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studntnu-my.sharepoint.com/personal/yeqingzh_ntnu_no/Documents/Rainforest/Project inf. sharing/FABIO&amp; LCIMPACT food analysis/PAPIR TO novel food/SI submission-1st/"/>
    </mc:Choice>
  </mc:AlternateContent>
  <xr:revisionPtr revIDLastSave="536" documentId="11_AD4DB114E441178AC67DF42A7ED4E088683EDF1A" xr6:coauthVersionLast="47" xr6:coauthVersionMax="47" xr10:uidLastSave="{D2219E44-BD31-3F4F-8C7C-A98F21760707}"/>
  <bookViews>
    <workbookView xWindow="0" yWindow="760" windowWidth="30240" windowHeight="18880" xr2:uid="{00000000-000D-0000-FFFF-FFFF00000000}"/>
  </bookViews>
  <sheets>
    <sheet name="CoverSheet" sheetId="5" r:id="rId1"/>
    <sheet name="S2-1" sheetId="7" r:id="rId2"/>
    <sheet name="S2-2" sheetId="6" r:id="rId3"/>
    <sheet name="S2-3" sheetId="1" r:id="rId4"/>
    <sheet name="S2-4" sheetId="2" r:id="rId5"/>
    <sheet name="S2-5" sheetId="4" r:id="rId6"/>
  </sheets>
  <externalReferences>
    <externalReference r:id="rId7"/>
  </externalReferences>
  <definedNames>
    <definedName name="_xlnm._FilterDatabase" localSheetId="4" hidden="1">'S2-4'!$A$1:$GM$24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6" l="1"/>
  <c r="E193" i="6"/>
  <c r="D193" i="6"/>
  <c r="C193" i="6"/>
  <c r="B193" i="6"/>
  <c r="F192" i="6"/>
  <c r="E192" i="6"/>
  <c r="D192" i="6"/>
  <c r="C192" i="6"/>
  <c r="B192" i="6"/>
  <c r="F191" i="6"/>
  <c r="E191" i="6"/>
  <c r="D191" i="6"/>
  <c r="C191" i="6"/>
  <c r="B191" i="6"/>
  <c r="F190" i="6"/>
  <c r="E190" i="6"/>
  <c r="D190" i="6"/>
  <c r="C190" i="6"/>
  <c r="B190" i="6"/>
  <c r="F189" i="6"/>
  <c r="E189" i="6"/>
  <c r="D189" i="6"/>
  <c r="C189" i="6"/>
  <c r="B189" i="6"/>
  <c r="F188" i="6"/>
  <c r="E188" i="6"/>
  <c r="D188" i="6"/>
  <c r="C188" i="6"/>
  <c r="B188" i="6"/>
  <c r="F187" i="6"/>
  <c r="E187" i="6"/>
  <c r="D187" i="6"/>
  <c r="C187" i="6"/>
  <c r="B187" i="6"/>
  <c r="F186" i="6"/>
  <c r="E186" i="6"/>
  <c r="D186" i="6"/>
  <c r="C186" i="6"/>
  <c r="B186" i="6"/>
  <c r="F185" i="6"/>
  <c r="E185" i="6"/>
  <c r="D185" i="6"/>
  <c r="C185" i="6"/>
  <c r="B185" i="6"/>
  <c r="F183" i="6"/>
  <c r="E183" i="6"/>
  <c r="D183" i="6"/>
  <c r="C183" i="6"/>
  <c r="B183" i="6"/>
  <c r="F182" i="6"/>
  <c r="E182" i="6"/>
  <c r="D182" i="6"/>
  <c r="C182" i="6"/>
  <c r="B182" i="6"/>
  <c r="F181" i="6"/>
  <c r="E181" i="6"/>
  <c r="D181" i="6"/>
  <c r="C181" i="6"/>
  <c r="B181" i="6"/>
  <c r="F179" i="6"/>
  <c r="E179" i="6"/>
  <c r="D179" i="6"/>
  <c r="C179" i="6"/>
  <c r="B179" i="6"/>
  <c r="F178" i="6"/>
  <c r="E178" i="6"/>
  <c r="D178" i="6"/>
  <c r="C178" i="6"/>
  <c r="B178" i="6"/>
  <c r="F177" i="6"/>
  <c r="E177" i="6"/>
  <c r="D177" i="6"/>
  <c r="C177" i="6"/>
  <c r="B177" i="6"/>
  <c r="F176" i="6"/>
  <c r="E176" i="6"/>
  <c r="D176" i="6"/>
  <c r="C176" i="6"/>
  <c r="B176" i="6"/>
  <c r="F175" i="6"/>
  <c r="E175" i="6"/>
  <c r="D175" i="6"/>
  <c r="C175" i="6"/>
  <c r="B175" i="6"/>
  <c r="F172" i="6"/>
  <c r="E172" i="6"/>
  <c r="D172" i="6"/>
  <c r="C172" i="6"/>
  <c r="B172" i="6"/>
  <c r="F171" i="6"/>
  <c r="E171" i="6"/>
  <c r="D171" i="6"/>
  <c r="C171" i="6"/>
  <c r="B171" i="6"/>
  <c r="F170" i="6"/>
  <c r="E170" i="6"/>
  <c r="D170" i="6"/>
  <c r="C170" i="6"/>
  <c r="B170" i="6"/>
  <c r="F169" i="6"/>
  <c r="E169" i="6"/>
  <c r="D169" i="6"/>
  <c r="C169" i="6"/>
  <c r="B169" i="6"/>
  <c r="F168" i="6"/>
  <c r="E168" i="6"/>
  <c r="D168" i="6"/>
  <c r="C168" i="6"/>
  <c r="B168" i="6"/>
  <c r="F167" i="6"/>
  <c r="E167" i="6"/>
  <c r="D167" i="6"/>
  <c r="C167" i="6"/>
  <c r="B167" i="6"/>
  <c r="F166" i="6"/>
  <c r="E166" i="6"/>
  <c r="D166" i="6"/>
  <c r="C166" i="6"/>
  <c r="B166" i="6"/>
  <c r="F165" i="6"/>
  <c r="E165" i="6"/>
  <c r="D165" i="6"/>
  <c r="C165" i="6"/>
  <c r="B165" i="6"/>
  <c r="F164" i="6"/>
  <c r="E164" i="6"/>
  <c r="D164" i="6"/>
  <c r="C164" i="6"/>
  <c r="B164" i="6"/>
  <c r="F162" i="6"/>
  <c r="E162" i="6"/>
  <c r="D162" i="6"/>
  <c r="C162" i="6"/>
  <c r="B162" i="6"/>
  <c r="F161" i="6"/>
  <c r="E161" i="6"/>
  <c r="D161" i="6"/>
  <c r="C161" i="6"/>
  <c r="B161" i="6"/>
  <c r="F160" i="6"/>
  <c r="E160" i="6"/>
  <c r="D160" i="6"/>
  <c r="C160" i="6"/>
  <c r="B160" i="6"/>
  <c r="F159" i="6"/>
  <c r="E159" i="6"/>
  <c r="D159" i="6"/>
  <c r="C159" i="6"/>
  <c r="B159" i="6"/>
  <c r="F158" i="6"/>
  <c r="E158" i="6"/>
  <c r="D158" i="6"/>
  <c r="C158" i="6"/>
  <c r="B158" i="6"/>
  <c r="F157" i="6"/>
  <c r="E157" i="6"/>
  <c r="D157" i="6"/>
  <c r="C157" i="6"/>
  <c r="B157" i="6"/>
  <c r="F156" i="6"/>
  <c r="E156" i="6"/>
  <c r="D156" i="6"/>
  <c r="C156" i="6"/>
  <c r="B156" i="6"/>
  <c r="F155" i="6"/>
  <c r="E155" i="6"/>
  <c r="D155" i="6"/>
  <c r="C155" i="6"/>
  <c r="B155" i="6"/>
  <c r="F154" i="6"/>
  <c r="E154" i="6"/>
  <c r="D154" i="6"/>
  <c r="C154" i="6"/>
  <c r="B154" i="6"/>
  <c r="F153" i="6"/>
  <c r="E153" i="6"/>
  <c r="D153" i="6"/>
  <c r="C153" i="6"/>
  <c r="B153" i="6"/>
  <c r="F152" i="6"/>
  <c r="E152" i="6"/>
  <c r="D152" i="6"/>
  <c r="C152" i="6"/>
  <c r="B152" i="6"/>
  <c r="F151" i="6"/>
  <c r="E151" i="6"/>
  <c r="D151" i="6"/>
  <c r="C151" i="6"/>
  <c r="B151" i="6"/>
  <c r="F150" i="6"/>
  <c r="E150" i="6"/>
  <c r="D150" i="6"/>
  <c r="C150" i="6"/>
  <c r="B150" i="6"/>
  <c r="F149" i="6"/>
  <c r="E149" i="6"/>
  <c r="D149" i="6"/>
  <c r="C149" i="6"/>
  <c r="B149" i="6"/>
  <c r="F148" i="6"/>
  <c r="E148" i="6"/>
  <c r="D148" i="6"/>
  <c r="C148" i="6"/>
  <c r="B148" i="6"/>
  <c r="F147" i="6"/>
  <c r="E147" i="6"/>
  <c r="D147" i="6"/>
  <c r="C147" i="6"/>
  <c r="B147" i="6"/>
  <c r="F146" i="6"/>
  <c r="E146" i="6"/>
  <c r="D146" i="6"/>
  <c r="C146" i="6"/>
  <c r="B146" i="6"/>
  <c r="F145" i="6"/>
  <c r="E145" i="6"/>
  <c r="D145" i="6"/>
  <c r="C145" i="6"/>
  <c r="B145" i="6"/>
  <c r="F144" i="6"/>
  <c r="E144" i="6"/>
  <c r="D144" i="6"/>
  <c r="C144" i="6"/>
  <c r="B144" i="6"/>
  <c r="F143" i="6"/>
  <c r="E143" i="6"/>
  <c r="D143" i="6"/>
  <c r="C143" i="6"/>
  <c r="B143" i="6"/>
  <c r="F141" i="6"/>
  <c r="E141" i="6"/>
  <c r="D141" i="6"/>
  <c r="C141" i="6"/>
  <c r="B141" i="6"/>
  <c r="F140" i="6"/>
  <c r="E140" i="6"/>
  <c r="D140" i="6"/>
  <c r="C140" i="6"/>
  <c r="B140" i="6"/>
  <c r="F139" i="6"/>
  <c r="E139" i="6"/>
  <c r="D139" i="6"/>
  <c r="C139" i="6"/>
  <c r="B139" i="6"/>
  <c r="F138" i="6"/>
  <c r="E138" i="6"/>
  <c r="D138" i="6"/>
  <c r="C138" i="6"/>
  <c r="B138" i="6"/>
  <c r="F137" i="6"/>
  <c r="E137" i="6"/>
  <c r="D137" i="6"/>
  <c r="C137" i="6"/>
  <c r="B137" i="6"/>
  <c r="F136" i="6"/>
  <c r="E136" i="6"/>
  <c r="D136" i="6"/>
  <c r="C136" i="6"/>
  <c r="B136" i="6"/>
  <c r="F134" i="6"/>
  <c r="E134" i="6"/>
  <c r="D134" i="6"/>
  <c r="C134" i="6"/>
  <c r="B134" i="6"/>
  <c r="F133" i="6"/>
  <c r="E133" i="6"/>
  <c r="D133" i="6"/>
  <c r="C133" i="6"/>
  <c r="B133" i="6"/>
  <c r="F132" i="6"/>
  <c r="E132" i="6"/>
  <c r="D132" i="6"/>
  <c r="C132" i="6"/>
  <c r="B132" i="6"/>
  <c r="F131" i="6"/>
  <c r="E131" i="6"/>
  <c r="D131" i="6"/>
  <c r="C131" i="6"/>
  <c r="B131" i="6"/>
  <c r="F130" i="6"/>
  <c r="E130" i="6"/>
  <c r="D130" i="6"/>
  <c r="C130" i="6"/>
  <c r="B130" i="6"/>
  <c r="F129" i="6"/>
  <c r="E129" i="6"/>
  <c r="D129" i="6"/>
  <c r="C129" i="6"/>
  <c r="B129" i="6"/>
  <c r="F128" i="6"/>
  <c r="E128" i="6"/>
  <c r="D128" i="6"/>
  <c r="C128" i="6"/>
  <c r="B128" i="6"/>
  <c r="F127" i="6"/>
  <c r="E127" i="6"/>
  <c r="D127" i="6"/>
  <c r="C127" i="6"/>
  <c r="B127" i="6"/>
  <c r="F125" i="6"/>
  <c r="E125" i="6"/>
  <c r="D125" i="6"/>
  <c r="C125" i="6"/>
  <c r="B125" i="6"/>
  <c r="F124" i="6"/>
  <c r="E124" i="6"/>
  <c r="D124" i="6"/>
  <c r="C124" i="6"/>
  <c r="B124" i="6"/>
  <c r="F123" i="6"/>
  <c r="E123" i="6"/>
  <c r="D123" i="6"/>
  <c r="C123" i="6"/>
  <c r="B123" i="6"/>
  <c r="F122" i="6"/>
  <c r="E122" i="6"/>
  <c r="D122" i="6"/>
  <c r="C122" i="6"/>
  <c r="B122" i="6"/>
  <c r="F121" i="6"/>
  <c r="E121" i="6"/>
  <c r="D121" i="6"/>
  <c r="C121" i="6"/>
  <c r="B121" i="6"/>
  <c r="F120" i="6"/>
  <c r="E120" i="6"/>
  <c r="D120" i="6"/>
  <c r="C120" i="6"/>
  <c r="B120" i="6"/>
  <c r="F119" i="6"/>
  <c r="E119" i="6"/>
  <c r="D119" i="6"/>
  <c r="C119" i="6"/>
  <c r="B119" i="6"/>
  <c r="F118" i="6"/>
  <c r="E118" i="6"/>
  <c r="D118" i="6"/>
  <c r="C118" i="6"/>
  <c r="B118" i="6"/>
  <c r="F117" i="6"/>
  <c r="E117" i="6"/>
  <c r="D117" i="6"/>
  <c r="C117" i="6"/>
  <c r="B117" i="6"/>
  <c r="F114" i="6"/>
  <c r="E114" i="6"/>
  <c r="D114" i="6"/>
  <c r="C114" i="6"/>
  <c r="B114" i="6"/>
  <c r="F113" i="6"/>
  <c r="E113" i="6"/>
  <c r="D113" i="6"/>
  <c r="C113" i="6"/>
  <c r="B113" i="6"/>
  <c r="F112" i="6"/>
  <c r="E112" i="6"/>
  <c r="D112" i="6"/>
  <c r="C112" i="6"/>
  <c r="B112" i="6"/>
  <c r="F110" i="6"/>
  <c r="E110" i="6"/>
  <c r="D110" i="6"/>
  <c r="C110" i="6"/>
  <c r="B110" i="6"/>
  <c r="F109" i="6"/>
  <c r="E109" i="6"/>
  <c r="D109" i="6"/>
  <c r="C109" i="6"/>
  <c r="B109" i="6"/>
  <c r="F108" i="6"/>
  <c r="E108" i="6"/>
  <c r="D108" i="6"/>
  <c r="C108" i="6"/>
  <c r="B108" i="6"/>
  <c r="F107" i="6"/>
  <c r="E107" i="6"/>
  <c r="D107" i="6"/>
  <c r="C107" i="6"/>
  <c r="B107" i="6"/>
  <c r="F106" i="6"/>
  <c r="E106" i="6"/>
  <c r="D106" i="6"/>
  <c r="C106" i="6"/>
  <c r="B106" i="6"/>
  <c r="F105" i="6"/>
  <c r="E105" i="6"/>
  <c r="D105" i="6"/>
  <c r="C105" i="6"/>
  <c r="B105" i="6"/>
  <c r="F104" i="6"/>
  <c r="E104" i="6"/>
  <c r="D104" i="6"/>
  <c r="C104" i="6"/>
  <c r="B104" i="6"/>
  <c r="F103" i="6"/>
  <c r="E103" i="6"/>
  <c r="D103" i="6"/>
  <c r="C103" i="6"/>
  <c r="B103" i="6"/>
  <c r="F102" i="6"/>
  <c r="E102" i="6"/>
  <c r="D102" i="6"/>
  <c r="C102" i="6"/>
  <c r="B102" i="6"/>
  <c r="F101" i="6"/>
  <c r="E101" i="6"/>
  <c r="D101" i="6"/>
  <c r="C101" i="6"/>
  <c r="B101" i="6"/>
  <c r="F100" i="6"/>
  <c r="E100" i="6"/>
  <c r="D100" i="6"/>
  <c r="C100" i="6"/>
  <c r="B100" i="6"/>
  <c r="F99" i="6"/>
  <c r="E99" i="6"/>
  <c r="D99" i="6"/>
  <c r="C99" i="6"/>
  <c r="B99" i="6"/>
  <c r="F97" i="6"/>
  <c r="E97" i="6"/>
  <c r="D97" i="6"/>
  <c r="C97" i="6"/>
  <c r="B97" i="6"/>
  <c r="F96" i="6"/>
  <c r="E96" i="6"/>
  <c r="D96" i="6"/>
  <c r="C96" i="6"/>
  <c r="B96" i="6"/>
  <c r="F95" i="6"/>
  <c r="E95" i="6"/>
  <c r="D95" i="6"/>
  <c r="C95" i="6"/>
  <c r="B95" i="6"/>
  <c r="F94" i="6"/>
  <c r="E94" i="6"/>
  <c r="D94" i="6"/>
  <c r="C94" i="6"/>
  <c r="B94" i="6"/>
  <c r="F93" i="6"/>
  <c r="E93" i="6"/>
  <c r="D93" i="6"/>
  <c r="C93" i="6"/>
  <c r="B93" i="6"/>
  <c r="F92" i="6"/>
  <c r="E92" i="6"/>
  <c r="D92" i="6"/>
  <c r="C92" i="6"/>
  <c r="B92" i="6"/>
  <c r="F91" i="6"/>
  <c r="E91" i="6"/>
  <c r="D91" i="6"/>
  <c r="C91" i="6"/>
  <c r="B91" i="6"/>
  <c r="F90" i="6"/>
  <c r="E90" i="6"/>
  <c r="D90" i="6"/>
  <c r="C90" i="6"/>
  <c r="B90" i="6"/>
  <c r="F89" i="6"/>
  <c r="E89" i="6"/>
  <c r="D89" i="6"/>
  <c r="C89" i="6"/>
  <c r="B89" i="6"/>
  <c r="F88" i="6"/>
  <c r="E88" i="6"/>
  <c r="D88" i="6"/>
  <c r="C88" i="6"/>
  <c r="B88" i="6"/>
  <c r="F87" i="6"/>
  <c r="E87" i="6"/>
  <c r="D87" i="6"/>
  <c r="C87" i="6"/>
  <c r="B87" i="6"/>
  <c r="F86" i="6"/>
  <c r="E86" i="6"/>
  <c r="D86" i="6"/>
  <c r="C86" i="6"/>
  <c r="B86" i="6"/>
  <c r="F85" i="6"/>
  <c r="E85" i="6"/>
  <c r="D85" i="6"/>
  <c r="C85" i="6"/>
  <c r="B85" i="6"/>
  <c r="F84" i="6"/>
  <c r="E84" i="6"/>
  <c r="D84" i="6"/>
  <c r="C84" i="6"/>
  <c r="B84" i="6"/>
  <c r="F83" i="6"/>
  <c r="E83" i="6"/>
  <c r="D83" i="6"/>
  <c r="C83" i="6"/>
  <c r="B83" i="6"/>
  <c r="F82" i="6"/>
  <c r="E82" i="6"/>
  <c r="D82" i="6"/>
  <c r="C82" i="6"/>
  <c r="B82" i="6"/>
  <c r="F81" i="6"/>
  <c r="E81" i="6"/>
  <c r="D81" i="6"/>
  <c r="C81" i="6"/>
  <c r="B81" i="6"/>
  <c r="F80" i="6"/>
  <c r="E80" i="6"/>
  <c r="D80" i="6"/>
  <c r="C80" i="6"/>
  <c r="B80" i="6"/>
  <c r="F79" i="6"/>
  <c r="E79" i="6"/>
  <c r="D79" i="6"/>
  <c r="C79" i="6"/>
  <c r="B79" i="6"/>
  <c r="F78" i="6"/>
  <c r="E78" i="6"/>
  <c r="D78" i="6"/>
  <c r="C78" i="6"/>
  <c r="B78" i="6"/>
  <c r="F77" i="6"/>
  <c r="E77" i="6"/>
  <c r="D77" i="6"/>
  <c r="C77" i="6"/>
  <c r="B77" i="6"/>
  <c r="F76" i="6"/>
  <c r="E76" i="6"/>
  <c r="D76" i="6"/>
  <c r="C76" i="6"/>
  <c r="B76" i="6"/>
  <c r="F75" i="6"/>
  <c r="E75" i="6"/>
  <c r="D75" i="6"/>
  <c r="C75" i="6"/>
  <c r="B75" i="6"/>
  <c r="F74" i="6"/>
  <c r="E74" i="6"/>
  <c r="D74" i="6"/>
  <c r="C74" i="6"/>
  <c r="B74" i="6"/>
  <c r="F73" i="6"/>
  <c r="E73" i="6"/>
  <c r="D73" i="6"/>
  <c r="C73" i="6"/>
  <c r="B73" i="6"/>
  <c r="F72" i="6"/>
  <c r="E72" i="6"/>
  <c r="D72" i="6"/>
  <c r="C72" i="6"/>
  <c r="B72" i="6"/>
  <c r="F71" i="6"/>
  <c r="E71" i="6"/>
  <c r="D71" i="6"/>
  <c r="C71" i="6"/>
  <c r="B71" i="6"/>
  <c r="F70" i="6"/>
  <c r="E70" i="6"/>
  <c r="D70" i="6"/>
  <c r="C70" i="6"/>
  <c r="B70" i="6"/>
  <c r="F68" i="6"/>
  <c r="E68" i="6"/>
  <c r="D68" i="6"/>
  <c r="C68" i="6"/>
  <c r="B68" i="6"/>
  <c r="F67" i="6"/>
  <c r="E67" i="6"/>
  <c r="D67" i="6"/>
  <c r="C67" i="6"/>
  <c r="B67" i="6"/>
  <c r="F66" i="6"/>
  <c r="E66" i="6"/>
  <c r="D66" i="6"/>
  <c r="C66" i="6"/>
  <c r="B66" i="6"/>
  <c r="F65" i="6"/>
  <c r="E65" i="6"/>
  <c r="D65" i="6"/>
  <c r="C65" i="6"/>
  <c r="B65" i="6"/>
  <c r="F64" i="6"/>
  <c r="E64" i="6"/>
  <c r="D64" i="6"/>
  <c r="C64" i="6"/>
  <c r="B64" i="6"/>
  <c r="F63" i="6"/>
  <c r="E63" i="6"/>
  <c r="D63" i="6"/>
  <c r="C63" i="6"/>
  <c r="B63" i="6"/>
  <c r="F62" i="6"/>
  <c r="E62" i="6"/>
  <c r="D62" i="6"/>
  <c r="C62" i="6"/>
  <c r="B62" i="6"/>
  <c r="F61" i="6"/>
  <c r="E61" i="6"/>
  <c r="D61" i="6"/>
  <c r="C61" i="6"/>
  <c r="B61" i="6"/>
  <c r="F60" i="6"/>
  <c r="E60" i="6"/>
  <c r="D60" i="6"/>
  <c r="C60" i="6"/>
  <c r="B60" i="6"/>
  <c r="F59" i="6"/>
  <c r="E59" i="6"/>
  <c r="D59" i="6"/>
  <c r="C59" i="6"/>
  <c r="B59" i="6"/>
  <c r="F58" i="6"/>
  <c r="E58" i="6"/>
  <c r="D58" i="6"/>
  <c r="C58" i="6"/>
  <c r="B58" i="6"/>
  <c r="F57" i="6"/>
  <c r="E57" i="6"/>
  <c r="D57" i="6"/>
  <c r="C57" i="6"/>
  <c r="B57" i="6"/>
  <c r="F56" i="6"/>
  <c r="E56" i="6"/>
  <c r="D56" i="6"/>
  <c r="C56" i="6"/>
  <c r="B56" i="6"/>
  <c r="F55" i="6"/>
  <c r="E55" i="6"/>
  <c r="D55" i="6"/>
  <c r="C55" i="6"/>
  <c r="B55" i="6"/>
  <c r="F54" i="6"/>
  <c r="E54" i="6"/>
  <c r="D54" i="6"/>
  <c r="C54" i="6"/>
  <c r="B54" i="6"/>
  <c r="F52" i="6"/>
  <c r="E52" i="6"/>
  <c r="D52" i="6"/>
  <c r="C52" i="6"/>
  <c r="B52" i="6"/>
  <c r="F51" i="6"/>
  <c r="E51" i="6"/>
  <c r="D51" i="6"/>
  <c r="C51" i="6"/>
  <c r="B51" i="6"/>
  <c r="F50" i="6"/>
  <c r="E50" i="6"/>
  <c r="D50" i="6"/>
  <c r="C50" i="6"/>
  <c r="B50" i="6"/>
  <c r="F49" i="6"/>
  <c r="E49" i="6"/>
  <c r="D49" i="6"/>
  <c r="C49" i="6"/>
  <c r="B49" i="6"/>
  <c r="F48" i="6"/>
  <c r="E48" i="6"/>
  <c r="D48" i="6"/>
  <c r="C48" i="6"/>
  <c r="B48" i="6"/>
  <c r="F47" i="6"/>
  <c r="E47" i="6"/>
  <c r="D47" i="6"/>
  <c r="C47" i="6"/>
  <c r="B47" i="6"/>
  <c r="F46" i="6"/>
  <c r="E46" i="6"/>
  <c r="D46" i="6"/>
  <c r="C46" i="6"/>
  <c r="B46" i="6"/>
  <c r="F45" i="6"/>
  <c r="E45" i="6"/>
  <c r="D45" i="6"/>
  <c r="C45" i="6"/>
  <c r="B45" i="6"/>
  <c r="F44" i="6"/>
  <c r="E44" i="6"/>
  <c r="D44" i="6"/>
  <c r="C44" i="6"/>
  <c r="B44" i="6"/>
  <c r="F43" i="6"/>
  <c r="E43" i="6"/>
  <c r="D43" i="6"/>
  <c r="C43" i="6"/>
  <c r="B43" i="6"/>
  <c r="F42" i="6"/>
  <c r="E42" i="6"/>
  <c r="D42" i="6"/>
  <c r="C42" i="6"/>
  <c r="B42" i="6"/>
  <c r="F41" i="6"/>
  <c r="E41" i="6"/>
  <c r="D41" i="6"/>
  <c r="C41" i="6"/>
  <c r="B41" i="6"/>
  <c r="F40" i="6"/>
  <c r="E40" i="6"/>
  <c r="D40" i="6"/>
  <c r="C40" i="6"/>
  <c r="B40" i="6"/>
  <c r="F38" i="6"/>
  <c r="E38" i="6"/>
  <c r="D38" i="6"/>
  <c r="C38" i="6"/>
  <c r="B38" i="6"/>
  <c r="F37" i="6"/>
  <c r="E37" i="6"/>
  <c r="D37" i="6"/>
  <c r="C37" i="6"/>
  <c r="B37" i="6"/>
  <c r="F36" i="6"/>
  <c r="E36" i="6"/>
  <c r="D36" i="6"/>
  <c r="C36" i="6"/>
  <c r="B36" i="6"/>
  <c r="F35" i="6"/>
  <c r="E35" i="6"/>
  <c r="D35" i="6"/>
  <c r="C35" i="6"/>
  <c r="B35" i="6"/>
  <c r="F34" i="6"/>
  <c r="E34" i="6"/>
  <c r="D34" i="6"/>
  <c r="C34" i="6"/>
  <c r="B34" i="6"/>
  <c r="F33" i="6"/>
  <c r="F69" i="6" s="1"/>
  <c r="E33" i="6"/>
  <c r="E69" i="6" s="1"/>
  <c r="D33" i="6"/>
  <c r="D69" i="6" s="1"/>
  <c r="C33" i="6"/>
  <c r="C98" i="6" s="1"/>
  <c r="B33" i="6"/>
  <c r="B98" i="6" s="1"/>
  <c r="F32" i="6"/>
  <c r="E32" i="6"/>
  <c r="D32" i="6"/>
  <c r="C32" i="6"/>
  <c r="B32" i="6"/>
  <c r="F31" i="6"/>
  <c r="E31" i="6"/>
  <c r="D31" i="6"/>
  <c r="C31" i="6"/>
  <c r="B31" i="6"/>
  <c r="F30" i="6"/>
  <c r="E30" i="6"/>
  <c r="D30" i="6"/>
  <c r="C30" i="6"/>
  <c r="B30" i="6"/>
  <c r="F29" i="6"/>
  <c r="E29" i="6"/>
  <c r="D29" i="6"/>
  <c r="C29" i="6"/>
  <c r="B29" i="6"/>
  <c r="F28" i="6"/>
  <c r="E28" i="6"/>
  <c r="D28" i="6"/>
  <c r="C28" i="6"/>
  <c r="B28" i="6"/>
  <c r="F27" i="6"/>
  <c r="E27" i="6"/>
  <c r="D27" i="6"/>
  <c r="C27" i="6"/>
  <c r="B27" i="6"/>
  <c r="F26" i="6"/>
  <c r="E26" i="6"/>
  <c r="D26" i="6"/>
  <c r="C26" i="6"/>
  <c r="B26" i="6"/>
  <c r="F25" i="6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F6" i="6"/>
  <c r="E6" i="6"/>
  <c r="D6" i="6"/>
  <c r="C6" i="6"/>
  <c r="B6" i="6"/>
  <c r="F5" i="6"/>
  <c r="E5" i="6"/>
  <c r="D5" i="6"/>
  <c r="C5" i="6"/>
  <c r="B5" i="6"/>
  <c r="F4" i="6"/>
  <c r="E4" i="6"/>
  <c r="D4" i="6"/>
  <c r="C4" i="6"/>
  <c r="B4" i="6"/>
  <c r="F3" i="6"/>
  <c r="E3" i="6"/>
  <c r="D3" i="6"/>
  <c r="C3" i="6"/>
  <c r="B3" i="6"/>
  <c r="D98" i="6" l="1"/>
  <c r="E98" i="6"/>
  <c r="F98" i="6"/>
  <c r="C69" i="6"/>
  <c r="B69" i="6"/>
</calcChain>
</file>

<file path=xl/sharedStrings.xml><?xml version="1.0" encoding="utf-8"?>
<sst xmlns="http://schemas.openxmlformats.org/spreadsheetml/2006/main" count="666" uniqueCount="344">
  <si>
    <t>stressor</t>
  </si>
  <si>
    <t>CO2 - combustion - air</t>
  </si>
  <si>
    <t>CH4 - combustion - air</t>
  </si>
  <si>
    <t>N2O - combustion - air</t>
  </si>
  <si>
    <t>CH4 - non combustion - Extraction/production of (natural) gas - air</t>
  </si>
  <si>
    <t>CH4 - non combustion - Extraction/production of crude oil - air</t>
  </si>
  <si>
    <t>CH4 - non combustion - Mining of antracite - air</t>
  </si>
  <si>
    <t>CH4 - non combustion - Mining of bituminous coal - air</t>
  </si>
  <si>
    <t>CH4 - non combustion - Mining of coking coal - air</t>
  </si>
  <si>
    <t>CH4 - non combustion - Mining of lignite (brown coal) - air</t>
  </si>
  <si>
    <t>CH4 - non combustion - Mining of sub-bituminous coal - air</t>
  </si>
  <si>
    <t>CH4 - non combustion - Oil refinery - air</t>
  </si>
  <si>
    <t>CO2 - non combustion - Cement production - air</t>
  </si>
  <si>
    <t>CO2 - non combustion - Lime production - air</t>
  </si>
  <si>
    <t>SF6 - air</t>
  </si>
  <si>
    <t>CH4 - agriculture - air</t>
  </si>
  <si>
    <t>CO2 - agriculture - peat decay - air</t>
  </si>
  <si>
    <t>N2O - agriculture - air</t>
  </si>
  <si>
    <t>CH4 - waste - air</t>
  </si>
  <si>
    <t>CO2 - waste - biogenic - air</t>
  </si>
  <si>
    <t>CO2 - waste - fossil - air</t>
  </si>
  <si>
    <t>kg Global PDF*yr</t>
  </si>
  <si>
    <t>GLAM</t>
  </si>
  <si>
    <t>Unit</t>
  </si>
  <si>
    <t>GLAM Impact Category</t>
  </si>
  <si>
    <t>EQ Climate Change - TR-Carbon dioxide</t>
  </si>
  <si>
    <t xml:space="preserve">EQ Climate Change - TR-Methane </t>
  </si>
  <si>
    <t>EQ Climate Change - TR-Nitrous oxide</t>
  </si>
  <si>
    <t>EQ Climate Change - Sulphur hexafluoride</t>
  </si>
  <si>
    <t>Impact Category</t>
  </si>
  <si>
    <t>Characterization factors (CFs)</t>
  </si>
  <si>
    <t>Cropland - Cereal grains nec</t>
  </si>
  <si>
    <t>Cropland - Crops nec</t>
  </si>
  <si>
    <t>Cropland - Fodder crops-Cattle</t>
  </si>
  <si>
    <t>Cropland - Fodder crops-Meat animals nec</t>
  </si>
  <si>
    <t>Cropland - Fodder crops-Pigs</t>
  </si>
  <si>
    <t>Cropland - Fodder crops-Poultry</t>
  </si>
  <si>
    <t>Cropland - Fodder crops-Raw milk</t>
  </si>
  <si>
    <t>Cropland - Oil seeds</t>
  </si>
  <si>
    <t>Cropland - Paddy rice</t>
  </si>
  <si>
    <t>Cropland - Plant-based fibers</t>
  </si>
  <si>
    <t>Cropland - Sugar cane, sugar beet</t>
  </si>
  <si>
    <t>Cropland - Vegetables, fruit, nuts</t>
  </si>
  <si>
    <t>Cropland - Wheat</t>
  </si>
  <si>
    <t>Forest area - Forestry</t>
  </si>
  <si>
    <t>Forest area - Marginal use</t>
  </si>
  <si>
    <t>Infrastructure land</t>
  </si>
  <si>
    <t>Other land Use: Total</t>
  </si>
  <si>
    <t>Permanent pastures - Grazing-Cattle</t>
  </si>
  <si>
    <t>Permanent pastures - Grazing-Meat animals nec</t>
  </si>
  <si>
    <t>Permanent pastures - Grazing-Raw milk</t>
  </si>
  <si>
    <t xml:space="preserve">EXIOBASE / FAEXIO </t>
  </si>
  <si>
    <t>Armenia</t>
  </si>
  <si>
    <t>Afghanistan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</si>
  <si>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</si>
  <si>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</si>
  <si>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</si>
  <si>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</si>
  <si>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</si>
  <si>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</si>
  <si>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</si>
  <si>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Bahamas</t>
  </si>
  <si>
    <t>Bahrain</t>
  </si>
  <si>
    <t>Barbados</t>
  </si>
  <si>
    <t>Belgium-Luxembourg</t>
  </si>
  <si>
    <t>Bangladesh</t>
  </si>
  <si>
    <t>Bolivia (Plurinational State of)</t>
  </si>
  <si>
    <t>Botswana</t>
  </si>
  <si>
    <t>Brazil</t>
  </si>
  <si>
    <t>Belize</t>
  </si>
  <si>
    <t>Solomon Islands</t>
  </si>
  <si>
    <t>Brunei Darussalam</t>
  </si>
  <si>
    <t>Bulgaria</t>
  </si>
  <si>
    <t>Myanmar</t>
  </si>
  <si>
    <t>Burundi</t>
  </si>
  <si>
    <t>Cameroon</t>
  </si>
  <si>
    <t>Canada</t>
  </si>
  <si>
    <t>Cabo Verde</t>
  </si>
  <si>
    <t>Central African Republic</t>
  </si>
  <si>
    <t>Sri Lanka</t>
  </si>
  <si>
    <t>Chad</t>
  </si>
  <si>
    <t>Chile</t>
  </si>
  <si>
    <t>China, mainland</t>
  </si>
  <si>
    <t>Colombia</t>
  </si>
  <si>
    <t>Congo</t>
  </si>
  <si>
    <t>Costa Rica</t>
  </si>
  <si>
    <t>Cuba</t>
  </si>
  <si>
    <t>Cyprus</t>
  </si>
  <si>
    <t>Czechoslovakia</t>
  </si>
  <si>
    <t>Azerbaijan</t>
  </si>
  <si>
    <t>Benin</t>
  </si>
  <si>
    <t>Denmark</t>
  </si>
  <si>
    <t>Dominica</t>
  </si>
  <si>
    <t>Dominican Republic</t>
  </si>
  <si>
    <t>Belarus</t>
  </si>
  <si>
    <t>Ecuador</t>
  </si>
  <si>
    <t>Egypt</t>
  </si>
  <si>
    <t>El Salvador</t>
  </si>
  <si>
    <t>Estonia</t>
  </si>
  <si>
    <t>Fiji</t>
  </si>
  <si>
    <t>Finland</t>
  </si>
  <si>
    <t>France</t>
  </si>
  <si>
    <t>French Polynesia</t>
  </si>
  <si>
    <t>Djibouti</t>
  </si>
  <si>
    <t>Georgia</t>
  </si>
  <si>
    <t>Gabon</t>
  </si>
  <si>
    <t>Gambia</t>
  </si>
  <si>
    <t>Germany</t>
  </si>
  <si>
    <t>Bosnia and Herzegovina</t>
  </si>
  <si>
    <t>Ghana</t>
  </si>
  <si>
    <t>Kiribati</t>
  </si>
  <si>
    <t>Greece</t>
  </si>
  <si>
    <t>Grenada</t>
  </si>
  <si>
    <t>Guatemala</t>
  </si>
  <si>
    <t>Guinea</t>
  </si>
  <si>
    <t>Guyana</t>
  </si>
  <si>
    <t>Haiti</t>
  </si>
  <si>
    <t>Honduras</t>
  </si>
  <si>
    <t>China, Hong Kong SAR</t>
  </si>
  <si>
    <t>Hungary</t>
  </si>
  <si>
    <t>Croatia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</si>
  <si>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</si>
  <si>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</si>
  <si>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</si>
  <si>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</si>
  <si>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</si>
  <si>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</si>
  <si>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</si>
  <si>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</si>
  <si>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Côte d'Ivoire</t>
  </si>
  <si>
    <t>Kazakhstan</t>
  </si>
  <si>
    <t>Jamaica</t>
  </si>
  <si>
    <t>Japan</t>
  </si>
  <si>
    <t>Jordan</t>
  </si>
  <si>
    <t>Kyrgyzstan</t>
  </si>
  <si>
    <t>Kenya</t>
  </si>
  <si>
    <t>Cambodia</t>
  </si>
  <si>
    <t>Democratic People's Republic of Korea</t>
  </si>
  <si>
    <t>Republic of Korea</t>
  </si>
  <si>
    <t>Kuwait</t>
  </si>
  <si>
    <t>Latvia</t>
  </si>
  <si>
    <t>Lao People's Democratic Republic</t>
  </si>
  <si>
    <t>Lebanon</t>
  </si>
  <si>
    <t>Lesotho</t>
  </si>
  <si>
    <t>Liberia</t>
  </si>
  <si>
    <t>Libya</t>
  </si>
  <si>
    <t>Lithuania</t>
  </si>
  <si>
    <t>China, Macao SAR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</si>
  <si>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</si>
  <si>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</si>
  <si>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</si>
  <si>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</si>
  <si>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</si>
  <si>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</si>
  <si>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</si>
  <si>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</si>
  <si>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</si>
  <si>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Mongolia</t>
  </si>
  <si>
    <t>Morocco</t>
  </si>
  <si>
    <t>Mozambique</t>
  </si>
  <si>
    <t>Republic of Moldova</t>
  </si>
  <si>
    <t>Namibia</t>
  </si>
  <si>
    <t>Nepal</t>
  </si>
  <si>
    <t>Netherlands</t>
  </si>
  <si>
    <t>Netherlands Antilles</t>
  </si>
  <si>
    <t>New Caledonia</t>
  </si>
  <si>
    <t>North Macedonia</t>
  </si>
  <si>
    <t>Vanuatu</t>
  </si>
  <si>
    <t>New Zealand</t>
  </si>
  <si>
    <t>Nicaragua</t>
  </si>
  <si>
    <t>Niger</t>
  </si>
  <si>
    <t>Nigeria</t>
  </si>
  <si>
    <t>Norway</t>
  </si>
  <si>
    <t>Pakistan</t>
  </si>
  <si>
    <t>Panama</t>
  </si>
  <si>
    <t>Czech Republic</t>
  </si>
  <si>
    <t>Papua New Guinea</t>
  </si>
  <si>
    <t>Paraguay</t>
  </si>
  <si>
    <t>Peru</t>
  </si>
  <si>
    <t>Philippines</t>
  </si>
  <si>
    <t>Poland</t>
  </si>
  <si>
    <t>Portugal</t>
  </si>
  <si>
    <t>Guinea-Bissau</t>
  </si>
  <si>
    <t>Timor-Leste</t>
  </si>
  <si>
    <t>Puerto Rico</t>
  </si>
  <si>
    <t>Eritrea</t>
  </si>
  <si>
    <t>Qatar</t>
  </si>
  <si>
    <t>Zimbabwe</t>
  </si>
  <si>
    <t>Romania</t>
  </si>
  <si>
    <t>Rwanda</t>
  </si>
  <si>
    <t>Russian Federation</t>
  </si>
  <si>
    <t>Serbia and Montenegro</t>
  </si>
  <si>
    <t>Saint Kitts and Nevis</t>
  </si>
  <si>
    <t>Saint Lucia</t>
  </si>
  <si>
    <t>Saint Vincent and the Grenadines</t>
  </si>
  <si>
    <t>Sao Tome and Principe</t>
  </si>
  <si>
    <t>Saudi Arabia</t>
  </si>
  <si>
    <t>Senegal</t>
  </si>
  <si>
    <t>Sierra Leone</t>
  </si>
  <si>
    <t>Slovenia</t>
  </si>
  <si>
    <t>Slovakia</t>
  </si>
  <si>
    <t>Singapore</t>
  </si>
  <si>
    <t>Somalia</t>
  </si>
  <si>
    <t>South Africa</t>
  </si>
  <si>
    <t>Spain</t>
  </si>
  <si>
    <t>Suriname</t>
  </si>
  <si>
    <t>Tajikistan</t>
  </si>
  <si>
    <t>Eswatini</t>
  </si>
  <si>
    <t>Sweden</t>
  </si>
  <si>
    <t>Switzerland</t>
  </si>
  <si>
    <t>Syrian Arab Republic</t>
  </si>
  <si>
    <t>Turkmenistan</t>
  </si>
  <si>
    <t>China, Taiwan Province of</t>
  </si>
  <si>
    <t>United Republic of Tanzania</t>
  </si>
  <si>
    <t>Thailand</t>
  </si>
  <si>
    <t>Togo</t>
  </si>
  <si>
    <t>Trinidad and Tobago</t>
  </si>
  <si>
    <t>Oman</t>
  </si>
  <si>
    <t>Tunisia</t>
  </si>
  <si>
    <t>Turkey</t>
  </si>
  <si>
    <t>United Arab Emirates</t>
  </si>
  <si>
    <t>Uganda</t>
  </si>
  <si>
    <t>USSR</t>
  </si>
  <si>
    <t>United Kingdom</t>
  </si>
  <si>
    <t>Ukraine</t>
  </si>
  <si>
    <t>United States of America</t>
  </si>
  <si>
    <t>Burkina Faso</t>
  </si>
  <si>
    <t>Uruguay</t>
  </si>
  <si>
    <t>Uzbekistan</t>
  </si>
  <si>
    <t>Venezuela (Bolivarian Republic of)</t>
  </si>
  <si>
    <t>Viet Nam</t>
  </si>
  <si>
    <t>Ethiopia</t>
  </si>
  <si>
    <t>Samoa</t>
  </si>
  <si>
    <t>Yugoslav SFR</t>
  </si>
  <si>
    <t>Yemen</t>
  </si>
  <si>
    <t>Democratic Republic of the Congo</t>
  </si>
  <si>
    <t>Zambia</t>
  </si>
  <si>
    <t>Belgium</t>
  </si>
  <si>
    <t>Luxembourg</t>
  </si>
  <si>
    <t>Serbia</t>
  </si>
  <si>
    <t>Montenegro</t>
  </si>
  <si>
    <t>Sudan</t>
  </si>
  <si>
    <t>South Sudan</t>
  </si>
  <si>
    <t>RoW</t>
  </si>
  <si>
    <t>PDF*yr/m2</t>
  </si>
  <si>
    <t xml:space="preserve"> Impact Category</t>
  </si>
  <si>
    <t>Other land - Grazing-Cattle</t>
  </si>
  <si>
    <t>Other land - Grazing-Meat animals nec</t>
  </si>
  <si>
    <t>Other land - Grazing-Raw milk</t>
  </si>
  <si>
    <t>Other land - Wood fuel</t>
  </si>
  <si>
    <t>Other land - Grazing</t>
  </si>
  <si>
    <t>Other land - Marginal use</t>
  </si>
  <si>
    <t>FABIO</t>
  </si>
  <si>
    <t>EQ Land Occupation - TR - Permanent crop</t>
  </si>
  <si>
    <t>EQ Land Occupation - TR -Pasture</t>
  </si>
  <si>
    <t>EQ Land Occupation - TR - Forest, intensive</t>
  </si>
  <si>
    <t>EQ Land Occupation - TR - Forest, Extensive</t>
  </si>
  <si>
    <t>EQ Land Occupation - TR - Urban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</si>
  <si>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</si>
  <si>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</si>
  <si>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</si>
  <si>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</si>
  <si>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</si>
  <si>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</si>
  <si>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</si>
  <si>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</si>
  <si>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</si>
  <si>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</si>
  <si>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</si>
  <si>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</si>
  <si>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</si>
  <si>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</si>
  <si>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</si>
  <si>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</si>
  <si>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</si>
  <si>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</si>
  <si>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</si>
  <si>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</si>
  <si>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</si>
  <si>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</si>
  <si>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</si>
  <si>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RO</t>
  </si>
  <si>
    <t>SE</t>
  </si>
  <si>
    <t>SI</t>
  </si>
  <si>
    <t>SK</t>
  </si>
  <si>
    <t>GB</t>
  </si>
  <si>
    <t>US</t>
  </si>
  <si>
    <t>JP</t>
  </si>
  <si>
    <t>CN</t>
  </si>
  <si>
    <t>CA</t>
  </si>
  <si>
    <t>KR</t>
  </si>
  <si>
    <t>BR</t>
  </si>
  <si>
    <t>IN</t>
  </si>
  <si>
    <t>MX</t>
  </si>
  <si>
    <t>RU</t>
  </si>
  <si>
    <t>AU</t>
  </si>
  <si>
    <t>CH</t>
  </si>
  <si>
    <t>TR</t>
  </si>
  <si>
    <t>TW</t>
  </si>
  <si>
    <t>NO</t>
  </si>
  <si>
    <t>ID</t>
  </si>
  <si>
    <t>ZA</t>
  </si>
  <si>
    <t>WA</t>
  </si>
  <si>
    <t>WL</t>
  </si>
  <si>
    <t>WE</t>
  </si>
  <si>
    <t>WF</t>
  </si>
  <si>
    <t>WM</t>
  </si>
  <si>
    <t>MRIO model</t>
  </si>
  <si>
    <t>EXIOBASE / FABEXIO</t>
  </si>
  <si>
    <t>Journal of Industrial Ecology – www.wileyonlinelibrary.com/journal/jie</t>
  </si>
  <si>
    <r>
      <t xml:space="preserve">           </t>
    </r>
    <r>
      <rPr>
        <sz val="10.5"/>
        <color rgb="FF000000"/>
        <rFont val="Arial Rounded MT Bold"/>
        <family val="2"/>
      </rPr>
      <t>SUPPORTING INFORMATION FOR:</t>
    </r>
  </si>
  <si>
    <t xml:space="preserve">Characterization factors (CFs) </t>
  </si>
  <si>
    <t>Table S2-1</t>
  </si>
  <si>
    <t>Table S2-2</t>
  </si>
  <si>
    <t>Table S2-3</t>
  </si>
  <si>
    <t>The file contains the following information:</t>
  </si>
  <si>
    <t>Climate change CFs from GLAM (LCIA) linked to FABEXIO (MRIO)</t>
  </si>
  <si>
    <t>Land use CFs from GLAM (LCIA) linked to FABEXIO (MRIO)</t>
  </si>
  <si>
    <t>Land use CFs from GLAM (LCIA) linked to FABIO (MRIO)</t>
  </si>
  <si>
    <t>Table S2-4</t>
  </si>
  <si>
    <t>Table S2-5</t>
  </si>
  <si>
    <t>Table:</t>
  </si>
  <si>
    <t>Description:</t>
  </si>
  <si>
    <t>Characterization factors for land use (GLAM)</t>
  </si>
  <si>
    <t>Characterization factors for climate change (GLAM)</t>
  </si>
  <si>
    <t>permanent crop</t>
  </si>
  <si>
    <t>pasture</t>
  </si>
  <si>
    <t>forest, intensive</t>
  </si>
  <si>
    <t>forest, extensive</t>
  </si>
  <si>
    <t>urban</t>
  </si>
  <si>
    <t>Freshwater</t>
  </si>
  <si>
    <t>Marine</t>
  </si>
  <si>
    <t>Terrestrial</t>
  </si>
  <si>
    <t>carbon dioxide (biogenic)</t>
  </si>
  <si>
    <t>carbon dioxide (fossil)</t>
  </si>
  <si>
    <t>Carbon dioxide (land use change)</t>
  </si>
  <si>
    <t>methane (biogenic)</t>
  </si>
  <si>
    <t>methane (fossil)</t>
  </si>
  <si>
    <t>nitrous oxide</t>
  </si>
  <si>
    <t>sulphur hexafluoride</t>
  </si>
  <si>
    <t>Global characterization factors (Global PDF*y/kg)</t>
  </si>
  <si>
    <t>region</t>
  </si>
  <si>
    <t xml:space="preserve">This supporting information provides the MRIO models (FABIO and FABEXIO) linked to the LCAI method of GLAM for assessing land-driven and climate-driven biodiversity impacts. </t>
  </si>
  <si>
    <r>
      <t xml:space="preserve">Zhang, Y., Rasul, K., Dorber, M., Stadler, K., Hertwich, E. G., Verones, F. Terrestrial Biodiversity Impacts of Replacing Beef with Novel Burger Patties across Ten European Union Countries.  </t>
    </r>
    <r>
      <rPr>
        <i/>
        <sz val="14"/>
        <color rgb="FF000000"/>
        <rFont val="Arial"/>
        <family val="2"/>
      </rPr>
      <t xml:space="preserve">Journal of Industrial Ecology.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</si>
</sst>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10.5"/>
      <color rgb="FF000000"/>
      <name val="Arial Rounded MT Bold"/>
      <family val="2"/>
    </font>
    <font>
      <i/>
      <sz val="14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11" fontId="1" fillId="0" borderId="1" xfId="0" applyNumberFormat="1" applyFon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0" fillId="0" borderId="1" xfId="0" applyFont="1" applyBorder="1"/>
    <xf numFmtId="0" fontId="11" fillId="0" borderId="1" xfId="0" applyFont="1" applyBorder="1"/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1" fontId="1" fillId="0" borderId="1" xfId="0" applyNumberFormat="1" applyFont="1" applyBorder="1" applyAlignment="1">
      <alignment horizontal="left"/>
    </xf>
    <xf numFmtId="11" fontId="1" fillId="0" borderId="2" xfId="0" applyNumberFormat="1" applyFont="1" applyBorder="1" applyAlignment="1">
      <alignment horizontal="left"/>
    </xf>
    <xf numFmtId="11" fontId="1" fillId="0" borderId="3" xfId="0" applyNumberFormat="1" applyFont="1" applyBorder="1" applyAlignment="1">
      <alignment horizontal="left"/>
    </xf>
    <xf numFmtId="11" fontId="1" fillId="0" borderId="4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587879</xdr:colOff>
      <xdr:row>9</xdr:row>
      <xdr:rowOff>374487</xdr:rowOff>
    </xdr:from>
    <xdr:to>
      <xdr:col>7</xdr:col>
      <xdr:colOff>606066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456" y="2320192"/>
          <a:ext cx="1532418" cy="16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101600</xdr:rowOff>
    </xdr:from>
    <xdr:to>
      <xdr:col>7</xdr:col>
      <xdr:colOff>254000</xdr:colOff>
      <xdr:row>4</xdr:row>
      <xdr:rowOff>0</xdr:rowOff>
    </xdr:to>
    <xdr:pic>
      <xdr:nvPicPr>
        <xdr:cNvPr id="3" name="Picture 2" descr="esupp new graphi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100"/>
          <a:ext cx="60325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114300</xdr:rowOff>
    </xdr:from>
    <xdr:to>
      <xdr:col>4</xdr:col>
      <xdr:colOff>342900</xdr:colOff>
      <xdr:row>8</xdr:row>
      <xdr:rowOff>25400</xdr:rowOff>
    </xdr:to>
    <xdr:pic>
      <xdr:nvPicPr>
        <xdr:cNvPr id="4" name="Object 5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28800"/>
          <a:ext cx="3644900" cy="101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</xdr:row>
          <xdr:rowOff>88900</xdr:rowOff>
        </xdr:from>
        <xdr:to>
          <xdr:col>1</xdr:col>
          <xdr:colOff>2755900</xdr:colOff>
          <xdr:row>7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ntnu-my.sharepoint.com/personal/yeqingzh_ntnu_no/Documents/Rainforest/Project%20inf.%20sharing/FABIO&amp;%20LCIMPACT%20food%20analysis/GLAM/Landuse%20match%20information/Lu%20match%20_EXIOBASE%20&amp;%20FABIO_GLAM.xlsx" TargetMode="External"/><Relationship Id="rId1" Type="http://schemas.openxmlformats.org/officeDocument/2006/relationships/externalLinkPath" Target="/personal/yeqingzh_ntnu_no/Documents/Rainforest/Project%20inf.%20sharing/FABIO&amp;%20LCIMPACT%20food%20analysis/GLAM/Landuse%20match%20information/Lu%20match%20_EXIOBASE%20&amp;%20FABIO_GL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AM_CF"/>
      <sheetName val="Sheet8"/>
      <sheetName val="Sheet9"/>
      <sheetName val="FABIO countries"/>
      <sheetName val="GLAM_FABIO"/>
      <sheetName val="GLAM_EXIOBASE"/>
      <sheetName val="EXIOBASE_CF_NEW"/>
      <sheetName val="FABIO_CF_NEW"/>
    </sheetNames>
    <sheetDataSet>
      <sheetData sheetId="0">
        <row r="3">
          <cell r="J3" t="str">
            <v>Max of CF</v>
          </cell>
          <cell r="K3" t="str">
            <v>Column Labels</v>
          </cell>
          <cell r="L3"/>
          <cell r="M3"/>
          <cell r="N3"/>
          <cell r="O3"/>
        </row>
        <row r="4">
          <cell r="J4" t="str">
            <v>Row Labels</v>
          </cell>
          <cell r="K4" t="str">
            <v>forest, extensive</v>
          </cell>
          <cell r="L4" t="str">
            <v>forest, intensive</v>
          </cell>
          <cell r="M4" t="str">
            <v>pasture/meadow, intensive</v>
          </cell>
          <cell r="N4" t="str">
            <v>permanent crops</v>
          </cell>
          <cell r="O4" t="str">
            <v>urban</v>
          </cell>
        </row>
        <row r="5">
          <cell r="J5" t="str">
            <v>Abyei</v>
          </cell>
          <cell r="K5">
            <v>1.6912E-16</v>
          </cell>
          <cell r="L5">
            <v>3.7443E-16</v>
          </cell>
          <cell r="M5">
            <v>6.2932000000000004E-16</v>
          </cell>
          <cell r="N5">
            <v>7.1259000000000001E-16</v>
          </cell>
          <cell r="O5">
            <v>4.6654999999999996E-16</v>
          </cell>
        </row>
        <row r="6">
          <cell r="J6" t="str">
            <v>Afghanistan</v>
          </cell>
          <cell r="K6">
            <v>9.8560999999999998E-17</v>
          </cell>
          <cell r="L6">
            <v>1.7940999999999999E-16</v>
          </cell>
          <cell r="M6">
            <v>3.9829999999999998E-16</v>
          </cell>
          <cell r="N6">
            <v>4.5011000000000003E-16</v>
          </cell>
          <cell r="O6">
            <v>5.0068999999999996E-16</v>
          </cell>
        </row>
        <row r="7">
          <cell r="J7" t="str">
            <v>Aksai Chin</v>
          </cell>
          <cell r="K7">
            <v>1.8142000000000002E-15</v>
          </cell>
          <cell r="L7">
            <v>3.8525000000000002E-15</v>
          </cell>
          <cell r="M7">
            <v>4.3440000000000002E-16</v>
          </cell>
          <cell r="N7">
            <v>5.2289999999999998E-16</v>
          </cell>
          <cell r="O7">
            <v>3.7152000000000001E-15</v>
          </cell>
        </row>
        <row r="8">
          <cell r="J8" t="str">
            <v>Albania</v>
          </cell>
          <cell r="K8">
            <v>1.3940999999999999E-15</v>
          </cell>
          <cell r="L8">
            <v>2.7381999999999998E-15</v>
          </cell>
          <cell r="M8">
            <v>3.2648999999999999E-15</v>
          </cell>
          <cell r="N8">
            <v>4.5821E-15</v>
          </cell>
          <cell r="O8">
            <v>3.1924E-15</v>
          </cell>
        </row>
        <row r="9">
          <cell r="J9" t="str">
            <v>Algeria</v>
          </cell>
          <cell r="K9">
            <v>4.7652999999999997E-16</v>
          </cell>
          <cell r="L9">
            <v>1.0970000000000001E-15</v>
          </cell>
          <cell r="M9">
            <v>2.0039999999999998E-15</v>
          </cell>
          <cell r="N9">
            <v>4.3452999999999998E-16</v>
          </cell>
          <cell r="O9">
            <v>4.1732E-16</v>
          </cell>
        </row>
        <row r="10">
          <cell r="J10" t="str">
            <v>Andorra</v>
          </cell>
          <cell r="K10">
            <v>1.4933E-15</v>
          </cell>
          <cell r="L10">
            <v>3.2417999999999999E-15</v>
          </cell>
          <cell r="M10">
            <v>4.1571999999999998E-15</v>
          </cell>
          <cell r="N10">
            <v>5.6335999999999999E-15</v>
          </cell>
          <cell r="O10">
            <v>4.3739000000000003E-15</v>
          </cell>
        </row>
        <row r="11">
          <cell r="J11" t="str">
            <v>Angola</v>
          </cell>
          <cell r="K11">
            <v>7.1797999999999998E-16</v>
          </cell>
          <cell r="L11">
            <v>1.5139E-15</v>
          </cell>
          <cell r="M11">
            <v>2.3324999999999999E-15</v>
          </cell>
          <cell r="N11">
            <v>2.8268000000000001E-15</v>
          </cell>
          <cell r="O11">
            <v>4.0073000000000003E-15</v>
          </cell>
        </row>
        <row r="12">
          <cell r="J12" t="str">
            <v>Antarctica</v>
          </cell>
          <cell r="K12">
            <v>5.5375999999999999E-15</v>
          </cell>
          <cell r="L12">
            <v>1.1074E-14</v>
          </cell>
          <cell r="M12">
            <v>8.4285000000000004E-14</v>
          </cell>
          <cell r="N12">
            <v>1.9823E-14</v>
          </cell>
          <cell r="O12">
            <v>1.1969E-14</v>
          </cell>
        </row>
        <row r="13">
          <cell r="J13" t="str">
            <v>Antigua and Barbuda</v>
          </cell>
          <cell r="K13">
            <v>1.6834999999999998E-14</v>
          </cell>
          <cell r="L13">
            <v>5.1148000000000002E-14</v>
          </cell>
          <cell r="M13">
            <v>1.5856000000000001E-13</v>
          </cell>
          <cell r="N13">
            <v>1.6249E-13</v>
          </cell>
          <cell r="O13">
            <v>2.7064E-13</v>
          </cell>
        </row>
        <row r="14">
          <cell r="J14" t="str">
            <v>Argentina</v>
          </cell>
          <cell r="K14">
            <v>8.3741000000000003E-16</v>
          </cell>
          <cell r="L14">
            <v>2.1573999999999999E-15</v>
          </cell>
          <cell r="M14">
            <v>2.1491000000000002E-15</v>
          </cell>
          <cell r="N14">
            <v>2.7751000000000001E-15</v>
          </cell>
          <cell r="O14">
            <v>1.9692999999999999E-15</v>
          </cell>
        </row>
        <row r="15">
          <cell r="J15" t="str">
            <v>Armenia</v>
          </cell>
          <cell r="K15">
            <v>9.3987000000000003E-16</v>
          </cell>
          <cell r="L15">
            <v>2.2756000000000001E-15</v>
          </cell>
          <cell r="M15">
            <v>3.8824000000000001E-15</v>
          </cell>
          <cell r="N15">
            <v>4.5947000000000003E-15</v>
          </cell>
          <cell r="O15">
            <v>4.4802999999999999E-15</v>
          </cell>
        </row>
        <row r="16">
          <cell r="J16" t="str">
            <v>Australia</v>
          </cell>
          <cell r="K16">
            <v>3.0635999999999999E-15</v>
          </cell>
          <cell r="L16">
            <v>7.3638000000000003E-15</v>
          </cell>
          <cell r="M16">
            <v>4.3230000000000002E-15</v>
          </cell>
          <cell r="N16">
            <v>9.1462000000000002E-15</v>
          </cell>
          <cell r="O16">
            <v>1.4137000000000001E-14</v>
          </cell>
        </row>
        <row r="17">
          <cell r="J17" t="str">
            <v>Austria</v>
          </cell>
          <cell r="K17">
            <v>8.6235999999999998E-16</v>
          </cell>
          <cell r="L17">
            <v>6.9157999999999999E-16</v>
          </cell>
          <cell r="M17">
            <v>1.9537000000000002E-15</v>
          </cell>
          <cell r="N17">
            <v>2.8324E-15</v>
          </cell>
          <cell r="O17">
            <v>2.308E-15</v>
          </cell>
        </row>
        <row r="18">
          <cell r="J18" t="str">
            <v>Azerbaijan</v>
          </cell>
          <cell r="K18">
            <v>6.1532000000000001E-16</v>
          </cell>
          <cell r="L18">
            <v>1.3916999999999999E-15</v>
          </cell>
          <cell r="M18">
            <v>2.1725999999999998E-15</v>
          </cell>
          <cell r="N18">
            <v>2.6303999999999999E-15</v>
          </cell>
          <cell r="O18">
            <v>2.4436000000000001E-15</v>
          </cell>
        </row>
        <row r="19">
          <cell r="J19" t="str">
            <v>Bahamas</v>
          </cell>
          <cell r="K19">
            <v>5.3299000000000001E-15</v>
          </cell>
          <cell r="L19">
            <v>1.5713E-14</v>
          </cell>
          <cell r="M19">
            <v>2.1659999999999999E-14</v>
          </cell>
          <cell r="N19">
            <v>2.2862999999999999E-14</v>
          </cell>
          <cell r="O19">
            <v>3.6279999999999998E-14</v>
          </cell>
        </row>
        <row r="20">
          <cell r="J20" t="str">
            <v>Bahrain</v>
          </cell>
          <cell r="K20">
            <v>8.9092999999999999E-17</v>
          </cell>
          <cell r="L20">
            <v>2.2213000000000002E-16</v>
          </cell>
          <cell r="M20">
            <v>3.3769000000000002E-16</v>
          </cell>
          <cell r="N20">
            <v>3.5087999999999999E-16</v>
          </cell>
          <cell r="O20">
            <v>3.5945999999999998E-16</v>
          </cell>
        </row>
        <row r="21">
          <cell r="J21" t="str">
            <v>Bangladesh</v>
          </cell>
          <cell r="K21">
            <v>3.6473999999999999E-16</v>
          </cell>
          <cell r="L21">
            <v>4.2214000000000003E-15</v>
          </cell>
          <cell r="M21">
            <v>1.6325999999999999E-15</v>
          </cell>
          <cell r="N21">
            <v>2.0764E-15</v>
          </cell>
          <cell r="O21">
            <v>2.1028000000000002E-15</v>
          </cell>
        </row>
        <row r="22">
          <cell r="J22" t="str">
            <v>Barbados</v>
          </cell>
          <cell r="K22">
            <v>1.8656E-14</v>
          </cell>
          <cell r="L22">
            <v>6.0396000000000001E-14</v>
          </cell>
          <cell r="M22">
            <v>1.5856000000000001E-13</v>
          </cell>
          <cell r="N22">
            <v>1.6249E-13</v>
          </cell>
          <cell r="O22">
            <v>2.7590999999999998E-13</v>
          </cell>
        </row>
        <row r="23">
          <cell r="J23" t="str">
            <v>Belarus</v>
          </cell>
          <cell r="K23">
            <v>1.0616E-16</v>
          </cell>
          <cell r="L23">
            <v>2.2763000000000001E-16</v>
          </cell>
          <cell r="M23">
            <v>2.8850999999999998E-16</v>
          </cell>
          <cell r="N23">
            <v>3.9020000000000001E-16</v>
          </cell>
          <cell r="O23">
            <v>3.4921999999999998E-16</v>
          </cell>
        </row>
        <row r="24">
          <cell r="J24" t="str">
            <v>Belgium</v>
          </cell>
          <cell r="K24">
            <v>3.0965999999999999E-16</v>
          </cell>
          <cell r="L24">
            <v>6.0203000000000004E-16</v>
          </cell>
          <cell r="M24">
            <v>6.9505000000000002E-16</v>
          </cell>
          <cell r="N24">
            <v>9.7718000000000003E-16</v>
          </cell>
          <cell r="O24">
            <v>7.9394000000000004E-16</v>
          </cell>
        </row>
        <row r="25">
          <cell r="J25" t="str">
            <v>Belize</v>
          </cell>
          <cell r="K25">
            <v>8.0139999999999997E-15</v>
          </cell>
          <cell r="L25">
            <v>1.5927999999999998E-14</v>
          </cell>
          <cell r="M25">
            <v>2.0971000000000001E-14</v>
          </cell>
          <cell r="N25">
            <v>2.6852E-14</v>
          </cell>
          <cell r="O25">
            <v>1.6501999999999999E-14</v>
          </cell>
        </row>
        <row r="26">
          <cell r="J26" t="str">
            <v>Benin</v>
          </cell>
          <cell r="K26">
            <v>6.4052999999999998E-16</v>
          </cell>
          <cell r="L26">
            <v>1.3023000000000001E-15</v>
          </cell>
          <cell r="M26">
            <v>1.8992000000000002E-15</v>
          </cell>
          <cell r="N26">
            <v>2.3422000000000001E-15</v>
          </cell>
          <cell r="O26">
            <v>2.0158999999999999E-15</v>
          </cell>
        </row>
        <row r="27">
          <cell r="J27" t="str">
            <v>Bhutan</v>
          </cell>
          <cell r="K27">
            <v>1.8327E-15</v>
          </cell>
          <cell r="L27">
            <v>2.4289000000000001E-15</v>
          </cell>
          <cell r="M27">
            <v>9.0740999999999997E-15</v>
          </cell>
          <cell r="N27">
            <v>1.0299999999999999E-14</v>
          </cell>
          <cell r="O27">
            <v>1.285E-14</v>
          </cell>
        </row>
        <row r="28">
          <cell r="J28" t="str">
            <v>Bolivia (Plurinational State of)</v>
          </cell>
          <cell r="K28">
            <v>1.6980999999999999E-15</v>
          </cell>
          <cell r="L28">
            <v>3.0939E-15</v>
          </cell>
          <cell r="M28">
            <v>4.4700999999999998E-15</v>
          </cell>
          <cell r="N28">
            <v>4.8848E-15</v>
          </cell>
          <cell r="O28">
            <v>4.9470000000000001E-15</v>
          </cell>
        </row>
        <row r="29">
          <cell r="J29" t="str">
            <v>Bosnia and Herzegovina</v>
          </cell>
          <cell r="K29">
            <v>6.6706000000000004E-16</v>
          </cell>
          <cell r="L29">
            <v>7.3384000000000001E-16</v>
          </cell>
          <cell r="M29">
            <v>1.6489E-15</v>
          </cell>
          <cell r="N29">
            <v>2.308E-15</v>
          </cell>
          <cell r="O29">
            <v>1.9768000000000001E-15</v>
          </cell>
        </row>
        <row r="30">
          <cell r="J30" t="str">
            <v>Botswana</v>
          </cell>
          <cell r="K30">
            <v>6.3231999999999999E-16</v>
          </cell>
          <cell r="L30">
            <v>1.241E-15</v>
          </cell>
          <cell r="M30">
            <v>1.6613E-15</v>
          </cell>
          <cell r="N30">
            <v>2.8833999999999999E-15</v>
          </cell>
          <cell r="O30">
            <v>1.9511999999999998E-15</v>
          </cell>
        </row>
        <row r="31">
          <cell r="J31" t="str">
            <v>Brazil</v>
          </cell>
          <cell r="K31">
            <v>2.9623E-15</v>
          </cell>
          <cell r="L31">
            <v>4.1518000000000001E-15</v>
          </cell>
          <cell r="M31">
            <v>5.706E-15</v>
          </cell>
          <cell r="N31">
            <v>6.8928000000000003E-15</v>
          </cell>
          <cell r="O31">
            <v>6.3484999999999997E-15</v>
          </cell>
        </row>
        <row r="32">
          <cell r="J32" t="str">
            <v>Brunei Darussalam</v>
          </cell>
          <cell r="K32">
            <v>3.3703E-15</v>
          </cell>
          <cell r="L32">
            <v>6.8633000000000001E-15</v>
          </cell>
          <cell r="M32">
            <v>1.1743E-14</v>
          </cell>
          <cell r="N32">
            <v>1.5274E-14</v>
          </cell>
          <cell r="O32">
            <v>1.2065E-14</v>
          </cell>
        </row>
        <row r="33">
          <cell r="J33" t="str">
            <v>Bulgaria</v>
          </cell>
          <cell r="K33">
            <v>4.7361000000000002E-16</v>
          </cell>
          <cell r="L33">
            <v>2.4068E-16</v>
          </cell>
          <cell r="M33">
            <v>1.1403E-15</v>
          </cell>
          <cell r="N33">
            <v>1.6058E-15</v>
          </cell>
          <cell r="O33">
            <v>1.3785E-15</v>
          </cell>
        </row>
        <row r="34">
          <cell r="J34" t="str">
            <v>Burkina Faso</v>
          </cell>
          <cell r="K34">
            <v>4.5140999999999997E-16</v>
          </cell>
          <cell r="L34">
            <v>9.2522000000000007E-16</v>
          </cell>
          <cell r="M34">
            <v>1.3642999999999999E-15</v>
          </cell>
          <cell r="N34">
            <v>1.6675999999999999E-15</v>
          </cell>
          <cell r="O34">
            <v>1.4488E-15</v>
          </cell>
        </row>
        <row r="35">
          <cell r="J35" t="str">
            <v>Burundi</v>
          </cell>
          <cell r="K35">
            <v>2.3707E-15</v>
          </cell>
          <cell r="L35">
            <v>5.0949E-15</v>
          </cell>
          <cell r="M35">
            <v>8.2953999999999999E-15</v>
          </cell>
          <cell r="N35">
            <v>9.7781000000000001E-15</v>
          </cell>
          <cell r="O35">
            <v>8.7022000000000001E-15</v>
          </cell>
        </row>
        <row r="36">
          <cell r="J36" t="str">
            <v>Cabo Verde</v>
          </cell>
          <cell r="K36">
            <v>1.6582999999999999E-15</v>
          </cell>
          <cell r="L36">
            <v>4.1089000000000002E-15</v>
          </cell>
          <cell r="M36">
            <v>1.098E-13</v>
          </cell>
          <cell r="N36">
            <v>1.2692E-13</v>
          </cell>
          <cell r="O36">
            <v>1.1447E-14</v>
          </cell>
        </row>
        <row r="37">
          <cell r="J37" t="str">
            <v>Cambodia</v>
          </cell>
          <cell r="K37">
            <v>1.0706000000000001E-15</v>
          </cell>
          <cell r="L37">
            <v>2.8869E-15</v>
          </cell>
          <cell r="M37">
            <v>5.7401999999999997E-15</v>
          </cell>
          <cell r="N37">
            <v>5.7973999999999999E-15</v>
          </cell>
          <cell r="O37">
            <v>5.7598000000000002E-15</v>
          </cell>
        </row>
        <row r="38">
          <cell r="J38" t="str">
            <v>Cameroon</v>
          </cell>
          <cell r="K38">
            <v>2.6554999999999999E-15</v>
          </cell>
          <cell r="L38">
            <v>4.5768999999999999E-15</v>
          </cell>
          <cell r="M38">
            <v>8.5192000000000001E-15</v>
          </cell>
          <cell r="N38">
            <v>1.8494000000000001E-14</v>
          </cell>
          <cell r="O38">
            <v>4.7515E-15</v>
          </cell>
        </row>
        <row r="39">
          <cell r="J39" t="str">
            <v>Canada</v>
          </cell>
          <cell r="K39">
            <v>8.9292999999999995E-17</v>
          </cell>
          <cell r="L39">
            <v>1.8013000000000001E-16</v>
          </cell>
          <cell r="M39">
            <v>2.2440000000000001E-16</v>
          </cell>
          <cell r="N39">
            <v>4.6084000000000001E-16</v>
          </cell>
          <cell r="O39">
            <v>5.4007000000000002E-16</v>
          </cell>
        </row>
        <row r="40">
          <cell r="J40" t="str">
            <v>Central African Republic</v>
          </cell>
          <cell r="K40">
            <v>9.1470000000000005E-16</v>
          </cell>
          <cell r="L40">
            <v>1.8873000000000001E-15</v>
          </cell>
          <cell r="M40">
            <v>2.7994000000000001E-15</v>
          </cell>
          <cell r="N40">
            <v>1.3531E-15</v>
          </cell>
          <cell r="O40">
            <v>4.3530000000000003E-15</v>
          </cell>
        </row>
        <row r="41">
          <cell r="J41" t="str">
            <v>Chad</v>
          </cell>
          <cell r="K41">
            <v>1.6349999999999999E-16</v>
          </cell>
          <cell r="L41">
            <v>3.6347999999999999E-16</v>
          </cell>
          <cell r="M41">
            <v>4.2358000000000002E-16</v>
          </cell>
          <cell r="N41">
            <v>4.7916999999999995E-16</v>
          </cell>
          <cell r="O41">
            <v>3.3121999999999999E-16</v>
          </cell>
        </row>
        <row r="42">
          <cell r="J42" t="str">
            <v>Chile</v>
          </cell>
          <cell r="K42">
            <v>7.9609999999999996E-16</v>
          </cell>
          <cell r="L42">
            <v>2.9052E-15</v>
          </cell>
          <cell r="M42">
            <v>3.4788E-15</v>
          </cell>
          <cell r="N42">
            <v>5.1267000000000003E-15</v>
          </cell>
          <cell r="O42">
            <v>5.3714999999999998E-15</v>
          </cell>
        </row>
        <row r="43">
          <cell r="J43" t="str">
            <v>China</v>
          </cell>
          <cell r="K43">
            <v>8.5917999999999999E-16</v>
          </cell>
          <cell r="L43">
            <v>1.5477000000000001E-15</v>
          </cell>
          <cell r="M43">
            <v>2.2318999999999998E-15</v>
          </cell>
          <cell r="N43">
            <v>2.6167999999999998E-15</v>
          </cell>
          <cell r="O43">
            <v>3.1617000000000001E-15</v>
          </cell>
        </row>
        <row r="44">
          <cell r="J44" t="str">
            <v>China/India</v>
          </cell>
          <cell r="K44">
            <v>6.8496999999999997E-16</v>
          </cell>
          <cell r="L44">
            <v>3.0231999999999999E-15</v>
          </cell>
          <cell r="M44">
            <v>1.3592000000000001E-15</v>
          </cell>
          <cell r="N44">
            <v>1.4804E-15</v>
          </cell>
          <cell r="O44">
            <v>3.8258E-15</v>
          </cell>
        </row>
        <row r="45">
          <cell r="J45" t="str">
            <v>Colombia</v>
          </cell>
          <cell r="K45">
            <v>5.6068000000000003E-15</v>
          </cell>
          <cell r="L45">
            <v>8.3578999999999996E-15</v>
          </cell>
          <cell r="M45">
            <v>1.7121E-14</v>
          </cell>
          <cell r="N45">
            <v>2.8172000000000001E-14</v>
          </cell>
          <cell r="O45">
            <v>3.5112000000000001E-14</v>
          </cell>
        </row>
        <row r="46">
          <cell r="J46" t="str">
            <v>Comoros</v>
          </cell>
          <cell r="K46">
            <v>4.7119000000000002E-14</v>
          </cell>
          <cell r="L46">
            <v>1.6746E-13</v>
          </cell>
          <cell r="M46">
            <v>1.4853000000000001E-14</v>
          </cell>
          <cell r="N46">
            <v>5.4526000000000004E-13</v>
          </cell>
          <cell r="O46">
            <v>2.4347999999999999E-14</v>
          </cell>
        </row>
        <row r="47">
          <cell r="J47" t="str">
            <v>Congo</v>
          </cell>
          <cell r="K47">
            <v>1.6233E-15</v>
          </cell>
          <cell r="L47">
            <v>3.1984999999999998E-15</v>
          </cell>
          <cell r="M47">
            <v>4.4603999999999997E-15</v>
          </cell>
          <cell r="N47">
            <v>6.2472000000000002E-15</v>
          </cell>
          <cell r="O47">
            <v>5.1285999999999998E-15</v>
          </cell>
        </row>
        <row r="48">
          <cell r="J48" t="str">
            <v>Costa Rica</v>
          </cell>
          <cell r="K48">
            <v>2.5677000000000001E-14</v>
          </cell>
          <cell r="L48">
            <v>2.8035000000000001E-14</v>
          </cell>
          <cell r="M48">
            <v>5.6236000000000003E-14</v>
          </cell>
          <cell r="N48">
            <v>7.5714999999999996E-14</v>
          </cell>
          <cell r="O48">
            <v>3.4987999999999998E-14</v>
          </cell>
        </row>
        <row r="49">
          <cell r="J49" t="str">
            <v>Côte d'Ivoire</v>
          </cell>
          <cell r="K49">
            <v>1.988E-15</v>
          </cell>
          <cell r="L49">
            <v>4.0679999999999998E-15</v>
          </cell>
          <cell r="M49">
            <v>6.1485999999999998E-15</v>
          </cell>
          <cell r="N49">
            <v>7.5458000000000005E-15</v>
          </cell>
          <cell r="O49">
            <v>6.4244E-15</v>
          </cell>
        </row>
        <row r="50">
          <cell r="J50" t="str">
            <v>Croatia</v>
          </cell>
          <cell r="K50">
            <v>6.8440000000000004E-16</v>
          </cell>
          <cell r="L50">
            <v>7.3384000000000001E-16</v>
          </cell>
          <cell r="M50">
            <v>1.7675E-15</v>
          </cell>
          <cell r="N50">
            <v>2.4442999999999999E-15</v>
          </cell>
          <cell r="O50">
            <v>2.1118000000000001E-15</v>
          </cell>
        </row>
        <row r="51">
          <cell r="J51" t="str">
            <v>Cuba</v>
          </cell>
          <cell r="K51">
            <v>2.91E-15</v>
          </cell>
          <cell r="L51">
            <v>8.1670999999999997E-15</v>
          </cell>
          <cell r="M51">
            <v>1.7974000000000001E-14</v>
          </cell>
          <cell r="N51">
            <v>1.8971E-14</v>
          </cell>
          <cell r="O51">
            <v>1.9041E-14</v>
          </cell>
        </row>
        <row r="52">
          <cell r="J52" t="str">
            <v>Cyprus</v>
          </cell>
          <cell r="K52">
            <v>3.3696999999999999E-15</v>
          </cell>
          <cell r="L52">
            <v>6.9839999999999999E-15</v>
          </cell>
          <cell r="M52">
            <v>4.5094000000000003E-15</v>
          </cell>
          <cell r="N52">
            <v>1.2904E-14</v>
          </cell>
          <cell r="O52">
            <v>1.5504999999999999E-14</v>
          </cell>
        </row>
        <row r="53">
          <cell r="J53" t="str">
            <v>Czechia</v>
          </cell>
          <cell r="K53">
            <v>3.0146000000000002E-16</v>
          </cell>
          <cell r="L53">
            <v>5.9055999999999998E-16</v>
          </cell>
          <cell r="M53">
            <v>6.7709000000000002E-16</v>
          </cell>
          <cell r="N53">
            <v>9.6434999999999998E-16</v>
          </cell>
          <cell r="O53">
            <v>7.8374999999999997E-16</v>
          </cell>
        </row>
        <row r="54">
          <cell r="J54" t="str">
            <v>Democratic People's Republic of Korea</v>
          </cell>
          <cell r="K54">
            <v>4.8124999999999998E-16</v>
          </cell>
          <cell r="L54">
            <v>5.1604E-16</v>
          </cell>
          <cell r="M54">
            <v>1.2797000000000001E-15</v>
          </cell>
          <cell r="N54">
            <v>1.8872E-15</v>
          </cell>
          <cell r="O54">
            <v>1.6634E-15</v>
          </cell>
        </row>
        <row r="55">
          <cell r="J55" t="str">
            <v>Democratic Republic of the Congo</v>
          </cell>
          <cell r="K55">
            <v>1.0795000000000001E-15</v>
          </cell>
          <cell r="L55">
            <v>2.3524000000000001E-15</v>
          </cell>
          <cell r="M55">
            <v>3.9684999999999997E-15</v>
          </cell>
          <cell r="N55">
            <v>7.0765999999999999E-15</v>
          </cell>
          <cell r="O55">
            <v>5.9532999999999999E-15</v>
          </cell>
        </row>
        <row r="56">
          <cell r="J56" t="str">
            <v>Denmark</v>
          </cell>
          <cell r="K56">
            <v>1.3317E-16</v>
          </cell>
          <cell r="L56">
            <v>5.6545000000000005E-16</v>
          </cell>
          <cell r="M56">
            <v>3.1151999999999998E-16</v>
          </cell>
          <cell r="N56">
            <v>4.3106E-16</v>
          </cell>
          <cell r="O56">
            <v>3.5794E-16</v>
          </cell>
        </row>
        <row r="57">
          <cell r="J57" t="str">
            <v>Djibouti</v>
          </cell>
          <cell r="K57">
            <v>1.5924E-16</v>
          </cell>
          <cell r="L57">
            <v>4.0497999999999998E-16</v>
          </cell>
          <cell r="M57">
            <v>1.0584999999999999E-15</v>
          </cell>
          <cell r="N57">
            <v>1.1085999999999999E-15</v>
          </cell>
          <cell r="O57">
            <v>1.6953E-15</v>
          </cell>
        </row>
        <row r="58">
          <cell r="J58" t="str">
            <v>Dominica</v>
          </cell>
          <cell r="K58">
            <v>2.3314E-14</v>
          </cell>
          <cell r="L58">
            <v>8.0964000000000002E-14</v>
          </cell>
          <cell r="M58">
            <v>1.8769000000000001E-13</v>
          </cell>
          <cell r="N58">
            <v>1.6249E-13</v>
          </cell>
          <cell r="O58">
            <v>3.4808999999999998E-13</v>
          </cell>
        </row>
        <row r="59">
          <cell r="J59" t="str">
            <v>Dominican Republic</v>
          </cell>
          <cell r="K59">
            <v>5.2262999999999997E-15</v>
          </cell>
          <cell r="L59">
            <v>8.9102000000000003E-15</v>
          </cell>
          <cell r="M59">
            <v>3.4211000000000003E-14</v>
          </cell>
          <cell r="N59">
            <v>3.6578999999999997E-14</v>
          </cell>
          <cell r="O59">
            <v>3.4758999999999999E-14</v>
          </cell>
        </row>
        <row r="60">
          <cell r="J60" t="str">
            <v>Ecuador</v>
          </cell>
          <cell r="K60">
            <v>1.0359E-14</v>
          </cell>
          <cell r="L60">
            <v>7.0202E-15</v>
          </cell>
          <cell r="M60">
            <v>3.0956000000000002E-14</v>
          </cell>
          <cell r="N60">
            <v>5.0579000000000001E-14</v>
          </cell>
          <cell r="O60">
            <v>4.2356999999999999E-14</v>
          </cell>
        </row>
        <row r="61">
          <cell r="J61" t="str">
            <v>Egypt</v>
          </cell>
          <cell r="K61">
            <v>2.6605999999999998E-16</v>
          </cell>
          <cell r="L61">
            <v>6.1742999999999996E-16</v>
          </cell>
          <cell r="M61">
            <v>3.3026000000000002E-16</v>
          </cell>
          <cell r="N61">
            <v>3.5227999999999998E-16</v>
          </cell>
          <cell r="O61">
            <v>2.7530999999999998E-16</v>
          </cell>
        </row>
        <row r="62">
          <cell r="J62" t="str">
            <v>El Salvador</v>
          </cell>
          <cell r="K62">
            <v>7.1939999999999998E-15</v>
          </cell>
          <cell r="L62">
            <v>2.1912000000000001E-14</v>
          </cell>
          <cell r="M62">
            <v>2.5836000000000001E-14</v>
          </cell>
          <cell r="N62">
            <v>3.1344000000000001E-14</v>
          </cell>
          <cell r="O62">
            <v>2.5920000000000002E-14</v>
          </cell>
        </row>
        <row r="63">
          <cell r="J63" t="str">
            <v>Equatorial Guinea</v>
          </cell>
          <cell r="K63">
            <v>5.1962999999999997E-15</v>
          </cell>
          <cell r="L63">
            <v>1.0368E-14</v>
          </cell>
          <cell r="M63">
            <v>1.5433E-14</v>
          </cell>
          <cell r="N63">
            <v>1.9639999999999999E-14</v>
          </cell>
          <cell r="O63">
            <v>1.1998E-14</v>
          </cell>
        </row>
        <row r="64">
          <cell r="J64" t="str">
            <v>Eritrea</v>
          </cell>
          <cell r="K64">
            <v>3.3574999999999998E-16</v>
          </cell>
          <cell r="L64">
            <v>6.4288999999999998E-16</v>
          </cell>
          <cell r="M64">
            <v>1.2807000000000001E-15</v>
          </cell>
          <cell r="N64">
            <v>1.4075000000000001E-15</v>
          </cell>
          <cell r="O64">
            <v>9.6950000000000008E-16</v>
          </cell>
        </row>
        <row r="65">
          <cell r="J65" t="str">
            <v>Estonia</v>
          </cell>
          <cell r="K65">
            <v>8.5692999999999995E-17</v>
          </cell>
          <cell r="L65">
            <v>1.8648E-16</v>
          </cell>
          <cell r="M65">
            <v>2.4724E-16</v>
          </cell>
          <cell r="N65">
            <v>3.215E-16</v>
          </cell>
          <cell r="O65">
            <v>2.9434999999999999E-16</v>
          </cell>
        </row>
        <row r="66">
          <cell r="J66" t="str">
            <v>Eswatini</v>
          </cell>
          <cell r="K66">
            <v>2.8482E-15</v>
          </cell>
          <cell r="L66">
            <v>5.5769000000000004E-15</v>
          </cell>
          <cell r="M66">
            <v>7.4275999999999994E-15</v>
          </cell>
          <cell r="N66">
            <v>9.6495999999999997E-15</v>
          </cell>
          <cell r="O66">
            <v>7.3585999999999993E-15</v>
          </cell>
        </row>
        <row r="67">
          <cell r="J67" t="str">
            <v>Ethiopia</v>
          </cell>
          <cell r="K67">
            <v>6.3153000000000003E-16</v>
          </cell>
          <cell r="L67">
            <v>1.2490999999999999E-15</v>
          </cell>
          <cell r="M67">
            <v>2.6419999999999999E-15</v>
          </cell>
          <cell r="N67">
            <v>2.9505999999999999E-15</v>
          </cell>
          <cell r="O67">
            <v>4.3471E-15</v>
          </cell>
        </row>
        <row r="68">
          <cell r="J68" t="str">
            <v>Fiji</v>
          </cell>
          <cell r="K68">
            <v>9.2643000000000003E-15</v>
          </cell>
          <cell r="L68">
            <v>2.5873000000000001E-14</v>
          </cell>
          <cell r="M68">
            <v>6.1456999999999995E-14</v>
          </cell>
          <cell r="N68">
            <v>6.3578999999999996E-14</v>
          </cell>
          <cell r="O68">
            <v>1.0454E-13</v>
          </cell>
        </row>
        <row r="69">
          <cell r="J69" t="str">
            <v>Finland</v>
          </cell>
          <cell r="K69">
            <v>5.4155000000000002E-17</v>
          </cell>
          <cell r="L69">
            <v>1.3638000000000001E-16</v>
          </cell>
          <cell r="M69">
            <v>2.4724E-16</v>
          </cell>
          <cell r="N69">
            <v>2.5794999999999998E-16</v>
          </cell>
          <cell r="O69">
            <v>2.448E-16</v>
          </cell>
        </row>
        <row r="70">
          <cell r="J70" t="str">
            <v>France</v>
          </cell>
          <cell r="K70">
            <v>7.9856999999999998E-16</v>
          </cell>
          <cell r="L70">
            <v>1.2737999999999999E-15</v>
          </cell>
          <cell r="M70">
            <v>2.1880000000000001E-15</v>
          </cell>
          <cell r="N70">
            <v>2.6025E-15</v>
          </cell>
          <cell r="O70">
            <v>1.6747E-15</v>
          </cell>
        </row>
        <row r="71">
          <cell r="J71" t="str">
            <v>Gabon</v>
          </cell>
          <cell r="K71">
            <v>3.2513000000000002E-15</v>
          </cell>
          <cell r="L71">
            <v>6.4240000000000003E-15</v>
          </cell>
          <cell r="M71">
            <v>9.0638000000000003E-15</v>
          </cell>
          <cell r="N71">
            <v>1.4523E-14</v>
          </cell>
          <cell r="O71">
            <v>5.4967000000000004E-15</v>
          </cell>
        </row>
        <row r="72">
          <cell r="J72" t="str">
            <v>Gambia</v>
          </cell>
          <cell r="K72">
            <v>8.0320999999999999E-16</v>
          </cell>
          <cell r="L72">
            <v>1.6416000000000001E-15</v>
          </cell>
          <cell r="M72">
            <v>2.3999999999999999E-15</v>
          </cell>
          <cell r="N72">
            <v>2.9716E-15</v>
          </cell>
          <cell r="O72">
            <v>2.5633999999999998E-15</v>
          </cell>
        </row>
        <row r="73">
          <cell r="J73" t="str">
            <v>Gaza</v>
          </cell>
          <cell r="K73">
            <v>1.4968E-15</v>
          </cell>
          <cell r="L73">
            <v>3.2202999999999999E-15</v>
          </cell>
          <cell r="M73">
            <v>4.4705999999999997E-15</v>
          </cell>
          <cell r="N73">
            <v>5.2600999999999996E-15</v>
          </cell>
          <cell r="O73">
            <v>4.7195999999999996E-15</v>
          </cell>
        </row>
        <row r="74">
          <cell r="J74" t="str">
            <v>Georgia</v>
          </cell>
          <cell r="K74">
            <v>9.3120000000000002E-16</v>
          </cell>
          <cell r="L74">
            <v>2.1869999999999998E-15</v>
          </cell>
          <cell r="M74">
            <v>3.6082999999999999E-15</v>
          </cell>
          <cell r="N74">
            <v>4.3091999999999999E-15</v>
          </cell>
          <cell r="O74">
            <v>4.1288000000000004E-15</v>
          </cell>
        </row>
        <row r="75">
          <cell r="J75" t="str">
            <v>Germany</v>
          </cell>
          <cell r="K75">
            <v>3.0197999999999998E-16</v>
          </cell>
          <cell r="L75">
            <v>6.0517000000000003E-16</v>
          </cell>
          <cell r="M75">
            <v>6.6671000000000004E-16</v>
          </cell>
          <cell r="N75">
            <v>9.4681000000000009E-16</v>
          </cell>
          <cell r="O75">
            <v>7.6143000000000003E-16</v>
          </cell>
        </row>
        <row r="76">
          <cell r="J76" t="str">
            <v>Ghana</v>
          </cell>
          <cell r="K76">
            <v>1.7222000000000001E-15</v>
          </cell>
          <cell r="L76">
            <v>3.5074999999999999E-15</v>
          </cell>
          <cell r="M76">
            <v>5.2346000000000003E-15</v>
          </cell>
          <cell r="N76">
            <v>6.4539000000000002E-15</v>
          </cell>
          <cell r="O76">
            <v>5.4855999999999998E-15</v>
          </cell>
        </row>
        <row r="77">
          <cell r="J77" t="str">
            <v>Global</v>
          </cell>
          <cell r="K77">
            <v>2.1813000000000002E-15</v>
          </cell>
          <cell r="L77">
            <v>4.8325000000000003E-15</v>
          </cell>
          <cell r="M77">
            <v>7.2901000000000007E-15</v>
          </cell>
          <cell r="N77">
            <v>9.2580999999999995E-15</v>
          </cell>
          <cell r="O77">
            <v>2.0969000000000001E-14</v>
          </cell>
        </row>
        <row r="78">
          <cell r="J78" t="str">
            <v>Greece</v>
          </cell>
          <cell r="K78">
            <v>1.6310000000000001E-15</v>
          </cell>
          <cell r="L78">
            <v>3.3645999999999999E-15</v>
          </cell>
          <cell r="M78">
            <v>4.3738000000000002E-15</v>
          </cell>
          <cell r="N78">
            <v>5.7853999999999997E-15</v>
          </cell>
          <cell r="O78">
            <v>3.7080000000000003E-15</v>
          </cell>
        </row>
        <row r="79">
          <cell r="J79" t="str">
            <v>Grenada</v>
          </cell>
          <cell r="K79">
            <v>1.9080999999999999E-14</v>
          </cell>
          <cell r="L79">
            <v>8.9102000000000003E-15</v>
          </cell>
          <cell r="M79">
            <v>1.8008E-13</v>
          </cell>
          <cell r="N79">
            <v>1.0945E-13</v>
          </cell>
          <cell r="O79">
            <v>2.1676999999999999E-14</v>
          </cell>
        </row>
        <row r="80">
          <cell r="J80" t="str">
            <v>Guatemala</v>
          </cell>
          <cell r="K80">
            <v>1.0931E-14</v>
          </cell>
          <cell r="L80">
            <v>2.3860999999999999E-14</v>
          </cell>
          <cell r="M80">
            <v>2.9621000000000001E-14</v>
          </cell>
          <cell r="N80">
            <v>3.7597000000000003E-14</v>
          </cell>
          <cell r="O80">
            <v>3.2746E-14</v>
          </cell>
        </row>
        <row r="81">
          <cell r="J81" t="str">
            <v>Guinea</v>
          </cell>
          <cell r="K81">
            <v>1.3843E-15</v>
          </cell>
          <cell r="L81">
            <v>2.8342999999999999E-15</v>
          </cell>
          <cell r="M81">
            <v>4.2359000000000001E-15</v>
          </cell>
          <cell r="N81">
            <v>5.2187000000000002E-15</v>
          </cell>
          <cell r="O81">
            <v>4.1822E-15</v>
          </cell>
        </row>
        <row r="82">
          <cell r="J82" t="str">
            <v>Guinea-Bissau</v>
          </cell>
          <cell r="K82">
            <v>1.3623000000000001E-15</v>
          </cell>
          <cell r="L82">
            <v>2.7864000000000001E-15</v>
          </cell>
          <cell r="M82">
            <v>4.0690999999999998E-15</v>
          </cell>
          <cell r="N82">
            <v>5.0674999999999996E-15</v>
          </cell>
          <cell r="O82">
            <v>4.3619000000000001E-15</v>
          </cell>
        </row>
        <row r="83">
          <cell r="J83" t="str">
            <v>Guyana</v>
          </cell>
          <cell r="K83">
            <v>2.2495E-15</v>
          </cell>
          <cell r="L83">
            <v>3.7711000000000001E-15</v>
          </cell>
          <cell r="M83">
            <v>5.2924999999999999E-15</v>
          </cell>
          <cell r="N83">
            <v>4.1406999999999996E-15</v>
          </cell>
          <cell r="O83">
            <v>6.7245000000000003E-15</v>
          </cell>
        </row>
        <row r="84">
          <cell r="J84" t="str">
            <v>Haiti</v>
          </cell>
          <cell r="K84">
            <v>5.1092999999999996E-15</v>
          </cell>
          <cell r="L84">
            <v>8.9102000000000003E-15</v>
          </cell>
          <cell r="M84">
            <v>3.4117999999999998E-14</v>
          </cell>
          <cell r="N84">
            <v>3.6375000000000003E-14</v>
          </cell>
          <cell r="O84">
            <v>3.4666E-14</v>
          </cell>
        </row>
        <row r="85">
          <cell r="J85" t="str">
            <v>Holy See</v>
          </cell>
          <cell r="K85">
            <v>1.2986E-15</v>
          </cell>
          <cell r="L85">
            <v>2.4887E-15</v>
          </cell>
          <cell r="M85">
            <v>2.8966999999999999E-15</v>
          </cell>
          <cell r="N85">
            <v>4.0943000000000003E-15</v>
          </cell>
          <cell r="O85">
            <v>3.2538999999999999E-15</v>
          </cell>
        </row>
        <row r="86">
          <cell r="J86" t="str">
            <v>Honduras</v>
          </cell>
          <cell r="K86">
            <v>2.1905999999999999E-14</v>
          </cell>
          <cell r="L86">
            <v>5.1912999999999999E-14</v>
          </cell>
          <cell r="M86">
            <v>4.1110999999999998E-14</v>
          </cell>
          <cell r="N86">
            <v>5.6195000000000001E-14</v>
          </cell>
          <cell r="O86">
            <v>2.9231000000000002E-14</v>
          </cell>
        </row>
        <row r="87">
          <cell r="J87" t="str">
            <v>Hungary</v>
          </cell>
          <cell r="K87">
            <v>3.4505000000000001E-16</v>
          </cell>
          <cell r="L87">
            <v>7.3384000000000001E-16</v>
          </cell>
          <cell r="M87">
            <v>8.8124999999999997E-16</v>
          </cell>
          <cell r="N87">
            <v>1.2524E-15</v>
          </cell>
          <cell r="O87">
            <v>1.0893E-15</v>
          </cell>
        </row>
        <row r="88">
          <cell r="J88" t="str">
            <v>Iceland</v>
          </cell>
          <cell r="K88">
            <v>5.1107000000000004E-16</v>
          </cell>
          <cell r="L88">
            <v>1.7659E-15</v>
          </cell>
          <cell r="M88">
            <v>5.5403999999999999E-17</v>
          </cell>
          <cell r="N88">
            <v>7.3555999999999999E-17</v>
          </cell>
          <cell r="O88">
            <v>9.1154999999999999E-17</v>
          </cell>
        </row>
        <row r="89">
          <cell r="J89" t="str">
            <v>India</v>
          </cell>
          <cell r="K89">
            <v>4.8197000000000002E-16</v>
          </cell>
          <cell r="L89">
            <v>1.0622E-15</v>
          </cell>
          <cell r="M89">
            <v>2.6212000000000001E-15</v>
          </cell>
          <cell r="N89">
            <v>2.9138000000000001E-15</v>
          </cell>
          <cell r="O89">
            <v>2.9115999999999998E-15</v>
          </cell>
        </row>
        <row r="90">
          <cell r="J90" t="str">
            <v>Indonesia</v>
          </cell>
          <cell r="K90">
            <v>7.6678000000000005E-15</v>
          </cell>
          <cell r="L90">
            <v>4.5580999999999997E-15</v>
          </cell>
          <cell r="M90">
            <v>1.2877E-14</v>
          </cell>
          <cell r="N90">
            <v>2.0990000000000001E-14</v>
          </cell>
          <cell r="O90">
            <v>8.7138000000000005E-15</v>
          </cell>
        </row>
        <row r="91">
          <cell r="J91" t="str">
            <v>Iran (Islamic Republic of)</v>
          </cell>
          <cell r="K91">
            <v>1.9036E-16</v>
          </cell>
          <cell r="L91">
            <v>5.8575E-16</v>
          </cell>
          <cell r="M91">
            <v>9.1760999999999994E-16</v>
          </cell>
          <cell r="N91">
            <v>1.0176E-15</v>
          </cell>
          <cell r="O91">
            <v>8.2645000000000005E-16</v>
          </cell>
        </row>
        <row r="92">
          <cell r="J92" t="str">
            <v>Iraq</v>
          </cell>
          <cell r="K92">
            <v>2.7116E-16</v>
          </cell>
          <cell r="L92">
            <v>6.8639E-16</v>
          </cell>
          <cell r="M92">
            <v>2.4100000000000001E-15</v>
          </cell>
          <cell r="N92">
            <v>2.5303999999999999E-15</v>
          </cell>
          <cell r="O92">
            <v>2.0802999999999999E-15</v>
          </cell>
        </row>
        <row r="93">
          <cell r="J93" t="str">
            <v>Ireland</v>
          </cell>
          <cell r="K93">
            <v>1.7356E-16</v>
          </cell>
          <cell r="L93">
            <v>3.7913000000000001E-16</v>
          </cell>
          <cell r="M93">
            <v>4.1098000000000002E-16</v>
          </cell>
          <cell r="N93">
            <v>5.5285E-16</v>
          </cell>
          <cell r="O93">
            <v>5.0946E-16</v>
          </cell>
        </row>
        <row r="94">
          <cell r="J94" t="str">
            <v>Israel</v>
          </cell>
          <cell r="K94">
            <v>1.4933E-15</v>
          </cell>
          <cell r="L94">
            <v>3.2148000000000001E-15</v>
          </cell>
          <cell r="M94">
            <v>3.9701999999999997E-15</v>
          </cell>
          <cell r="N94">
            <v>4.4903999999999998E-15</v>
          </cell>
          <cell r="O94">
            <v>3.8861999999999999E-15</v>
          </cell>
        </row>
        <row r="95">
          <cell r="J95" t="str">
            <v>Italy</v>
          </cell>
          <cell r="K95">
            <v>1.4908000000000001E-15</v>
          </cell>
          <cell r="L95">
            <v>4.8200000000000002E-15</v>
          </cell>
          <cell r="M95">
            <v>4.0681E-15</v>
          </cell>
          <cell r="N95">
            <v>5.0235999999999998E-15</v>
          </cell>
          <cell r="O95">
            <v>4.2789000000000002E-15</v>
          </cell>
        </row>
        <row r="96">
          <cell r="J96" t="str">
            <v>Jamaica</v>
          </cell>
          <cell r="K96">
            <v>1.6585E-14</v>
          </cell>
          <cell r="L96">
            <v>8.9102000000000003E-15</v>
          </cell>
          <cell r="M96">
            <v>7.4435E-14</v>
          </cell>
          <cell r="N96">
            <v>8.6318999999999995E-14</v>
          </cell>
          <cell r="O96">
            <v>7.4242000000000001E-14</v>
          </cell>
        </row>
        <row r="97">
          <cell r="J97" t="str">
            <v>Jammu and Kashmir</v>
          </cell>
          <cell r="K97">
            <v>6.7895999999999999E-16</v>
          </cell>
          <cell r="L97">
            <v>3.8357999999999997E-15</v>
          </cell>
          <cell r="M97">
            <v>1.2054E-15</v>
          </cell>
          <cell r="N97">
            <v>1.4899E-15</v>
          </cell>
          <cell r="O97">
            <v>2.2287999999999999E-15</v>
          </cell>
        </row>
        <row r="98">
          <cell r="J98" t="str">
            <v>Japan</v>
          </cell>
          <cell r="K98">
            <v>1.6499E-15</v>
          </cell>
          <cell r="L98">
            <v>1.5417999999999999E-15</v>
          </cell>
          <cell r="M98">
            <v>8.7403999999999998E-15</v>
          </cell>
          <cell r="N98">
            <v>9.1596999999999993E-15</v>
          </cell>
          <cell r="O98">
            <v>8.3916000000000001E-15</v>
          </cell>
        </row>
        <row r="99">
          <cell r="J99" t="str">
            <v>Jordan</v>
          </cell>
          <cell r="K99">
            <v>1.4968E-15</v>
          </cell>
          <cell r="L99">
            <v>3.2202999999999999E-15</v>
          </cell>
          <cell r="M99">
            <v>3.0025000000000002E-15</v>
          </cell>
          <cell r="N99">
            <v>3.2715E-15</v>
          </cell>
          <cell r="O99">
            <v>2.7503000000000001E-15</v>
          </cell>
        </row>
        <row r="100">
          <cell r="J100" t="str">
            <v>Kazakhstan</v>
          </cell>
          <cell r="K100">
            <v>7.6105999999999999E-17</v>
          </cell>
          <cell r="L100">
            <v>2.2852999999999999E-16</v>
          </cell>
          <cell r="M100">
            <v>2.8722999999999999E-16</v>
          </cell>
          <cell r="N100">
            <v>3.4511999999999998E-16</v>
          </cell>
          <cell r="O100">
            <v>3.3804999999999999E-16</v>
          </cell>
        </row>
        <row r="101">
          <cell r="J101" t="str">
            <v>Kenya</v>
          </cell>
          <cell r="K101">
            <v>1.8947999999999999E-15</v>
          </cell>
          <cell r="L101">
            <v>3.8414999999999998E-15</v>
          </cell>
          <cell r="M101">
            <v>4.9464000000000001E-15</v>
          </cell>
          <cell r="N101">
            <v>6.9900000000000004E-15</v>
          </cell>
          <cell r="O101">
            <v>6.8986999999999999E-15</v>
          </cell>
        </row>
        <row r="102">
          <cell r="J102" t="str">
            <v>Kiribati</v>
          </cell>
          <cell r="K102">
            <v>3.2699999999999999E-16</v>
          </cell>
          <cell r="L102">
            <v>7.8908E-16</v>
          </cell>
          <cell r="M102">
            <v>4.9520000000000004E-16</v>
          </cell>
          <cell r="N102">
            <v>8.3680999999999998E-16</v>
          </cell>
          <cell r="O102">
            <v>1.2812999999999999E-15</v>
          </cell>
        </row>
        <row r="103">
          <cell r="J103" t="str">
            <v>Kuwait</v>
          </cell>
          <cell r="K103">
            <v>1.8469E-16</v>
          </cell>
          <cell r="L103">
            <v>3.9078000000000001E-16</v>
          </cell>
          <cell r="M103">
            <v>3.3003E-15</v>
          </cell>
          <cell r="N103">
            <v>3.4506000000000001E-15</v>
          </cell>
          <cell r="O103">
            <v>2.7514999999999998E-15</v>
          </cell>
        </row>
        <row r="104">
          <cell r="J104" t="str">
            <v>Kyrgyzstan</v>
          </cell>
          <cell r="K104">
            <v>1.8915E-16</v>
          </cell>
          <cell r="L104">
            <v>5.9977999999999996E-16</v>
          </cell>
          <cell r="M104">
            <v>7.4879999999999996E-16</v>
          </cell>
          <cell r="N104">
            <v>8.8757000000000004E-16</v>
          </cell>
          <cell r="O104">
            <v>9.0332000000000005E-16</v>
          </cell>
        </row>
        <row r="105">
          <cell r="J105" t="str">
            <v>Lao People's Democratic Republic</v>
          </cell>
          <cell r="K105">
            <v>2.3667E-15</v>
          </cell>
          <cell r="L105">
            <v>6.1298000000000003E-15</v>
          </cell>
          <cell r="M105">
            <v>1.1559E-14</v>
          </cell>
          <cell r="N105">
            <v>1.3339E-14</v>
          </cell>
          <cell r="O105">
            <v>1.1061E-14</v>
          </cell>
        </row>
        <row r="106">
          <cell r="J106" t="str">
            <v>Latvia</v>
          </cell>
          <cell r="K106">
            <v>8.5692999999999995E-17</v>
          </cell>
          <cell r="L106">
            <v>1.8648E-16</v>
          </cell>
          <cell r="M106">
            <v>2.4724E-16</v>
          </cell>
          <cell r="N106">
            <v>3.215E-16</v>
          </cell>
          <cell r="O106">
            <v>2.9434999999999999E-16</v>
          </cell>
        </row>
        <row r="107">
          <cell r="J107" t="str">
            <v>Lebanon</v>
          </cell>
          <cell r="K107">
            <v>1.334E-15</v>
          </cell>
          <cell r="L107">
            <v>2.9654E-15</v>
          </cell>
          <cell r="M107">
            <v>4.6236999999999998E-15</v>
          </cell>
          <cell r="N107">
            <v>5.5266000000000003E-15</v>
          </cell>
          <cell r="O107">
            <v>5.1362000000000001E-15</v>
          </cell>
        </row>
        <row r="108">
          <cell r="J108" t="str">
            <v>Lesotho</v>
          </cell>
          <cell r="K108">
            <v>2.7034999999999999E-15</v>
          </cell>
          <cell r="L108">
            <v>5.5836000000000002E-15</v>
          </cell>
          <cell r="M108">
            <v>6.0970000000000003E-15</v>
          </cell>
          <cell r="N108">
            <v>7.6207999999999995E-15</v>
          </cell>
          <cell r="O108">
            <v>2.8579999999999999E-15</v>
          </cell>
        </row>
        <row r="109">
          <cell r="J109" t="str">
            <v>Liberia</v>
          </cell>
          <cell r="K109">
            <v>2.9127999999999999E-15</v>
          </cell>
          <cell r="L109">
            <v>6.0146999999999997E-15</v>
          </cell>
          <cell r="M109">
            <v>9.2905999999999999E-15</v>
          </cell>
          <cell r="N109">
            <v>1.1330000000000001E-14</v>
          </cell>
          <cell r="O109">
            <v>9.6991000000000002E-15</v>
          </cell>
        </row>
        <row r="110">
          <cell r="J110" t="str">
            <v>Libya</v>
          </cell>
          <cell r="K110">
            <v>3.5331999999999999E-16</v>
          </cell>
          <cell r="L110">
            <v>8.2198999999999997E-16</v>
          </cell>
          <cell r="M110">
            <v>2.0153999999999999E-16</v>
          </cell>
          <cell r="N110">
            <v>1.8115E-16</v>
          </cell>
          <cell r="O110">
            <v>1.8197E-16</v>
          </cell>
        </row>
        <row r="111">
          <cell r="J111" t="str">
            <v>Liechtenstein</v>
          </cell>
          <cell r="K111">
            <v>9.8320000000000008E-16</v>
          </cell>
          <cell r="L111">
            <v>7.0822E-16</v>
          </cell>
          <cell r="M111">
            <v>2.2007E-15</v>
          </cell>
          <cell r="N111">
            <v>3.1964E-15</v>
          </cell>
          <cell r="O111">
            <v>2.5862000000000001E-15</v>
          </cell>
        </row>
        <row r="112">
          <cell r="J112" t="str">
            <v>Lithuania</v>
          </cell>
          <cell r="K112">
            <v>9.7744999999999999E-17</v>
          </cell>
          <cell r="L112">
            <v>2.1071E-16</v>
          </cell>
          <cell r="M112">
            <v>2.7154000000000002E-16</v>
          </cell>
          <cell r="N112">
            <v>3.6196000000000002E-16</v>
          </cell>
          <cell r="O112">
            <v>3.2666000000000002E-16</v>
          </cell>
        </row>
        <row r="113">
          <cell r="J113" t="str">
            <v>Luxembourg</v>
          </cell>
          <cell r="K113">
            <v>3.7193999999999999E-16</v>
          </cell>
          <cell r="L113">
            <v>7.0822E-16</v>
          </cell>
          <cell r="M113">
            <v>7.9527999999999998E-16</v>
          </cell>
          <cell r="N113">
            <v>1.1388000000000001E-15</v>
          </cell>
          <cell r="O113">
            <v>8.9828000000000007E-16</v>
          </cell>
        </row>
        <row r="114">
          <cell r="J114" t="str">
            <v>Madagascar</v>
          </cell>
          <cell r="K114">
            <v>1.7414000000000001E-14</v>
          </cell>
          <cell r="L114">
            <v>2.7440000000000001E-14</v>
          </cell>
          <cell r="M114">
            <v>5.0034999999999998E-14</v>
          </cell>
          <cell r="N114">
            <v>6.3013000000000004E-14</v>
          </cell>
          <cell r="O114">
            <v>4.2069000000000001E-14</v>
          </cell>
        </row>
        <row r="115">
          <cell r="J115" t="str">
            <v>Malawi</v>
          </cell>
          <cell r="K115">
            <v>2.1533000000000001E-15</v>
          </cell>
          <cell r="L115">
            <v>4.4783000000000002E-15</v>
          </cell>
          <cell r="M115">
            <v>5.5372000000000001E-15</v>
          </cell>
          <cell r="N115">
            <v>8.1498999999999994E-15</v>
          </cell>
          <cell r="O115">
            <v>4.8968000000000002E-15</v>
          </cell>
        </row>
        <row r="116">
          <cell r="J116" t="str">
            <v>Malaysia</v>
          </cell>
          <cell r="K116">
            <v>5.9119999999999998E-15</v>
          </cell>
          <cell r="L116">
            <v>6.9040000000000002E-15</v>
          </cell>
          <cell r="M116">
            <v>1.1559E-14</v>
          </cell>
          <cell r="N116">
            <v>2.7215000000000001E-14</v>
          </cell>
          <cell r="O116">
            <v>1.341E-14</v>
          </cell>
        </row>
        <row r="117">
          <cell r="J117" t="str">
            <v>Maldives</v>
          </cell>
          <cell r="K117">
            <v>3.5312000000000001E-16</v>
          </cell>
          <cell r="L117">
            <v>7.1526000000000001E-16</v>
          </cell>
          <cell r="M117">
            <v>3.9088999999999998E-16</v>
          </cell>
          <cell r="N117">
            <v>6.9773E-16</v>
          </cell>
          <cell r="O117">
            <v>1.1829E-15</v>
          </cell>
        </row>
        <row r="118">
          <cell r="J118" t="str">
            <v>Mali</v>
          </cell>
          <cell r="K118">
            <v>2.928E-16</v>
          </cell>
          <cell r="L118">
            <v>6.1560999999999996E-16</v>
          </cell>
          <cell r="M118">
            <v>8.5148999999999996E-16</v>
          </cell>
          <cell r="N118">
            <v>6.8073999999999999E-16</v>
          </cell>
          <cell r="O118">
            <v>7.4430999999999996E-16</v>
          </cell>
        </row>
        <row r="119">
          <cell r="J119" t="str">
            <v>Malta</v>
          </cell>
          <cell r="K119">
            <v>2.6896999999999999E-15</v>
          </cell>
          <cell r="L119">
            <v>5.5160999999999998E-15</v>
          </cell>
          <cell r="M119">
            <v>7.1283999999999996E-15</v>
          </cell>
          <cell r="N119">
            <v>9.5834999999999996E-15</v>
          </cell>
          <cell r="O119">
            <v>8.2241000000000005E-15</v>
          </cell>
        </row>
        <row r="120">
          <cell r="J120" t="str">
            <v>Marshall Islands</v>
          </cell>
          <cell r="K120">
            <v>1.0744E-16</v>
          </cell>
          <cell r="L120">
            <v>3.8929000000000001E-16</v>
          </cell>
          <cell r="M120">
            <v>2.9953999999999998E-16</v>
          </cell>
          <cell r="N120">
            <v>4.9924E-16</v>
          </cell>
          <cell r="O120">
            <v>5.6896999999999995E-16</v>
          </cell>
        </row>
        <row r="121">
          <cell r="J121" t="str">
            <v>Mauritania</v>
          </cell>
          <cell r="K121">
            <v>1.0050000000000001E-16</v>
          </cell>
          <cell r="L121">
            <v>2.4023000000000001E-16</v>
          </cell>
          <cell r="M121">
            <v>5.5803999999999999E-16</v>
          </cell>
          <cell r="N121">
            <v>2.8662999999999999E-16</v>
          </cell>
          <cell r="O121">
            <v>2.9945000000000001E-16</v>
          </cell>
        </row>
        <row r="122">
          <cell r="J122" t="str">
            <v>Mauritius</v>
          </cell>
          <cell r="K122">
            <v>7.7087999999999994E-15</v>
          </cell>
          <cell r="L122">
            <v>2.2201999999999999E-14</v>
          </cell>
          <cell r="M122">
            <v>6.3397999999999994E-14</v>
          </cell>
          <cell r="N122">
            <v>4.0448000000000001E-14</v>
          </cell>
          <cell r="O122">
            <v>7.0640999999999999E-14</v>
          </cell>
        </row>
        <row r="123">
          <cell r="J123" t="str">
            <v>Mexico</v>
          </cell>
          <cell r="K123">
            <v>4.0664E-15</v>
          </cell>
          <cell r="L123">
            <v>9.1216999999999999E-15</v>
          </cell>
          <cell r="M123">
            <v>1.0316E-14</v>
          </cell>
          <cell r="N123">
            <v>1.4188999999999999E-14</v>
          </cell>
          <cell r="O123">
            <v>8.5695000000000001E-15</v>
          </cell>
        </row>
        <row r="124">
          <cell r="J124" t="str">
            <v>Micronesia (Federated States of)</v>
          </cell>
          <cell r="K124">
            <v>1.76E-15</v>
          </cell>
          <cell r="L124">
            <v>6.2177E-15</v>
          </cell>
          <cell r="M124">
            <v>4.1359E-15</v>
          </cell>
          <cell r="N124">
            <v>7.2367999999999996E-15</v>
          </cell>
          <cell r="O124">
            <v>6.8291999999999998E-15</v>
          </cell>
        </row>
        <row r="125">
          <cell r="J125" t="str">
            <v>Moldova</v>
          </cell>
          <cell r="K125">
            <v>1.1943E-16</v>
          </cell>
          <cell r="L125">
            <v>2.6115000000000001E-16</v>
          </cell>
          <cell r="M125">
            <v>3.4282000000000002E-16</v>
          </cell>
          <cell r="N125">
            <v>4.5704000000000003E-16</v>
          </cell>
          <cell r="O125">
            <v>4.1532000000000001E-16</v>
          </cell>
        </row>
        <row r="126">
          <cell r="J126" t="str">
            <v>Monaco</v>
          </cell>
          <cell r="K126">
            <v>1.2986E-15</v>
          </cell>
          <cell r="L126">
            <v>2.4887E-15</v>
          </cell>
          <cell r="M126">
            <v>2.8966999999999999E-15</v>
          </cell>
          <cell r="N126">
            <v>4.0943000000000003E-15</v>
          </cell>
          <cell r="O126">
            <v>3.2538999999999999E-15</v>
          </cell>
        </row>
        <row r="127">
          <cell r="J127" t="str">
            <v>Mongolia</v>
          </cell>
          <cell r="K127">
            <v>5.0166000000000003E-17</v>
          </cell>
          <cell r="L127">
            <v>1.1206999999999999E-16</v>
          </cell>
          <cell r="M127">
            <v>4.5937000000000001E-16</v>
          </cell>
          <cell r="N127">
            <v>5.0819999999999996E-16</v>
          </cell>
          <cell r="O127">
            <v>2.7102000000000001E-16</v>
          </cell>
        </row>
        <row r="128">
          <cell r="J128" t="str">
            <v>Montenegro</v>
          </cell>
          <cell r="K128">
            <v>8.7970999999999995E-16</v>
          </cell>
          <cell r="L128">
            <v>1.7904999999999998E-15</v>
          </cell>
          <cell r="M128">
            <v>2.2084999999999999E-15</v>
          </cell>
          <cell r="N128">
            <v>3.0611E-15</v>
          </cell>
          <cell r="O128">
            <v>2.6255000000000002E-15</v>
          </cell>
        </row>
        <row r="129">
          <cell r="J129" t="str">
            <v>Morocco</v>
          </cell>
          <cell r="K129">
            <v>5.6651999999999998E-16</v>
          </cell>
          <cell r="L129">
            <v>1.3432E-15</v>
          </cell>
          <cell r="M129">
            <v>1.7635E-15</v>
          </cell>
          <cell r="N129">
            <v>2.0801E-15</v>
          </cell>
          <cell r="O129">
            <v>2.0754000000000002E-15</v>
          </cell>
        </row>
        <row r="130">
          <cell r="J130" t="str">
            <v>Mozambique</v>
          </cell>
          <cell r="K130">
            <v>2.3140999999999999E-15</v>
          </cell>
          <cell r="L130">
            <v>4.6004000000000004E-15</v>
          </cell>
          <cell r="M130">
            <v>6.1886999999999998E-15</v>
          </cell>
          <cell r="N130">
            <v>7.9417999999999998E-15</v>
          </cell>
          <cell r="O130">
            <v>6.4873000000000003E-15</v>
          </cell>
        </row>
        <row r="131">
          <cell r="J131" t="str">
            <v>Myanmar</v>
          </cell>
          <cell r="K131">
            <v>1.7823999999999999E-15</v>
          </cell>
          <cell r="L131">
            <v>4.6165E-15</v>
          </cell>
          <cell r="M131">
            <v>1.1351E-14</v>
          </cell>
          <cell r="N131">
            <v>1.0175E-14</v>
          </cell>
          <cell r="O131">
            <v>9.7917000000000001E-15</v>
          </cell>
        </row>
        <row r="132">
          <cell r="J132" t="str">
            <v>Namibia</v>
          </cell>
          <cell r="K132">
            <v>4.6565999999999996E-16</v>
          </cell>
          <cell r="L132">
            <v>9.5801999999999994E-16</v>
          </cell>
          <cell r="M132">
            <v>1.5907E-15</v>
          </cell>
          <cell r="N132">
            <v>1.9167999999999999E-15</v>
          </cell>
          <cell r="O132">
            <v>1.0018E-15</v>
          </cell>
        </row>
        <row r="133">
          <cell r="J133" t="str">
            <v>Nauru</v>
          </cell>
          <cell r="K133">
            <v>7.3148000000000001E-16</v>
          </cell>
          <cell r="L133">
            <v>2.4653E-15</v>
          </cell>
          <cell r="M133">
            <v>1.6435E-15</v>
          </cell>
          <cell r="N133">
            <v>2.8576000000000001E-15</v>
          </cell>
          <cell r="O133">
            <v>2.8932000000000002E-15</v>
          </cell>
        </row>
        <row r="134">
          <cell r="J134" t="str">
            <v>Nepal</v>
          </cell>
          <cell r="K134">
            <v>8.4416999999999997E-16</v>
          </cell>
          <cell r="L134">
            <v>2.0497000000000002E-15</v>
          </cell>
          <cell r="M134">
            <v>4.5450999999999996E-15</v>
          </cell>
          <cell r="N134">
            <v>4.5257000000000002E-15</v>
          </cell>
          <cell r="O134">
            <v>5.0335000000000002E-15</v>
          </cell>
        </row>
        <row r="135">
          <cell r="J135" t="str">
            <v>Netherlands</v>
          </cell>
          <cell r="K135">
            <v>5.7092000000000002E-16</v>
          </cell>
          <cell r="L135">
            <v>6.4194000000000003E-16</v>
          </cell>
          <cell r="M135">
            <v>2.8322999999999999E-15</v>
          </cell>
          <cell r="N135">
            <v>3.1708000000000002E-15</v>
          </cell>
          <cell r="O135">
            <v>8.7230999999999997E-16</v>
          </cell>
        </row>
        <row r="136">
          <cell r="J136" t="str">
            <v>New Zealand</v>
          </cell>
          <cell r="K136">
            <v>1.6128000000000001E-15</v>
          </cell>
          <cell r="L136">
            <v>3.8159000000000003E-15</v>
          </cell>
          <cell r="M136">
            <v>6.0895E-15</v>
          </cell>
          <cell r="N136">
            <v>7.0323999999999997E-15</v>
          </cell>
          <cell r="O136">
            <v>6.3154E-15</v>
          </cell>
        </row>
        <row r="137">
          <cell r="J137" t="str">
            <v>Nicaragua</v>
          </cell>
          <cell r="K137">
            <v>2.7285000000000001E-14</v>
          </cell>
          <cell r="L137">
            <v>6.5750999999999994E-14</v>
          </cell>
          <cell r="M137">
            <v>4.2765999999999998E-14</v>
          </cell>
          <cell r="N137">
            <v>6.1745000000000006E-14</v>
          </cell>
          <cell r="O137">
            <v>2.0206000000000001E-14</v>
          </cell>
        </row>
        <row r="138">
          <cell r="J138" t="str">
            <v>Niger</v>
          </cell>
          <cell r="K138">
            <v>1.7761999999999999E-16</v>
          </cell>
          <cell r="L138">
            <v>3.9045999999999999E-16</v>
          </cell>
          <cell r="M138">
            <v>7.9747999999999999E-16</v>
          </cell>
          <cell r="N138">
            <v>4.0835000000000002E-16</v>
          </cell>
          <cell r="O138">
            <v>4.4038999999999999E-16</v>
          </cell>
        </row>
        <row r="139">
          <cell r="J139" t="str">
            <v>Nigeria</v>
          </cell>
          <cell r="K139">
            <v>1.1513999999999999E-15</v>
          </cell>
          <cell r="L139">
            <v>2.1787999999999998E-15</v>
          </cell>
          <cell r="M139">
            <v>3.4297999999999998E-15</v>
          </cell>
          <cell r="N139">
            <v>4.1899999999999998E-15</v>
          </cell>
          <cell r="O139">
            <v>2.8822000000000002E-15</v>
          </cell>
        </row>
        <row r="140">
          <cell r="J140" t="str">
            <v>North Macedonia</v>
          </cell>
          <cell r="K140">
            <v>6.8043999999999997E-16</v>
          </cell>
          <cell r="L140">
            <v>1.3892999999999999E-15</v>
          </cell>
          <cell r="M140">
            <v>1.7034E-15</v>
          </cell>
          <cell r="N140">
            <v>2.3503E-15</v>
          </cell>
          <cell r="O140">
            <v>1.6954000000000001E-15</v>
          </cell>
        </row>
        <row r="141">
          <cell r="J141" t="str">
            <v>Norway</v>
          </cell>
          <cell r="K141">
            <v>2.8931000000000001E-16</v>
          </cell>
          <cell r="L141">
            <v>6.0621000000000004E-16</v>
          </cell>
          <cell r="M141">
            <v>2.4756000000000002E-16</v>
          </cell>
          <cell r="N141">
            <v>1.0621E-15</v>
          </cell>
          <cell r="O141">
            <v>3.6125999999999998E-16</v>
          </cell>
        </row>
        <row r="142">
          <cell r="J142" t="str">
            <v>Oman</v>
          </cell>
          <cell r="K142">
            <v>1.2346999999999999E-15</v>
          </cell>
          <cell r="L142">
            <v>2.5407E-15</v>
          </cell>
          <cell r="M142">
            <v>2.2413E-15</v>
          </cell>
          <cell r="N142">
            <v>2.5489000000000001E-15</v>
          </cell>
          <cell r="O142">
            <v>2.0807999999999998E-15</v>
          </cell>
        </row>
        <row r="143">
          <cell r="J143" t="str">
            <v>Pakistan</v>
          </cell>
          <cell r="K143">
            <v>1.2875E-16</v>
          </cell>
          <cell r="L143">
            <v>1.7343999999999999E-16</v>
          </cell>
          <cell r="M143">
            <v>5.7096999999999999E-16</v>
          </cell>
          <cell r="N143">
            <v>5.7685999999999997E-16</v>
          </cell>
          <cell r="O143">
            <v>5.4917000000000001E-16</v>
          </cell>
        </row>
        <row r="144">
          <cell r="J144" t="str">
            <v>Palau</v>
          </cell>
          <cell r="K144">
            <v>2.3114000000000001E-14</v>
          </cell>
          <cell r="L144">
            <v>7.7768E-14</v>
          </cell>
          <cell r="M144">
            <v>1.6295E-15</v>
          </cell>
          <cell r="N144">
            <v>2.8553999999999998E-15</v>
          </cell>
          <cell r="O144">
            <v>2.9409000000000001E-15</v>
          </cell>
        </row>
        <row r="145">
          <cell r="J145" t="str">
            <v>Panama</v>
          </cell>
          <cell r="K145">
            <v>2.6017E-14</v>
          </cell>
          <cell r="L145">
            <v>2.3021999999999999E-14</v>
          </cell>
          <cell r="M145">
            <v>5.1203000000000002E-14</v>
          </cell>
          <cell r="N145">
            <v>6.7518000000000006E-14</v>
          </cell>
          <cell r="O145">
            <v>1.6501999999999999E-14</v>
          </cell>
        </row>
        <row r="146">
          <cell r="J146" t="str">
            <v>Papua New Guinea</v>
          </cell>
          <cell r="K146">
            <v>1.5580000000000002E-14</v>
          </cell>
          <cell r="L146">
            <v>3.6071999999999998E-14</v>
          </cell>
          <cell r="M146">
            <v>1.5011E-14</v>
          </cell>
          <cell r="N146">
            <v>1.1443000000000001E-14</v>
          </cell>
          <cell r="O146">
            <v>1.6569999999999999E-13</v>
          </cell>
        </row>
        <row r="147">
          <cell r="J147" t="str">
            <v>Paracel Islands</v>
          </cell>
          <cell r="K147">
            <v>2.1749999999999999E-17</v>
          </cell>
          <cell r="L147">
            <v>4.6206000000000002E-17</v>
          </cell>
          <cell r="M147">
            <v>2.7394000000000001E-17</v>
          </cell>
          <cell r="N147">
            <v>4.6282999999999999E-17</v>
          </cell>
          <cell r="O147">
            <v>8.1400000000000001E-17</v>
          </cell>
        </row>
        <row r="148">
          <cell r="J148" t="str">
            <v>Paraguay</v>
          </cell>
          <cell r="K148">
            <v>9.5329999999999993E-16</v>
          </cell>
          <cell r="L148">
            <v>2.0248000000000001E-15</v>
          </cell>
          <cell r="M148">
            <v>3.158E-15</v>
          </cell>
          <cell r="N148">
            <v>3.9772E-15</v>
          </cell>
          <cell r="O148">
            <v>3.5816999999999998E-15</v>
          </cell>
        </row>
        <row r="149">
          <cell r="J149" t="str">
            <v>Peru</v>
          </cell>
          <cell r="K149">
            <v>3.2349999999999999E-15</v>
          </cell>
          <cell r="L149">
            <v>6.7085E-15</v>
          </cell>
          <cell r="M149">
            <v>8.0153000000000007E-15</v>
          </cell>
          <cell r="N149">
            <v>1.2222E-14</v>
          </cell>
          <cell r="O149">
            <v>3.2857000000000001E-15</v>
          </cell>
        </row>
        <row r="150">
          <cell r="J150" t="str">
            <v>Philippines</v>
          </cell>
          <cell r="K150">
            <v>3.2733000000000002E-15</v>
          </cell>
          <cell r="L150">
            <v>6.3049999999999997E-15</v>
          </cell>
          <cell r="M150">
            <v>1.8169E-14</v>
          </cell>
          <cell r="N150">
            <v>2.1685000000000001E-14</v>
          </cell>
          <cell r="O150">
            <v>1.7559E-14</v>
          </cell>
        </row>
        <row r="151">
          <cell r="J151" t="str">
            <v>Poland</v>
          </cell>
          <cell r="K151">
            <v>1.3146999999999999E-16</v>
          </cell>
          <cell r="L151">
            <v>2.7095E-16</v>
          </cell>
          <cell r="M151">
            <v>3.3253E-16</v>
          </cell>
          <cell r="N151">
            <v>4.6219000000000002E-16</v>
          </cell>
          <cell r="O151">
            <v>4.0119000000000002E-16</v>
          </cell>
        </row>
        <row r="152">
          <cell r="J152" t="str">
            <v>Portugal</v>
          </cell>
          <cell r="K152">
            <v>2.2541999999999998E-15</v>
          </cell>
          <cell r="L152">
            <v>4.2661999999999998E-15</v>
          </cell>
          <cell r="M152">
            <v>4.7302000000000002E-15</v>
          </cell>
          <cell r="N152">
            <v>6.8183999999999997E-15</v>
          </cell>
          <cell r="O152">
            <v>5.3858000000000001E-15</v>
          </cell>
        </row>
        <row r="153">
          <cell r="J153" t="str">
            <v>Qatar</v>
          </cell>
          <cell r="K153">
            <v>9.8782999999999992E-16</v>
          </cell>
          <cell r="L153">
            <v>1.8076E-15</v>
          </cell>
          <cell r="M153">
            <v>3.3003E-15</v>
          </cell>
          <cell r="N153">
            <v>3.4506000000000001E-15</v>
          </cell>
          <cell r="O153">
            <v>2.7514999999999998E-15</v>
          </cell>
        </row>
        <row r="154">
          <cell r="J154" t="str">
            <v>Republic of Korea</v>
          </cell>
          <cell r="K154">
            <v>1.0553E-15</v>
          </cell>
          <cell r="L154">
            <v>5.1627999999999998E-16</v>
          </cell>
          <cell r="M154">
            <v>9.7897000000000001E-16</v>
          </cell>
          <cell r="N154">
            <v>3.7835E-15</v>
          </cell>
          <cell r="O154">
            <v>3.2365E-15</v>
          </cell>
        </row>
        <row r="155">
          <cell r="J155" t="str">
            <v>Romania</v>
          </cell>
          <cell r="K155">
            <v>2.6949000000000002E-16</v>
          </cell>
          <cell r="L155">
            <v>4.8859999999999999E-16</v>
          </cell>
          <cell r="M155">
            <v>6.9049E-16</v>
          </cell>
          <cell r="N155">
            <v>9.6605999999999996E-16</v>
          </cell>
          <cell r="O155">
            <v>8.4478999999999997E-16</v>
          </cell>
        </row>
        <row r="156">
          <cell r="J156" t="str">
            <v>Russian Federation</v>
          </cell>
          <cell r="K156">
            <v>5.8269999999999996E-17</v>
          </cell>
          <cell r="L156">
            <v>1.1491E-16</v>
          </cell>
          <cell r="M156">
            <v>3.8592999999999999E-16</v>
          </cell>
          <cell r="N156">
            <v>2.7040999999999999E-16</v>
          </cell>
          <cell r="O156">
            <v>2.5786999999999999E-16</v>
          </cell>
        </row>
        <row r="157">
          <cell r="J157" t="str">
            <v>Rwanda</v>
          </cell>
          <cell r="K157">
            <v>3.1832000000000001E-15</v>
          </cell>
          <cell r="L157">
            <v>6.7059999999999997E-15</v>
          </cell>
          <cell r="M157">
            <v>1.1302999999999999E-14</v>
          </cell>
          <cell r="N157">
            <v>1.2862999999999999E-14</v>
          </cell>
          <cell r="O157">
            <v>1.1385E-14</v>
          </cell>
        </row>
        <row r="158">
          <cell r="J158" t="str">
            <v>Saint Kitts and Nevis</v>
          </cell>
          <cell r="K158">
            <v>4.1692E-15</v>
          </cell>
          <cell r="L158">
            <v>8.9102000000000003E-15</v>
          </cell>
          <cell r="M158">
            <v>3.2080999999999997E-14</v>
          </cell>
          <cell r="N158">
            <v>3.3491000000000001E-14</v>
          </cell>
          <cell r="O158">
            <v>2.1676999999999999E-14</v>
          </cell>
        </row>
        <row r="159">
          <cell r="J159" t="str">
            <v>Saint Lucia</v>
          </cell>
          <cell r="K159">
            <v>1.7248999999999999E-14</v>
          </cell>
          <cell r="L159">
            <v>5.7832999999999994E-14</v>
          </cell>
          <cell r="M159">
            <v>1.9283E-13</v>
          </cell>
          <cell r="N159">
            <v>1.6249E-13</v>
          </cell>
          <cell r="O159">
            <v>2.4154E-13</v>
          </cell>
        </row>
        <row r="160">
          <cell r="J160" t="str">
            <v>Saint Vincent and the Grenadines</v>
          </cell>
          <cell r="K160">
            <v>1.5308E-14</v>
          </cell>
          <cell r="L160">
            <v>8.9102000000000003E-15</v>
          </cell>
          <cell r="M160">
            <v>1.2776E-13</v>
          </cell>
          <cell r="N160">
            <v>6.2794999999999999E-14</v>
          </cell>
          <cell r="O160">
            <v>2.1676999999999999E-14</v>
          </cell>
        </row>
        <row r="161">
          <cell r="J161" t="str">
            <v>Samoa</v>
          </cell>
          <cell r="K161">
            <v>4.3500000000000001E-15</v>
          </cell>
          <cell r="L161">
            <v>1.3736000000000001E-14</v>
          </cell>
          <cell r="M161">
            <v>9.2327999999999997E-15</v>
          </cell>
          <cell r="N161">
            <v>1.6140000000000001E-14</v>
          </cell>
          <cell r="O161">
            <v>1.7775999999999999E-14</v>
          </cell>
        </row>
        <row r="162">
          <cell r="J162" t="str">
            <v>San Marino</v>
          </cell>
          <cell r="K162">
            <v>1.2986E-15</v>
          </cell>
          <cell r="L162">
            <v>2.4887E-15</v>
          </cell>
          <cell r="M162">
            <v>2.8966999999999999E-15</v>
          </cell>
          <cell r="N162">
            <v>4.0943000000000003E-15</v>
          </cell>
          <cell r="O162">
            <v>3.2538999999999999E-15</v>
          </cell>
        </row>
        <row r="163">
          <cell r="J163" t="str">
            <v>Sao Tome and Principe</v>
          </cell>
          <cell r="K163">
            <v>8.6925999999999993E-15</v>
          </cell>
          <cell r="L163">
            <v>3.0856000000000001E-14</v>
          </cell>
          <cell r="M163">
            <v>2.1031E-14</v>
          </cell>
          <cell r="N163">
            <v>2.4061000000000002E-13</v>
          </cell>
          <cell r="O163">
            <v>3.5893999999999998E-14</v>
          </cell>
        </row>
        <row r="164">
          <cell r="J164" t="str">
            <v>Saudi Arabia</v>
          </cell>
          <cell r="K164">
            <v>1.5208E-15</v>
          </cell>
          <cell r="L164">
            <v>2.9013E-15</v>
          </cell>
          <cell r="M164">
            <v>3.0837E-15</v>
          </cell>
          <cell r="N164">
            <v>3.2256999999999999E-15</v>
          </cell>
          <cell r="O164">
            <v>2.583E-15</v>
          </cell>
        </row>
        <row r="165">
          <cell r="J165" t="str">
            <v>Scarborough Reef</v>
          </cell>
          <cell r="K165">
            <v>1.1056000000000001E-15</v>
          </cell>
          <cell r="L165">
            <v>2.1324999999999998E-15</v>
          </cell>
          <cell r="M165">
            <v>6.0746999999999999E-15</v>
          </cell>
          <cell r="N165">
            <v>7.2593000000000002E-15</v>
          </cell>
          <cell r="O165">
            <v>5.9071000000000001E-15</v>
          </cell>
        </row>
        <row r="166">
          <cell r="J166" t="str">
            <v>Senegal</v>
          </cell>
          <cell r="K166">
            <v>5.1344999999999999E-16</v>
          </cell>
          <cell r="L166">
            <v>1.0536999999999999E-15</v>
          </cell>
          <cell r="M166">
            <v>1.5611000000000001E-15</v>
          </cell>
          <cell r="N166">
            <v>1.9079000000000001E-15</v>
          </cell>
          <cell r="O166">
            <v>1.6569999999999999E-15</v>
          </cell>
        </row>
        <row r="167">
          <cell r="J167" t="str">
            <v>Serbia</v>
          </cell>
          <cell r="K167">
            <v>4.1505000000000001E-16</v>
          </cell>
          <cell r="L167">
            <v>7.3384000000000001E-16</v>
          </cell>
          <cell r="M167">
            <v>1.0789E-15</v>
          </cell>
          <cell r="N167">
            <v>1.5074999999999999E-15</v>
          </cell>
          <cell r="O167">
            <v>1.3305E-15</v>
          </cell>
        </row>
        <row r="168">
          <cell r="J168" t="str">
            <v>Seychelles</v>
          </cell>
          <cell r="K168">
            <v>2.6608999999999999E-15</v>
          </cell>
          <cell r="L168">
            <v>9.5600000000000007E-15</v>
          </cell>
          <cell r="M168">
            <v>7.3687E-15</v>
          </cell>
          <cell r="N168">
            <v>1.2664000000000001E-14</v>
          </cell>
          <cell r="O168">
            <v>1.3129E-14</v>
          </cell>
        </row>
        <row r="169">
          <cell r="J169" t="str">
            <v>Sierra Leone</v>
          </cell>
          <cell r="K169">
            <v>2.3597999999999998E-15</v>
          </cell>
          <cell r="L169">
            <v>4.8669999999999996E-15</v>
          </cell>
          <cell r="M169">
            <v>7.4462999999999995E-15</v>
          </cell>
          <cell r="N169">
            <v>9.1141000000000003E-15</v>
          </cell>
          <cell r="O169">
            <v>7.8251999999999994E-15</v>
          </cell>
        </row>
        <row r="170">
          <cell r="J170" t="str">
            <v>Singapore</v>
          </cell>
          <cell r="K170">
            <v>3.1222000000000001E-15</v>
          </cell>
          <cell r="L170">
            <v>7.6224000000000002E-15</v>
          </cell>
          <cell r="M170">
            <v>1.4961000000000001E-13</v>
          </cell>
          <cell r="N170">
            <v>1.6704E-14</v>
          </cell>
          <cell r="O170">
            <v>1.5561999999999998E-14</v>
          </cell>
        </row>
        <row r="171">
          <cell r="J171" t="str">
            <v>Slovakia</v>
          </cell>
          <cell r="K171">
            <v>3.2469999999999998E-16</v>
          </cell>
          <cell r="L171">
            <v>7.3384000000000001E-16</v>
          </cell>
          <cell r="M171">
            <v>7.9995000000000001E-16</v>
          </cell>
          <cell r="N171">
            <v>1.1396E-15</v>
          </cell>
          <cell r="O171">
            <v>9.7735999999999997E-16</v>
          </cell>
        </row>
        <row r="172">
          <cell r="J172" t="str">
            <v>Slovenia</v>
          </cell>
          <cell r="K172">
            <v>6.7419999999999999E-16</v>
          </cell>
          <cell r="L172">
            <v>7.3384000000000001E-16</v>
          </cell>
          <cell r="M172">
            <v>1.6339999999999999E-15</v>
          </cell>
          <cell r="N172">
            <v>2.3182999999999998E-15</v>
          </cell>
          <cell r="O172">
            <v>1.9590999999999998E-15</v>
          </cell>
        </row>
        <row r="173">
          <cell r="J173" t="str">
            <v>Solomon Islands</v>
          </cell>
          <cell r="K173">
            <v>1.9075E-13</v>
          </cell>
          <cell r="L173">
            <v>6.5247000000000005E-13</v>
          </cell>
          <cell r="M173">
            <v>6.7175999999999998E-14</v>
          </cell>
          <cell r="N173">
            <v>1.1987999999999999E-13</v>
          </cell>
          <cell r="O173">
            <v>1.1594000000000001E-13</v>
          </cell>
        </row>
        <row r="174">
          <cell r="J174" t="str">
            <v>Somalia</v>
          </cell>
          <cell r="K174">
            <v>7.5280000000000002E-16</v>
          </cell>
          <cell r="L174">
            <v>1.6757999999999999E-15</v>
          </cell>
          <cell r="M174">
            <v>2.7006999999999999E-15</v>
          </cell>
          <cell r="N174">
            <v>3.1606999999999999E-15</v>
          </cell>
          <cell r="O174">
            <v>9.8770999999999995E-15</v>
          </cell>
        </row>
        <row r="175">
          <cell r="J175" t="str">
            <v>South Africa</v>
          </cell>
          <cell r="K175">
            <v>2.0378000000000001E-15</v>
          </cell>
          <cell r="L175">
            <v>5.2053999999999997E-15</v>
          </cell>
          <cell r="M175">
            <v>4.9748999999999996E-15</v>
          </cell>
          <cell r="N175">
            <v>6.5138000000000003E-15</v>
          </cell>
          <cell r="O175">
            <v>7.1857999999999993E-15</v>
          </cell>
        </row>
        <row r="176">
          <cell r="J176" t="str">
            <v>South Sudan</v>
          </cell>
          <cell r="K176">
            <v>6.2464000000000003E-16</v>
          </cell>
          <cell r="L176">
            <v>1.2881E-15</v>
          </cell>
          <cell r="M176">
            <v>1.8975000000000002E-15</v>
          </cell>
          <cell r="N176">
            <v>1.9700000000000001E-15</v>
          </cell>
          <cell r="O176">
            <v>3.6606999999999997E-15</v>
          </cell>
        </row>
        <row r="177">
          <cell r="J177" t="str">
            <v>Spain</v>
          </cell>
          <cell r="K177">
            <v>2.4445000000000002E-15</v>
          </cell>
          <cell r="L177">
            <v>3.7203000000000001E-15</v>
          </cell>
          <cell r="M177">
            <v>5.3052999999999996E-15</v>
          </cell>
          <cell r="N177">
            <v>5.9777000000000001E-15</v>
          </cell>
          <cell r="O177">
            <v>6.6490999999999999E-15</v>
          </cell>
        </row>
        <row r="178">
          <cell r="J178" t="str">
            <v>Spratly Islands</v>
          </cell>
          <cell r="K178">
            <v>2.1749999999999999E-17</v>
          </cell>
          <cell r="L178">
            <v>4.6206000000000002E-17</v>
          </cell>
          <cell r="M178">
            <v>2.7394000000000001E-17</v>
          </cell>
          <cell r="N178">
            <v>4.6282999999999999E-17</v>
          </cell>
          <cell r="O178">
            <v>8.1400000000000001E-17</v>
          </cell>
        </row>
        <row r="179">
          <cell r="J179" t="str">
            <v>Sri Lanka</v>
          </cell>
          <cell r="K179">
            <v>3.2558000000000002E-15</v>
          </cell>
          <cell r="L179">
            <v>9.5533E-15</v>
          </cell>
          <cell r="M179">
            <v>1.0674E-14</v>
          </cell>
          <cell r="N179">
            <v>2.0944E-14</v>
          </cell>
          <cell r="O179">
            <v>2.0841999999999999E-14</v>
          </cell>
        </row>
        <row r="180">
          <cell r="J180" t="str">
            <v>Sudan</v>
          </cell>
          <cell r="K180">
            <v>1.2160999999999999E-16</v>
          </cell>
          <cell r="L180">
            <v>2.8132E-16</v>
          </cell>
          <cell r="M180">
            <v>3.5289E-16</v>
          </cell>
          <cell r="N180">
            <v>3.8219E-16</v>
          </cell>
          <cell r="O180">
            <v>3.8093000000000001E-16</v>
          </cell>
        </row>
        <row r="181">
          <cell r="J181" t="str">
            <v>Suriname</v>
          </cell>
          <cell r="K181">
            <v>1.4149999999999999E-15</v>
          </cell>
          <cell r="L181">
            <v>2.5346999999999999E-15</v>
          </cell>
          <cell r="M181">
            <v>3.396E-15</v>
          </cell>
          <cell r="N181">
            <v>4.3485999999999997E-15</v>
          </cell>
          <cell r="O181">
            <v>9.8923000000000002E-15</v>
          </cell>
        </row>
        <row r="182">
          <cell r="J182" t="str">
            <v>Sweden</v>
          </cell>
          <cell r="K182">
            <v>1.0292E-16</v>
          </cell>
          <cell r="L182">
            <v>2.3216000000000001E-16</v>
          </cell>
          <cell r="M182">
            <v>2.4340000000000002E-16</v>
          </cell>
          <cell r="N182">
            <v>4.1145999999999998E-16</v>
          </cell>
          <cell r="O182">
            <v>2.5904999999999999E-16</v>
          </cell>
        </row>
        <row r="183">
          <cell r="J183" t="str">
            <v>Switzerland</v>
          </cell>
          <cell r="K183">
            <v>8.6656000000000002E-16</v>
          </cell>
          <cell r="L183">
            <v>7.0822E-16</v>
          </cell>
          <cell r="M183">
            <v>1.9333999999999998E-15</v>
          </cell>
          <cell r="N183">
            <v>2.8039000000000001E-15</v>
          </cell>
          <cell r="O183">
            <v>2.2643000000000001E-15</v>
          </cell>
        </row>
        <row r="184">
          <cell r="J184" t="str">
            <v>Syrian Arab Republic</v>
          </cell>
          <cell r="K184">
            <v>1.4536E-15</v>
          </cell>
          <cell r="L184">
            <v>3.1527000000000001E-15</v>
          </cell>
          <cell r="M184">
            <v>2.1957999999999999E-15</v>
          </cell>
          <cell r="N184">
            <v>2.5970999999999999E-15</v>
          </cell>
          <cell r="O184">
            <v>2.4221000000000001E-15</v>
          </cell>
        </row>
        <row r="185">
          <cell r="J185" t="str">
            <v>Tajikistan</v>
          </cell>
          <cell r="K185">
            <v>2.4838E-16</v>
          </cell>
          <cell r="L185">
            <v>1.3949E-15</v>
          </cell>
          <cell r="M185">
            <v>8.3431000000000004E-16</v>
          </cell>
          <cell r="N185">
            <v>1.3277000000000001E-15</v>
          </cell>
          <cell r="O185">
            <v>1.3027E-15</v>
          </cell>
        </row>
        <row r="186">
          <cell r="J186" t="str">
            <v>Thailand</v>
          </cell>
          <cell r="K186">
            <v>1.5004000000000001E-15</v>
          </cell>
          <cell r="L186">
            <v>3.8618999999999999E-15</v>
          </cell>
          <cell r="M186">
            <v>6.2499000000000001E-15</v>
          </cell>
          <cell r="N186">
            <v>7.8946999999999995E-15</v>
          </cell>
          <cell r="O186">
            <v>6.7636999999999998E-15</v>
          </cell>
        </row>
        <row r="187">
          <cell r="J187" t="str">
            <v>Timor-Leste</v>
          </cell>
          <cell r="K187">
            <v>7.2278999999999996E-16</v>
          </cell>
          <cell r="L187">
            <v>2.3324000000000002E-15</v>
          </cell>
          <cell r="M187">
            <v>5.8147000000000004E-15</v>
          </cell>
          <cell r="N187">
            <v>5.6547000000000002E-15</v>
          </cell>
          <cell r="O187">
            <v>5.7126999999999999E-15</v>
          </cell>
        </row>
        <row r="188">
          <cell r="J188" t="str">
            <v>Togo</v>
          </cell>
          <cell r="K188">
            <v>1.0370000000000001E-15</v>
          </cell>
          <cell r="L188">
            <v>2.1101000000000001E-15</v>
          </cell>
          <cell r="M188">
            <v>3.1182999999999998E-15</v>
          </cell>
          <cell r="N188">
            <v>3.8441999999999996E-15</v>
          </cell>
          <cell r="O188">
            <v>3.2860999999999999E-15</v>
          </cell>
        </row>
        <row r="189">
          <cell r="J189" t="str">
            <v>Tonga</v>
          </cell>
          <cell r="K189">
            <v>5.0919E-16</v>
          </cell>
          <cell r="L189">
            <v>1.6915999999999999E-15</v>
          </cell>
          <cell r="M189">
            <v>1.2055999999999999E-15</v>
          </cell>
          <cell r="N189">
            <v>2.1556000000000002E-15</v>
          </cell>
          <cell r="O189">
            <v>2.2035E-15</v>
          </cell>
        </row>
        <row r="190">
          <cell r="J190" t="str">
            <v>Trinidad and Tobago</v>
          </cell>
          <cell r="K190">
            <v>2.9203000000000001E-15</v>
          </cell>
          <cell r="L190">
            <v>7.0925E-15</v>
          </cell>
          <cell r="M190">
            <v>1.0079E-14</v>
          </cell>
          <cell r="N190">
            <v>2.0303999999999999E-14</v>
          </cell>
          <cell r="O190">
            <v>1.0516E-14</v>
          </cell>
        </row>
        <row r="191">
          <cell r="J191" t="str">
            <v>Tunisia</v>
          </cell>
          <cell r="K191">
            <v>6.2684000000000004E-16</v>
          </cell>
          <cell r="L191">
            <v>1.4605999999999999E-15</v>
          </cell>
          <cell r="M191">
            <v>1.4566E-15</v>
          </cell>
          <cell r="N191">
            <v>1.7319E-15</v>
          </cell>
          <cell r="O191">
            <v>1.6661999999999999E-15</v>
          </cell>
        </row>
        <row r="192">
          <cell r="J192" t="str">
            <v>Turkey</v>
          </cell>
          <cell r="K192">
            <v>7.0108000000000004E-16</v>
          </cell>
          <cell r="L192">
            <v>2.6303000000000002E-15</v>
          </cell>
          <cell r="M192">
            <v>2.2860000000000001E-15</v>
          </cell>
          <cell r="N192">
            <v>2.768E-15</v>
          </cell>
          <cell r="O192">
            <v>3.2007000000000001E-15</v>
          </cell>
        </row>
        <row r="193">
          <cell r="J193" t="str">
            <v>Turkmenistan</v>
          </cell>
          <cell r="K193">
            <v>2.0078000000000001E-16</v>
          </cell>
          <cell r="L193">
            <v>6.0541000000000001E-16</v>
          </cell>
          <cell r="M193">
            <v>4.6046999999999997E-16</v>
          </cell>
          <cell r="N193">
            <v>4.8887999999999997E-16</v>
          </cell>
          <cell r="O193">
            <v>4.8232000000000002E-16</v>
          </cell>
        </row>
        <row r="194">
          <cell r="J194" t="str">
            <v>Tuvalu</v>
          </cell>
          <cell r="K194">
            <v>6.5447999999999999E-17</v>
          </cell>
          <cell r="L194">
            <v>1.3935000000000001E-16</v>
          </cell>
          <cell r="M194">
            <v>8.2565000000000004E-17</v>
          </cell>
          <cell r="N194">
            <v>1.3947E-16</v>
          </cell>
          <cell r="O194">
            <v>2.4478999999999998E-16</v>
          </cell>
        </row>
        <row r="195">
          <cell r="J195" t="str">
            <v>Uganda</v>
          </cell>
          <cell r="K195">
            <v>1.6250999999999999E-15</v>
          </cell>
          <cell r="L195">
            <v>3.3083000000000001E-15</v>
          </cell>
          <cell r="M195">
            <v>5.1871000000000002E-15</v>
          </cell>
          <cell r="N195">
            <v>6.1220999999999998E-15</v>
          </cell>
          <cell r="O195">
            <v>6.8482000000000003E-15</v>
          </cell>
        </row>
        <row r="196">
          <cell r="J196" t="str">
            <v>Ukraine</v>
          </cell>
          <cell r="K196">
            <v>1.4163E-16</v>
          </cell>
          <cell r="L196">
            <v>2.7983E-16</v>
          </cell>
          <cell r="M196">
            <v>4.1611000000000002E-16</v>
          </cell>
          <cell r="N196">
            <v>5.4867E-16</v>
          </cell>
          <cell r="O196">
            <v>4.9770999999999996E-16</v>
          </cell>
        </row>
        <row r="197">
          <cell r="J197" t="str">
            <v>United Arab Emirates</v>
          </cell>
          <cell r="K197">
            <v>1.4337E-15</v>
          </cell>
          <cell r="L197">
            <v>2.6455999999999998E-15</v>
          </cell>
          <cell r="M197">
            <v>2.8700000000000001E-15</v>
          </cell>
          <cell r="N197">
            <v>2.9991999999999999E-15</v>
          </cell>
          <cell r="O197">
            <v>2.4159000000000001E-15</v>
          </cell>
        </row>
        <row r="198">
          <cell r="J198" t="str">
            <v>United Kingdom of Great Britain &amp; Northern Ireland</v>
          </cell>
          <cell r="K198">
            <v>2.1579E-16</v>
          </cell>
          <cell r="L198">
            <v>4.4174000000000001E-16</v>
          </cell>
          <cell r="M198">
            <v>5.9001E-16</v>
          </cell>
          <cell r="N198">
            <v>7.0438000000000002E-16</v>
          </cell>
          <cell r="O198">
            <v>5.9604999999999999E-16</v>
          </cell>
        </row>
        <row r="199">
          <cell r="J199" t="str">
            <v>United Republic of Tanzania</v>
          </cell>
          <cell r="K199">
            <v>2.8991999999999999E-15</v>
          </cell>
          <cell r="L199">
            <v>5.9598000000000003E-15</v>
          </cell>
          <cell r="M199">
            <v>8.6395999999999994E-15</v>
          </cell>
          <cell r="N199">
            <v>1.0676000000000001E-14</v>
          </cell>
          <cell r="O199">
            <v>7.0110999999999999E-15</v>
          </cell>
        </row>
        <row r="200">
          <cell r="J200" t="str">
            <v>United States of America</v>
          </cell>
          <cell r="K200">
            <v>4.6440000000000001E-16</v>
          </cell>
          <cell r="L200">
            <v>9.4930000000000006E-16</v>
          </cell>
          <cell r="M200">
            <v>1.5321E-15</v>
          </cell>
          <cell r="N200">
            <v>1.8647000000000001E-15</v>
          </cell>
          <cell r="O200">
            <v>1.7836E-15</v>
          </cell>
        </row>
        <row r="201">
          <cell r="J201" t="str">
            <v>Uruguay</v>
          </cell>
          <cell r="K201">
            <v>8.8631999999999997E-16</v>
          </cell>
          <cell r="L201">
            <v>1.8886E-15</v>
          </cell>
          <cell r="M201">
            <v>2.9217999999999999E-15</v>
          </cell>
          <cell r="N201">
            <v>3.6876000000000002E-15</v>
          </cell>
          <cell r="O201">
            <v>3.1157999999999999E-15</v>
          </cell>
        </row>
        <row r="202">
          <cell r="J202" t="str">
            <v>Uzbekistan</v>
          </cell>
          <cell r="K202">
            <v>2.4838E-16</v>
          </cell>
          <cell r="L202">
            <v>8.7724000000000003E-16</v>
          </cell>
          <cell r="M202">
            <v>4.3150000000000001E-16</v>
          </cell>
          <cell r="N202">
            <v>4.6831000000000001E-16</v>
          </cell>
          <cell r="O202">
            <v>4.5810999999999996E-16</v>
          </cell>
        </row>
        <row r="203">
          <cell r="J203" t="str">
            <v>Vanuatu</v>
          </cell>
          <cell r="K203">
            <v>3.8322000000000001E-14</v>
          </cell>
          <cell r="L203">
            <v>1.0506E-13</v>
          </cell>
          <cell r="M203">
            <v>2.822E-13</v>
          </cell>
          <cell r="N203">
            <v>5.0739000000000002E-13</v>
          </cell>
          <cell r="O203">
            <v>3.9220999999999999E-14</v>
          </cell>
        </row>
        <row r="204">
          <cell r="J204" t="str">
            <v>Venezuela</v>
          </cell>
          <cell r="K204">
            <v>7.8700000000000005E-15</v>
          </cell>
          <cell r="L204">
            <v>6.8290999999999997E-15</v>
          </cell>
          <cell r="M204">
            <v>8.6079999999999995E-15</v>
          </cell>
          <cell r="N204">
            <v>8.8366000000000001E-15</v>
          </cell>
          <cell r="O204">
            <v>2.5014000000000001E-14</v>
          </cell>
        </row>
        <row r="205">
          <cell r="J205" t="str">
            <v>Viet Nam</v>
          </cell>
          <cell r="K205">
            <v>2.3019999999999999E-15</v>
          </cell>
          <cell r="L205">
            <v>6.4721000000000004E-15</v>
          </cell>
          <cell r="M205">
            <v>9.9868999999999998E-15</v>
          </cell>
          <cell r="N205">
            <v>1.2626999999999999E-14</v>
          </cell>
          <cell r="O205">
            <v>1.0025E-14</v>
          </cell>
        </row>
        <row r="206">
          <cell r="J206" t="str">
            <v>West Bank</v>
          </cell>
          <cell r="K206">
            <v>1.4968E-15</v>
          </cell>
          <cell r="L206">
            <v>3.2202999999999999E-15</v>
          </cell>
          <cell r="M206">
            <v>4.5870999999999999E-15</v>
          </cell>
          <cell r="N206">
            <v>5.4402000000000003E-15</v>
          </cell>
          <cell r="O206">
            <v>4.9155000000000003E-15</v>
          </cell>
        </row>
        <row r="207">
          <cell r="J207" t="str">
            <v>Western Sahara</v>
          </cell>
          <cell r="K207">
            <v>5.4140999999999996E-16</v>
          </cell>
          <cell r="L207">
            <v>1.3566999999999999E-15</v>
          </cell>
          <cell r="M207">
            <v>2.2821000000000001E-16</v>
          </cell>
          <cell r="N207">
            <v>2.4019000000000001E-16</v>
          </cell>
          <cell r="O207">
            <v>2.4021999999999999E-16</v>
          </cell>
        </row>
        <row r="208">
          <cell r="J208" t="str">
            <v>Yemen</v>
          </cell>
          <cell r="K208">
            <v>9.9245999999999996E-16</v>
          </cell>
          <cell r="L208">
            <v>2.1920999999999999E-15</v>
          </cell>
          <cell r="M208">
            <v>1.3641E-15</v>
          </cell>
          <cell r="N208">
            <v>1.4398E-15</v>
          </cell>
          <cell r="O208">
            <v>1.2459999999999999E-15</v>
          </cell>
        </row>
        <row r="209">
          <cell r="J209" t="str">
            <v>Zambia</v>
          </cell>
          <cell r="K209">
            <v>1.4080999999999999E-15</v>
          </cell>
          <cell r="L209">
            <v>2.8599000000000002E-15</v>
          </cell>
          <cell r="M209">
            <v>4.0899999999999998E-15</v>
          </cell>
          <cell r="N209">
            <v>5.4621000000000001E-15</v>
          </cell>
          <cell r="O209">
            <v>4.6258000000000003E-15</v>
          </cell>
        </row>
        <row r="210">
          <cell r="J210" t="str">
            <v>Zimbabwe</v>
          </cell>
          <cell r="K210">
            <v>1.6336E-15</v>
          </cell>
          <cell r="L210">
            <v>3.2173E-15</v>
          </cell>
          <cell r="M210">
            <v>4.3149E-15</v>
          </cell>
          <cell r="N210">
            <v>5.6028000000000002E-15</v>
          </cell>
          <cell r="O210">
            <v>4.5755000000000003E-15</v>
          </cell>
        </row>
        <row r="211">
          <cell r="J211" t="str">
            <v>Grand Total</v>
          </cell>
          <cell r="K211">
            <v>1.9075E-13</v>
          </cell>
          <cell r="L211">
            <v>6.5247000000000005E-13</v>
          </cell>
          <cell r="M211">
            <v>2.822E-13</v>
          </cell>
          <cell r="N211">
            <v>5.4526000000000004E-13</v>
          </cell>
          <cell r="O211">
            <v>3.4808999999999998E-13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wileyonlinelibrary.com/journal/jie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E5BE-DDB5-D847-8A12-6DAF2851069B}">
  <dimension ref="A1:M17"/>
  <sheetViews>
    <sheetView tabSelected="1" topLeftCell="A4" workbookViewId="0">
      <selection activeCell="A5" sqref="A5:I6"/>
    </sheetView>
  </sheetViews>
  <sheetFormatPr baseColWidth="10" defaultColWidth="10.83203125" defaultRowHeight="15" x14ac:dyDescent="0.2"/>
  <cols>
    <col min="2" max="2" width="49.1640625" customWidth="1"/>
  </cols>
  <sheetData>
    <row r="1" spans="1:13" x14ac:dyDescent="0.2">
      <c r="A1" s="8" t="s">
        <v>309</v>
      </c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10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8" x14ac:dyDescent="0.2">
      <c r="A3" s="11" t="s">
        <v>310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8" x14ac:dyDescent="0.2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8" x14ac:dyDescent="0.2">
      <c r="A5" s="20" t="s">
        <v>343</v>
      </c>
      <c r="B5" s="20"/>
      <c r="C5" s="20"/>
      <c r="D5" s="20"/>
      <c r="E5" s="20"/>
      <c r="F5" s="20"/>
      <c r="G5" s="20"/>
      <c r="H5" s="20"/>
      <c r="I5" s="20"/>
      <c r="J5" s="13"/>
      <c r="K5" s="13"/>
      <c r="L5" s="13"/>
      <c r="M5" s="13"/>
    </row>
    <row r="6" spans="1:13" ht="41.5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13" ht="18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5" customHeight="1" x14ac:dyDescent="0.2">
      <c r="A9" s="21" t="s">
        <v>342</v>
      </c>
      <c r="B9" s="21"/>
      <c r="C9" s="21"/>
      <c r="D9" s="21"/>
      <c r="E9" s="21"/>
      <c r="F9" s="21"/>
      <c r="G9" s="21"/>
      <c r="H9" s="21"/>
      <c r="I9" s="14"/>
      <c r="J9" s="14"/>
      <c r="K9" s="14"/>
      <c r="L9" s="14"/>
      <c r="M9" s="14"/>
    </row>
    <row r="10" spans="1:13" ht="15.5" customHeight="1" x14ac:dyDescent="0.2">
      <c r="A10" s="21"/>
      <c r="B10" s="21"/>
      <c r="C10" s="21"/>
      <c r="D10" s="21"/>
      <c r="E10" s="21"/>
      <c r="F10" s="21"/>
      <c r="G10" s="21"/>
      <c r="H10" s="21"/>
      <c r="I10" s="14"/>
      <c r="J10" s="14"/>
      <c r="K10" s="14"/>
      <c r="L10" s="14"/>
      <c r="M10" s="14"/>
    </row>
    <row r="11" spans="1:13" x14ac:dyDescent="0.2">
      <c r="A11" t="s">
        <v>315</v>
      </c>
    </row>
    <row r="12" spans="1:13" x14ac:dyDescent="0.2">
      <c r="A12" t="s">
        <v>321</v>
      </c>
      <c r="B12" t="s">
        <v>322</v>
      </c>
    </row>
    <row r="13" spans="1:13" x14ac:dyDescent="0.2">
      <c r="A13" t="s">
        <v>312</v>
      </c>
      <c r="B13" t="s">
        <v>324</v>
      </c>
    </row>
    <row r="14" spans="1:13" x14ac:dyDescent="0.2">
      <c r="A14" t="s">
        <v>313</v>
      </c>
      <c r="B14" t="s">
        <v>323</v>
      </c>
    </row>
    <row r="15" spans="1:13" x14ac:dyDescent="0.2">
      <c r="A15" t="s">
        <v>314</v>
      </c>
      <c r="B15" t="s">
        <v>316</v>
      </c>
    </row>
    <row r="16" spans="1:13" x14ac:dyDescent="0.2">
      <c r="A16" t="s">
        <v>319</v>
      </c>
      <c r="B16" t="s">
        <v>317</v>
      </c>
    </row>
    <row r="17" spans="1:2" x14ac:dyDescent="0.2">
      <c r="A17" t="s">
        <v>320</v>
      </c>
      <c r="B17" t="s">
        <v>318</v>
      </c>
    </row>
  </sheetData>
  <mergeCells count="2">
    <mergeCell ref="A5:I6"/>
    <mergeCell ref="A9:H10"/>
  </mergeCells>
  <hyperlinks>
    <hyperlink ref="A1" r:id="rId1" display="2017 Journal of Industrial Ecology – www.wileyonlinelibrary.com/journal/jie" xr:uid="{786E4A1B-7BCC-8140-B0D1-E20F46E3478A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6</xdr:row>
                <xdr:rowOff>88900</xdr:rowOff>
              </from>
              <to>
                <xdr:col>1</xdr:col>
                <xdr:colOff>2755900</xdr:colOff>
                <xdr:row>7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F8B3-1573-4A60-9DB4-287862C124A2}">
  <dimension ref="A1:D9"/>
  <sheetViews>
    <sheetView workbookViewId="0">
      <selection activeCell="A47" sqref="A47"/>
    </sheetView>
  </sheetViews>
  <sheetFormatPr baseColWidth="10" defaultColWidth="8.83203125" defaultRowHeight="15" x14ac:dyDescent="0.2"/>
  <cols>
    <col min="1" max="1" width="43.6640625" customWidth="1"/>
    <col min="2" max="2" width="15" customWidth="1"/>
    <col min="3" max="3" width="15.33203125" customWidth="1"/>
    <col min="4" max="4" width="13.6640625" customWidth="1"/>
  </cols>
  <sheetData>
    <row r="1" spans="1:4" x14ac:dyDescent="0.2">
      <c r="A1" s="18"/>
      <c r="B1" s="19" t="s">
        <v>332</v>
      </c>
      <c r="C1" s="19" t="s">
        <v>330</v>
      </c>
      <c r="D1" s="19" t="s">
        <v>331</v>
      </c>
    </row>
    <row r="2" spans="1:4" x14ac:dyDescent="0.2">
      <c r="A2" s="19" t="s">
        <v>340</v>
      </c>
      <c r="B2" s="18"/>
      <c r="C2" s="18"/>
      <c r="D2" s="18"/>
    </row>
    <row r="3" spans="1:4" x14ac:dyDescent="0.2">
      <c r="A3" s="19" t="s">
        <v>333</v>
      </c>
      <c r="B3" s="18">
        <v>4.8160000000000003E-17</v>
      </c>
      <c r="C3" s="18">
        <v>2.16E-15</v>
      </c>
      <c r="D3" s="18">
        <v>1.1780000000000001E-16</v>
      </c>
    </row>
    <row r="4" spans="1:4" x14ac:dyDescent="0.2">
      <c r="A4" s="19" t="s">
        <v>334</v>
      </c>
      <c r="B4" s="18">
        <v>4.8160000000000003E-17</v>
      </c>
      <c r="C4" s="18">
        <v>2.16E-15</v>
      </c>
      <c r="D4" s="18">
        <v>1.1780000000000001E-16</v>
      </c>
    </row>
    <row r="5" spans="1:4" x14ac:dyDescent="0.2">
      <c r="A5" s="19" t="s">
        <v>335</v>
      </c>
      <c r="B5" s="18">
        <v>4.8160000000000003E-17</v>
      </c>
      <c r="C5" s="18">
        <v>2.16E-15</v>
      </c>
      <c r="D5" s="18">
        <v>1.1780000000000001E-16</v>
      </c>
    </row>
    <row r="6" spans="1:4" x14ac:dyDescent="0.2">
      <c r="A6" s="19" t="s">
        <v>336</v>
      </c>
      <c r="B6" s="18">
        <v>1.8955000000000001E-15</v>
      </c>
      <c r="C6" s="18">
        <v>6.04E-14</v>
      </c>
      <c r="D6" s="18">
        <v>3.9038E-15</v>
      </c>
    </row>
    <row r="7" spans="1:4" x14ac:dyDescent="0.2">
      <c r="A7" s="19" t="s">
        <v>337</v>
      </c>
      <c r="B7" s="18">
        <v>1.8955000000000001E-15</v>
      </c>
      <c r="C7" s="18">
        <v>6.04E-14</v>
      </c>
      <c r="D7" s="18">
        <v>3.9038E-15</v>
      </c>
    </row>
    <row r="8" spans="1:4" x14ac:dyDescent="0.2">
      <c r="A8" s="19" t="s">
        <v>338</v>
      </c>
      <c r="B8" s="18">
        <v>1.3688E-14</v>
      </c>
      <c r="C8" s="18">
        <v>5.7099999999999999E-13</v>
      </c>
      <c r="D8" s="18">
        <v>3.3824000000000001E-14</v>
      </c>
    </row>
    <row r="9" spans="1:4" x14ac:dyDescent="0.2">
      <c r="A9" s="19" t="s">
        <v>339</v>
      </c>
      <c r="B9" s="18">
        <v>2.3355E-13</v>
      </c>
      <c r="C9" s="18">
        <v>5.0699999999999997E-11</v>
      </c>
      <c r="D9" s="18">
        <v>5.5191000000000002E-13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059A-8AA3-4BC2-BCA6-4C93458A82F8}">
  <dimension ref="A2:F194"/>
  <sheetViews>
    <sheetView workbookViewId="0">
      <selection activeCell="S40" sqref="S40"/>
    </sheetView>
  </sheetViews>
  <sheetFormatPr baseColWidth="10" defaultColWidth="8.83203125" defaultRowHeight="15" x14ac:dyDescent="0.2"/>
  <cols>
    <col min="1" max="1" width="22.83203125" customWidth="1"/>
    <col min="2" max="2" width="18.1640625" customWidth="1"/>
    <col min="3" max="3" width="13.83203125" customWidth="1"/>
    <col min="4" max="4" width="17.33203125" customWidth="1"/>
    <col min="5" max="6" width="16.6640625" customWidth="1"/>
  </cols>
  <sheetData>
    <row r="2" spans="1:6" s="2" customFormat="1" x14ac:dyDescent="0.2">
      <c r="A2" s="17" t="s">
        <v>341</v>
      </c>
      <c r="B2" s="17" t="s">
        <v>325</v>
      </c>
      <c r="C2" s="17" t="s">
        <v>326</v>
      </c>
      <c r="D2" s="17" t="s">
        <v>327</v>
      </c>
      <c r="E2" s="17" t="s">
        <v>328</v>
      </c>
      <c r="F2" s="17" t="s">
        <v>329</v>
      </c>
    </row>
    <row r="3" spans="1:6" x14ac:dyDescent="0.2">
      <c r="A3" s="15" t="s">
        <v>52</v>
      </c>
      <c r="B3" s="15">
        <f>VLOOKUP(A3,[1]GLAM_CF!J:O,5,FALSE)</f>
        <v>4.5947000000000003E-15</v>
      </c>
      <c r="C3" s="15">
        <f>VLOOKUP(A3,[1]GLAM_CF!J:O,4,FALSE)</f>
        <v>3.8824000000000001E-15</v>
      </c>
      <c r="D3" s="15">
        <f>VLOOKUP(A3,[1]GLAM_CF!J:O,3,FALSE)</f>
        <v>2.2756000000000001E-15</v>
      </c>
      <c r="E3" s="15">
        <f>VLOOKUP(A3,[1]GLAM_CF!J:O,2,FALSE)</f>
        <v>9.3987000000000003E-16</v>
      </c>
      <c r="F3" s="15">
        <f>VLOOKUP(A3,[1]GLAM_CF!J:O,6,FALSE)</f>
        <v>4.4802999999999999E-15</v>
      </c>
    </row>
    <row r="4" spans="1:6" x14ac:dyDescent="0.2">
      <c r="A4" s="15" t="s">
        <v>53</v>
      </c>
      <c r="B4" s="15">
        <f>VLOOKUP(A4,[1]GLAM_CF!J:O,5,FALSE)</f>
        <v>4.5011000000000003E-16</v>
      </c>
      <c r="C4" s="15">
        <f>VLOOKUP(A4,[1]GLAM_CF!J:O,4,FALSE)</f>
        <v>3.9829999999999998E-16</v>
      </c>
      <c r="D4" s="15">
        <f>VLOOKUP(A4,[1]GLAM_CF!J:O,3,FALSE)</f>
        <v>1.7940999999999999E-16</v>
      </c>
      <c r="E4" s="15">
        <f>VLOOKUP(A4,[1]GLAM_CF!J:O,2,FALSE)</f>
        <v>9.8560999999999998E-17</v>
      </c>
      <c r="F4" s="15">
        <f>VLOOKUP(A4,[1]GLAM_CF!J:O,6,FALSE)</f>
        <v>5.0068999999999996E-16</v>
      </c>
    </row>
    <row r="5" spans="1:6" x14ac:dyDescent="0.2">
      <c r="A5" s="15" t="s">
        <v>54</v>
      </c>
      <c r="B5" s="15">
        <f>VLOOKUP(A5,[1]GLAM_CF!J:O,5,FALSE)</f>
        <v>4.5821E-15</v>
      </c>
      <c r="C5" s="15">
        <f>VLOOKUP(A5,[1]GLAM_CF!J:O,4,FALSE)</f>
        <v>3.2648999999999999E-15</v>
      </c>
      <c r="D5" s="15">
        <f>VLOOKUP(A5,[1]GLAM_CF!J:O,3,FALSE)</f>
        <v>2.7381999999999998E-15</v>
      </c>
      <c r="E5" s="15">
        <f>VLOOKUP(A5,[1]GLAM_CF!J:O,2,FALSE)</f>
        <v>1.3940999999999999E-15</v>
      </c>
      <c r="F5" s="15">
        <f>VLOOKUP(A5,[1]GLAM_CF!J:O,6,FALSE)</f>
        <v>3.1924E-15</v>
      </c>
    </row>
    <row r="6" spans="1:6" x14ac:dyDescent="0.2">
      <c r="A6" s="15" t="s">
        <v>55</v>
      </c>
      <c r="B6" s="15">
        <f>VLOOKUP(A6,[1]GLAM_CF!J:O,5,FALSE)</f>
        <v>4.3452999999999998E-16</v>
      </c>
      <c r="C6" s="15">
        <f>VLOOKUP(A6,[1]GLAM_CF!J:O,4,FALSE)</f>
        <v>2.0039999999999998E-15</v>
      </c>
      <c r="D6" s="15">
        <f>VLOOKUP(A6,[1]GLAM_CF!J:O,3,FALSE)</f>
        <v>1.0970000000000001E-15</v>
      </c>
      <c r="E6" s="15">
        <f>VLOOKUP(A6,[1]GLAM_CF!J:O,2,FALSE)</f>
        <v>4.7652999999999997E-16</v>
      </c>
      <c r="F6" s="15">
        <f>VLOOKUP(A6,[1]GLAM_CF!J:O,6,FALSE)</f>
        <v>4.1732E-16</v>
      </c>
    </row>
    <row r="7" spans="1:6" x14ac:dyDescent="0.2">
      <c r="A7" s="15" t="s">
        <v>56</v>
      </c>
      <c r="B7" s="15">
        <f>VLOOKUP(A7,[1]GLAM_CF!J:O,5,FALSE)</f>
        <v>2.8268000000000001E-15</v>
      </c>
      <c r="C7" s="15">
        <f>VLOOKUP(A7,[1]GLAM_CF!J:O,4,FALSE)</f>
        <v>2.3324999999999999E-15</v>
      </c>
      <c r="D7" s="15">
        <f>VLOOKUP(A7,[1]GLAM_CF!J:O,3,FALSE)</f>
        <v>1.5139E-15</v>
      </c>
      <c r="E7" s="15">
        <f>VLOOKUP(A7,[1]GLAM_CF!J:O,2,FALSE)</f>
        <v>7.1797999999999998E-16</v>
      </c>
      <c r="F7" s="15">
        <f>VLOOKUP(A7,[1]GLAM_CF!J:O,6,FALSE)</f>
        <v>4.0073000000000003E-15</v>
      </c>
    </row>
    <row r="8" spans="1:6" x14ac:dyDescent="0.2">
      <c r="A8" s="15" t="s">
        <v>57</v>
      </c>
      <c r="B8" s="15">
        <f>VLOOKUP(A8,[1]GLAM_CF!J:O,5,FALSE)</f>
        <v>1.6249E-13</v>
      </c>
      <c r="C8" s="15">
        <f>VLOOKUP(A8,[1]GLAM_CF!J:O,4,FALSE)</f>
        <v>1.5856000000000001E-13</v>
      </c>
      <c r="D8" s="15">
        <f>VLOOKUP(A8,[1]GLAM_CF!J:O,3,FALSE)</f>
        <v>5.1148000000000002E-14</v>
      </c>
      <c r="E8" s="15">
        <f>VLOOKUP(A8,[1]GLAM_CF!J:O,2,FALSE)</f>
        <v>1.6834999999999998E-14</v>
      </c>
      <c r="F8" s="15">
        <f>VLOOKUP(A8,[1]GLAM_CF!J:O,6,FALSE)</f>
        <v>2.7064E-13</v>
      </c>
    </row>
    <row r="9" spans="1:6" x14ac:dyDescent="0.2">
      <c r="A9" s="15" t="s">
        <v>58</v>
      </c>
      <c r="B9" s="15">
        <f>VLOOKUP(A9,[1]GLAM_CF!J:O,5,FALSE)</f>
        <v>2.7751000000000001E-15</v>
      </c>
      <c r="C9" s="15">
        <f>VLOOKUP(A9,[1]GLAM_CF!J:O,4,FALSE)</f>
        <v>2.1491000000000002E-15</v>
      </c>
      <c r="D9" s="15">
        <f>VLOOKUP(A9,[1]GLAM_CF!J:O,3,FALSE)</f>
        <v>2.1573999999999999E-15</v>
      </c>
      <c r="E9" s="15">
        <f>VLOOKUP(A9,[1]GLAM_CF!J:O,2,FALSE)</f>
        <v>8.3741000000000003E-16</v>
      </c>
      <c r="F9" s="15">
        <f>VLOOKUP(A9,[1]GLAM_CF!J:O,6,FALSE)</f>
        <v>1.9692999999999999E-15</v>
      </c>
    </row>
    <row r="10" spans="1:6" x14ac:dyDescent="0.2">
      <c r="A10" s="15" t="s">
        <v>59</v>
      </c>
      <c r="B10" s="15">
        <f>VLOOKUP(A10,[1]GLAM_CF!J:O,5,FALSE)</f>
        <v>9.1462000000000002E-15</v>
      </c>
      <c r="C10" s="15">
        <f>VLOOKUP(A10,[1]GLAM_CF!J:O,4,FALSE)</f>
        <v>4.3230000000000002E-15</v>
      </c>
      <c r="D10" s="15">
        <f>VLOOKUP(A10,[1]GLAM_CF!J:O,3,FALSE)</f>
        <v>7.3638000000000003E-15</v>
      </c>
      <c r="E10" s="15">
        <f>VLOOKUP(A10,[1]GLAM_CF!J:O,2,FALSE)</f>
        <v>3.0635999999999999E-15</v>
      </c>
      <c r="F10" s="15">
        <f>VLOOKUP(A10,[1]GLAM_CF!J:O,6,FALSE)</f>
        <v>1.4137000000000001E-14</v>
      </c>
    </row>
    <row r="11" spans="1:6" x14ac:dyDescent="0.2">
      <c r="A11" s="15" t="s">
        <v>60</v>
      </c>
      <c r="B11" s="15">
        <f>VLOOKUP(A11,[1]GLAM_CF!J:O,5,FALSE)</f>
        <v>2.8324E-15</v>
      </c>
      <c r="C11" s="15">
        <f>VLOOKUP(A11,[1]GLAM_CF!J:O,4,FALSE)</f>
        <v>1.9537000000000002E-15</v>
      </c>
      <c r="D11" s="15">
        <f>VLOOKUP(A11,[1]GLAM_CF!J:O,3,FALSE)</f>
        <v>6.9157999999999999E-16</v>
      </c>
      <c r="E11" s="15">
        <f>VLOOKUP(A11,[1]GLAM_CF!J:O,2,FALSE)</f>
        <v>8.6235999999999998E-16</v>
      </c>
      <c r="F11" s="15">
        <f>VLOOKUP(A11,[1]GLAM_CF!J:O,6,FALSE)</f>
        <v>2.308E-15</v>
      </c>
    </row>
    <row r="12" spans="1:6" x14ac:dyDescent="0.2">
      <c r="A12" s="15" t="s">
        <v>61</v>
      </c>
      <c r="B12" s="15">
        <f>VLOOKUP(A12,[1]GLAM_CF!J:O,5,FALSE)</f>
        <v>2.2862999999999999E-14</v>
      </c>
      <c r="C12" s="15">
        <f>VLOOKUP(A12,[1]GLAM_CF!J:O,4,FALSE)</f>
        <v>2.1659999999999999E-14</v>
      </c>
      <c r="D12" s="15">
        <f>VLOOKUP(A12,[1]GLAM_CF!J:O,3,FALSE)</f>
        <v>1.5713E-14</v>
      </c>
      <c r="E12" s="15">
        <f>VLOOKUP(A12,[1]GLAM_CF!J:O,2,FALSE)</f>
        <v>5.3299000000000001E-15</v>
      </c>
      <c r="F12" s="15">
        <f>VLOOKUP(A12,[1]GLAM_CF!J:O,6,FALSE)</f>
        <v>3.6279999999999998E-14</v>
      </c>
    </row>
    <row r="13" spans="1:6" x14ac:dyDescent="0.2">
      <c r="A13" s="15" t="s">
        <v>62</v>
      </c>
      <c r="B13" s="15">
        <f>VLOOKUP(A13,[1]GLAM_CF!J:O,5,FALSE)</f>
        <v>3.5087999999999999E-16</v>
      </c>
      <c r="C13" s="15">
        <f>VLOOKUP(A13,[1]GLAM_CF!J:O,4,FALSE)</f>
        <v>3.3769000000000002E-16</v>
      </c>
      <c r="D13" s="15">
        <f>VLOOKUP(A13,[1]GLAM_CF!J:O,3,FALSE)</f>
        <v>2.2213000000000002E-16</v>
      </c>
      <c r="E13" s="15">
        <f>VLOOKUP(A13,[1]GLAM_CF!J:O,2,FALSE)</f>
        <v>8.9092999999999999E-17</v>
      </c>
      <c r="F13" s="15">
        <f>VLOOKUP(A13,[1]GLAM_CF!J:O,6,FALSE)</f>
        <v>3.5945999999999998E-16</v>
      </c>
    </row>
    <row r="14" spans="1:6" x14ac:dyDescent="0.2">
      <c r="A14" s="15" t="s">
        <v>63</v>
      </c>
      <c r="B14" s="15">
        <f>VLOOKUP(A14,[1]GLAM_CF!J:O,5,FALSE)</f>
        <v>1.6249E-13</v>
      </c>
      <c r="C14" s="15">
        <f>VLOOKUP(A14,[1]GLAM_CF!J:O,4,FALSE)</f>
        <v>1.5856000000000001E-13</v>
      </c>
      <c r="D14" s="15">
        <f>VLOOKUP(A14,[1]GLAM_CF!J:O,3,FALSE)</f>
        <v>6.0396000000000001E-14</v>
      </c>
      <c r="E14" s="15">
        <f>VLOOKUP(A14,[1]GLAM_CF!J:O,2,FALSE)</f>
        <v>1.8656E-14</v>
      </c>
      <c r="F14" s="15">
        <f>VLOOKUP(A14,[1]GLAM_CF!J:O,6,FALSE)</f>
        <v>2.7590999999999998E-13</v>
      </c>
    </row>
    <row r="15" spans="1:6" x14ac:dyDescent="0.2">
      <c r="A15" s="15" t="s">
        <v>64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</row>
    <row r="16" spans="1:6" x14ac:dyDescent="0.2">
      <c r="A16" s="15" t="s">
        <v>65</v>
      </c>
      <c r="B16" s="15">
        <f>VLOOKUP(A16,[1]GLAM_CF!J:O,5,FALSE)</f>
        <v>2.0764E-15</v>
      </c>
      <c r="C16" s="15">
        <f>VLOOKUP(A16,[1]GLAM_CF!J:O,4,FALSE)</f>
        <v>1.6325999999999999E-15</v>
      </c>
      <c r="D16" s="15">
        <f>VLOOKUP(A16,[1]GLAM_CF!J:O,3,FALSE)</f>
        <v>4.2214000000000003E-15</v>
      </c>
      <c r="E16" s="15">
        <f>VLOOKUP(A16,[1]GLAM_CF!J:O,2,FALSE)</f>
        <v>3.6473999999999999E-16</v>
      </c>
      <c r="F16" s="15">
        <f>VLOOKUP(A16,[1]GLAM_CF!J:O,6,FALSE)</f>
        <v>2.1028000000000002E-15</v>
      </c>
    </row>
    <row r="17" spans="1:6" x14ac:dyDescent="0.2">
      <c r="A17" s="15" t="s">
        <v>66</v>
      </c>
      <c r="B17" s="15">
        <f>VLOOKUP(A17,[1]GLAM_CF!J:O,5,FALSE)</f>
        <v>4.8848E-15</v>
      </c>
      <c r="C17" s="15">
        <f>VLOOKUP(A17,[1]GLAM_CF!J:O,4,FALSE)</f>
        <v>4.4700999999999998E-15</v>
      </c>
      <c r="D17" s="15">
        <f>VLOOKUP(A17,[1]GLAM_CF!J:O,3,FALSE)</f>
        <v>3.0939E-15</v>
      </c>
      <c r="E17" s="15">
        <f>VLOOKUP(A17,[1]GLAM_CF!J:O,2,FALSE)</f>
        <v>1.6980999999999999E-15</v>
      </c>
      <c r="F17" s="15">
        <f>VLOOKUP(A17,[1]GLAM_CF!J:O,6,FALSE)</f>
        <v>4.9470000000000001E-15</v>
      </c>
    </row>
    <row r="18" spans="1:6" x14ac:dyDescent="0.2">
      <c r="A18" s="15" t="s">
        <v>67</v>
      </c>
      <c r="B18" s="15">
        <f>VLOOKUP(A18,[1]GLAM_CF!J:O,5,FALSE)</f>
        <v>2.8833999999999999E-15</v>
      </c>
      <c r="C18" s="15">
        <f>VLOOKUP(A18,[1]GLAM_CF!J:O,4,FALSE)</f>
        <v>1.6613E-15</v>
      </c>
      <c r="D18" s="15">
        <f>VLOOKUP(A18,[1]GLAM_CF!J:O,3,FALSE)</f>
        <v>1.241E-15</v>
      </c>
      <c r="E18" s="15">
        <f>VLOOKUP(A18,[1]GLAM_CF!J:O,2,FALSE)</f>
        <v>6.3231999999999999E-16</v>
      </c>
      <c r="F18" s="15">
        <f>VLOOKUP(A18,[1]GLAM_CF!J:O,6,FALSE)</f>
        <v>1.9511999999999998E-15</v>
      </c>
    </row>
    <row r="19" spans="1:6" x14ac:dyDescent="0.2">
      <c r="A19" s="15" t="s">
        <v>68</v>
      </c>
      <c r="B19" s="15">
        <f>VLOOKUP(A19,[1]GLAM_CF!J:O,5,FALSE)</f>
        <v>6.8928000000000003E-15</v>
      </c>
      <c r="C19" s="15">
        <f>VLOOKUP(A19,[1]GLAM_CF!J:O,4,FALSE)</f>
        <v>5.706E-15</v>
      </c>
      <c r="D19" s="15">
        <f>VLOOKUP(A19,[1]GLAM_CF!J:O,3,FALSE)</f>
        <v>4.1518000000000001E-15</v>
      </c>
      <c r="E19" s="15">
        <f>VLOOKUP(A19,[1]GLAM_CF!J:O,2,FALSE)</f>
        <v>2.9623E-15</v>
      </c>
      <c r="F19" s="15">
        <f>VLOOKUP(A19,[1]GLAM_CF!J:O,6,FALSE)</f>
        <v>6.3484999999999997E-15</v>
      </c>
    </row>
    <row r="20" spans="1:6" x14ac:dyDescent="0.2">
      <c r="A20" s="15" t="s">
        <v>69</v>
      </c>
      <c r="B20" s="15">
        <f>VLOOKUP(A20,[1]GLAM_CF!J:O,5,FALSE)</f>
        <v>2.6852E-14</v>
      </c>
      <c r="C20" s="15">
        <f>VLOOKUP(A20,[1]GLAM_CF!J:O,4,FALSE)</f>
        <v>2.0971000000000001E-14</v>
      </c>
      <c r="D20" s="15">
        <f>VLOOKUP(A20,[1]GLAM_CF!J:O,3,FALSE)</f>
        <v>1.5927999999999998E-14</v>
      </c>
      <c r="E20" s="15">
        <f>VLOOKUP(A20,[1]GLAM_CF!J:O,2,FALSE)</f>
        <v>8.0139999999999997E-15</v>
      </c>
      <c r="F20" s="15">
        <f>VLOOKUP(A20,[1]GLAM_CF!J:O,6,FALSE)</f>
        <v>1.6501999999999999E-14</v>
      </c>
    </row>
    <row r="21" spans="1:6" x14ac:dyDescent="0.2">
      <c r="A21" s="15" t="s">
        <v>70</v>
      </c>
      <c r="B21" s="15">
        <f>VLOOKUP(A21,[1]GLAM_CF!J:O,5,FALSE)</f>
        <v>1.1987999999999999E-13</v>
      </c>
      <c r="C21" s="15">
        <f>VLOOKUP(A21,[1]GLAM_CF!J:O,4,FALSE)</f>
        <v>6.7175999999999998E-14</v>
      </c>
      <c r="D21" s="15">
        <f>VLOOKUP(A21,[1]GLAM_CF!J:O,3,FALSE)</f>
        <v>6.5247000000000005E-13</v>
      </c>
      <c r="E21" s="15">
        <f>VLOOKUP(A21,[1]GLAM_CF!J:O,2,FALSE)</f>
        <v>1.9075E-13</v>
      </c>
      <c r="F21" s="15">
        <f>VLOOKUP(A21,[1]GLAM_CF!J:O,6,FALSE)</f>
        <v>1.1594000000000001E-13</v>
      </c>
    </row>
    <row r="22" spans="1:6" x14ac:dyDescent="0.2">
      <c r="A22" s="15" t="s">
        <v>71</v>
      </c>
      <c r="B22" s="15">
        <f>VLOOKUP(A22,[1]GLAM_CF!J:O,5,FALSE)</f>
        <v>1.5274E-14</v>
      </c>
      <c r="C22" s="15">
        <f>VLOOKUP(A22,[1]GLAM_CF!J:O,4,FALSE)</f>
        <v>1.1743E-14</v>
      </c>
      <c r="D22" s="15">
        <f>VLOOKUP(A22,[1]GLAM_CF!J:O,3,FALSE)</f>
        <v>6.8633000000000001E-15</v>
      </c>
      <c r="E22" s="15">
        <f>VLOOKUP(A22,[1]GLAM_CF!J:O,2,FALSE)</f>
        <v>3.3703E-15</v>
      </c>
      <c r="F22" s="15">
        <f>VLOOKUP(A22,[1]GLAM_CF!J:O,6,FALSE)</f>
        <v>1.2065E-14</v>
      </c>
    </row>
    <row r="23" spans="1:6" x14ac:dyDescent="0.2">
      <c r="A23" s="15" t="s">
        <v>72</v>
      </c>
      <c r="B23" s="15">
        <f>VLOOKUP(A23,[1]GLAM_CF!J:O,5,FALSE)</f>
        <v>1.6058E-15</v>
      </c>
      <c r="C23" s="15">
        <f>VLOOKUP(A23,[1]GLAM_CF!J:O,4,FALSE)</f>
        <v>1.1403E-15</v>
      </c>
      <c r="D23" s="15">
        <f>VLOOKUP(A23,[1]GLAM_CF!J:O,3,FALSE)</f>
        <v>2.4068E-16</v>
      </c>
      <c r="E23" s="15">
        <f>VLOOKUP(A23,[1]GLAM_CF!J:O,2,FALSE)</f>
        <v>4.7361000000000002E-16</v>
      </c>
      <c r="F23" s="15">
        <f>VLOOKUP(A23,[1]GLAM_CF!J:O,6,FALSE)</f>
        <v>1.3785E-15</v>
      </c>
    </row>
    <row r="24" spans="1:6" x14ac:dyDescent="0.2">
      <c r="A24" s="15" t="s">
        <v>73</v>
      </c>
      <c r="B24" s="15">
        <f>VLOOKUP(A24,[1]GLAM_CF!J:O,5,FALSE)</f>
        <v>1.0175E-14</v>
      </c>
      <c r="C24" s="15">
        <f>VLOOKUP(A24,[1]GLAM_CF!J:O,4,FALSE)</f>
        <v>1.1351E-14</v>
      </c>
      <c r="D24" s="15">
        <f>VLOOKUP(A24,[1]GLAM_CF!J:O,3,FALSE)</f>
        <v>4.6165E-15</v>
      </c>
      <c r="E24" s="15">
        <f>VLOOKUP(A24,[1]GLAM_CF!J:O,2,FALSE)</f>
        <v>1.7823999999999999E-15</v>
      </c>
      <c r="F24" s="15">
        <f>VLOOKUP(A24,[1]GLAM_CF!J:O,6,FALSE)</f>
        <v>9.7917000000000001E-15</v>
      </c>
    </row>
    <row r="25" spans="1:6" x14ac:dyDescent="0.2">
      <c r="A25" s="15" t="s">
        <v>74</v>
      </c>
      <c r="B25" s="15">
        <f>VLOOKUP(A25,[1]GLAM_CF!J:O,5,FALSE)</f>
        <v>9.7781000000000001E-15</v>
      </c>
      <c r="C25" s="15">
        <f>VLOOKUP(A25,[1]GLAM_CF!J:O,4,FALSE)</f>
        <v>8.2953999999999999E-15</v>
      </c>
      <c r="D25" s="15">
        <f>VLOOKUP(A25,[1]GLAM_CF!J:O,3,FALSE)</f>
        <v>5.0949E-15</v>
      </c>
      <c r="E25" s="15">
        <f>VLOOKUP(A25,[1]GLAM_CF!J:O,2,FALSE)</f>
        <v>2.3707E-15</v>
      </c>
      <c r="F25" s="15">
        <f>VLOOKUP(A25,[1]GLAM_CF!J:O,6,FALSE)</f>
        <v>8.7022000000000001E-15</v>
      </c>
    </row>
    <row r="26" spans="1:6" x14ac:dyDescent="0.2">
      <c r="A26" s="15" t="s">
        <v>75</v>
      </c>
      <c r="B26" s="15">
        <f>VLOOKUP(A26,[1]GLAM_CF!J:O,5,FALSE)</f>
        <v>1.8494000000000001E-14</v>
      </c>
      <c r="C26" s="15">
        <f>VLOOKUP(A26,[1]GLAM_CF!J:O,4,FALSE)</f>
        <v>8.5192000000000001E-15</v>
      </c>
      <c r="D26" s="15">
        <f>VLOOKUP(A26,[1]GLAM_CF!J:O,3,FALSE)</f>
        <v>4.5768999999999999E-15</v>
      </c>
      <c r="E26" s="15">
        <f>VLOOKUP(A26,[1]GLAM_CF!J:O,2,FALSE)</f>
        <v>2.6554999999999999E-15</v>
      </c>
      <c r="F26" s="15">
        <f>VLOOKUP(A26,[1]GLAM_CF!J:O,6,FALSE)</f>
        <v>4.7515E-15</v>
      </c>
    </row>
    <row r="27" spans="1:6" x14ac:dyDescent="0.2">
      <c r="A27" s="15" t="s">
        <v>76</v>
      </c>
      <c r="B27" s="15">
        <f>VLOOKUP(A27,[1]GLAM_CF!J:O,5,FALSE)</f>
        <v>4.6084000000000001E-16</v>
      </c>
      <c r="C27" s="15">
        <f>VLOOKUP(A27,[1]GLAM_CF!J:O,4,FALSE)</f>
        <v>2.2440000000000001E-16</v>
      </c>
      <c r="D27" s="15">
        <f>VLOOKUP(A27,[1]GLAM_CF!J:O,3,FALSE)</f>
        <v>1.8013000000000001E-16</v>
      </c>
      <c r="E27" s="15">
        <f>VLOOKUP(A27,[1]GLAM_CF!J:O,2,FALSE)</f>
        <v>8.9292999999999995E-17</v>
      </c>
      <c r="F27" s="15">
        <f>VLOOKUP(A27,[1]GLAM_CF!J:O,6,FALSE)</f>
        <v>5.4007000000000002E-16</v>
      </c>
    </row>
    <row r="28" spans="1:6" x14ac:dyDescent="0.2">
      <c r="A28" s="15" t="s">
        <v>77</v>
      </c>
      <c r="B28" s="15">
        <f>VLOOKUP(A28,[1]GLAM_CF!J:O,5,FALSE)</f>
        <v>1.2692E-13</v>
      </c>
      <c r="C28" s="15">
        <f>VLOOKUP(A28,[1]GLAM_CF!J:O,4,FALSE)</f>
        <v>1.098E-13</v>
      </c>
      <c r="D28" s="15">
        <f>VLOOKUP(A28,[1]GLAM_CF!J:O,3,FALSE)</f>
        <v>4.1089000000000002E-15</v>
      </c>
      <c r="E28" s="15">
        <f>VLOOKUP(A28,[1]GLAM_CF!J:O,2,FALSE)</f>
        <v>1.6582999999999999E-15</v>
      </c>
      <c r="F28" s="15">
        <f>VLOOKUP(A28,[1]GLAM_CF!J:O,6,FALSE)</f>
        <v>1.1447E-14</v>
      </c>
    </row>
    <row r="29" spans="1:6" x14ac:dyDescent="0.2">
      <c r="A29" s="15" t="s">
        <v>78</v>
      </c>
      <c r="B29" s="15">
        <f>VLOOKUP(A29,[1]GLAM_CF!J:O,5,FALSE)</f>
        <v>1.3531E-15</v>
      </c>
      <c r="C29" s="15">
        <f>VLOOKUP(A29,[1]GLAM_CF!J:O,4,FALSE)</f>
        <v>2.7994000000000001E-15</v>
      </c>
      <c r="D29" s="15">
        <f>VLOOKUP(A29,[1]GLAM_CF!J:O,3,FALSE)</f>
        <v>1.8873000000000001E-15</v>
      </c>
      <c r="E29" s="15">
        <f>VLOOKUP(A29,[1]GLAM_CF!J:O,2,FALSE)</f>
        <v>9.1470000000000005E-16</v>
      </c>
      <c r="F29" s="15">
        <f>VLOOKUP(A29,[1]GLAM_CF!J:O,6,FALSE)</f>
        <v>4.3530000000000003E-15</v>
      </c>
    </row>
    <row r="30" spans="1:6" x14ac:dyDescent="0.2">
      <c r="A30" s="15" t="s">
        <v>79</v>
      </c>
      <c r="B30" s="15">
        <f>VLOOKUP(A30,[1]GLAM_CF!J:O,5,FALSE)</f>
        <v>2.0944E-14</v>
      </c>
      <c r="C30" s="15">
        <f>VLOOKUP(A30,[1]GLAM_CF!J:O,4,FALSE)</f>
        <v>1.0674E-14</v>
      </c>
      <c r="D30" s="15">
        <f>VLOOKUP(A30,[1]GLAM_CF!J:O,3,FALSE)</f>
        <v>9.5533E-15</v>
      </c>
      <c r="E30" s="15">
        <f>VLOOKUP(A30,[1]GLAM_CF!J:O,2,FALSE)</f>
        <v>3.2558000000000002E-15</v>
      </c>
      <c r="F30" s="15">
        <f>VLOOKUP(A30,[1]GLAM_CF!J:O,6,FALSE)</f>
        <v>2.0841999999999999E-14</v>
      </c>
    </row>
    <row r="31" spans="1:6" x14ac:dyDescent="0.2">
      <c r="A31" s="15" t="s">
        <v>80</v>
      </c>
      <c r="B31" s="15">
        <f>VLOOKUP(A31,[1]GLAM_CF!J:O,5,FALSE)</f>
        <v>4.7916999999999995E-16</v>
      </c>
      <c r="C31" s="15">
        <f>VLOOKUP(A31,[1]GLAM_CF!J:O,4,FALSE)</f>
        <v>4.2358000000000002E-16</v>
      </c>
      <c r="D31" s="15">
        <f>VLOOKUP(A31,[1]GLAM_CF!J:O,3,FALSE)</f>
        <v>3.6347999999999999E-16</v>
      </c>
      <c r="E31" s="15">
        <f>VLOOKUP(A31,[1]GLAM_CF!J:O,2,FALSE)</f>
        <v>1.6349999999999999E-16</v>
      </c>
      <c r="F31" s="15">
        <f>VLOOKUP(A31,[1]GLAM_CF!J:O,6,FALSE)</f>
        <v>3.3121999999999999E-16</v>
      </c>
    </row>
    <row r="32" spans="1:6" x14ac:dyDescent="0.2">
      <c r="A32" s="15" t="s">
        <v>81</v>
      </c>
      <c r="B32" s="15">
        <f>VLOOKUP(A32,[1]GLAM_CF!J:O,5,FALSE)</f>
        <v>5.1267000000000003E-15</v>
      </c>
      <c r="C32" s="15">
        <f>VLOOKUP(A32,[1]GLAM_CF!J:O,4,FALSE)</f>
        <v>3.4788E-15</v>
      </c>
      <c r="D32" s="15">
        <f>VLOOKUP(A32,[1]GLAM_CF!J:O,3,FALSE)</f>
        <v>2.9052E-15</v>
      </c>
      <c r="E32" s="15">
        <f>VLOOKUP(A32,[1]GLAM_CF!J:O,2,FALSE)</f>
        <v>7.9609999999999996E-16</v>
      </c>
      <c r="F32" s="15">
        <f>VLOOKUP(A32,[1]GLAM_CF!J:O,6,FALSE)</f>
        <v>5.3714999999999998E-15</v>
      </c>
    </row>
    <row r="33" spans="1:6" x14ac:dyDescent="0.2">
      <c r="A33" s="15" t="s">
        <v>82</v>
      </c>
      <c r="B33" s="15">
        <f>VLOOKUP(A33,[1]GLAM_CF!J:O,5,TRUE)</f>
        <v>2.6167999999999998E-15</v>
      </c>
      <c r="C33" s="15">
        <f>VLOOKUP(A33,[1]GLAM_CF!J:O,4,TRUE)</f>
        <v>2.2318999999999998E-15</v>
      </c>
      <c r="D33" s="15">
        <f>VLOOKUP(A33,[1]GLAM_CF!J:O,3,TRUE)</f>
        <v>1.5477000000000001E-15</v>
      </c>
      <c r="E33" s="15">
        <f>VLOOKUP(A33,[1]GLAM_CF!J:O,2,TRUE)</f>
        <v>8.5917999999999999E-16</v>
      </c>
      <c r="F33" s="15">
        <f>VLOOKUP(A33,[1]GLAM_CF!J:O,6,TRUE)</f>
        <v>3.1617000000000001E-15</v>
      </c>
    </row>
    <row r="34" spans="1:6" x14ac:dyDescent="0.2">
      <c r="A34" s="15" t="s">
        <v>83</v>
      </c>
      <c r="B34" s="15">
        <f>VLOOKUP(A34,[1]GLAM_CF!J:O,5,FALSE)</f>
        <v>2.8172000000000001E-14</v>
      </c>
      <c r="C34" s="15">
        <f>VLOOKUP(A34,[1]GLAM_CF!J:O,4,FALSE)</f>
        <v>1.7121E-14</v>
      </c>
      <c r="D34" s="15">
        <f>VLOOKUP(A34,[1]GLAM_CF!J:O,3,FALSE)</f>
        <v>8.3578999999999996E-15</v>
      </c>
      <c r="E34" s="15">
        <f>VLOOKUP(A34,[1]GLAM_CF!J:O,2,FALSE)</f>
        <v>5.6068000000000003E-15</v>
      </c>
      <c r="F34" s="15">
        <f>VLOOKUP(A34,[1]GLAM_CF!J:O,6,FALSE)</f>
        <v>3.5112000000000001E-14</v>
      </c>
    </row>
    <row r="35" spans="1:6" x14ac:dyDescent="0.2">
      <c r="A35" s="15" t="s">
        <v>84</v>
      </c>
      <c r="B35" s="15">
        <f>VLOOKUP(A35,[1]GLAM_CF!J:O,5,FALSE)</f>
        <v>6.2472000000000002E-15</v>
      </c>
      <c r="C35" s="15">
        <f>VLOOKUP(A35,[1]GLAM_CF!J:O,4,FALSE)</f>
        <v>4.4603999999999997E-15</v>
      </c>
      <c r="D35" s="15">
        <f>VLOOKUP(A35,[1]GLAM_CF!J:O,3,FALSE)</f>
        <v>3.1984999999999998E-15</v>
      </c>
      <c r="E35" s="15">
        <f>VLOOKUP(A35,[1]GLAM_CF!J:O,2,FALSE)</f>
        <v>1.6233E-15</v>
      </c>
      <c r="F35" s="15">
        <f>VLOOKUP(A35,[1]GLAM_CF!J:O,6,FALSE)</f>
        <v>5.1285999999999998E-15</v>
      </c>
    </row>
    <row r="36" spans="1:6" x14ac:dyDescent="0.2">
      <c r="A36" s="15" t="s">
        <v>85</v>
      </c>
      <c r="B36" s="15">
        <f>VLOOKUP(A36,[1]GLAM_CF!J:O,5,FALSE)</f>
        <v>7.5714999999999996E-14</v>
      </c>
      <c r="C36" s="15">
        <f>VLOOKUP(A36,[1]GLAM_CF!J:O,4,FALSE)</f>
        <v>5.6236000000000003E-14</v>
      </c>
      <c r="D36" s="15">
        <f>VLOOKUP(A36,[1]GLAM_CF!J:O,3,FALSE)</f>
        <v>2.8035000000000001E-14</v>
      </c>
      <c r="E36" s="15">
        <f>VLOOKUP(A36,[1]GLAM_CF!J:O,2,FALSE)</f>
        <v>2.5677000000000001E-14</v>
      </c>
      <c r="F36" s="15">
        <f>VLOOKUP(A36,[1]GLAM_CF!J:O,6,FALSE)</f>
        <v>3.4987999999999998E-14</v>
      </c>
    </row>
    <row r="37" spans="1:6" x14ac:dyDescent="0.2">
      <c r="A37" s="15" t="s">
        <v>86</v>
      </c>
      <c r="B37" s="15">
        <f>VLOOKUP(A37,[1]GLAM_CF!J:O,5,FALSE)</f>
        <v>1.8971E-14</v>
      </c>
      <c r="C37" s="15">
        <f>VLOOKUP(A37,[1]GLAM_CF!J:O,4,FALSE)</f>
        <v>1.7974000000000001E-14</v>
      </c>
      <c r="D37" s="15">
        <f>VLOOKUP(A37,[1]GLAM_CF!J:O,3,FALSE)</f>
        <v>8.1670999999999997E-15</v>
      </c>
      <c r="E37" s="15">
        <f>VLOOKUP(A37,[1]GLAM_CF!J:O,2,FALSE)</f>
        <v>2.91E-15</v>
      </c>
      <c r="F37" s="15">
        <f>VLOOKUP(A37,[1]GLAM_CF!J:O,6,FALSE)</f>
        <v>1.9041E-14</v>
      </c>
    </row>
    <row r="38" spans="1:6" x14ac:dyDescent="0.2">
      <c r="A38" s="15" t="s">
        <v>87</v>
      </c>
      <c r="B38" s="15">
        <f>VLOOKUP(A38,[1]GLAM_CF!J:O,5,FALSE)</f>
        <v>1.2904E-14</v>
      </c>
      <c r="C38" s="15">
        <f>VLOOKUP(A38,[1]GLAM_CF!J:O,4,FALSE)</f>
        <v>4.5094000000000003E-15</v>
      </c>
      <c r="D38" s="15">
        <f>VLOOKUP(A38,[1]GLAM_CF!J:O,3,FALSE)</f>
        <v>6.9839999999999999E-15</v>
      </c>
      <c r="E38" s="15">
        <f>VLOOKUP(A38,[1]GLAM_CF!J:O,2,FALSE)</f>
        <v>3.3696999999999999E-15</v>
      </c>
      <c r="F38" s="15">
        <f>VLOOKUP(A38,[1]GLAM_CF!J:O,6,FALSE)</f>
        <v>1.5504999999999999E-14</v>
      </c>
    </row>
    <row r="39" spans="1:6" x14ac:dyDescent="0.2">
      <c r="A39" s="15" t="s">
        <v>88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</row>
    <row r="40" spans="1:6" x14ac:dyDescent="0.2">
      <c r="A40" s="15" t="s">
        <v>89</v>
      </c>
      <c r="B40" s="15">
        <f>VLOOKUP(A40,[1]GLAM_CF!J:O,5,FALSE)</f>
        <v>2.6303999999999999E-15</v>
      </c>
      <c r="C40" s="15">
        <f>VLOOKUP(A40,[1]GLAM_CF!J:O,4,FALSE)</f>
        <v>2.1725999999999998E-15</v>
      </c>
      <c r="D40" s="15">
        <f>VLOOKUP(A40,[1]GLAM_CF!J:O,3,FALSE)</f>
        <v>1.3916999999999999E-15</v>
      </c>
      <c r="E40" s="15">
        <f>VLOOKUP(A40,[1]GLAM_CF!J:O,2,FALSE)</f>
        <v>6.1532000000000001E-16</v>
      </c>
      <c r="F40" s="15">
        <f>VLOOKUP(A40,[1]GLAM_CF!J:O,6,FALSE)</f>
        <v>2.4436000000000001E-15</v>
      </c>
    </row>
    <row r="41" spans="1:6" x14ac:dyDescent="0.2">
      <c r="A41" s="15" t="s">
        <v>90</v>
      </c>
      <c r="B41" s="15">
        <f>VLOOKUP(A41,[1]GLAM_CF!J:O,5,FALSE)</f>
        <v>2.3422000000000001E-15</v>
      </c>
      <c r="C41" s="15">
        <f>VLOOKUP(A41,[1]GLAM_CF!J:O,4,FALSE)</f>
        <v>1.8992000000000002E-15</v>
      </c>
      <c r="D41" s="15">
        <f>VLOOKUP(A41,[1]GLAM_CF!J:O,3,FALSE)</f>
        <v>1.3023000000000001E-15</v>
      </c>
      <c r="E41" s="15">
        <f>VLOOKUP(A41,[1]GLAM_CF!J:O,2,FALSE)</f>
        <v>6.4052999999999998E-16</v>
      </c>
      <c r="F41" s="15">
        <f>VLOOKUP(A41,[1]GLAM_CF!J:O,6,FALSE)</f>
        <v>2.0158999999999999E-15</v>
      </c>
    </row>
    <row r="42" spans="1:6" x14ac:dyDescent="0.2">
      <c r="A42" s="15" t="s">
        <v>91</v>
      </c>
      <c r="B42" s="15">
        <f>VLOOKUP(A42,[1]GLAM_CF!J:O,5,FALSE)</f>
        <v>4.3106E-16</v>
      </c>
      <c r="C42" s="15">
        <f>VLOOKUP(A42,[1]GLAM_CF!J:O,4,FALSE)</f>
        <v>3.1151999999999998E-16</v>
      </c>
      <c r="D42" s="15">
        <f>VLOOKUP(A42,[1]GLAM_CF!J:O,3,FALSE)</f>
        <v>5.6545000000000005E-16</v>
      </c>
      <c r="E42" s="15">
        <f>VLOOKUP(A42,[1]GLAM_CF!J:O,2,FALSE)</f>
        <v>1.3317E-16</v>
      </c>
      <c r="F42" s="15">
        <f>VLOOKUP(A42,[1]GLAM_CF!J:O,6,FALSE)</f>
        <v>3.5794E-16</v>
      </c>
    </row>
    <row r="43" spans="1:6" x14ac:dyDescent="0.2">
      <c r="A43" s="15" t="s">
        <v>92</v>
      </c>
      <c r="B43" s="15">
        <f>VLOOKUP(A43,[1]GLAM_CF!J:O,5,FALSE)</f>
        <v>1.6249E-13</v>
      </c>
      <c r="C43" s="15">
        <f>VLOOKUP(A43,[1]GLAM_CF!J:O,4,FALSE)</f>
        <v>1.8769000000000001E-13</v>
      </c>
      <c r="D43" s="15">
        <f>VLOOKUP(A43,[1]GLAM_CF!J:O,3,FALSE)</f>
        <v>8.0964000000000002E-14</v>
      </c>
      <c r="E43" s="15">
        <f>VLOOKUP(A43,[1]GLAM_CF!J:O,2,FALSE)</f>
        <v>2.3314E-14</v>
      </c>
      <c r="F43" s="15">
        <f>VLOOKUP(A43,[1]GLAM_CF!J:O,6,FALSE)</f>
        <v>3.4808999999999998E-13</v>
      </c>
    </row>
    <row r="44" spans="1:6" x14ac:dyDescent="0.2">
      <c r="A44" s="15" t="s">
        <v>93</v>
      </c>
      <c r="B44" s="15">
        <f>VLOOKUP(A44,[1]GLAM_CF!J:O,5,FALSE)</f>
        <v>3.6578999999999997E-14</v>
      </c>
      <c r="C44" s="15">
        <f>VLOOKUP(A44,[1]GLAM_CF!J:O,4,FALSE)</f>
        <v>3.4211000000000003E-14</v>
      </c>
      <c r="D44" s="15">
        <f>VLOOKUP(A44,[1]GLAM_CF!J:O,3,FALSE)</f>
        <v>8.9102000000000003E-15</v>
      </c>
      <c r="E44" s="15">
        <f>VLOOKUP(A44,[1]GLAM_CF!J:O,2,FALSE)</f>
        <v>5.2262999999999997E-15</v>
      </c>
      <c r="F44" s="15">
        <f>VLOOKUP(A44,[1]GLAM_CF!J:O,6,FALSE)</f>
        <v>3.4758999999999999E-14</v>
      </c>
    </row>
    <row r="45" spans="1:6" x14ac:dyDescent="0.2">
      <c r="A45" s="15" t="s">
        <v>94</v>
      </c>
      <c r="B45" s="15">
        <f>VLOOKUP(A45,[1]GLAM_CF!J:O,5,FALSE)</f>
        <v>3.9020000000000001E-16</v>
      </c>
      <c r="C45" s="15">
        <f>VLOOKUP(A45,[1]GLAM_CF!J:O,4,FALSE)</f>
        <v>2.8850999999999998E-16</v>
      </c>
      <c r="D45" s="15">
        <f>VLOOKUP(A45,[1]GLAM_CF!J:O,3,FALSE)</f>
        <v>2.2763000000000001E-16</v>
      </c>
      <c r="E45" s="15">
        <f>VLOOKUP(A45,[1]GLAM_CF!J:O,2,FALSE)</f>
        <v>1.0616E-16</v>
      </c>
      <c r="F45" s="15">
        <f>VLOOKUP(A45,[1]GLAM_CF!J:O,6,FALSE)</f>
        <v>3.4921999999999998E-16</v>
      </c>
    </row>
    <row r="46" spans="1:6" x14ac:dyDescent="0.2">
      <c r="A46" s="15" t="s">
        <v>95</v>
      </c>
      <c r="B46" s="15">
        <f>VLOOKUP(A46,[1]GLAM_CF!J:O,5,FALSE)</f>
        <v>5.0579000000000001E-14</v>
      </c>
      <c r="C46" s="15">
        <f>VLOOKUP(A46,[1]GLAM_CF!J:O,4,FALSE)</f>
        <v>3.0956000000000002E-14</v>
      </c>
      <c r="D46" s="15">
        <f>VLOOKUP(A46,[1]GLAM_CF!J:O,3,FALSE)</f>
        <v>7.0202E-15</v>
      </c>
      <c r="E46" s="15">
        <f>VLOOKUP(A46,[1]GLAM_CF!J:O,2,FALSE)</f>
        <v>1.0359E-14</v>
      </c>
      <c r="F46" s="15">
        <f>VLOOKUP(A46,[1]GLAM_CF!J:O,6,FALSE)</f>
        <v>4.2356999999999999E-14</v>
      </c>
    </row>
    <row r="47" spans="1:6" x14ac:dyDescent="0.2">
      <c r="A47" s="15" t="s">
        <v>96</v>
      </c>
      <c r="B47" s="15">
        <f>VLOOKUP(A47,[1]GLAM_CF!J:O,5,FALSE)</f>
        <v>3.5227999999999998E-16</v>
      </c>
      <c r="C47" s="15">
        <f>VLOOKUP(A47,[1]GLAM_CF!J:O,4,FALSE)</f>
        <v>3.3026000000000002E-16</v>
      </c>
      <c r="D47" s="15">
        <f>VLOOKUP(A47,[1]GLAM_CF!J:O,3,FALSE)</f>
        <v>6.1742999999999996E-16</v>
      </c>
      <c r="E47" s="15">
        <f>VLOOKUP(A47,[1]GLAM_CF!J:O,2,FALSE)</f>
        <v>2.6605999999999998E-16</v>
      </c>
      <c r="F47" s="15">
        <f>VLOOKUP(A47,[1]GLAM_CF!J:O,6,FALSE)</f>
        <v>2.7530999999999998E-16</v>
      </c>
    </row>
    <row r="48" spans="1:6" x14ac:dyDescent="0.2">
      <c r="A48" s="15" t="s">
        <v>97</v>
      </c>
      <c r="B48" s="15">
        <f>VLOOKUP(A48,[1]GLAM_CF!J:O,5,FALSE)</f>
        <v>3.1344000000000001E-14</v>
      </c>
      <c r="C48" s="15">
        <f>VLOOKUP(A48,[1]GLAM_CF!J:O,4,FALSE)</f>
        <v>2.5836000000000001E-14</v>
      </c>
      <c r="D48" s="15">
        <f>VLOOKUP(A48,[1]GLAM_CF!J:O,3,FALSE)</f>
        <v>2.1912000000000001E-14</v>
      </c>
      <c r="E48" s="15">
        <f>VLOOKUP(A48,[1]GLAM_CF!J:O,2,FALSE)</f>
        <v>7.1939999999999998E-15</v>
      </c>
      <c r="F48" s="15">
        <f>VLOOKUP(A48,[1]GLAM_CF!J:O,6,FALSE)</f>
        <v>2.5920000000000002E-14</v>
      </c>
    </row>
    <row r="49" spans="1:6" x14ac:dyDescent="0.2">
      <c r="A49" s="15" t="s">
        <v>98</v>
      </c>
      <c r="B49" s="15">
        <f>VLOOKUP(A49,[1]GLAM_CF!J:O,5,FALSE)</f>
        <v>3.215E-16</v>
      </c>
      <c r="C49" s="15">
        <f>VLOOKUP(A49,[1]GLAM_CF!J:O,4,FALSE)</f>
        <v>2.4724E-16</v>
      </c>
      <c r="D49" s="15">
        <f>VLOOKUP(A49,[1]GLAM_CF!J:O,3,FALSE)</f>
        <v>1.8648E-16</v>
      </c>
      <c r="E49" s="15">
        <f>VLOOKUP(A49,[1]GLAM_CF!J:O,2,FALSE)</f>
        <v>8.5692999999999995E-17</v>
      </c>
      <c r="F49" s="15">
        <f>VLOOKUP(A49,[1]GLAM_CF!J:O,6,FALSE)</f>
        <v>2.9434999999999999E-16</v>
      </c>
    </row>
    <row r="50" spans="1:6" x14ac:dyDescent="0.2">
      <c r="A50" s="15" t="s">
        <v>99</v>
      </c>
      <c r="B50" s="15">
        <f>VLOOKUP(A50,[1]GLAM_CF!J:O,5,FALSE)</f>
        <v>6.3578999999999996E-14</v>
      </c>
      <c r="C50" s="15">
        <f>VLOOKUP(A50,[1]GLAM_CF!J:O,4,FALSE)</f>
        <v>6.1456999999999995E-14</v>
      </c>
      <c r="D50" s="15">
        <f>VLOOKUP(A50,[1]GLAM_CF!J:O,3,FALSE)</f>
        <v>2.5873000000000001E-14</v>
      </c>
      <c r="E50" s="15">
        <f>VLOOKUP(A50,[1]GLAM_CF!J:O,2,FALSE)</f>
        <v>9.2643000000000003E-15</v>
      </c>
      <c r="F50" s="15">
        <f>VLOOKUP(A50,[1]GLAM_CF!J:O,6,FALSE)</f>
        <v>1.0454E-13</v>
      </c>
    </row>
    <row r="51" spans="1:6" x14ac:dyDescent="0.2">
      <c r="A51" s="15" t="s">
        <v>100</v>
      </c>
      <c r="B51" s="15">
        <f>VLOOKUP(A51,[1]GLAM_CF!J:O,5,FALSE)</f>
        <v>2.5794999999999998E-16</v>
      </c>
      <c r="C51" s="15">
        <f>VLOOKUP(A51,[1]GLAM_CF!J:O,4,FALSE)</f>
        <v>2.4724E-16</v>
      </c>
      <c r="D51" s="15">
        <f>VLOOKUP(A51,[1]GLAM_CF!J:O,3,FALSE)</f>
        <v>1.3638000000000001E-16</v>
      </c>
      <c r="E51" s="15">
        <f>VLOOKUP(A51,[1]GLAM_CF!J:O,2,FALSE)</f>
        <v>5.4155000000000002E-17</v>
      </c>
      <c r="F51" s="15">
        <f>VLOOKUP(A51,[1]GLAM_CF!J:O,6,FALSE)</f>
        <v>2.448E-16</v>
      </c>
    </row>
    <row r="52" spans="1:6" x14ac:dyDescent="0.2">
      <c r="A52" s="15" t="s">
        <v>101</v>
      </c>
      <c r="B52" s="15">
        <f>VLOOKUP(A52,[1]GLAM_CF!J:O,5,FALSE)</f>
        <v>2.6025E-15</v>
      </c>
      <c r="C52" s="15">
        <f>VLOOKUP(A52,[1]GLAM_CF!J:O,4,FALSE)</f>
        <v>2.1880000000000001E-15</v>
      </c>
      <c r="D52" s="15">
        <f>VLOOKUP(A52,[1]GLAM_CF!J:O,3,FALSE)</f>
        <v>1.2737999999999999E-15</v>
      </c>
      <c r="E52" s="15">
        <f>VLOOKUP(A52,[1]GLAM_CF!J:O,2,FALSE)</f>
        <v>7.9856999999999998E-16</v>
      </c>
      <c r="F52" s="15">
        <f>VLOOKUP(A52,[1]GLAM_CF!J:O,6,FALSE)</f>
        <v>1.6747E-15</v>
      </c>
    </row>
    <row r="53" spans="1:6" x14ac:dyDescent="0.2">
      <c r="A53" s="15" t="s">
        <v>102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</row>
    <row r="54" spans="1:6" x14ac:dyDescent="0.2">
      <c r="A54" s="15" t="s">
        <v>103</v>
      </c>
      <c r="B54" s="15">
        <f>VLOOKUP(A54,[1]GLAM_CF!J:O,5,FALSE)</f>
        <v>1.1085999999999999E-15</v>
      </c>
      <c r="C54" s="15">
        <f>VLOOKUP(A54,[1]GLAM_CF!J:O,4,FALSE)</f>
        <v>1.0584999999999999E-15</v>
      </c>
      <c r="D54" s="15">
        <f>VLOOKUP(A54,[1]GLAM_CF!J:O,3,FALSE)</f>
        <v>4.0497999999999998E-16</v>
      </c>
      <c r="E54" s="15">
        <f>VLOOKUP(A54,[1]GLAM_CF!J:O,2,FALSE)</f>
        <v>1.5924E-16</v>
      </c>
      <c r="F54" s="15">
        <f>VLOOKUP(A54,[1]GLAM_CF!J:O,6,FALSE)</f>
        <v>1.6953E-15</v>
      </c>
    </row>
    <row r="55" spans="1:6" x14ac:dyDescent="0.2">
      <c r="A55" s="15" t="s">
        <v>104</v>
      </c>
      <c r="B55" s="15">
        <f>VLOOKUP(A55,[1]GLAM_CF!J:O,5,FALSE)</f>
        <v>4.3091999999999999E-15</v>
      </c>
      <c r="C55" s="15">
        <f>VLOOKUP(A55,[1]GLAM_CF!J:O,4,FALSE)</f>
        <v>3.6082999999999999E-15</v>
      </c>
      <c r="D55" s="15">
        <f>VLOOKUP(A55,[1]GLAM_CF!J:O,3,FALSE)</f>
        <v>2.1869999999999998E-15</v>
      </c>
      <c r="E55" s="15">
        <f>VLOOKUP(A55,[1]GLAM_CF!J:O,2,FALSE)</f>
        <v>9.3120000000000002E-16</v>
      </c>
      <c r="F55" s="15">
        <f>VLOOKUP(A55,[1]GLAM_CF!J:O,6,FALSE)</f>
        <v>4.1288000000000004E-15</v>
      </c>
    </row>
    <row r="56" spans="1:6" x14ac:dyDescent="0.2">
      <c r="A56" s="15" t="s">
        <v>105</v>
      </c>
      <c r="B56" s="15">
        <f>VLOOKUP(A56,[1]GLAM_CF!J:O,5,FALSE)</f>
        <v>1.4523E-14</v>
      </c>
      <c r="C56" s="15">
        <f>VLOOKUP(A56,[1]GLAM_CF!J:O,4,FALSE)</f>
        <v>9.0638000000000003E-15</v>
      </c>
      <c r="D56" s="15">
        <f>VLOOKUP(A56,[1]GLAM_CF!J:O,3,FALSE)</f>
        <v>6.4240000000000003E-15</v>
      </c>
      <c r="E56" s="15">
        <f>VLOOKUP(A56,[1]GLAM_CF!J:O,2,FALSE)</f>
        <v>3.2513000000000002E-15</v>
      </c>
      <c r="F56" s="15">
        <f>VLOOKUP(A56,[1]GLAM_CF!J:O,6,FALSE)</f>
        <v>5.4967000000000004E-15</v>
      </c>
    </row>
    <row r="57" spans="1:6" x14ac:dyDescent="0.2">
      <c r="A57" s="15" t="s">
        <v>106</v>
      </c>
      <c r="B57" s="15">
        <f>VLOOKUP(A57,[1]GLAM_CF!J:O,5,FALSE)</f>
        <v>2.9716E-15</v>
      </c>
      <c r="C57" s="15">
        <f>VLOOKUP(A57,[1]GLAM_CF!J:O,4,FALSE)</f>
        <v>2.3999999999999999E-15</v>
      </c>
      <c r="D57" s="15">
        <f>VLOOKUP(A57,[1]GLAM_CF!J:O,3,FALSE)</f>
        <v>1.6416000000000001E-15</v>
      </c>
      <c r="E57" s="15">
        <f>VLOOKUP(A57,[1]GLAM_CF!J:O,2,FALSE)</f>
        <v>8.0320999999999999E-16</v>
      </c>
      <c r="F57" s="15">
        <f>VLOOKUP(A57,[1]GLAM_CF!J:O,6,FALSE)</f>
        <v>2.5633999999999998E-15</v>
      </c>
    </row>
    <row r="58" spans="1:6" x14ac:dyDescent="0.2">
      <c r="A58" s="15" t="s">
        <v>107</v>
      </c>
      <c r="B58" s="15">
        <f>VLOOKUP(A58,[1]GLAM_CF!J:O,5,FALSE)</f>
        <v>9.4681000000000009E-16</v>
      </c>
      <c r="C58" s="15">
        <f>VLOOKUP(A58,[1]GLAM_CF!J:O,4,FALSE)</f>
        <v>6.6671000000000004E-16</v>
      </c>
      <c r="D58" s="15">
        <f>VLOOKUP(A58,[1]GLAM_CF!J:O,3,FALSE)</f>
        <v>6.0517000000000003E-16</v>
      </c>
      <c r="E58" s="15">
        <f>VLOOKUP(A58,[1]GLAM_CF!J:O,2,FALSE)</f>
        <v>3.0197999999999998E-16</v>
      </c>
      <c r="F58" s="15">
        <f>VLOOKUP(A58,[1]GLAM_CF!J:O,6,FALSE)</f>
        <v>7.6143000000000003E-16</v>
      </c>
    </row>
    <row r="59" spans="1:6" x14ac:dyDescent="0.2">
      <c r="A59" s="15" t="s">
        <v>108</v>
      </c>
      <c r="B59" s="15">
        <f>VLOOKUP(A59,[1]GLAM_CF!J:O,5,FALSE)</f>
        <v>2.308E-15</v>
      </c>
      <c r="C59" s="15">
        <f>VLOOKUP(A59,[1]GLAM_CF!J:O,4,FALSE)</f>
        <v>1.6489E-15</v>
      </c>
      <c r="D59" s="15">
        <f>VLOOKUP(A59,[1]GLAM_CF!J:O,3,FALSE)</f>
        <v>7.3384000000000001E-16</v>
      </c>
      <c r="E59" s="15">
        <f>VLOOKUP(A59,[1]GLAM_CF!J:O,2,FALSE)</f>
        <v>6.6706000000000004E-16</v>
      </c>
      <c r="F59" s="15">
        <f>VLOOKUP(A59,[1]GLAM_CF!J:O,6,FALSE)</f>
        <v>1.9768000000000001E-15</v>
      </c>
    </row>
    <row r="60" spans="1:6" x14ac:dyDescent="0.2">
      <c r="A60" s="15" t="s">
        <v>109</v>
      </c>
      <c r="B60" s="15">
        <f>VLOOKUP(A60,[1]GLAM_CF!J:O,5,FALSE)</f>
        <v>6.4539000000000002E-15</v>
      </c>
      <c r="C60" s="15">
        <f>VLOOKUP(A60,[1]GLAM_CF!J:O,4,FALSE)</f>
        <v>5.2346000000000003E-15</v>
      </c>
      <c r="D60" s="15">
        <f>VLOOKUP(A60,[1]GLAM_CF!J:O,3,FALSE)</f>
        <v>3.5074999999999999E-15</v>
      </c>
      <c r="E60" s="15">
        <f>VLOOKUP(A60,[1]GLAM_CF!J:O,2,FALSE)</f>
        <v>1.7222000000000001E-15</v>
      </c>
      <c r="F60" s="15">
        <f>VLOOKUP(A60,[1]GLAM_CF!J:O,6,FALSE)</f>
        <v>5.4855999999999998E-15</v>
      </c>
    </row>
    <row r="61" spans="1:6" x14ac:dyDescent="0.2">
      <c r="A61" s="15" t="s">
        <v>110</v>
      </c>
      <c r="B61" s="15">
        <f>VLOOKUP(A61,[1]GLAM_CF!J:O,5,FALSE)</f>
        <v>8.3680999999999998E-16</v>
      </c>
      <c r="C61" s="15">
        <f>VLOOKUP(A61,[1]GLAM_CF!J:O,4,FALSE)</f>
        <v>4.9520000000000004E-16</v>
      </c>
      <c r="D61" s="15">
        <f>VLOOKUP(A61,[1]GLAM_CF!J:O,3,FALSE)</f>
        <v>7.8908E-16</v>
      </c>
      <c r="E61" s="15">
        <f>VLOOKUP(A61,[1]GLAM_CF!J:O,2,FALSE)</f>
        <v>3.2699999999999999E-16</v>
      </c>
      <c r="F61" s="15">
        <f>VLOOKUP(A61,[1]GLAM_CF!J:O,6,FALSE)</f>
        <v>1.2812999999999999E-15</v>
      </c>
    </row>
    <row r="62" spans="1:6" x14ac:dyDescent="0.2">
      <c r="A62" s="15" t="s">
        <v>111</v>
      </c>
      <c r="B62" s="15">
        <f>VLOOKUP(A62,[1]GLAM_CF!J:O,5,FALSE)</f>
        <v>5.7853999999999997E-15</v>
      </c>
      <c r="C62" s="15">
        <f>VLOOKUP(A62,[1]GLAM_CF!J:O,4,FALSE)</f>
        <v>4.3738000000000002E-15</v>
      </c>
      <c r="D62" s="15">
        <f>VLOOKUP(A62,[1]GLAM_CF!J:O,3,FALSE)</f>
        <v>3.3645999999999999E-15</v>
      </c>
      <c r="E62" s="15">
        <f>VLOOKUP(A62,[1]GLAM_CF!J:O,2,FALSE)</f>
        <v>1.6310000000000001E-15</v>
      </c>
      <c r="F62" s="15">
        <f>VLOOKUP(A62,[1]GLAM_CF!J:O,6,FALSE)</f>
        <v>3.7080000000000003E-15</v>
      </c>
    </row>
    <row r="63" spans="1:6" x14ac:dyDescent="0.2">
      <c r="A63" s="15" t="s">
        <v>112</v>
      </c>
      <c r="B63" s="15">
        <f>VLOOKUP(A63,[1]GLAM_CF!J:O,5,FALSE)</f>
        <v>1.0945E-13</v>
      </c>
      <c r="C63" s="15">
        <f>VLOOKUP(A63,[1]GLAM_CF!J:O,4,FALSE)</f>
        <v>1.8008E-13</v>
      </c>
      <c r="D63" s="15">
        <f>VLOOKUP(A63,[1]GLAM_CF!J:O,3,FALSE)</f>
        <v>8.9102000000000003E-15</v>
      </c>
      <c r="E63" s="15">
        <f>VLOOKUP(A63,[1]GLAM_CF!J:O,2,FALSE)</f>
        <v>1.9080999999999999E-14</v>
      </c>
      <c r="F63" s="15">
        <f>VLOOKUP(A63,[1]GLAM_CF!J:O,6,FALSE)</f>
        <v>2.1676999999999999E-14</v>
      </c>
    </row>
    <row r="64" spans="1:6" x14ac:dyDescent="0.2">
      <c r="A64" s="15" t="s">
        <v>113</v>
      </c>
      <c r="B64" s="15">
        <f>VLOOKUP(A64,[1]GLAM_CF!J:O,5,FALSE)</f>
        <v>3.7597000000000003E-14</v>
      </c>
      <c r="C64" s="15">
        <f>VLOOKUP(A64,[1]GLAM_CF!J:O,4,FALSE)</f>
        <v>2.9621000000000001E-14</v>
      </c>
      <c r="D64" s="15">
        <f>VLOOKUP(A64,[1]GLAM_CF!J:O,3,FALSE)</f>
        <v>2.3860999999999999E-14</v>
      </c>
      <c r="E64" s="15">
        <f>VLOOKUP(A64,[1]GLAM_CF!J:O,2,FALSE)</f>
        <v>1.0931E-14</v>
      </c>
      <c r="F64" s="15">
        <f>VLOOKUP(A64,[1]GLAM_CF!J:O,6,FALSE)</f>
        <v>3.2746E-14</v>
      </c>
    </row>
    <row r="65" spans="1:6" x14ac:dyDescent="0.2">
      <c r="A65" s="15" t="s">
        <v>114</v>
      </c>
      <c r="B65" s="15">
        <f>VLOOKUP(A65,[1]GLAM_CF!J:O,5,FALSE)</f>
        <v>5.2187000000000002E-15</v>
      </c>
      <c r="C65" s="15">
        <f>VLOOKUP(A65,[1]GLAM_CF!J:O,4,FALSE)</f>
        <v>4.2359000000000001E-15</v>
      </c>
      <c r="D65" s="15">
        <f>VLOOKUP(A65,[1]GLAM_CF!J:O,3,FALSE)</f>
        <v>2.8342999999999999E-15</v>
      </c>
      <c r="E65" s="15">
        <f>VLOOKUP(A65,[1]GLAM_CF!J:O,2,FALSE)</f>
        <v>1.3843E-15</v>
      </c>
      <c r="F65" s="15">
        <f>VLOOKUP(A65,[1]GLAM_CF!J:O,6,FALSE)</f>
        <v>4.1822E-15</v>
      </c>
    </row>
    <row r="66" spans="1:6" x14ac:dyDescent="0.2">
      <c r="A66" s="15" t="s">
        <v>115</v>
      </c>
      <c r="B66" s="15">
        <f>VLOOKUP(A66,[1]GLAM_CF!J:O,5,FALSE)</f>
        <v>4.1406999999999996E-15</v>
      </c>
      <c r="C66" s="15">
        <f>VLOOKUP(A66,[1]GLAM_CF!J:O,4,FALSE)</f>
        <v>5.2924999999999999E-15</v>
      </c>
      <c r="D66" s="15">
        <f>VLOOKUP(A66,[1]GLAM_CF!J:O,3,FALSE)</f>
        <v>3.7711000000000001E-15</v>
      </c>
      <c r="E66" s="15">
        <f>VLOOKUP(A66,[1]GLAM_CF!J:O,2,FALSE)</f>
        <v>2.2495E-15</v>
      </c>
      <c r="F66" s="15">
        <f>VLOOKUP(A66,[1]GLAM_CF!J:O,6,FALSE)</f>
        <v>6.7245000000000003E-15</v>
      </c>
    </row>
    <row r="67" spans="1:6" x14ac:dyDescent="0.2">
      <c r="A67" s="15" t="s">
        <v>116</v>
      </c>
      <c r="B67" s="15">
        <f>VLOOKUP(A67,[1]GLAM_CF!J:O,5,FALSE)</f>
        <v>3.6375000000000003E-14</v>
      </c>
      <c r="C67" s="15">
        <f>VLOOKUP(A67,[1]GLAM_CF!J:O,4,FALSE)</f>
        <v>3.4117999999999998E-14</v>
      </c>
      <c r="D67" s="15">
        <f>VLOOKUP(A67,[1]GLAM_CF!J:O,3,FALSE)</f>
        <v>8.9102000000000003E-15</v>
      </c>
      <c r="E67" s="15">
        <f>VLOOKUP(A67,[1]GLAM_CF!J:O,2,FALSE)</f>
        <v>5.1092999999999996E-15</v>
      </c>
      <c r="F67" s="15">
        <f>VLOOKUP(A67,[1]GLAM_CF!J:O,6,FALSE)</f>
        <v>3.4666E-14</v>
      </c>
    </row>
    <row r="68" spans="1:6" x14ac:dyDescent="0.2">
      <c r="A68" s="15" t="s">
        <v>117</v>
      </c>
      <c r="B68" s="15">
        <f>VLOOKUP(A68,[1]GLAM_CF!J:O,5,FALSE)</f>
        <v>5.6195000000000001E-14</v>
      </c>
      <c r="C68" s="15">
        <f>VLOOKUP(A68,[1]GLAM_CF!J:O,4,FALSE)</f>
        <v>4.1110999999999998E-14</v>
      </c>
      <c r="D68" s="15">
        <f>VLOOKUP(A68,[1]GLAM_CF!J:O,3,FALSE)</f>
        <v>5.1912999999999999E-14</v>
      </c>
      <c r="E68" s="15">
        <f>VLOOKUP(A68,[1]GLAM_CF!J:O,2,FALSE)</f>
        <v>2.1905999999999999E-14</v>
      </c>
      <c r="F68" s="15">
        <f>VLOOKUP(A68,[1]GLAM_CF!J:O,6,FALSE)</f>
        <v>2.9231000000000002E-14</v>
      </c>
    </row>
    <row r="69" spans="1:6" x14ac:dyDescent="0.2">
      <c r="A69" s="15" t="s">
        <v>118</v>
      </c>
      <c r="B69" s="15">
        <f>B33</f>
        <v>2.6167999999999998E-15</v>
      </c>
      <c r="C69" s="15">
        <f t="shared" ref="C69:F69" si="0">C33</f>
        <v>2.2318999999999998E-15</v>
      </c>
      <c r="D69" s="15">
        <f t="shared" si="0"/>
        <v>1.5477000000000001E-15</v>
      </c>
      <c r="E69" s="15">
        <f t="shared" si="0"/>
        <v>8.5917999999999999E-16</v>
      </c>
      <c r="F69" s="15">
        <f t="shared" si="0"/>
        <v>3.1617000000000001E-15</v>
      </c>
    </row>
    <row r="70" spans="1:6" x14ac:dyDescent="0.2">
      <c r="A70" s="15" t="s">
        <v>119</v>
      </c>
      <c r="B70" s="15">
        <f>VLOOKUP(A70,[1]GLAM_CF!J:O,5,FALSE)</f>
        <v>1.2524E-15</v>
      </c>
      <c r="C70" s="15">
        <f>VLOOKUP(A70,[1]GLAM_CF!J:O,4,FALSE)</f>
        <v>8.8124999999999997E-16</v>
      </c>
      <c r="D70" s="15">
        <f>VLOOKUP(A70,[1]GLAM_CF!J:O,3,FALSE)</f>
        <v>7.3384000000000001E-16</v>
      </c>
      <c r="E70" s="15">
        <f>VLOOKUP(A70,[1]GLAM_CF!J:O,2,FALSE)</f>
        <v>3.4505000000000001E-16</v>
      </c>
      <c r="F70" s="15">
        <f>VLOOKUP(A70,[1]GLAM_CF!J:O,6,FALSE)</f>
        <v>1.0893E-15</v>
      </c>
    </row>
    <row r="71" spans="1:6" x14ac:dyDescent="0.2">
      <c r="A71" s="15" t="s">
        <v>120</v>
      </c>
      <c r="B71" s="15">
        <f>VLOOKUP(A71,[1]GLAM_CF!J:O,5,FALSE)</f>
        <v>2.4442999999999999E-15</v>
      </c>
      <c r="C71" s="15">
        <f>VLOOKUP(A71,[1]GLAM_CF!J:O,4,FALSE)</f>
        <v>1.7675E-15</v>
      </c>
      <c r="D71" s="15">
        <f>VLOOKUP(A71,[1]GLAM_CF!J:O,3,FALSE)</f>
        <v>7.3384000000000001E-16</v>
      </c>
      <c r="E71" s="15">
        <f>VLOOKUP(A71,[1]GLAM_CF!J:O,2,FALSE)</f>
        <v>6.8440000000000004E-16</v>
      </c>
      <c r="F71" s="15">
        <f>VLOOKUP(A71,[1]GLAM_CF!J:O,6,FALSE)</f>
        <v>2.1118000000000001E-15</v>
      </c>
    </row>
    <row r="72" spans="1:6" x14ac:dyDescent="0.2">
      <c r="A72" s="15" t="s">
        <v>121</v>
      </c>
      <c r="B72" s="15">
        <f>VLOOKUP(A72,[1]GLAM_CF!J:O,5,FALSE)</f>
        <v>7.3555999999999999E-17</v>
      </c>
      <c r="C72" s="15">
        <f>VLOOKUP(A72,[1]GLAM_CF!J:O,4,FALSE)</f>
        <v>5.5403999999999999E-17</v>
      </c>
      <c r="D72" s="15">
        <f>VLOOKUP(A72,[1]GLAM_CF!J:O,3,FALSE)</f>
        <v>1.7659E-15</v>
      </c>
      <c r="E72" s="15">
        <f>VLOOKUP(A72,[1]GLAM_CF!J:O,2,FALSE)</f>
        <v>5.1107000000000004E-16</v>
      </c>
      <c r="F72" s="15">
        <f>VLOOKUP(A72,[1]GLAM_CF!J:O,6,FALSE)</f>
        <v>9.1154999999999999E-17</v>
      </c>
    </row>
    <row r="73" spans="1:6" x14ac:dyDescent="0.2">
      <c r="A73" s="15" t="s">
        <v>122</v>
      </c>
      <c r="B73" s="15">
        <f>VLOOKUP(A73,[1]GLAM_CF!J:O,5,FALSE)</f>
        <v>2.9138000000000001E-15</v>
      </c>
      <c r="C73" s="15">
        <f>VLOOKUP(A73,[1]GLAM_CF!J:O,4,FALSE)</f>
        <v>2.6212000000000001E-15</v>
      </c>
      <c r="D73" s="15">
        <f>VLOOKUP(A73,[1]GLAM_CF!J:O,3,FALSE)</f>
        <v>1.0622E-15</v>
      </c>
      <c r="E73" s="15">
        <f>VLOOKUP(A73,[1]GLAM_CF!J:O,2,FALSE)</f>
        <v>4.8197000000000002E-16</v>
      </c>
      <c r="F73" s="15">
        <f>VLOOKUP(A73,[1]GLAM_CF!J:O,6,FALSE)</f>
        <v>2.9115999999999998E-15</v>
      </c>
    </row>
    <row r="74" spans="1:6" x14ac:dyDescent="0.2">
      <c r="A74" s="15" t="s">
        <v>123</v>
      </c>
      <c r="B74" s="15">
        <f>VLOOKUP(A74,[1]GLAM_CF!J:O,5,FALSE)</f>
        <v>2.0990000000000001E-14</v>
      </c>
      <c r="C74" s="15">
        <f>VLOOKUP(A74,[1]GLAM_CF!J:O,4,FALSE)</f>
        <v>1.2877E-14</v>
      </c>
      <c r="D74" s="15">
        <f>VLOOKUP(A74,[1]GLAM_CF!J:O,3,FALSE)</f>
        <v>4.5580999999999997E-15</v>
      </c>
      <c r="E74" s="15">
        <f>VLOOKUP(A74,[1]GLAM_CF!J:O,2,FALSE)</f>
        <v>7.6678000000000005E-15</v>
      </c>
      <c r="F74" s="15">
        <f>VLOOKUP(A74,[1]GLAM_CF!J:O,6,FALSE)</f>
        <v>8.7138000000000005E-15</v>
      </c>
    </row>
    <row r="75" spans="1:6" x14ac:dyDescent="0.2">
      <c r="A75" s="15" t="s">
        <v>124</v>
      </c>
      <c r="B75" s="15">
        <f>VLOOKUP(A75,[1]GLAM_CF!J:O,5,FALSE)</f>
        <v>1.0176E-15</v>
      </c>
      <c r="C75" s="15">
        <f>VLOOKUP(A75,[1]GLAM_CF!J:O,4,FALSE)</f>
        <v>9.1760999999999994E-16</v>
      </c>
      <c r="D75" s="15">
        <f>VLOOKUP(A75,[1]GLAM_CF!J:O,3,FALSE)</f>
        <v>5.8575E-16</v>
      </c>
      <c r="E75" s="15">
        <f>VLOOKUP(A75,[1]GLAM_CF!J:O,2,FALSE)</f>
        <v>1.9036E-16</v>
      </c>
      <c r="F75" s="15">
        <f>VLOOKUP(A75,[1]GLAM_CF!J:O,6,FALSE)</f>
        <v>8.2645000000000005E-16</v>
      </c>
    </row>
    <row r="76" spans="1:6" x14ac:dyDescent="0.2">
      <c r="A76" s="15" t="s">
        <v>125</v>
      </c>
      <c r="B76" s="15">
        <f>VLOOKUP(A76,[1]GLAM_CF!J:O,5,FALSE)</f>
        <v>2.5303999999999999E-15</v>
      </c>
      <c r="C76" s="15">
        <f>VLOOKUP(A76,[1]GLAM_CF!J:O,4,FALSE)</f>
        <v>2.4100000000000001E-15</v>
      </c>
      <c r="D76" s="15">
        <f>VLOOKUP(A76,[1]GLAM_CF!J:O,3,FALSE)</f>
        <v>6.8639E-16</v>
      </c>
      <c r="E76" s="15">
        <f>VLOOKUP(A76,[1]GLAM_CF!J:O,2,FALSE)</f>
        <v>2.7116E-16</v>
      </c>
      <c r="F76" s="15">
        <f>VLOOKUP(A76,[1]GLAM_CF!J:O,6,FALSE)</f>
        <v>2.0802999999999999E-15</v>
      </c>
    </row>
    <row r="77" spans="1:6" x14ac:dyDescent="0.2">
      <c r="A77" s="15" t="s">
        <v>126</v>
      </c>
      <c r="B77" s="15">
        <f>VLOOKUP(A77,[1]GLAM_CF!J:O,5,FALSE)</f>
        <v>5.5285E-16</v>
      </c>
      <c r="C77" s="15">
        <f>VLOOKUP(A77,[1]GLAM_CF!J:O,4,FALSE)</f>
        <v>4.1098000000000002E-16</v>
      </c>
      <c r="D77" s="15">
        <f>VLOOKUP(A77,[1]GLAM_CF!J:O,3,FALSE)</f>
        <v>3.7913000000000001E-16</v>
      </c>
      <c r="E77" s="15">
        <f>VLOOKUP(A77,[1]GLAM_CF!J:O,2,FALSE)</f>
        <v>1.7356E-16</v>
      </c>
      <c r="F77" s="15">
        <f>VLOOKUP(A77,[1]GLAM_CF!J:O,6,FALSE)</f>
        <v>5.0946E-16</v>
      </c>
    </row>
    <row r="78" spans="1:6" x14ac:dyDescent="0.2">
      <c r="A78" s="15" t="s">
        <v>127</v>
      </c>
      <c r="B78" s="15">
        <f>VLOOKUP(A78,[1]GLAM_CF!J:O,5,FALSE)</f>
        <v>4.4903999999999998E-15</v>
      </c>
      <c r="C78" s="15">
        <f>VLOOKUP(A78,[1]GLAM_CF!J:O,4,FALSE)</f>
        <v>3.9701999999999997E-15</v>
      </c>
      <c r="D78" s="15">
        <f>VLOOKUP(A78,[1]GLAM_CF!J:O,3,FALSE)</f>
        <v>3.2148000000000001E-15</v>
      </c>
      <c r="E78" s="15">
        <f>VLOOKUP(A78,[1]GLAM_CF!J:O,2,FALSE)</f>
        <v>1.4933E-15</v>
      </c>
      <c r="F78" s="15">
        <f>VLOOKUP(A78,[1]GLAM_CF!J:O,6,FALSE)</f>
        <v>3.8861999999999999E-15</v>
      </c>
    </row>
    <row r="79" spans="1:6" x14ac:dyDescent="0.2">
      <c r="A79" s="15" t="s">
        <v>128</v>
      </c>
      <c r="B79" s="15">
        <f>VLOOKUP(A79,[1]GLAM_CF!J:O,5,FALSE)</f>
        <v>5.0235999999999998E-15</v>
      </c>
      <c r="C79" s="15">
        <f>VLOOKUP(A79,[1]GLAM_CF!J:O,4,FALSE)</f>
        <v>4.0681E-15</v>
      </c>
      <c r="D79" s="15">
        <f>VLOOKUP(A79,[1]GLAM_CF!J:O,3,FALSE)</f>
        <v>4.8200000000000002E-15</v>
      </c>
      <c r="E79" s="15">
        <f>VLOOKUP(A79,[1]GLAM_CF!J:O,2,FALSE)</f>
        <v>1.4908000000000001E-15</v>
      </c>
      <c r="F79" s="15">
        <f>VLOOKUP(A79,[1]GLAM_CF!J:O,6,FALSE)</f>
        <v>4.2789000000000002E-15</v>
      </c>
    </row>
    <row r="80" spans="1:6" x14ac:dyDescent="0.2">
      <c r="A80" s="15" t="s">
        <v>129</v>
      </c>
      <c r="B80" s="15">
        <f>VLOOKUP(A80,[1]GLAM_CF!J:O,5,FALSE)</f>
        <v>7.5458000000000005E-15</v>
      </c>
      <c r="C80" s="15">
        <f>VLOOKUP(A80,[1]GLAM_CF!J:O,4,FALSE)</f>
        <v>6.1485999999999998E-15</v>
      </c>
      <c r="D80" s="15">
        <f>VLOOKUP(A80,[1]GLAM_CF!J:O,3,FALSE)</f>
        <v>4.0679999999999998E-15</v>
      </c>
      <c r="E80" s="15">
        <f>VLOOKUP(A80,[1]GLAM_CF!J:O,2,FALSE)</f>
        <v>1.988E-15</v>
      </c>
      <c r="F80" s="15">
        <f>VLOOKUP(A80,[1]GLAM_CF!J:O,6,FALSE)</f>
        <v>6.4244E-15</v>
      </c>
    </row>
    <row r="81" spans="1:6" x14ac:dyDescent="0.2">
      <c r="A81" s="15" t="s">
        <v>130</v>
      </c>
      <c r="B81" s="15">
        <f>VLOOKUP(A81,[1]GLAM_CF!J:O,5,FALSE)</f>
        <v>3.4511999999999998E-16</v>
      </c>
      <c r="C81" s="15">
        <f>VLOOKUP(A81,[1]GLAM_CF!J:O,4,FALSE)</f>
        <v>2.8722999999999999E-16</v>
      </c>
      <c r="D81" s="15">
        <f>VLOOKUP(A81,[1]GLAM_CF!J:O,3,FALSE)</f>
        <v>2.2852999999999999E-16</v>
      </c>
      <c r="E81" s="15">
        <f>VLOOKUP(A81,[1]GLAM_CF!J:O,2,FALSE)</f>
        <v>7.6105999999999999E-17</v>
      </c>
      <c r="F81" s="15">
        <f>VLOOKUP(A81,[1]GLAM_CF!J:O,6,FALSE)</f>
        <v>3.3804999999999999E-16</v>
      </c>
    </row>
    <row r="82" spans="1:6" x14ac:dyDescent="0.2">
      <c r="A82" s="15" t="s">
        <v>131</v>
      </c>
      <c r="B82" s="15">
        <f>VLOOKUP(A82,[1]GLAM_CF!J:O,5,FALSE)</f>
        <v>8.6318999999999995E-14</v>
      </c>
      <c r="C82" s="15">
        <f>VLOOKUP(A82,[1]GLAM_CF!J:O,4,FALSE)</f>
        <v>7.4435E-14</v>
      </c>
      <c r="D82" s="15">
        <f>VLOOKUP(A82,[1]GLAM_CF!J:O,3,FALSE)</f>
        <v>8.9102000000000003E-15</v>
      </c>
      <c r="E82" s="15">
        <f>VLOOKUP(A82,[1]GLAM_CF!J:O,2,FALSE)</f>
        <v>1.6585E-14</v>
      </c>
      <c r="F82" s="15">
        <f>VLOOKUP(A82,[1]GLAM_CF!J:O,6,FALSE)</f>
        <v>7.4242000000000001E-14</v>
      </c>
    </row>
    <row r="83" spans="1:6" x14ac:dyDescent="0.2">
      <c r="A83" s="15" t="s">
        <v>132</v>
      </c>
      <c r="B83" s="15">
        <f>VLOOKUP(A83,[1]GLAM_CF!J:O,5,FALSE)</f>
        <v>9.1596999999999993E-15</v>
      </c>
      <c r="C83" s="15">
        <f>VLOOKUP(A83,[1]GLAM_CF!J:O,4,FALSE)</f>
        <v>8.7403999999999998E-15</v>
      </c>
      <c r="D83" s="15">
        <f>VLOOKUP(A83,[1]GLAM_CF!J:O,3,FALSE)</f>
        <v>1.5417999999999999E-15</v>
      </c>
      <c r="E83" s="15">
        <f>VLOOKUP(A83,[1]GLAM_CF!J:O,2,FALSE)</f>
        <v>1.6499E-15</v>
      </c>
      <c r="F83" s="15">
        <f>VLOOKUP(A83,[1]GLAM_CF!J:O,6,FALSE)</f>
        <v>8.3916000000000001E-15</v>
      </c>
    </row>
    <row r="84" spans="1:6" x14ac:dyDescent="0.2">
      <c r="A84" s="15" t="s">
        <v>133</v>
      </c>
      <c r="B84" s="15">
        <f>VLOOKUP(A84,[1]GLAM_CF!J:O,5,FALSE)</f>
        <v>3.2715E-15</v>
      </c>
      <c r="C84" s="15">
        <f>VLOOKUP(A84,[1]GLAM_CF!J:O,4,FALSE)</f>
        <v>3.0025000000000002E-15</v>
      </c>
      <c r="D84" s="15">
        <f>VLOOKUP(A84,[1]GLAM_CF!J:O,3,FALSE)</f>
        <v>3.2202999999999999E-15</v>
      </c>
      <c r="E84" s="15">
        <f>VLOOKUP(A84,[1]GLAM_CF!J:O,2,FALSE)</f>
        <v>1.4968E-15</v>
      </c>
      <c r="F84" s="15">
        <f>VLOOKUP(A84,[1]GLAM_CF!J:O,6,FALSE)</f>
        <v>2.7503000000000001E-15</v>
      </c>
    </row>
    <row r="85" spans="1:6" x14ac:dyDescent="0.2">
      <c r="A85" s="15" t="s">
        <v>134</v>
      </c>
      <c r="B85" s="15">
        <f>VLOOKUP(A85,[1]GLAM_CF!J:O,5,FALSE)</f>
        <v>8.8757000000000004E-16</v>
      </c>
      <c r="C85" s="15">
        <f>VLOOKUP(A85,[1]GLAM_CF!J:O,4,FALSE)</f>
        <v>7.4879999999999996E-16</v>
      </c>
      <c r="D85" s="15">
        <f>VLOOKUP(A85,[1]GLAM_CF!J:O,3,FALSE)</f>
        <v>5.9977999999999996E-16</v>
      </c>
      <c r="E85" s="15">
        <f>VLOOKUP(A85,[1]GLAM_CF!J:O,2,FALSE)</f>
        <v>1.8915E-16</v>
      </c>
      <c r="F85" s="15">
        <f>VLOOKUP(A85,[1]GLAM_CF!J:O,6,FALSE)</f>
        <v>9.0332000000000005E-16</v>
      </c>
    </row>
    <row r="86" spans="1:6" x14ac:dyDescent="0.2">
      <c r="A86" s="15" t="s">
        <v>135</v>
      </c>
      <c r="B86" s="15">
        <f>VLOOKUP(A86,[1]GLAM_CF!J:O,5,FALSE)</f>
        <v>6.9900000000000004E-15</v>
      </c>
      <c r="C86" s="15">
        <f>VLOOKUP(A86,[1]GLAM_CF!J:O,4,FALSE)</f>
        <v>4.9464000000000001E-15</v>
      </c>
      <c r="D86" s="15">
        <f>VLOOKUP(A86,[1]GLAM_CF!J:O,3,FALSE)</f>
        <v>3.8414999999999998E-15</v>
      </c>
      <c r="E86" s="15">
        <f>VLOOKUP(A86,[1]GLAM_CF!J:O,2,FALSE)</f>
        <v>1.8947999999999999E-15</v>
      </c>
      <c r="F86" s="15">
        <f>VLOOKUP(A86,[1]GLAM_CF!J:O,6,FALSE)</f>
        <v>6.8986999999999999E-15</v>
      </c>
    </row>
    <row r="87" spans="1:6" x14ac:dyDescent="0.2">
      <c r="A87" s="15" t="s">
        <v>136</v>
      </c>
      <c r="B87" s="15">
        <f>VLOOKUP(A87,[1]GLAM_CF!J:O,5,FALSE)</f>
        <v>5.7973999999999999E-15</v>
      </c>
      <c r="C87" s="15">
        <f>VLOOKUP(A87,[1]GLAM_CF!J:O,4,FALSE)</f>
        <v>5.7401999999999997E-15</v>
      </c>
      <c r="D87" s="15">
        <f>VLOOKUP(A87,[1]GLAM_CF!J:O,3,FALSE)</f>
        <v>2.8869E-15</v>
      </c>
      <c r="E87" s="15">
        <f>VLOOKUP(A87,[1]GLAM_CF!J:O,2,FALSE)</f>
        <v>1.0706000000000001E-15</v>
      </c>
      <c r="F87" s="15">
        <f>VLOOKUP(A87,[1]GLAM_CF!J:O,6,FALSE)</f>
        <v>5.7598000000000002E-15</v>
      </c>
    </row>
    <row r="88" spans="1:6" x14ac:dyDescent="0.2">
      <c r="A88" s="15" t="s">
        <v>137</v>
      </c>
      <c r="B88" s="15">
        <f>VLOOKUP(A88,[1]GLAM_CF!J:O,5,FALSE)</f>
        <v>1.8872E-15</v>
      </c>
      <c r="C88" s="15">
        <f>VLOOKUP(A88,[1]GLAM_CF!J:O,4,FALSE)</f>
        <v>1.2797000000000001E-15</v>
      </c>
      <c r="D88" s="15">
        <f>VLOOKUP(A88,[1]GLAM_CF!J:O,3,FALSE)</f>
        <v>5.1604E-16</v>
      </c>
      <c r="E88" s="15">
        <f>VLOOKUP(A88,[1]GLAM_CF!J:O,2,FALSE)</f>
        <v>4.8124999999999998E-16</v>
      </c>
      <c r="F88" s="15">
        <f>VLOOKUP(A88,[1]GLAM_CF!J:O,6,FALSE)</f>
        <v>1.6634E-15</v>
      </c>
    </row>
    <row r="89" spans="1:6" x14ac:dyDescent="0.2">
      <c r="A89" s="15" t="s">
        <v>138</v>
      </c>
      <c r="B89" s="15">
        <f>VLOOKUP(A89,[1]GLAM_CF!J:O,5,FALSE)</f>
        <v>3.7835E-15</v>
      </c>
      <c r="C89" s="15">
        <f>VLOOKUP(A89,[1]GLAM_CF!J:O,4,FALSE)</f>
        <v>9.7897000000000001E-16</v>
      </c>
      <c r="D89" s="15">
        <f>VLOOKUP(A89,[1]GLAM_CF!J:O,3,FALSE)</f>
        <v>5.1627999999999998E-16</v>
      </c>
      <c r="E89" s="15">
        <f>VLOOKUP(A89,[1]GLAM_CF!J:O,2,FALSE)</f>
        <v>1.0553E-15</v>
      </c>
      <c r="F89" s="15">
        <f>VLOOKUP(A89,[1]GLAM_CF!J:O,6,FALSE)</f>
        <v>3.2365E-15</v>
      </c>
    </row>
    <row r="90" spans="1:6" x14ac:dyDescent="0.2">
      <c r="A90" s="15" t="s">
        <v>139</v>
      </c>
      <c r="B90" s="15">
        <f>VLOOKUP(A90,[1]GLAM_CF!J:O,5,FALSE)</f>
        <v>3.4506000000000001E-15</v>
      </c>
      <c r="C90" s="15">
        <f>VLOOKUP(A90,[1]GLAM_CF!J:O,4,FALSE)</f>
        <v>3.3003E-15</v>
      </c>
      <c r="D90" s="15">
        <f>VLOOKUP(A90,[1]GLAM_CF!J:O,3,FALSE)</f>
        <v>3.9078000000000001E-16</v>
      </c>
      <c r="E90" s="15">
        <f>VLOOKUP(A90,[1]GLAM_CF!J:O,2,FALSE)</f>
        <v>1.8469E-16</v>
      </c>
      <c r="F90" s="15">
        <f>VLOOKUP(A90,[1]GLAM_CF!J:O,6,FALSE)</f>
        <v>2.7514999999999998E-15</v>
      </c>
    </row>
    <row r="91" spans="1:6" x14ac:dyDescent="0.2">
      <c r="A91" s="15" t="s">
        <v>140</v>
      </c>
      <c r="B91" s="15">
        <f>VLOOKUP(A91,[1]GLAM_CF!J:O,5,FALSE)</f>
        <v>3.215E-16</v>
      </c>
      <c r="C91" s="15">
        <f>VLOOKUP(A91,[1]GLAM_CF!J:O,4,FALSE)</f>
        <v>2.4724E-16</v>
      </c>
      <c r="D91" s="15">
        <f>VLOOKUP(A91,[1]GLAM_CF!J:O,3,FALSE)</f>
        <v>1.8648E-16</v>
      </c>
      <c r="E91" s="15">
        <f>VLOOKUP(A91,[1]GLAM_CF!J:O,2,FALSE)</f>
        <v>8.5692999999999995E-17</v>
      </c>
      <c r="F91" s="15">
        <f>VLOOKUP(A91,[1]GLAM_CF!J:O,6,FALSE)</f>
        <v>2.9434999999999999E-16</v>
      </c>
    </row>
    <row r="92" spans="1:6" x14ac:dyDescent="0.2">
      <c r="A92" s="15" t="s">
        <v>141</v>
      </c>
      <c r="B92" s="15">
        <f>VLOOKUP(A92,[1]GLAM_CF!J:O,5,FALSE)</f>
        <v>1.3339E-14</v>
      </c>
      <c r="C92" s="15">
        <f>VLOOKUP(A92,[1]GLAM_CF!J:O,4,FALSE)</f>
        <v>1.1559E-14</v>
      </c>
      <c r="D92" s="15">
        <f>VLOOKUP(A92,[1]GLAM_CF!J:O,3,FALSE)</f>
        <v>6.1298000000000003E-15</v>
      </c>
      <c r="E92" s="15">
        <f>VLOOKUP(A92,[1]GLAM_CF!J:O,2,FALSE)</f>
        <v>2.3667E-15</v>
      </c>
      <c r="F92" s="15">
        <f>VLOOKUP(A92,[1]GLAM_CF!J:O,6,FALSE)</f>
        <v>1.1061E-14</v>
      </c>
    </row>
    <row r="93" spans="1:6" x14ac:dyDescent="0.2">
      <c r="A93" s="15" t="s">
        <v>142</v>
      </c>
      <c r="B93" s="15">
        <f>VLOOKUP(A93,[1]GLAM_CF!J:O,5,FALSE)</f>
        <v>5.5266000000000003E-15</v>
      </c>
      <c r="C93" s="15">
        <f>VLOOKUP(A93,[1]GLAM_CF!J:O,4,FALSE)</f>
        <v>4.6236999999999998E-15</v>
      </c>
      <c r="D93" s="15">
        <f>VLOOKUP(A93,[1]GLAM_CF!J:O,3,FALSE)</f>
        <v>2.9654E-15</v>
      </c>
      <c r="E93" s="15">
        <f>VLOOKUP(A93,[1]GLAM_CF!J:O,2,FALSE)</f>
        <v>1.334E-15</v>
      </c>
      <c r="F93" s="15">
        <f>VLOOKUP(A93,[1]GLAM_CF!J:O,6,FALSE)</f>
        <v>5.1362000000000001E-15</v>
      </c>
    </row>
    <row r="94" spans="1:6" x14ac:dyDescent="0.2">
      <c r="A94" s="15" t="s">
        <v>143</v>
      </c>
      <c r="B94" s="15">
        <f>VLOOKUP(A94,[1]GLAM_CF!J:O,5,FALSE)</f>
        <v>7.6207999999999995E-15</v>
      </c>
      <c r="C94" s="15">
        <f>VLOOKUP(A94,[1]GLAM_CF!J:O,4,FALSE)</f>
        <v>6.0970000000000003E-15</v>
      </c>
      <c r="D94" s="15">
        <f>VLOOKUP(A94,[1]GLAM_CF!J:O,3,FALSE)</f>
        <v>5.5836000000000002E-15</v>
      </c>
      <c r="E94" s="15">
        <f>VLOOKUP(A94,[1]GLAM_CF!J:O,2,FALSE)</f>
        <v>2.7034999999999999E-15</v>
      </c>
      <c r="F94" s="15">
        <f>VLOOKUP(A94,[1]GLAM_CF!J:O,6,FALSE)</f>
        <v>2.8579999999999999E-15</v>
      </c>
    </row>
    <row r="95" spans="1:6" x14ac:dyDescent="0.2">
      <c r="A95" s="15" t="s">
        <v>144</v>
      </c>
      <c r="B95" s="15">
        <f>VLOOKUP(A95,[1]GLAM_CF!J:O,5,FALSE)</f>
        <v>1.1330000000000001E-14</v>
      </c>
      <c r="C95" s="15">
        <f>VLOOKUP(A95,[1]GLAM_CF!J:O,4,FALSE)</f>
        <v>9.2905999999999999E-15</v>
      </c>
      <c r="D95" s="15">
        <f>VLOOKUP(A95,[1]GLAM_CF!J:O,3,FALSE)</f>
        <v>6.0146999999999997E-15</v>
      </c>
      <c r="E95" s="15">
        <f>VLOOKUP(A95,[1]GLAM_CF!J:O,2,FALSE)</f>
        <v>2.9127999999999999E-15</v>
      </c>
      <c r="F95" s="15">
        <f>VLOOKUP(A95,[1]GLAM_CF!J:O,6,FALSE)</f>
        <v>9.6991000000000002E-15</v>
      </c>
    </row>
    <row r="96" spans="1:6" x14ac:dyDescent="0.2">
      <c r="A96" s="15" t="s">
        <v>145</v>
      </c>
      <c r="B96" s="15">
        <f>VLOOKUP(A96,[1]GLAM_CF!J:O,5,FALSE)</f>
        <v>1.8115E-16</v>
      </c>
      <c r="C96" s="15">
        <f>VLOOKUP(A96,[1]GLAM_CF!J:O,4,FALSE)</f>
        <v>2.0153999999999999E-16</v>
      </c>
      <c r="D96" s="15">
        <f>VLOOKUP(A96,[1]GLAM_CF!J:O,3,FALSE)</f>
        <v>8.2198999999999997E-16</v>
      </c>
      <c r="E96" s="15">
        <f>VLOOKUP(A96,[1]GLAM_CF!J:O,2,FALSE)</f>
        <v>3.5331999999999999E-16</v>
      </c>
      <c r="F96" s="15">
        <f>VLOOKUP(A96,[1]GLAM_CF!J:O,6,FALSE)</f>
        <v>1.8197E-16</v>
      </c>
    </row>
    <row r="97" spans="1:6" x14ac:dyDescent="0.2">
      <c r="A97" s="15" t="s">
        <v>146</v>
      </c>
      <c r="B97" s="15">
        <f>VLOOKUP(A97,[1]GLAM_CF!J:O,5,FALSE)</f>
        <v>3.6196000000000002E-16</v>
      </c>
      <c r="C97" s="15">
        <f>VLOOKUP(A97,[1]GLAM_CF!J:O,4,FALSE)</f>
        <v>2.7154000000000002E-16</v>
      </c>
      <c r="D97" s="15">
        <f>VLOOKUP(A97,[1]GLAM_CF!J:O,3,FALSE)</f>
        <v>2.1071E-16</v>
      </c>
      <c r="E97" s="15">
        <f>VLOOKUP(A97,[1]GLAM_CF!J:O,2,FALSE)</f>
        <v>9.7744999999999999E-17</v>
      </c>
      <c r="F97" s="15">
        <f>VLOOKUP(A97,[1]GLAM_CF!J:O,6,FALSE)</f>
        <v>3.2666000000000002E-16</v>
      </c>
    </row>
    <row r="98" spans="1:6" x14ac:dyDescent="0.2">
      <c r="A98" s="15" t="s">
        <v>147</v>
      </c>
      <c r="B98" s="15">
        <f>B33</f>
        <v>2.6167999999999998E-15</v>
      </c>
      <c r="C98" s="15">
        <f t="shared" ref="C98:F98" si="1">C33</f>
        <v>2.2318999999999998E-15</v>
      </c>
      <c r="D98" s="15">
        <f t="shared" si="1"/>
        <v>1.5477000000000001E-15</v>
      </c>
      <c r="E98" s="15">
        <f t="shared" si="1"/>
        <v>8.5917999999999999E-16</v>
      </c>
      <c r="F98" s="15">
        <f t="shared" si="1"/>
        <v>3.1617000000000001E-15</v>
      </c>
    </row>
    <row r="99" spans="1:6" x14ac:dyDescent="0.2">
      <c r="A99" s="15" t="s">
        <v>148</v>
      </c>
      <c r="B99" s="15">
        <f>VLOOKUP(A99,[1]GLAM_CF!J:O,5,FALSE)</f>
        <v>6.3013000000000004E-14</v>
      </c>
      <c r="C99" s="15">
        <f>VLOOKUP(A99,[1]GLAM_CF!J:O,4,FALSE)</f>
        <v>5.0034999999999998E-14</v>
      </c>
      <c r="D99" s="15">
        <f>VLOOKUP(A99,[1]GLAM_CF!J:O,3,FALSE)</f>
        <v>2.7440000000000001E-14</v>
      </c>
      <c r="E99" s="15">
        <f>VLOOKUP(A99,[1]GLAM_CF!J:O,2,FALSE)</f>
        <v>1.7414000000000001E-14</v>
      </c>
      <c r="F99" s="15">
        <f>VLOOKUP(A99,[1]GLAM_CF!J:O,6,FALSE)</f>
        <v>4.2069000000000001E-14</v>
      </c>
    </row>
    <row r="100" spans="1:6" x14ac:dyDescent="0.2">
      <c r="A100" s="15" t="s">
        <v>149</v>
      </c>
      <c r="B100" s="15">
        <f>VLOOKUP(A100,[1]GLAM_CF!J:O,5,FALSE)</f>
        <v>8.1498999999999994E-15</v>
      </c>
      <c r="C100" s="15">
        <f>VLOOKUP(A100,[1]GLAM_CF!J:O,4,FALSE)</f>
        <v>5.5372000000000001E-15</v>
      </c>
      <c r="D100" s="15">
        <f>VLOOKUP(A100,[1]GLAM_CF!J:O,3,FALSE)</f>
        <v>4.4783000000000002E-15</v>
      </c>
      <c r="E100" s="15">
        <f>VLOOKUP(A100,[1]GLAM_CF!J:O,2,FALSE)</f>
        <v>2.1533000000000001E-15</v>
      </c>
      <c r="F100" s="15">
        <f>VLOOKUP(A100,[1]GLAM_CF!J:O,6,FALSE)</f>
        <v>4.8968000000000002E-15</v>
      </c>
    </row>
    <row r="101" spans="1:6" x14ac:dyDescent="0.2">
      <c r="A101" s="15" t="s">
        <v>150</v>
      </c>
      <c r="B101" s="15">
        <f>VLOOKUP(A101,[1]GLAM_CF!J:O,5,FALSE)</f>
        <v>2.7215000000000001E-14</v>
      </c>
      <c r="C101" s="15">
        <f>VLOOKUP(A101,[1]GLAM_CF!J:O,4,FALSE)</f>
        <v>1.1559E-14</v>
      </c>
      <c r="D101" s="15">
        <f>VLOOKUP(A101,[1]GLAM_CF!J:O,3,FALSE)</f>
        <v>6.9040000000000002E-15</v>
      </c>
      <c r="E101" s="15">
        <f>VLOOKUP(A101,[1]GLAM_CF!J:O,2,FALSE)</f>
        <v>5.9119999999999998E-15</v>
      </c>
      <c r="F101" s="15">
        <f>VLOOKUP(A101,[1]GLAM_CF!J:O,6,FALSE)</f>
        <v>1.341E-14</v>
      </c>
    </row>
    <row r="102" spans="1:6" x14ac:dyDescent="0.2">
      <c r="A102" s="15" t="s">
        <v>151</v>
      </c>
      <c r="B102" s="15">
        <f>VLOOKUP(A102,[1]GLAM_CF!J:O,5,FALSE)</f>
        <v>6.9773E-16</v>
      </c>
      <c r="C102" s="15">
        <f>VLOOKUP(A102,[1]GLAM_CF!J:O,4,FALSE)</f>
        <v>3.9088999999999998E-16</v>
      </c>
      <c r="D102" s="15">
        <f>VLOOKUP(A102,[1]GLAM_CF!J:O,3,FALSE)</f>
        <v>7.1526000000000001E-16</v>
      </c>
      <c r="E102" s="15">
        <f>VLOOKUP(A102,[1]GLAM_CF!J:O,2,FALSE)</f>
        <v>3.5312000000000001E-16</v>
      </c>
      <c r="F102" s="15">
        <f>VLOOKUP(A102,[1]GLAM_CF!J:O,6,FALSE)</f>
        <v>1.1829E-15</v>
      </c>
    </row>
    <row r="103" spans="1:6" x14ac:dyDescent="0.2">
      <c r="A103" s="15" t="s">
        <v>152</v>
      </c>
      <c r="B103" s="15">
        <f>VLOOKUP(A103,[1]GLAM_CF!J:O,5,FALSE)</f>
        <v>6.8073999999999999E-16</v>
      </c>
      <c r="C103" s="15">
        <f>VLOOKUP(A103,[1]GLAM_CF!J:O,4,FALSE)</f>
        <v>8.5148999999999996E-16</v>
      </c>
      <c r="D103" s="15">
        <f>VLOOKUP(A103,[1]GLAM_CF!J:O,3,FALSE)</f>
        <v>6.1560999999999996E-16</v>
      </c>
      <c r="E103" s="15">
        <f>VLOOKUP(A103,[1]GLAM_CF!J:O,2,FALSE)</f>
        <v>2.928E-16</v>
      </c>
      <c r="F103" s="15">
        <f>VLOOKUP(A103,[1]GLAM_CF!J:O,6,FALSE)</f>
        <v>7.4430999999999996E-16</v>
      </c>
    </row>
    <row r="104" spans="1:6" x14ac:dyDescent="0.2">
      <c r="A104" s="15" t="s">
        <v>153</v>
      </c>
      <c r="B104" s="15">
        <f>VLOOKUP(A104,[1]GLAM_CF!J:O,5,FALSE)</f>
        <v>9.5834999999999996E-15</v>
      </c>
      <c r="C104" s="15">
        <f>VLOOKUP(A104,[1]GLAM_CF!J:O,4,FALSE)</f>
        <v>7.1283999999999996E-15</v>
      </c>
      <c r="D104" s="15">
        <f>VLOOKUP(A104,[1]GLAM_CF!J:O,3,FALSE)</f>
        <v>5.5160999999999998E-15</v>
      </c>
      <c r="E104" s="15">
        <f>VLOOKUP(A104,[1]GLAM_CF!J:O,2,FALSE)</f>
        <v>2.6896999999999999E-15</v>
      </c>
      <c r="F104" s="15">
        <f>VLOOKUP(A104,[1]GLAM_CF!J:O,6,FALSE)</f>
        <v>8.2241000000000005E-15</v>
      </c>
    </row>
    <row r="105" spans="1:6" x14ac:dyDescent="0.2">
      <c r="A105" s="15" t="s">
        <v>154</v>
      </c>
      <c r="B105" s="15">
        <f>VLOOKUP(A105,[1]GLAM_CF!J:O,5,FALSE)</f>
        <v>2.8662999999999999E-16</v>
      </c>
      <c r="C105" s="15">
        <f>VLOOKUP(A105,[1]GLAM_CF!J:O,4,FALSE)</f>
        <v>5.5803999999999999E-16</v>
      </c>
      <c r="D105" s="15">
        <f>VLOOKUP(A105,[1]GLAM_CF!J:O,3,FALSE)</f>
        <v>2.4023000000000001E-16</v>
      </c>
      <c r="E105" s="15">
        <f>VLOOKUP(A105,[1]GLAM_CF!J:O,2,FALSE)</f>
        <v>1.0050000000000001E-16</v>
      </c>
      <c r="F105" s="15">
        <f>VLOOKUP(A105,[1]GLAM_CF!J:O,6,FALSE)</f>
        <v>2.9945000000000001E-16</v>
      </c>
    </row>
    <row r="106" spans="1:6" x14ac:dyDescent="0.2">
      <c r="A106" s="15" t="s">
        <v>155</v>
      </c>
      <c r="B106" s="15">
        <f>VLOOKUP(A106,[1]GLAM_CF!J:O,5,FALSE)</f>
        <v>4.0448000000000001E-14</v>
      </c>
      <c r="C106" s="15">
        <f>VLOOKUP(A106,[1]GLAM_CF!J:O,4,FALSE)</f>
        <v>6.3397999999999994E-14</v>
      </c>
      <c r="D106" s="15">
        <f>VLOOKUP(A106,[1]GLAM_CF!J:O,3,FALSE)</f>
        <v>2.2201999999999999E-14</v>
      </c>
      <c r="E106" s="15">
        <f>VLOOKUP(A106,[1]GLAM_CF!J:O,2,FALSE)</f>
        <v>7.7087999999999994E-15</v>
      </c>
      <c r="F106" s="15">
        <f>VLOOKUP(A106,[1]GLAM_CF!J:O,6,FALSE)</f>
        <v>7.0640999999999999E-14</v>
      </c>
    </row>
    <row r="107" spans="1:6" x14ac:dyDescent="0.2">
      <c r="A107" s="15" t="s">
        <v>156</v>
      </c>
      <c r="B107" s="15">
        <f>VLOOKUP(A107,[1]GLAM_CF!J:O,5,FALSE)</f>
        <v>1.4188999999999999E-14</v>
      </c>
      <c r="C107" s="15">
        <f>VLOOKUP(A107,[1]GLAM_CF!J:O,4,FALSE)</f>
        <v>1.0316E-14</v>
      </c>
      <c r="D107" s="15">
        <f>VLOOKUP(A107,[1]GLAM_CF!J:O,3,FALSE)</f>
        <v>9.1216999999999999E-15</v>
      </c>
      <c r="E107" s="15">
        <f>VLOOKUP(A107,[1]GLAM_CF!J:O,2,FALSE)</f>
        <v>4.0664E-15</v>
      </c>
      <c r="F107" s="15">
        <f>VLOOKUP(A107,[1]GLAM_CF!J:O,6,FALSE)</f>
        <v>8.5695000000000001E-15</v>
      </c>
    </row>
    <row r="108" spans="1:6" x14ac:dyDescent="0.2">
      <c r="A108" s="15" t="s">
        <v>157</v>
      </c>
      <c r="B108" s="15">
        <f>VLOOKUP(A108,[1]GLAM_CF!J:O,5,FALSE)</f>
        <v>5.0819999999999996E-16</v>
      </c>
      <c r="C108" s="15">
        <f>VLOOKUP(A108,[1]GLAM_CF!J:O,4,FALSE)</f>
        <v>4.5937000000000001E-16</v>
      </c>
      <c r="D108" s="15">
        <f>VLOOKUP(A108,[1]GLAM_CF!J:O,3,FALSE)</f>
        <v>1.1206999999999999E-16</v>
      </c>
      <c r="E108" s="15">
        <f>VLOOKUP(A108,[1]GLAM_CF!J:O,2,FALSE)</f>
        <v>5.0166000000000003E-17</v>
      </c>
      <c r="F108" s="15">
        <f>VLOOKUP(A108,[1]GLAM_CF!J:O,6,FALSE)</f>
        <v>2.7102000000000001E-16</v>
      </c>
    </row>
    <row r="109" spans="1:6" x14ac:dyDescent="0.2">
      <c r="A109" s="15" t="s">
        <v>158</v>
      </c>
      <c r="B109" s="15">
        <f>VLOOKUP(A109,[1]GLAM_CF!J:O,5,FALSE)</f>
        <v>2.0801E-15</v>
      </c>
      <c r="C109" s="15">
        <f>VLOOKUP(A109,[1]GLAM_CF!J:O,4,FALSE)</f>
        <v>1.7635E-15</v>
      </c>
      <c r="D109" s="15">
        <f>VLOOKUP(A109,[1]GLAM_CF!J:O,3,FALSE)</f>
        <v>1.3432E-15</v>
      </c>
      <c r="E109" s="15">
        <f>VLOOKUP(A109,[1]GLAM_CF!J:O,2,FALSE)</f>
        <v>5.6651999999999998E-16</v>
      </c>
      <c r="F109" s="15">
        <f>VLOOKUP(A109,[1]GLAM_CF!J:O,6,FALSE)</f>
        <v>2.0754000000000002E-15</v>
      </c>
    </row>
    <row r="110" spans="1:6" x14ac:dyDescent="0.2">
      <c r="A110" s="15" t="s">
        <v>159</v>
      </c>
      <c r="B110" s="15">
        <f>VLOOKUP(A110,[1]GLAM_CF!J:O,5,FALSE)</f>
        <v>7.9417999999999998E-15</v>
      </c>
      <c r="C110" s="15">
        <f>VLOOKUP(A110,[1]GLAM_CF!J:O,4,FALSE)</f>
        <v>6.1886999999999998E-15</v>
      </c>
      <c r="D110" s="15">
        <f>VLOOKUP(A110,[1]GLAM_CF!J:O,3,FALSE)</f>
        <v>4.6004000000000004E-15</v>
      </c>
      <c r="E110" s="15">
        <f>VLOOKUP(A110,[1]GLAM_CF!J:O,2,FALSE)</f>
        <v>2.3140999999999999E-15</v>
      </c>
      <c r="F110" s="15">
        <f>VLOOKUP(A110,[1]GLAM_CF!J:O,6,FALSE)</f>
        <v>6.4873000000000003E-15</v>
      </c>
    </row>
    <row r="111" spans="1:6" x14ac:dyDescent="0.2">
      <c r="A111" s="15" t="s">
        <v>160</v>
      </c>
      <c r="B111" s="16">
        <v>4.5704000000000003E-16</v>
      </c>
      <c r="C111" s="16">
        <v>3.4282000000000002E-16</v>
      </c>
      <c r="D111" s="16">
        <v>2.6115000000000001E-16</v>
      </c>
      <c r="E111" s="16">
        <v>1.1943E-16</v>
      </c>
      <c r="F111" s="16">
        <v>4.1532000000000001E-16</v>
      </c>
    </row>
    <row r="112" spans="1:6" x14ac:dyDescent="0.2">
      <c r="A112" s="15" t="s">
        <v>161</v>
      </c>
      <c r="B112" s="15">
        <f>VLOOKUP(A112,[1]GLAM_CF!J:O,5,FALSE)</f>
        <v>1.9167999999999999E-15</v>
      </c>
      <c r="C112" s="15">
        <f>VLOOKUP(A112,[1]GLAM_CF!J:O,4,FALSE)</f>
        <v>1.5907E-15</v>
      </c>
      <c r="D112" s="15">
        <f>VLOOKUP(A112,[1]GLAM_CF!J:O,3,FALSE)</f>
        <v>9.5801999999999994E-16</v>
      </c>
      <c r="E112" s="15">
        <f>VLOOKUP(A112,[1]GLAM_CF!J:O,2,FALSE)</f>
        <v>4.6565999999999996E-16</v>
      </c>
      <c r="F112" s="15">
        <f>VLOOKUP(A112,[1]GLAM_CF!J:O,6,FALSE)</f>
        <v>1.0018E-15</v>
      </c>
    </row>
    <row r="113" spans="1:6" x14ac:dyDescent="0.2">
      <c r="A113" s="15" t="s">
        <v>162</v>
      </c>
      <c r="B113" s="15">
        <f>VLOOKUP(A113,[1]GLAM_CF!J:O,5,FALSE)</f>
        <v>4.5257000000000002E-15</v>
      </c>
      <c r="C113" s="15">
        <f>VLOOKUP(A113,[1]GLAM_CF!J:O,4,FALSE)</f>
        <v>4.5450999999999996E-15</v>
      </c>
      <c r="D113" s="15">
        <f>VLOOKUP(A113,[1]GLAM_CF!J:O,3,FALSE)</f>
        <v>2.0497000000000002E-15</v>
      </c>
      <c r="E113" s="15">
        <f>VLOOKUP(A113,[1]GLAM_CF!J:O,2,FALSE)</f>
        <v>8.4416999999999997E-16</v>
      </c>
      <c r="F113" s="15">
        <f>VLOOKUP(A113,[1]GLAM_CF!J:O,6,FALSE)</f>
        <v>5.0335000000000002E-15</v>
      </c>
    </row>
    <row r="114" spans="1:6" x14ac:dyDescent="0.2">
      <c r="A114" s="15" t="s">
        <v>163</v>
      </c>
      <c r="B114" s="15">
        <f>VLOOKUP(A114,[1]GLAM_CF!J:O,5,FALSE)</f>
        <v>3.1708000000000002E-15</v>
      </c>
      <c r="C114" s="15">
        <f>VLOOKUP(A114,[1]GLAM_CF!J:O,4,FALSE)</f>
        <v>2.8322999999999999E-15</v>
      </c>
      <c r="D114" s="15">
        <f>VLOOKUP(A114,[1]GLAM_CF!J:O,3,FALSE)</f>
        <v>6.4194000000000003E-16</v>
      </c>
      <c r="E114" s="15">
        <f>VLOOKUP(A114,[1]GLAM_CF!J:O,2,FALSE)</f>
        <v>5.7092000000000002E-16</v>
      </c>
      <c r="F114" s="15">
        <f>VLOOKUP(A114,[1]GLAM_CF!J:O,6,FALSE)</f>
        <v>8.7230999999999997E-16</v>
      </c>
    </row>
    <row r="115" spans="1:6" x14ac:dyDescent="0.2">
      <c r="A115" s="15" t="s">
        <v>164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</row>
    <row r="116" spans="1:6" x14ac:dyDescent="0.2">
      <c r="A116" s="15" t="s">
        <v>165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</row>
    <row r="117" spans="1:6" x14ac:dyDescent="0.2">
      <c r="A117" s="15" t="s">
        <v>166</v>
      </c>
      <c r="B117" s="15">
        <f>VLOOKUP(A117,[1]GLAM_CF!J:O,5,FALSE)</f>
        <v>2.3503E-15</v>
      </c>
      <c r="C117" s="15">
        <f>VLOOKUP(A117,[1]GLAM_CF!J:O,4,FALSE)</f>
        <v>1.7034E-15</v>
      </c>
      <c r="D117" s="15">
        <f>VLOOKUP(A117,[1]GLAM_CF!J:O,3,FALSE)</f>
        <v>1.3892999999999999E-15</v>
      </c>
      <c r="E117" s="15">
        <f>VLOOKUP(A117,[1]GLAM_CF!J:O,2,FALSE)</f>
        <v>6.8043999999999997E-16</v>
      </c>
      <c r="F117" s="15">
        <f>VLOOKUP(A117,[1]GLAM_CF!J:O,6,FALSE)</f>
        <v>1.6954000000000001E-15</v>
      </c>
    </row>
    <row r="118" spans="1:6" x14ac:dyDescent="0.2">
      <c r="A118" s="15" t="s">
        <v>167</v>
      </c>
      <c r="B118" s="15">
        <f>VLOOKUP(A118,[1]GLAM_CF!J:O,5,FALSE)</f>
        <v>5.0739000000000002E-13</v>
      </c>
      <c r="C118" s="15">
        <f>VLOOKUP(A118,[1]GLAM_CF!J:O,4,FALSE)</f>
        <v>2.822E-13</v>
      </c>
      <c r="D118" s="15">
        <f>VLOOKUP(A118,[1]GLAM_CF!J:O,3,FALSE)</f>
        <v>1.0506E-13</v>
      </c>
      <c r="E118" s="15">
        <f>VLOOKUP(A118,[1]GLAM_CF!J:O,2,FALSE)</f>
        <v>3.8322000000000001E-14</v>
      </c>
      <c r="F118" s="15">
        <f>VLOOKUP(A118,[1]GLAM_CF!J:O,6,FALSE)</f>
        <v>3.9220999999999999E-14</v>
      </c>
    </row>
    <row r="119" spans="1:6" x14ac:dyDescent="0.2">
      <c r="A119" s="15" t="s">
        <v>168</v>
      </c>
      <c r="B119" s="15">
        <f>VLOOKUP(A119,[1]GLAM_CF!J:O,5,FALSE)</f>
        <v>7.0323999999999997E-15</v>
      </c>
      <c r="C119" s="15">
        <f>VLOOKUP(A119,[1]GLAM_CF!J:O,4,FALSE)</f>
        <v>6.0895E-15</v>
      </c>
      <c r="D119" s="15">
        <f>VLOOKUP(A119,[1]GLAM_CF!J:O,3,FALSE)</f>
        <v>3.8159000000000003E-15</v>
      </c>
      <c r="E119" s="15">
        <f>VLOOKUP(A119,[1]GLAM_CF!J:O,2,FALSE)</f>
        <v>1.6128000000000001E-15</v>
      </c>
      <c r="F119" s="15">
        <f>VLOOKUP(A119,[1]GLAM_CF!J:O,6,FALSE)</f>
        <v>6.3154E-15</v>
      </c>
    </row>
    <row r="120" spans="1:6" x14ac:dyDescent="0.2">
      <c r="A120" s="15" t="s">
        <v>169</v>
      </c>
      <c r="B120" s="15">
        <f>VLOOKUP(A120,[1]GLAM_CF!J:O,5,FALSE)</f>
        <v>6.1745000000000006E-14</v>
      </c>
      <c r="C120" s="15">
        <f>VLOOKUP(A120,[1]GLAM_CF!J:O,4,FALSE)</f>
        <v>4.2765999999999998E-14</v>
      </c>
      <c r="D120" s="15">
        <f>VLOOKUP(A120,[1]GLAM_CF!J:O,3,FALSE)</f>
        <v>6.5750999999999994E-14</v>
      </c>
      <c r="E120" s="15">
        <f>VLOOKUP(A120,[1]GLAM_CF!J:O,2,FALSE)</f>
        <v>2.7285000000000001E-14</v>
      </c>
      <c r="F120" s="15">
        <f>VLOOKUP(A120,[1]GLAM_CF!J:O,6,FALSE)</f>
        <v>2.0206000000000001E-14</v>
      </c>
    </row>
    <row r="121" spans="1:6" x14ac:dyDescent="0.2">
      <c r="A121" s="15" t="s">
        <v>170</v>
      </c>
      <c r="B121" s="15">
        <f>VLOOKUP(A121,[1]GLAM_CF!J:O,5,FALSE)</f>
        <v>4.0835000000000002E-16</v>
      </c>
      <c r="C121" s="15">
        <f>VLOOKUP(A121,[1]GLAM_CF!J:O,4,FALSE)</f>
        <v>7.9747999999999999E-16</v>
      </c>
      <c r="D121" s="15">
        <f>VLOOKUP(A121,[1]GLAM_CF!J:O,3,FALSE)</f>
        <v>3.9045999999999999E-16</v>
      </c>
      <c r="E121" s="15">
        <f>VLOOKUP(A121,[1]GLAM_CF!J:O,2,FALSE)</f>
        <v>1.7761999999999999E-16</v>
      </c>
      <c r="F121" s="15">
        <f>VLOOKUP(A121,[1]GLAM_CF!J:O,6,FALSE)</f>
        <v>4.4038999999999999E-16</v>
      </c>
    </row>
    <row r="122" spans="1:6" x14ac:dyDescent="0.2">
      <c r="A122" s="15" t="s">
        <v>171</v>
      </c>
      <c r="B122" s="15">
        <f>VLOOKUP(A122,[1]GLAM_CF!J:O,5,FALSE)</f>
        <v>4.1899999999999998E-15</v>
      </c>
      <c r="C122" s="15">
        <f>VLOOKUP(A122,[1]GLAM_CF!J:O,4,FALSE)</f>
        <v>3.4297999999999998E-15</v>
      </c>
      <c r="D122" s="15">
        <f>VLOOKUP(A122,[1]GLAM_CF!J:O,3,FALSE)</f>
        <v>2.1787999999999998E-15</v>
      </c>
      <c r="E122" s="15">
        <f>VLOOKUP(A122,[1]GLAM_CF!J:O,2,FALSE)</f>
        <v>1.1513999999999999E-15</v>
      </c>
      <c r="F122" s="15">
        <f>VLOOKUP(A122,[1]GLAM_CF!J:O,6,FALSE)</f>
        <v>2.8822000000000002E-15</v>
      </c>
    </row>
    <row r="123" spans="1:6" x14ac:dyDescent="0.2">
      <c r="A123" s="15" t="s">
        <v>172</v>
      </c>
      <c r="B123" s="15">
        <f>VLOOKUP(A123,[1]GLAM_CF!J:O,5,FALSE)</f>
        <v>1.0621E-15</v>
      </c>
      <c r="C123" s="15">
        <f>VLOOKUP(A123,[1]GLAM_CF!J:O,4,FALSE)</f>
        <v>2.4756000000000002E-16</v>
      </c>
      <c r="D123" s="15">
        <f>VLOOKUP(A123,[1]GLAM_CF!J:O,3,FALSE)</f>
        <v>6.0621000000000004E-16</v>
      </c>
      <c r="E123" s="15">
        <f>VLOOKUP(A123,[1]GLAM_CF!J:O,2,FALSE)</f>
        <v>2.8931000000000001E-16</v>
      </c>
      <c r="F123" s="15">
        <f>VLOOKUP(A123,[1]GLAM_CF!J:O,6,FALSE)</f>
        <v>3.6125999999999998E-16</v>
      </c>
    </row>
    <row r="124" spans="1:6" x14ac:dyDescent="0.2">
      <c r="A124" s="15" t="s">
        <v>173</v>
      </c>
      <c r="B124" s="15">
        <f>VLOOKUP(A124,[1]GLAM_CF!J:O,5,FALSE)</f>
        <v>5.7685999999999997E-16</v>
      </c>
      <c r="C124" s="15">
        <f>VLOOKUP(A124,[1]GLAM_CF!J:O,4,FALSE)</f>
        <v>5.7096999999999999E-16</v>
      </c>
      <c r="D124" s="15">
        <f>VLOOKUP(A124,[1]GLAM_CF!J:O,3,FALSE)</f>
        <v>1.7343999999999999E-16</v>
      </c>
      <c r="E124" s="15">
        <f>VLOOKUP(A124,[1]GLAM_CF!J:O,2,FALSE)</f>
        <v>1.2875E-16</v>
      </c>
      <c r="F124" s="15">
        <f>VLOOKUP(A124,[1]GLAM_CF!J:O,6,FALSE)</f>
        <v>5.4917000000000001E-16</v>
      </c>
    </row>
    <row r="125" spans="1:6" x14ac:dyDescent="0.2">
      <c r="A125" s="15" t="s">
        <v>174</v>
      </c>
      <c r="B125" s="15">
        <f>VLOOKUP(A125,[1]GLAM_CF!J:O,5,FALSE)</f>
        <v>6.7518000000000006E-14</v>
      </c>
      <c r="C125" s="15">
        <f>VLOOKUP(A125,[1]GLAM_CF!J:O,4,FALSE)</f>
        <v>5.1203000000000002E-14</v>
      </c>
      <c r="D125" s="15">
        <f>VLOOKUP(A125,[1]GLAM_CF!J:O,3,FALSE)</f>
        <v>2.3021999999999999E-14</v>
      </c>
      <c r="E125" s="15">
        <f>VLOOKUP(A125,[1]GLAM_CF!J:O,2,FALSE)</f>
        <v>2.6017E-14</v>
      </c>
      <c r="F125" s="15">
        <f>VLOOKUP(A125,[1]GLAM_CF!J:O,6,FALSE)</f>
        <v>1.6501999999999999E-14</v>
      </c>
    </row>
    <row r="126" spans="1:6" x14ac:dyDescent="0.2">
      <c r="A126" s="15" t="s">
        <v>175</v>
      </c>
      <c r="B126" s="15">
        <v>9.6434999999999998E-16</v>
      </c>
      <c r="C126" s="15">
        <v>6.7709000000000002E-16</v>
      </c>
      <c r="D126" s="15">
        <v>5.9055999999999998E-16</v>
      </c>
      <c r="E126" s="15">
        <v>3.0146000000000002E-16</v>
      </c>
      <c r="F126" s="15">
        <v>7.8374999999999997E-16</v>
      </c>
    </row>
    <row r="127" spans="1:6" x14ac:dyDescent="0.2">
      <c r="A127" s="15" t="s">
        <v>176</v>
      </c>
      <c r="B127" s="15">
        <f>VLOOKUP(A127,[1]GLAM_CF!J:O,5,FALSE)</f>
        <v>1.1443000000000001E-14</v>
      </c>
      <c r="C127" s="15">
        <f>VLOOKUP(A127,[1]GLAM_CF!J:O,4,FALSE)</f>
        <v>1.5011E-14</v>
      </c>
      <c r="D127" s="15">
        <f>VLOOKUP(A127,[1]GLAM_CF!J:O,3,FALSE)</f>
        <v>3.6071999999999998E-14</v>
      </c>
      <c r="E127" s="15">
        <f>VLOOKUP(A127,[1]GLAM_CF!J:O,2,FALSE)</f>
        <v>1.5580000000000002E-14</v>
      </c>
      <c r="F127" s="15">
        <f>VLOOKUP(A127,[1]GLAM_CF!J:O,6,FALSE)</f>
        <v>1.6569999999999999E-13</v>
      </c>
    </row>
    <row r="128" spans="1:6" x14ac:dyDescent="0.2">
      <c r="A128" s="15" t="s">
        <v>177</v>
      </c>
      <c r="B128" s="15">
        <f>VLOOKUP(A128,[1]GLAM_CF!J:O,5,FALSE)</f>
        <v>3.9772E-15</v>
      </c>
      <c r="C128" s="15">
        <f>VLOOKUP(A128,[1]GLAM_CF!J:O,4,FALSE)</f>
        <v>3.158E-15</v>
      </c>
      <c r="D128" s="15">
        <f>VLOOKUP(A128,[1]GLAM_CF!J:O,3,FALSE)</f>
        <v>2.0248000000000001E-15</v>
      </c>
      <c r="E128" s="15">
        <f>VLOOKUP(A128,[1]GLAM_CF!J:O,2,FALSE)</f>
        <v>9.5329999999999993E-16</v>
      </c>
      <c r="F128" s="15">
        <f>VLOOKUP(A128,[1]GLAM_CF!J:O,6,FALSE)</f>
        <v>3.5816999999999998E-15</v>
      </c>
    </row>
    <row r="129" spans="1:6" x14ac:dyDescent="0.2">
      <c r="A129" s="15" t="s">
        <v>178</v>
      </c>
      <c r="B129" s="15">
        <f>VLOOKUP(A129,[1]GLAM_CF!J:O,5,FALSE)</f>
        <v>1.2222E-14</v>
      </c>
      <c r="C129" s="15">
        <f>VLOOKUP(A129,[1]GLAM_CF!J:O,4,FALSE)</f>
        <v>8.0153000000000007E-15</v>
      </c>
      <c r="D129" s="15">
        <f>VLOOKUP(A129,[1]GLAM_CF!J:O,3,FALSE)</f>
        <v>6.7085E-15</v>
      </c>
      <c r="E129" s="15">
        <f>VLOOKUP(A129,[1]GLAM_CF!J:O,2,FALSE)</f>
        <v>3.2349999999999999E-15</v>
      </c>
      <c r="F129" s="15">
        <f>VLOOKUP(A129,[1]GLAM_CF!J:O,6,FALSE)</f>
        <v>3.2857000000000001E-15</v>
      </c>
    </row>
    <row r="130" spans="1:6" x14ac:dyDescent="0.2">
      <c r="A130" s="15" t="s">
        <v>179</v>
      </c>
      <c r="B130" s="15">
        <f>VLOOKUP(A130,[1]GLAM_CF!J:O,5,FALSE)</f>
        <v>2.1685000000000001E-14</v>
      </c>
      <c r="C130" s="15">
        <f>VLOOKUP(A130,[1]GLAM_CF!J:O,4,FALSE)</f>
        <v>1.8169E-14</v>
      </c>
      <c r="D130" s="15">
        <f>VLOOKUP(A130,[1]GLAM_CF!J:O,3,FALSE)</f>
        <v>6.3049999999999997E-15</v>
      </c>
      <c r="E130" s="15">
        <f>VLOOKUP(A130,[1]GLAM_CF!J:O,2,FALSE)</f>
        <v>3.2733000000000002E-15</v>
      </c>
      <c r="F130" s="15">
        <f>VLOOKUP(A130,[1]GLAM_CF!J:O,6,FALSE)</f>
        <v>1.7559E-14</v>
      </c>
    </row>
    <row r="131" spans="1:6" x14ac:dyDescent="0.2">
      <c r="A131" s="15" t="s">
        <v>180</v>
      </c>
      <c r="B131" s="15">
        <f>VLOOKUP(A131,[1]GLAM_CF!J:O,5,FALSE)</f>
        <v>4.6219000000000002E-16</v>
      </c>
      <c r="C131" s="15">
        <f>VLOOKUP(A131,[1]GLAM_CF!J:O,4,FALSE)</f>
        <v>3.3253E-16</v>
      </c>
      <c r="D131" s="15">
        <f>VLOOKUP(A131,[1]GLAM_CF!J:O,3,FALSE)</f>
        <v>2.7095E-16</v>
      </c>
      <c r="E131" s="15">
        <f>VLOOKUP(A131,[1]GLAM_CF!J:O,2,FALSE)</f>
        <v>1.3146999999999999E-16</v>
      </c>
      <c r="F131" s="15">
        <f>VLOOKUP(A131,[1]GLAM_CF!J:O,6,FALSE)</f>
        <v>4.0119000000000002E-16</v>
      </c>
    </row>
    <row r="132" spans="1:6" x14ac:dyDescent="0.2">
      <c r="A132" s="15" t="s">
        <v>181</v>
      </c>
      <c r="B132" s="15">
        <f>VLOOKUP(A132,[1]GLAM_CF!J:O,5,FALSE)</f>
        <v>6.8183999999999997E-15</v>
      </c>
      <c r="C132" s="15">
        <f>VLOOKUP(A132,[1]GLAM_CF!J:O,4,FALSE)</f>
        <v>4.7302000000000002E-15</v>
      </c>
      <c r="D132" s="15">
        <f>VLOOKUP(A132,[1]GLAM_CF!J:O,3,FALSE)</f>
        <v>4.2661999999999998E-15</v>
      </c>
      <c r="E132" s="15">
        <f>VLOOKUP(A132,[1]GLAM_CF!J:O,2,FALSE)</f>
        <v>2.2541999999999998E-15</v>
      </c>
      <c r="F132" s="15">
        <f>VLOOKUP(A132,[1]GLAM_CF!J:O,6,FALSE)</f>
        <v>5.3858000000000001E-15</v>
      </c>
    </row>
    <row r="133" spans="1:6" x14ac:dyDescent="0.2">
      <c r="A133" s="15" t="s">
        <v>182</v>
      </c>
      <c r="B133" s="15">
        <f>VLOOKUP(A133,[1]GLAM_CF!J:O,5,FALSE)</f>
        <v>5.0674999999999996E-15</v>
      </c>
      <c r="C133" s="15">
        <f>VLOOKUP(A133,[1]GLAM_CF!J:O,4,FALSE)</f>
        <v>4.0690999999999998E-15</v>
      </c>
      <c r="D133" s="15">
        <f>VLOOKUP(A133,[1]GLAM_CF!J:O,3,FALSE)</f>
        <v>2.7864000000000001E-15</v>
      </c>
      <c r="E133" s="15">
        <f>VLOOKUP(A133,[1]GLAM_CF!J:O,2,FALSE)</f>
        <v>1.3623000000000001E-15</v>
      </c>
      <c r="F133" s="15">
        <f>VLOOKUP(A133,[1]GLAM_CF!J:O,6,FALSE)</f>
        <v>4.3619000000000001E-15</v>
      </c>
    </row>
    <row r="134" spans="1:6" x14ac:dyDescent="0.2">
      <c r="A134" s="15" t="s">
        <v>183</v>
      </c>
      <c r="B134" s="15">
        <f>VLOOKUP(A134,[1]GLAM_CF!J:O,5,FALSE)</f>
        <v>5.6547000000000002E-15</v>
      </c>
      <c r="C134" s="15">
        <f>VLOOKUP(A134,[1]GLAM_CF!J:O,4,FALSE)</f>
        <v>5.8147000000000004E-15</v>
      </c>
      <c r="D134" s="15">
        <f>VLOOKUP(A134,[1]GLAM_CF!J:O,3,FALSE)</f>
        <v>2.3324000000000002E-15</v>
      </c>
      <c r="E134" s="15">
        <f>VLOOKUP(A134,[1]GLAM_CF!J:O,2,FALSE)</f>
        <v>7.2278999999999996E-16</v>
      </c>
      <c r="F134" s="15">
        <f>VLOOKUP(A134,[1]GLAM_CF!J:O,6,FALSE)</f>
        <v>5.7126999999999999E-15</v>
      </c>
    </row>
    <row r="135" spans="1:6" x14ac:dyDescent="0.2">
      <c r="A135" s="15" t="s">
        <v>184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</row>
    <row r="136" spans="1:6" x14ac:dyDescent="0.2">
      <c r="A136" s="15" t="s">
        <v>185</v>
      </c>
      <c r="B136" s="15">
        <f>VLOOKUP(A136,[1]GLAM_CF!J:O,5,FALSE)</f>
        <v>1.4075000000000001E-15</v>
      </c>
      <c r="C136" s="15">
        <f>VLOOKUP(A136,[1]GLAM_CF!J:O,4,FALSE)</f>
        <v>1.2807000000000001E-15</v>
      </c>
      <c r="D136" s="15">
        <f>VLOOKUP(A136,[1]GLAM_CF!J:O,3,FALSE)</f>
        <v>6.4288999999999998E-16</v>
      </c>
      <c r="E136" s="15">
        <f>VLOOKUP(A136,[1]GLAM_CF!J:O,2,FALSE)</f>
        <v>3.3574999999999998E-16</v>
      </c>
      <c r="F136" s="15">
        <f>VLOOKUP(A136,[1]GLAM_CF!J:O,6,FALSE)</f>
        <v>9.6950000000000008E-16</v>
      </c>
    </row>
    <row r="137" spans="1:6" x14ac:dyDescent="0.2">
      <c r="A137" s="15" t="s">
        <v>186</v>
      </c>
      <c r="B137" s="15">
        <f>VLOOKUP(A137,[1]GLAM_CF!J:O,5,FALSE)</f>
        <v>3.4506000000000001E-15</v>
      </c>
      <c r="C137" s="15">
        <f>VLOOKUP(A137,[1]GLAM_CF!J:O,4,FALSE)</f>
        <v>3.3003E-15</v>
      </c>
      <c r="D137" s="15">
        <f>VLOOKUP(A137,[1]GLAM_CF!J:O,3,FALSE)</f>
        <v>1.8076E-15</v>
      </c>
      <c r="E137" s="15">
        <f>VLOOKUP(A137,[1]GLAM_CF!J:O,2,FALSE)</f>
        <v>9.8782999999999992E-16</v>
      </c>
      <c r="F137" s="15">
        <f>VLOOKUP(A137,[1]GLAM_CF!J:O,6,FALSE)</f>
        <v>2.7514999999999998E-15</v>
      </c>
    </row>
    <row r="138" spans="1:6" x14ac:dyDescent="0.2">
      <c r="A138" s="15" t="s">
        <v>187</v>
      </c>
      <c r="B138" s="15">
        <f>VLOOKUP(A138,[1]GLAM_CF!J:O,5,FALSE)</f>
        <v>5.6028000000000002E-15</v>
      </c>
      <c r="C138" s="15">
        <f>VLOOKUP(A138,[1]GLAM_CF!J:O,4,FALSE)</f>
        <v>4.3149E-15</v>
      </c>
      <c r="D138" s="15">
        <f>VLOOKUP(A138,[1]GLAM_CF!J:O,3,FALSE)</f>
        <v>3.2173E-15</v>
      </c>
      <c r="E138" s="15">
        <f>VLOOKUP(A138,[1]GLAM_CF!J:O,2,FALSE)</f>
        <v>1.6336E-15</v>
      </c>
      <c r="F138" s="15">
        <f>VLOOKUP(A138,[1]GLAM_CF!J:O,6,FALSE)</f>
        <v>4.5755000000000003E-15</v>
      </c>
    </row>
    <row r="139" spans="1:6" x14ac:dyDescent="0.2">
      <c r="A139" s="15" t="s">
        <v>188</v>
      </c>
      <c r="B139" s="15">
        <f>VLOOKUP(A139,[1]GLAM_CF!J:O,5,FALSE)</f>
        <v>9.6605999999999996E-16</v>
      </c>
      <c r="C139" s="15">
        <f>VLOOKUP(A139,[1]GLAM_CF!J:O,4,FALSE)</f>
        <v>6.9049E-16</v>
      </c>
      <c r="D139" s="15">
        <f>VLOOKUP(A139,[1]GLAM_CF!J:O,3,FALSE)</f>
        <v>4.8859999999999999E-16</v>
      </c>
      <c r="E139" s="15">
        <f>VLOOKUP(A139,[1]GLAM_CF!J:O,2,FALSE)</f>
        <v>2.6949000000000002E-16</v>
      </c>
      <c r="F139" s="15">
        <f>VLOOKUP(A139,[1]GLAM_CF!J:O,6,FALSE)</f>
        <v>8.4478999999999997E-16</v>
      </c>
    </row>
    <row r="140" spans="1:6" x14ac:dyDescent="0.2">
      <c r="A140" s="15" t="s">
        <v>189</v>
      </c>
      <c r="B140" s="15">
        <f>VLOOKUP(A140,[1]GLAM_CF!J:O,5,FALSE)</f>
        <v>1.2862999999999999E-14</v>
      </c>
      <c r="C140" s="15">
        <f>VLOOKUP(A140,[1]GLAM_CF!J:O,4,FALSE)</f>
        <v>1.1302999999999999E-14</v>
      </c>
      <c r="D140" s="15">
        <f>VLOOKUP(A140,[1]GLAM_CF!J:O,3,FALSE)</f>
        <v>6.7059999999999997E-15</v>
      </c>
      <c r="E140" s="15">
        <f>VLOOKUP(A140,[1]GLAM_CF!J:O,2,FALSE)</f>
        <v>3.1832000000000001E-15</v>
      </c>
      <c r="F140" s="15">
        <f>VLOOKUP(A140,[1]GLAM_CF!J:O,6,FALSE)</f>
        <v>1.1385E-14</v>
      </c>
    </row>
    <row r="141" spans="1:6" x14ac:dyDescent="0.2">
      <c r="A141" s="15" t="s">
        <v>190</v>
      </c>
      <c r="B141" s="15">
        <f>VLOOKUP(A141,[1]GLAM_CF!J:O,5,FALSE)</f>
        <v>2.7040999999999999E-16</v>
      </c>
      <c r="C141" s="15">
        <f>VLOOKUP(A141,[1]GLAM_CF!J:O,4,FALSE)</f>
        <v>3.8592999999999999E-16</v>
      </c>
      <c r="D141" s="15">
        <f>VLOOKUP(A141,[1]GLAM_CF!J:O,3,FALSE)</f>
        <v>1.1491E-16</v>
      </c>
      <c r="E141" s="15">
        <f>VLOOKUP(A141,[1]GLAM_CF!J:O,2,FALSE)</f>
        <v>5.8269999999999996E-17</v>
      </c>
      <c r="F141" s="15">
        <f>VLOOKUP(A141,[1]GLAM_CF!J:O,6,FALSE)</f>
        <v>2.5786999999999999E-16</v>
      </c>
    </row>
    <row r="142" spans="1:6" x14ac:dyDescent="0.2">
      <c r="A142" s="15" t="s">
        <v>191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</row>
    <row r="143" spans="1:6" x14ac:dyDescent="0.2">
      <c r="A143" s="15" t="s">
        <v>192</v>
      </c>
      <c r="B143" s="15">
        <f>VLOOKUP(A143,[1]GLAM_CF!J:O,5,FALSE)</f>
        <v>3.3491000000000001E-14</v>
      </c>
      <c r="C143" s="15">
        <f>VLOOKUP(A143,[1]GLAM_CF!J:O,4,FALSE)</f>
        <v>3.2080999999999997E-14</v>
      </c>
      <c r="D143" s="15">
        <f>VLOOKUP(A143,[1]GLAM_CF!J:O,3,FALSE)</f>
        <v>8.9102000000000003E-15</v>
      </c>
      <c r="E143" s="15">
        <f>VLOOKUP(A143,[1]GLAM_CF!J:O,2,FALSE)</f>
        <v>4.1692E-15</v>
      </c>
      <c r="F143" s="15">
        <f>VLOOKUP(A143,[1]GLAM_CF!J:O,6,FALSE)</f>
        <v>2.1676999999999999E-14</v>
      </c>
    </row>
    <row r="144" spans="1:6" x14ac:dyDescent="0.2">
      <c r="A144" s="15" t="s">
        <v>193</v>
      </c>
      <c r="B144" s="15">
        <f>VLOOKUP(A144,[1]GLAM_CF!J:O,5,FALSE)</f>
        <v>1.6249E-13</v>
      </c>
      <c r="C144" s="15">
        <f>VLOOKUP(A144,[1]GLAM_CF!J:O,4,FALSE)</f>
        <v>1.9283E-13</v>
      </c>
      <c r="D144" s="15">
        <f>VLOOKUP(A144,[1]GLAM_CF!J:O,3,FALSE)</f>
        <v>5.7832999999999994E-14</v>
      </c>
      <c r="E144" s="15">
        <f>VLOOKUP(A144,[1]GLAM_CF!J:O,2,FALSE)</f>
        <v>1.7248999999999999E-14</v>
      </c>
      <c r="F144" s="15">
        <f>VLOOKUP(A144,[1]GLAM_CF!J:O,6,FALSE)</f>
        <v>2.4154E-13</v>
      </c>
    </row>
    <row r="145" spans="1:6" x14ac:dyDescent="0.2">
      <c r="A145" s="15" t="s">
        <v>194</v>
      </c>
      <c r="B145" s="15">
        <f>VLOOKUP(A145,[1]GLAM_CF!J:O,5,FALSE)</f>
        <v>6.2794999999999999E-14</v>
      </c>
      <c r="C145" s="15">
        <f>VLOOKUP(A145,[1]GLAM_CF!J:O,4,FALSE)</f>
        <v>1.2776E-13</v>
      </c>
      <c r="D145" s="15">
        <f>VLOOKUP(A145,[1]GLAM_CF!J:O,3,FALSE)</f>
        <v>8.9102000000000003E-15</v>
      </c>
      <c r="E145" s="15">
        <f>VLOOKUP(A145,[1]GLAM_CF!J:O,2,FALSE)</f>
        <v>1.5308E-14</v>
      </c>
      <c r="F145" s="15">
        <f>VLOOKUP(A145,[1]GLAM_CF!J:O,6,FALSE)</f>
        <v>2.1676999999999999E-14</v>
      </c>
    </row>
    <row r="146" spans="1:6" x14ac:dyDescent="0.2">
      <c r="A146" s="15" t="s">
        <v>195</v>
      </c>
      <c r="B146" s="15">
        <f>VLOOKUP(A146,[1]GLAM_CF!J:O,5,FALSE)</f>
        <v>2.4061000000000002E-13</v>
      </c>
      <c r="C146" s="15">
        <f>VLOOKUP(A146,[1]GLAM_CF!J:O,4,FALSE)</f>
        <v>2.1031E-14</v>
      </c>
      <c r="D146" s="15">
        <f>VLOOKUP(A146,[1]GLAM_CF!J:O,3,FALSE)</f>
        <v>3.0856000000000001E-14</v>
      </c>
      <c r="E146" s="15">
        <f>VLOOKUP(A146,[1]GLAM_CF!J:O,2,FALSE)</f>
        <v>8.6925999999999993E-15</v>
      </c>
      <c r="F146" s="15">
        <f>VLOOKUP(A146,[1]GLAM_CF!J:O,6,FALSE)</f>
        <v>3.5893999999999998E-14</v>
      </c>
    </row>
    <row r="147" spans="1:6" x14ac:dyDescent="0.2">
      <c r="A147" s="15" t="s">
        <v>196</v>
      </c>
      <c r="B147" s="15">
        <f>VLOOKUP(A147,[1]GLAM_CF!J:O,5,FALSE)</f>
        <v>3.2256999999999999E-15</v>
      </c>
      <c r="C147" s="15">
        <f>VLOOKUP(A147,[1]GLAM_CF!J:O,4,FALSE)</f>
        <v>3.0837E-15</v>
      </c>
      <c r="D147" s="15">
        <f>VLOOKUP(A147,[1]GLAM_CF!J:O,3,FALSE)</f>
        <v>2.9013E-15</v>
      </c>
      <c r="E147" s="15">
        <f>VLOOKUP(A147,[1]GLAM_CF!J:O,2,FALSE)</f>
        <v>1.5208E-15</v>
      </c>
      <c r="F147" s="15">
        <f>VLOOKUP(A147,[1]GLAM_CF!J:O,6,FALSE)</f>
        <v>2.583E-15</v>
      </c>
    </row>
    <row r="148" spans="1:6" x14ac:dyDescent="0.2">
      <c r="A148" s="15" t="s">
        <v>197</v>
      </c>
      <c r="B148" s="15">
        <f>VLOOKUP(A148,[1]GLAM_CF!J:O,5,FALSE)</f>
        <v>1.9079000000000001E-15</v>
      </c>
      <c r="C148" s="15">
        <f>VLOOKUP(A148,[1]GLAM_CF!J:O,4,FALSE)</f>
        <v>1.5611000000000001E-15</v>
      </c>
      <c r="D148" s="15">
        <f>VLOOKUP(A148,[1]GLAM_CF!J:O,3,FALSE)</f>
        <v>1.0536999999999999E-15</v>
      </c>
      <c r="E148" s="15">
        <f>VLOOKUP(A148,[1]GLAM_CF!J:O,2,FALSE)</f>
        <v>5.1344999999999999E-16</v>
      </c>
      <c r="F148" s="15">
        <f>VLOOKUP(A148,[1]GLAM_CF!J:O,6,FALSE)</f>
        <v>1.6569999999999999E-15</v>
      </c>
    </row>
    <row r="149" spans="1:6" x14ac:dyDescent="0.2">
      <c r="A149" s="15" t="s">
        <v>198</v>
      </c>
      <c r="B149" s="15">
        <f>VLOOKUP(A149,[1]GLAM_CF!J:O,5,FALSE)</f>
        <v>9.1141000000000003E-15</v>
      </c>
      <c r="C149" s="15">
        <f>VLOOKUP(A149,[1]GLAM_CF!J:O,4,FALSE)</f>
        <v>7.4462999999999995E-15</v>
      </c>
      <c r="D149" s="15">
        <f>VLOOKUP(A149,[1]GLAM_CF!J:O,3,FALSE)</f>
        <v>4.8669999999999996E-15</v>
      </c>
      <c r="E149" s="15">
        <f>VLOOKUP(A149,[1]GLAM_CF!J:O,2,FALSE)</f>
        <v>2.3597999999999998E-15</v>
      </c>
      <c r="F149" s="15">
        <f>VLOOKUP(A149,[1]GLAM_CF!J:O,6,FALSE)</f>
        <v>7.8251999999999994E-15</v>
      </c>
    </row>
    <row r="150" spans="1:6" x14ac:dyDescent="0.2">
      <c r="A150" s="15" t="s">
        <v>199</v>
      </c>
      <c r="B150" s="15">
        <f>VLOOKUP(A150,[1]GLAM_CF!J:O,5,FALSE)</f>
        <v>2.3182999999999998E-15</v>
      </c>
      <c r="C150" s="15">
        <f>VLOOKUP(A150,[1]GLAM_CF!J:O,4,FALSE)</f>
        <v>1.6339999999999999E-15</v>
      </c>
      <c r="D150" s="15">
        <f>VLOOKUP(A150,[1]GLAM_CF!J:O,3,FALSE)</f>
        <v>7.3384000000000001E-16</v>
      </c>
      <c r="E150" s="15">
        <f>VLOOKUP(A150,[1]GLAM_CF!J:O,2,FALSE)</f>
        <v>6.7419999999999999E-16</v>
      </c>
      <c r="F150" s="15">
        <f>VLOOKUP(A150,[1]GLAM_CF!J:O,6,FALSE)</f>
        <v>1.9590999999999998E-15</v>
      </c>
    </row>
    <row r="151" spans="1:6" x14ac:dyDescent="0.2">
      <c r="A151" s="15" t="s">
        <v>200</v>
      </c>
      <c r="B151" s="15">
        <f>VLOOKUP(A151,[1]GLAM_CF!J:O,5,FALSE)</f>
        <v>1.1396E-15</v>
      </c>
      <c r="C151" s="15">
        <f>VLOOKUP(A151,[1]GLAM_CF!J:O,4,FALSE)</f>
        <v>7.9995000000000001E-16</v>
      </c>
      <c r="D151" s="15">
        <f>VLOOKUP(A151,[1]GLAM_CF!J:O,3,FALSE)</f>
        <v>7.3384000000000001E-16</v>
      </c>
      <c r="E151" s="15">
        <f>VLOOKUP(A151,[1]GLAM_CF!J:O,2,FALSE)</f>
        <v>3.2469999999999998E-16</v>
      </c>
      <c r="F151" s="15">
        <f>VLOOKUP(A151,[1]GLAM_CF!J:O,6,FALSE)</f>
        <v>9.7735999999999997E-16</v>
      </c>
    </row>
    <row r="152" spans="1:6" x14ac:dyDescent="0.2">
      <c r="A152" s="15" t="s">
        <v>201</v>
      </c>
      <c r="B152" s="15">
        <f>VLOOKUP(A152,[1]GLAM_CF!J:O,5,FALSE)</f>
        <v>1.6704E-14</v>
      </c>
      <c r="C152" s="15">
        <f>VLOOKUP(A152,[1]GLAM_CF!J:O,4,FALSE)</f>
        <v>1.4961000000000001E-13</v>
      </c>
      <c r="D152" s="15">
        <f>VLOOKUP(A152,[1]GLAM_CF!J:O,3,FALSE)</f>
        <v>7.6224000000000002E-15</v>
      </c>
      <c r="E152" s="15">
        <f>VLOOKUP(A152,[1]GLAM_CF!J:O,2,FALSE)</f>
        <v>3.1222000000000001E-15</v>
      </c>
      <c r="F152" s="15">
        <f>VLOOKUP(A152,[1]GLAM_CF!J:O,6,FALSE)</f>
        <v>1.5561999999999998E-14</v>
      </c>
    </row>
    <row r="153" spans="1:6" x14ac:dyDescent="0.2">
      <c r="A153" s="15" t="s">
        <v>202</v>
      </c>
      <c r="B153" s="15">
        <f>VLOOKUP(A153,[1]GLAM_CF!J:O,5,FALSE)</f>
        <v>3.1606999999999999E-15</v>
      </c>
      <c r="C153" s="15">
        <f>VLOOKUP(A153,[1]GLAM_CF!J:O,4,FALSE)</f>
        <v>2.7006999999999999E-15</v>
      </c>
      <c r="D153" s="15">
        <f>VLOOKUP(A153,[1]GLAM_CF!J:O,3,FALSE)</f>
        <v>1.6757999999999999E-15</v>
      </c>
      <c r="E153" s="15">
        <f>VLOOKUP(A153,[1]GLAM_CF!J:O,2,FALSE)</f>
        <v>7.5280000000000002E-16</v>
      </c>
      <c r="F153" s="15">
        <f>VLOOKUP(A153,[1]GLAM_CF!J:O,6,FALSE)</f>
        <v>9.8770999999999995E-15</v>
      </c>
    </row>
    <row r="154" spans="1:6" x14ac:dyDescent="0.2">
      <c r="A154" s="15" t="s">
        <v>203</v>
      </c>
      <c r="B154" s="15">
        <f>VLOOKUP(A154,[1]GLAM_CF!J:O,5,FALSE)</f>
        <v>6.5138000000000003E-15</v>
      </c>
      <c r="C154" s="15">
        <f>VLOOKUP(A154,[1]GLAM_CF!J:O,4,FALSE)</f>
        <v>4.9748999999999996E-15</v>
      </c>
      <c r="D154" s="15">
        <f>VLOOKUP(A154,[1]GLAM_CF!J:O,3,FALSE)</f>
        <v>5.2053999999999997E-15</v>
      </c>
      <c r="E154" s="15">
        <f>VLOOKUP(A154,[1]GLAM_CF!J:O,2,FALSE)</f>
        <v>2.0378000000000001E-15</v>
      </c>
      <c r="F154" s="15">
        <f>VLOOKUP(A154,[1]GLAM_CF!J:O,6,FALSE)</f>
        <v>7.1857999999999993E-15</v>
      </c>
    </row>
    <row r="155" spans="1:6" x14ac:dyDescent="0.2">
      <c r="A155" s="15" t="s">
        <v>204</v>
      </c>
      <c r="B155" s="15">
        <f>VLOOKUP(A155,[1]GLAM_CF!J:O,5,FALSE)</f>
        <v>5.9777000000000001E-15</v>
      </c>
      <c r="C155" s="15">
        <f>VLOOKUP(A155,[1]GLAM_CF!J:O,4,FALSE)</f>
        <v>5.3052999999999996E-15</v>
      </c>
      <c r="D155" s="15">
        <f>VLOOKUP(A155,[1]GLAM_CF!J:O,3,FALSE)</f>
        <v>3.7203000000000001E-15</v>
      </c>
      <c r="E155" s="15">
        <f>VLOOKUP(A155,[1]GLAM_CF!J:O,2,FALSE)</f>
        <v>2.4445000000000002E-15</v>
      </c>
      <c r="F155" s="15">
        <f>VLOOKUP(A155,[1]GLAM_CF!J:O,6,FALSE)</f>
        <v>6.6490999999999999E-15</v>
      </c>
    </row>
    <row r="156" spans="1:6" x14ac:dyDescent="0.2">
      <c r="A156" s="15" t="s">
        <v>205</v>
      </c>
      <c r="B156" s="15">
        <f>VLOOKUP(A156,[1]GLAM_CF!J:O,5,FALSE)</f>
        <v>4.3485999999999997E-15</v>
      </c>
      <c r="C156" s="15">
        <f>VLOOKUP(A156,[1]GLAM_CF!J:O,4,FALSE)</f>
        <v>3.396E-15</v>
      </c>
      <c r="D156" s="15">
        <f>VLOOKUP(A156,[1]GLAM_CF!J:O,3,FALSE)</f>
        <v>2.5346999999999999E-15</v>
      </c>
      <c r="E156" s="15">
        <f>VLOOKUP(A156,[1]GLAM_CF!J:O,2,FALSE)</f>
        <v>1.4149999999999999E-15</v>
      </c>
      <c r="F156" s="15">
        <f>VLOOKUP(A156,[1]GLAM_CF!J:O,6,FALSE)</f>
        <v>9.8923000000000002E-15</v>
      </c>
    </row>
    <row r="157" spans="1:6" x14ac:dyDescent="0.2">
      <c r="A157" s="15" t="s">
        <v>206</v>
      </c>
      <c r="B157" s="15">
        <f>VLOOKUP(A157,[1]GLAM_CF!J:O,5,FALSE)</f>
        <v>1.3277000000000001E-15</v>
      </c>
      <c r="C157" s="15">
        <f>VLOOKUP(A157,[1]GLAM_CF!J:O,4,FALSE)</f>
        <v>8.3431000000000004E-16</v>
      </c>
      <c r="D157" s="15">
        <f>VLOOKUP(A157,[1]GLAM_CF!J:O,3,FALSE)</f>
        <v>1.3949E-15</v>
      </c>
      <c r="E157" s="15">
        <f>VLOOKUP(A157,[1]GLAM_CF!J:O,2,FALSE)</f>
        <v>2.4838E-16</v>
      </c>
      <c r="F157" s="15">
        <f>VLOOKUP(A157,[1]GLAM_CF!J:O,6,FALSE)</f>
        <v>1.3027E-15</v>
      </c>
    </row>
    <row r="158" spans="1:6" x14ac:dyDescent="0.2">
      <c r="A158" s="15" t="s">
        <v>207</v>
      </c>
      <c r="B158" s="15">
        <f>VLOOKUP(A158,[1]GLAM_CF!J:O,5,FALSE)</f>
        <v>9.6495999999999997E-15</v>
      </c>
      <c r="C158" s="15">
        <f>VLOOKUP(A158,[1]GLAM_CF!J:O,4,FALSE)</f>
        <v>7.4275999999999994E-15</v>
      </c>
      <c r="D158" s="15">
        <f>VLOOKUP(A158,[1]GLAM_CF!J:O,3,FALSE)</f>
        <v>5.5769000000000004E-15</v>
      </c>
      <c r="E158" s="15">
        <f>VLOOKUP(A158,[1]GLAM_CF!J:O,2,FALSE)</f>
        <v>2.8482E-15</v>
      </c>
      <c r="F158" s="15">
        <f>VLOOKUP(A158,[1]GLAM_CF!J:O,6,FALSE)</f>
        <v>7.3585999999999993E-15</v>
      </c>
    </row>
    <row r="159" spans="1:6" x14ac:dyDescent="0.2">
      <c r="A159" s="15" t="s">
        <v>208</v>
      </c>
      <c r="B159" s="15">
        <f>VLOOKUP(A159,[1]GLAM_CF!J:O,5,FALSE)</f>
        <v>4.1145999999999998E-16</v>
      </c>
      <c r="C159" s="15">
        <f>VLOOKUP(A159,[1]GLAM_CF!J:O,4,FALSE)</f>
        <v>2.4340000000000002E-16</v>
      </c>
      <c r="D159" s="15">
        <f>VLOOKUP(A159,[1]GLAM_CF!J:O,3,FALSE)</f>
        <v>2.3216000000000001E-16</v>
      </c>
      <c r="E159" s="15">
        <f>VLOOKUP(A159,[1]GLAM_CF!J:O,2,FALSE)</f>
        <v>1.0292E-16</v>
      </c>
      <c r="F159" s="15">
        <f>VLOOKUP(A159,[1]GLAM_CF!J:O,6,FALSE)</f>
        <v>2.5904999999999999E-16</v>
      </c>
    </row>
    <row r="160" spans="1:6" x14ac:dyDescent="0.2">
      <c r="A160" s="15" t="s">
        <v>209</v>
      </c>
      <c r="B160" s="15">
        <f>VLOOKUP(A160,[1]GLAM_CF!J:O,5,FALSE)</f>
        <v>2.8039000000000001E-15</v>
      </c>
      <c r="C160" s="15">
        <f>VLOOKUP(A160,[1]GLAM_CF!J:O,4,FALSE)</f>
        <v>1.9333999999999998E-15</v>
      </c>
      <c r="D160" s="15">
        <f>VLOOKUP(A160,[1]GLAM_CF!J:O,3,FALSE)</f>
        <v>7.0822E-16</v>
      </c>
      <c r="E160" s="15">
        <f>VLOOKUP(A160,[1]GLAM_CF!J:O,2,FALSE)</f>
        <v>8.6656000000000002E-16</v>
      </c>
      <c r="F160" s="15">
        <f>VLOOKUP(A160,[1]GLAM_CF!J:O,6,FALSE)</f>
        <v>2.2643000000000001E-15</v>
      </c>
    </row>
    <row r="161" spans="1:6" x14ac:dyDescent="0.2">
      <c r="A161" s="15" t="s">
        <v>210</v>
      </c>
      <c r="B161" s="15">
        <f>VLOOKUP(A161,[1]GLAM_CF!J:O,5,FALSE)</f>
        <v>2.5970999999999999E-15</v>
      </c>
      <c r="C161" s="15">
        <f>VLOOKUP(A161,[1]GLAM_CF!J:O,4,FALSE)</f>
        <v>2.1957999999999999E-15</v>
      </c>
      <c r="D161" s="15">
        <f>VLOOKUP(A161,[1]GLAM_CF!J:O,3,FALSE)</f>
        <v>3.1527000000000001E-15</v>
      </c>
      <c r="E161" s="15">
        <f>VLOOKUP(A161,[1]GLAM_CF!J:O,2,FALSE)</f>
        <v>1.4536E-15</v>
      </c>
      <c r="F161" s="15">
        <f>VLOOKUP(A161,[1]GLAM_CF!J:O,6,FALSE)</f>
        <v>2.4221000000000001E-15</v>
      </c>
    </row>
    <row r="162" spans="1:6" x14ac:dyDescent="0.2">
      <c r="A162" s="15" t="s">
        <v>211</v>
      </c>
      <c r="B162" s="15">
        <f>VLOOKUP(A162,[1]GLAM_CF!J:O,5,FALSE)</f>
        <v>4.8887999999999997E-16</v>
      </c>
      <c r="C162" s="15">
        <f>VLOOKUP(A162,[1]GLAM_CF!J:O,4,FALSE)</f>
        <v>4.6046999999999997E-16</v>
      </c>
      <c r="D162" s="15">
        <f>VLOOKUP(A162,[1]GLAM_CF!J:O,3,FALSE)</f>
        <v>6.0541000000000001E-16</v>
      </c>
      <c r="E162" s="15">
        <f>VLOOKUP(A162,[1]GLAM_CF!J:O,2,FALSE)</f>
        <v>2.0078000000000001E-16</v>
      </c>
      <c r="F162" s="15">
        <f>VLOOKUP(A162,[1]GLAM_CF!J:O,6,FALSE)</f>
        <v>4.8232000000000002E-16</v>
      </c>
    </row>
    <row r="163" spans="1:6" x14ac:dyDescent="0.2">
      <c r="A163" s="15" t="s">
        <v>212</v>
      </c>
      <c r="B163" s="15">
        <v>0</v>
      </c>
      <c r="C163" s="15">
        <v>0</v>
      </c>
      <c r="D163" s="15">
        <v>0</v>
      </c>
      <c r="E163" s="15">
        <v>0</v>
      </c>
      <c r="F163" s="15">
        <v>0</v>
      </c>
    </row>
    <row r="164" spans="1:6" x14ac:dyDescent="0.2">
      <c r="A164" s="15" t="s">
        <v>213</v>
      </c>
      <c r="B164" s="15">
        <f>VLOOKUP(A164,[1]GLAM_CF!J:O,5,FALSE)</f>
        <v>1.0676000000000001E-14</v>
      </c>
      <c r="C164" s="15">
        <f>VLOOKUP(A164,[1]GLAM_CF!J:O,4,FALSE)</f>
        <v>8.6395999999999994E-15</v>
      </c>
      <c r="D164" s="15">
        <f>VLOOKUP(A164,[1]GLAM_CF!J:O,3,FALSE)</f>
        <v>5.9598000000000003E-15</v>
      </c>
      <c r="E164" s="15">
        <f>VLOOKUP(A164,[1]GLAM_CF!J:O,2,FALSE)</f>
        <v>2.8991999999999999E-15</v>
      </c>
      <c r="F164" s="15">
        <f>VLOOKUP(A164,[1]GLAM_CF!J:O,6,FALSE)</f>
        <v>7.0110999999999999E-15</v>
      </c>
    </row>
    <row r="165" spans="1:6" x14ac:dyDescent="0.2">
      <c r="A165" s="15" t="s">
        <v>214</v>
      </c>
      <c r="B165" s="15">
        <f>VLOOKUP(A165,[1]GLAM_CF!J:O,5,FALSE)</f>
        <v>7.8946999999999995E-15</v>
      </c>
      <c r="C165" s="15">
        <f>VLOOKUP(A165,[1]GLAM_CF!J:O,4,FALSE)</f>
        <v>6.2499000000000001E-15</v>
      </c>
      <c r="D165" s="15">
        <f>VLOOKUP(A165,[1]GLAM_CF!J:O,3,FALSE)</f>
        <v>3.8618999999999999E-15</v>
      </c>
      <c r="E165" s="15">
        <f>VLOOKUP(A165,[1]GLAM_CF!J:O,2,FALSE)</f>
        <v>1.5004000000000001E-15</v>
      </c>
      <c r="F165" s="15">
        <f>VLOOKUP(A165,[1]GLAM_CF!J:O,6,FALSE)</f>
        <v>6.7636999999999998E-15</v>
      </c>
    </row>
    <row r="166" spans="1:6" x14ac:dyDescent="0.2">
      <c r="A166" s="15" t="s">
        <v>215</v>
      </c>
      <c r="B166" s="15">
        <f>VLOOKUP(A166,[1]GLAM_CF!J:O,5,FALSE)</f>
        <v>3.8441999999999996E-15</v>
      </c>
      <c r="C166" s="15">
        <f>VLOOKUP(A166,[1]GLAM_CF!J:O,4,FALSE)</f>
        <v>3.1182999999999998E-15</v>
      </c>
      <c r="D166" s="15">
        <f>VLOOKUP(A166,[1]GLAM_CF!J:O,3,FALSE)</f>
        <v>2.1101000000000001E-15</v>
      </c>
      <c r="E166" s="15">
        <f>VLOOKUP(A166,[1]GLAM_CF!J:O,2,FALSE)</f>
        <v>1.0370000000000001E-15</v>
      </c>
      <c r="F166" s="15">
        <f>VLOOKUP(A166,[1]GLAM_CF!J:O,6,FALSE)</f>
        <v>3.2860999999999999E-15</v>
      </c>
    </row>
    <row r="167" spans="1:6" x14ac:dyDescent="0.2">
      <c r="A167" s="15" t="s">
        <v>216</v>
      </c>
      <c r="B167" s="15">
        <f>VLOOKUP(A167,[1]GLAM_CF!J:O,5,FALSE)</f>
        <v>2.0303999999999999E-14</v>
      </c>
      <c r="C167" s="15">
        <f>VLOOKUP(A167,[1]GLAM_CF!J:O,4,FALSE)</f>
        <v>1.0079E-14</v>
      </c>
      <c r="D167" s="15">
        <f>VLOOKUP(A167,[1]GLAM_CF!J:O,3,FALSE)</f>
        <v>7.0925E-15</v>
      </c>
      <c r="E167" s="15">
        <f>VLOOKUP(A167,[1]GLAM_CF!J:O,2,FALSE)</f>
        <v>2.9203000000000001E-15</v>
      </c>
      <c r="F167" s="15">
        <f>VLOOKUP(A167,[1]GLAM_CF!J:O,6,FALSE)</f>
        <v>1.0516E-14</v>
      </c>
    </row>
    <row r="168" spans="1:6" x14ac:dyDescent="0.2">
      <c r="A168" s="15" t="s">
        <v>217</v>
      </c>
      <c r="B168" s="15">
        <f>VLOOKUP(A168,[1]GLAM_CF!J:O,5,FALSE)</f>
        <v>2.5489000000000001E-15</v>
      </c>
      <c r="C168" s="15">
        <f>VLOOKUP(A168,[1]GLAM_CF!J:O,4,FALSE)</f>
        <v>2.2413E-15</v>
      </c>
      <c r="D168" s="15">
        <f>VLOOKUP(A168,[1]GLAM_CF!J:O,3,FALSE)</f>
        <v>2.5407E-15</v>
      </c>
      <c r="E168" s="15">
        <f>VLOOKUP(A168,[1]GLAM_CF!J:O,2,FALSE)</f>
        <v>1.2346999999999999E-15</v>
      </c>
      <c r="F168" s="15">
        <f>VLOOKUP(A168,[1]GLAM_CF!J:O,6,FALSE)</f>
        <v>2.0807999999999998E-15</v>
      </c>
    </row>
    <row r="169" spans="1:6" x14ac:dyDescent="0.2">
      <c r="A169" s="15" t="s">
        <v>218</v>
      </c>
      <c r="B169" s="15">
        <f>VLOOKUP(A169,[1]GLAM_CF!J:O,5,FALSE)</f>
        <v>1.7319E-15</v>
      </c>
      <c r="C169" s="15">
        <f>VLOOKUP(A169,[1]GLAM_CF!J:O,4,FALSE)</f>
        <v>1.4566E-15</v>
      </c>
      <c r="D169" s="15">
        <f>VLOOKUP(A169,[1]GLAM_CF!J:O,3,FALSE)</f>
        <v>1.4605999999999999E-15</v>
      </c>
      <c r="E169" s="15">
        <f>VLOOKUP(A169,[1]GLAM_CF!J:O,2,FALSE)</f>
        <v>6.2684000000000004E-16</v>
      </c>
      <c r="F169" s="15">
        <f>VLOOKUP(A169,[1]GLAM_CF!J:O,6,FALSE)</f>
        <v>1.6661999999999999E-15</v>
      </c>
    </row>
    <row r="170" spans="1:6" x14ac:dyDescent="0.2">
      <c r="A170" s="15" t="s">
        <v>219</v>
      </c>
      <c r="B170" s="15">
        <f>VLOOKUP(A170,[1]GLAM_CF!J:O,5,FALSE)</f>
        <v>2.768E-15</v>
      </c>
      <c r="C170" s="15">
        <f>VLOOKUP(A170,[1]GLAM_CF!J:O,4,FALSE)</f>
        <v>2.2860000000000001E-15</v>
      </c>
      <c r="D170" s="15">
        <f>VLOOKUP(A170,[1]GLAM_CF!J:O,3,FALSE)</f>
        <v>2.6303000000000002E-15</v>
      </c>
      <c r="E170" s="15">
        <f>VLOOKUP(A170,[1]GLAM_CF!J:O,2,FALSE)</f>
        <v>7.0108000000000004E-16</v>
      </c>
      <c r="F170" s="15">
        <f>VLOOKUP(A170,[1]GLAM_CF!J:O,6,FALSE)</f>
        <v>3.2007000000000001E-15</v>
      </c>
    </row>
    <row r="171" spans="1:6" x14ac:dyDescent="0.2">
      <c r="A171" s="15" t="s">
        <v>220</v>
      </c>
      <c r="B171" s="15">
        <f>VLOOKUP(A171,[1]GLAM_CF!J:O,5,FALSE)</f>
        <v>2.9991999999999999E-15</v>
      </c>
      <c r="C171" s="15">
        <f>VLOOKUP(A171,[1]GLAM_CF!J:O,4,FALSE)</f>
        <v>2.8700000000000001E-15</v>
      </c>
      <c r="D171" s="15">
        <f>VLOOKUP(A171,[1]GLAM_CF!J:O,3,FALSE)</f>
        <v>2.6455999999999998E-15</v>
      </c>
      <c r="E171" s="15">
        <f>VLOOKUP(A171,[1]GLAM_CF!J:O,2,FALSE)</f>
        <v>1.4337E-15</v>
      </c>
      <c r="F171" s="15">
        <f>VLOOKUP(A171,[1]GLAM_CF!J:O,6,FALSE)</f>
        <v>2.4159000000000001E-15</v>
      </c>
    </row>
    <row r="172" spans="1:6" x14ac:dyDescent="0.2">
      <c r="A172" s="15" t="s">
        <v>221</v>
      </c>
      <c r="B172" s="15">
        <f>VLOOKUP(A172,[1]GLAM_CF!J:O,5,FALSE)</f>
        <v>6.1220999999999998E-15</v>
      </c>
      <c r="C172" s="15">
        <f>VLOOKUP(A172,[1]GLAM_CF!J:O,4,FALSE)</f>
        <v>5.1871000000000002E-15</v>
      </c>
      <c r="D172" s="15">
        <f>VLOOKUP(A172,[1]GLAM_CF!J:O,3,FALSE)</f>
        <v>3.3083000000000001E-15</v>
      </c>
      <c r="E172" s="15">
        <f>VLOOKUP(A172,[1]GLAM_CF!J:O,2,FALSE)</f>
        <v>1.6250999999999999E-15</v>
      </c>
      <c r="F172" s="15">
        <f>VLOOKUP(A172,[1]GLAM_CF!J:O,6,FALSE)</f>
        <v>6.8482000000000003E-15</v>
      </c>
    </row>
    <row r="173" spans="1:6" x14ac:dyDescent="0.2">
      <c r="A173" s="15" t="s">
        <v>222</v>
      </c>
      <c r="B173" s="15">
        <v>0</v>
      </c>
      <c r="C173" s="15">
        <v>0</v>
      </c>
      <c r="D173" s="15">
        <v>0</v>
      </c>
      <c r="E173" s="15">
        <v>0</v>
      </c>
      <c r="F173" s="15">
        <v>0</v>
      </c>
    </row>
    <row r="174" spans="1:6" x14ac:dyDescent="0.2">
      <c r="A174" s="15" t="s">
        <v>223</v>
      </c>
      <c r="B174" s="16">
        <v>7.0438000000000002E-16</v>
      </c>
      <c r="C174" s="16">
        <v>5.9001E-16</v>
      </c>
      <c r="D174" s="16">
        <v>4.4174000000000001E-16</v>
      </c>
      <c r="E174" s="16">
        <v>2.1579E-16</v>
      </c>
      <c r="F174" s="16">
        <v>5.9604999999999999E-16</v>
      </c>
    </row>
    <row r="175" spans="1:6" x14ac:dyDescent="0.2">
      <c r="A175" s="15" t="s">
        <v>224</v>
      </c>
      <c r="B175" s="15">
        <f>VLOOKUP(A175,[1]GLAM_CF!J:O,5,FALSE)</f>
        <v>5.4867E-16</v>
      </c>
      <c r="C175" s="15">
        <f>VLOOKUP(A175,[1]GLAM_CF!J:O,4,FALSE)</f>
        <v>4.1611000000000002E-16</v>
      </c>
      <c r="D175" s="15">
        <f>VLOOKUP(A175,[1]GLAM_CF!J:O,3,FALSE)</f>
        <v>2.7983E-16</v>
      </c>
      <c r="E175" s="15">
        <f>VLOOKUP(A175,[1]GLAM_CF!J:O,2,FALSE)</f>
        <v>1.4163E-16</v>
      </c>
      <c r="F175" s="15">
        <f>VLOOKUP(A175,[1]GLAM_CF!J:O,6,FALSE)</f>
        <v>4.9770999999999996E-16</v>
      </c>
    </row>
    <row r="176" spans="1:6" x14ac:dyDescent="0.2">
      <c r="A176" s="15" t="s">
        <v>225</v>
      </c>
      <c r="B176" s="15">
        <f>VLOOKUP(A176,[1]GLAM_CF!J:O,5,FALSE)</f>
        <v>1.8647000000000001E-15</v>
      </c>
      <c r="C176" s="15">
        <f>VLOOKUP(A176,[1]GLAM_CF!J:O,4,FALSE)</f>
        <v>1.5321E-15</v>
      </c>
      <c r="D176" s="15">
        <f>VLOOKUP(A176,[1]GLAM_CF!J:O,3,FALSE)</f>
        <v>9.4930000000000006E-16</v>
      </c>
      <c r="E176" s="15">
        <f>VLOOKUP(A176,[1]GLAM_CF!J:O,2,FALSE)</f>
        <v>4.6440000000000001E-16</v>
      </c>
      <c r="F176" s="15">
        <f>VLOOKUP(A176,[1]GLAM_CF!J:O,6,FALSE)</f>
        <v>1.7836E-15</v>
      </c>
    </row>
    <row r="177" spans="1:6" x14ac:dyDescent="0.2">
      <c r="A177" s="15" t="s">
        <v>226</v>
      </c>
      <c r="B177" s="15">
        <f>VLOOKUP(A177,[1]GLAM_CF!J:O,5,FALSE)</f>
        <v>1.6675999999999999E-15</v>
      </c>
      <c r="C177" s="15">
        <f>VLOOKUP(A177,[1]GLAM_CF!J:O,4,FALSE)</f>
        <v>1.3642999999999999E-15</v>
      </c>
      <c r="D177" s="15">
        <f>VLOOKUP(A177,[1]GLAM_CF!J:O,3,FALSE)</f>
        <v>9.2522000000000007E-16</v>
      </c>
      <c r="E177" s="15">
        <f>VLOOKUP(A177,[1]GLAM_CF!J:O,2,FALSE)</f>
        <v>4.5140999999999997E-16</v>
      </c>
      <c r="F177" s="15">
        <f>VLOOKUP(A177,[1]GLAM_CF!J:O,6,FALSE)</f>
        <v>1.4488E-15</v>
      </c>
    </row>
    <row r="178" spans="1:6" x14ac:dyDescent="0.2">
      <c r="A178" s="15" t="s">
        <v>227</v>
      </c>
      <c r="B178" s="15">
        <f>VLOOKUP(A178,[1]GLAM_CF!J:O,5,FALSE)</f>
        <v>3.6876000000000002E-15</v>
      </c>
      <c r="C178" s="15">
        <f>VLOOKUP(A178,[1]GLAM_CF!J:O,4,FALSE)</f>
        <v>2.9217999999999999E-15</v>
      </c>
      <c r="D178" s="15">
        <f>VLOOKUP(A178,[1]GLAM_CF!J:O,3,FALSE)</f>
        <v>1.8886E-15</v>
      </c>
      <c r="E178" s="15">
        <f>VLOOKUP(A178,[1]GLAM_CF!J:O,2,FALSE)</f>
        <v>8.8631999999999997E-16</v>
      </c>
      <c r="F178" s="15">
        <f>VLOOKUP(A178,[1]GLAM_CF!J:O,6,FALSE)</f>
        <v>3.1157999999999999E-15</v>
      </c>
    </row>
    <row r="179" spans="1:6" x14ac:dyDescent="0.2">
      <c r="A179" s="15" t="s">
        <v>228</v>
      </c>
      <c r="B179" s="15">
        <f>VLOOKUP(A179,[1]GLAM_CF!J:O,5,FALSE)</f>
        <v>4.6831000000000001E-16</v>
      </c>
      <c r="C179" s="15">
        <f>VLOOKUP(A179,[1]GLAM_CF!J:O,4,FALSE)</f>
        <v>4.3150000000000001E-16</v>
      </c>
      <c r="D179" s="15">
        <f>VLOOKUP(A179,[1]GLAM_CF!J:O,3,FALSE)</f>
        <v>8.7724000000000003E-16</v>
      </c>
      <c r="E179" s="15">
        <f>VLOOKUP(A179,[1]GLAM_CF!J:O,2,FALSE)</f>
        <v>2.4838E-16</v>
      </c>
      <c r="F179" s="15">
        <f>VLOOKUP(A179,[1]GLAM_CF!J:O,6,FALSE)</f>
        <v>4.5810999999999996E-16</v>
      </c>
    </row>
    <row r="180" spans="1:6" x14ac:dyDescent="0.2">
      <c r="A180" s="15" t="s">
        <v>229</v>
      </c>
      <c r="B180" s="16">
        <v>8.8366000000000001E-15</v>
      </c>
      <c r="C180" s="16">
        <v>8.6079999999999995E-15</v>
      </c>
      <c r="D180" s="16">
        <v>6.8290999999999997E-15</v>
      </c>
      <c r="E180" s="16">
        <v>7.8700000000000005E-15</v>
      </c>
      <c r="F180" s="16">
        <v>2.5014000000000001E-14</v>
      </c>
    </row>
    <row r="181" spans="1:6" x14ac:dyDescent="0.2">
      <c r="A181" s="15" t="s">
        <v>230</v>
      </c>
      <c r="B181" s="15">
        <f>VLOOKUP(A181,[1]GLAM_CF!J:O,5,FALSE)</f>
        <v>1.2626999999999999E-14</v>
      </c>
      <c r="C181" s="15">
        <f>VLOOKUP(A181,[1]GLAM_CF!J:O,4,FALSE)</f>
        <v>9.9868999999999998E-15</v>
      </c>
      <c r="D181" s="15">
        <f>VLOOKUP(A181,[1]GLAM_CF!J:O,3,FALSE)</f>
        <v>6.4721000000000004E-15</v>
      </c>
      <c r="E181" s="15">
        <f>VLOOKUP(A181,[1]GLAM_CF!J:O,2,FALSE)</f>
        <v>2.3019999999999999E-15</v>
      </c>
      <c r="F181" s="15">
        <f>VLOOKUP(A181,[1]GLAM_CF!J:O,6,FALSE)</f>
        <v>1.0025E-14</v>
      </c>
    </row>
    <row r="182" spans="1:6" x14ac:dyDescent="0.2">
      <c r="A182" s="15" t="s">
        <v>231</v>
      </c>
      <c r="B182" s="15">
        <f>VLOOKUP(A182,[1]GLAM_CF!J:O,5,FALSE)</f>
        <v>2.9505999999999999E-15</v>
      </c>
      <c r="C182" s="15">
        <f>VLOOKUP(A182,[1]GLAM_CF!J:O,4,FALSE)</f>
        <v>2.6419999999999999E-15</v>
      </c>
      <c r="D182" s="15">
        <f>VLOOKUP(A182,[1]GLAM_CF!J:O,3,FALSE)</f>
        <v>1.2490999999999999E-15</v>
      </c>
      <c r="E182" s="15">
        <f>VLOOKUP(A182,[1]GLAM_CF!J:O,2,FALSE)</f>
        <v>6.3153000000000003E-16</v>
      </c>
      <c r="F182" s="15">
        <f>VLOOKUP(A182,[1]GLAM_CF!J:O,6,FALSE)</f>
        <v>4.3471E-15</v>
      </c>
    </row>
    <row r="183" spans="1:6" x14ac:dyDescent="0.2">
      <c r="A183" s="15" t="s">
        <v>232</v>
      </c>
      <c r="B183" s="15">
        <f>VLOOKUP(A183,[1]GLAM_CF!J:O,5,FALSE)</f>
        <v>1.6140000000000001E-14</v>
      </c>
      <c r="C183" s="15">
        <f>VLOOKUP(A183,[1]GLAM_CF!J:O,4,FALSE)</f>
        <v>9.2327999999999997E-15</v>
      </c>
      <c r="D183" s="15">
        <f>VLOOKUP(A183,[1]GLAM_CF!J:O,3,FALSE)</f>
        <v>1.3736000000000001E-14</v>
      </c>
      <c r="E183" s="15">
        <f>VLOOKUP(A183,[1]GLAM_CF!J:O,2,FALSE)</f>
        <v>4.3500000000000001E-15</v>
      </c>
      <c r="F183" s="15">
        <f>VLOOKUP(A183,[1]GLAM_CF!J:O,6,FALSE)</f>
        <v>1.7775999999999999E-14</v>
      </c>
    </row>
    <row r="184" spans="1:6" x14ac:dyDescent="0.2">
      <c r="A184" s="15" t="s">
        <v>233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</row>
    <row r="185" spans="1:6" x14ac:dyDescent="0.2">
      <c r="A185" s="15" t="s">
        <v>234</v>
      </c>
      <c r="B185" s="15">
        <f>VLOOKUP(A185,[1]GLAM_CF!J:O,5,FALSE)</f>
        <v>1.4398E-15</v>
      </c>
      <c r="C185" s="15">
        <f>VLOOKUP(A185,[1]GLAM_CF!J:O,4,FALSE)</f>
        <v>1.3641E-15</v>
      </c>
      <c r="D185" s="15">
        <f>VLOOKUP(A185,[1]GLAM_CF!J:O,3,FALSE)</f>
        <v>2.1920999999999999E-15</v>
      </c>
      <c r="E185" s="15">
        <f>VLOOKUP(A185,[1]GLAM_CF!J:O,2,FALSE)</f>
        <v>9.9245999999999996E-16</v>
      </c>
      <c r="F185" s="15">
        <f>VLOOKUP(A185,[1]GLAM_CF!J:O,6,FALSE)</f>
        <v>1.2459999999999999E-15</v>
      </c>
    </row>
    <row r="186" spans="1:6" x14ac:dyDescent="0.2">
      <c r="A186" s="15" t="s">
        <v>235</v>
      </c>
      <c r="B186" s="15">
        <f>VLOOKUP(A186,[1]GLAM_CF!J:O,5,FALSE)</f>
        <v>7.0765999999999999E-15</v>
      </c>
      <c r="C186" s="15">
        <f>VLOOKUP(A186,[1]GLAM_CF!J:O,4,FALSE)</f>
        <v>3.9684999999999997E-15</v>
      </c>
      <c r="D186" s="15">
        <f>VLOOKUP(A186,[1]GLAM_CF!J:O,3,FALSE)</f>
        <v>2.3524000000000001E-15</v>
      </c>
      <c r="E186" s="15">
        <f>VLOOKUP(A186,[1]GLAM_CF!J:O,2,FALSE)</f>
        <v>1.0795000000000001E-15</v>
      </c>
      <c r="F186" s="15">
        <f>VLOOKUP(A186,[1]GLAM_CF!J:O,6,FALSE)</f>
        <v>5.9532999999999999E-15</v>
      </c>
    </row>
    <row r="187" spans="1:6" x14ac:dyDescent="0.2">
      <c r="A187" s="15" t="s">
        <v>236</v>
      </c>
      <c r="B187" s="15">
        <f>VLOOKUP(A187,[1]GLAM_CF!J:O,5,FALSE)</f>
        <v>5.4621000000000001E-15</v>
      </c>
      <c r="C187" s="15">
        <f>VLOOKUP(A187,[1]GLAM_CF!J:O,4,FALSE)</f>
        <v>4.0899999999999998E-15</v>
      </c>
      <c r="D187" s="15">
        <f>VLOOKUP(A187,[1]GLAM_CF!J:O,3,FALSE)</f>
        <v>2.8599000000000002E-15</v>
      </c>
      <c r="E187" s="15">
        <f>VLOOKUP(A187,[1]GLAM_CF!J:O,2,FALSE)</f>
        <v>1.4080999999999999E-15</v>
      </c>
      <c r="F187" s="15">
        <f>VLOOKUP(A187,[1]GLAM_CF!J:O,6,FALSE)</f>
        <v>4.6258000000000003E-15</v>
      </c>
    </row>
    <row r="188" spans="1:6" x14ac:dyDescent="0.2">
      <c r="A188" s="15" t="s">
        <v>237</v>
      </c>
      <c r="B188" s="15">
        <f>VLOOKUP(A188,[1]GLAM_CF!J:O,5,FALSE)</f>
        <v>9.7718000000000003E-16</v>
      </c>
      <c r="C188" s="15">
        <f>VLOOKUP(A188,[1]GLAM_CF!J:O,4,FALSE)</f>
        <v>6.9505000000000002E-16</v>
      </c>
      <c r="D188" s="15">
        <f>VLOOKUP(A188,[1]GLAM_CF!J:O,3,FALSE)</f>
        <v>6.0203000000000004E-16</v>
      </c>
      <c r="E188" s="15">
        <f>VLOOKUP(A188,[1]GLAM_CF!J:O,2,FALSE)</f>
        <v>3.0965999999999999E-16</v>
      </c>
      <c r="F188" s="15">
        <f>VLOOKUP(A188,[1]GLAM_CF!J:O,6,FALSE)</f>
        <v>7.9394000000000004E-16</v>
      </c>
    </row>
    <row r="189" spans="1:6" x14ac:dyDescent="0.2">
      <c r="A189" s="15" t="s">
        <v>238</v>
      </c>
      <c r="B189" s="15">
        <f>VLOOKUP(A189,[1]GLAM_CF!J:O,5,FALSE)</f>
        <v>1.1388000000000001E-15</v>
      </c>
      <c r="C189" s="15">
        <f>VLOOKUP(A189,[1]GLAM_CF!J:O,4,FALSE)</f>
        <v>7.9527999999999998E-16</v>
      </c>
      <c r="D189" s="15">
        <f>VLOOKUP(A189,[1]GLAM_CF!J:O,3,FALSE)</f>
        <v>7.0822E-16</v>
      </c>
      <c r="E189" s="15">
        <f>VLOOKUP(A189,[1]GLAM_CF!J:O,2,FALSE)</f>
        <v>3.7193999999999999E-16</v>
      </c>
      <c r="F189" s="15">
        <f>VLOOKUP(A189,[1]GLAM_CF!J:O,6,FALSE)</f>
        <v>8.9828000000000007E-16</v>
      </c>
    </row>
    <row r="190" spans="1:6" x14ac:dyDescent="0.2">
      <c r="A190" s="15" t="s">
        <v>239</v>
      </c>
      <c r="B190" s="15">
        <f>VLOOKUP(A190,[1]GLAM_CF!J:O,5,FALSE)</f>
        <v>1.5074999999999999E-15</v>
      </c>
      <c r="C190" s="15">
        <f>VLOOKUP(A190,[1]GLAM_CF!J:O,4,FALSE)</f>
        <v>1.0789E-15</v>
      </c>
      <c r="D190" s="15">
        <f>VLOOKUP(A190,[1]GLAM_CF!J:O,3,FALSE)</f>
        <v>7.3384000000000001E-16</v>
      </c>
      <c r="E190" s="15">
        <f>VLOOKUP(A190,[1]GLAM_CF!J:O,2,FALSE)</f>
        <v>4.1505000000000001E-16</v>
      </c>
      <c r="F190" s="15">
        <f>VLOOKUP(A190,[1]GLAM_CF!J:O,6,FALSE)</f>
        <v>1.3305E-15</v>
      </c>
    </row>
    <row r="191" spans="1:6" x14ac:dyDescent="0.2">
      <c r="A191" s="15" t="s">
        <v>240</v>
      </c>
      <c r="B191" s="15">
        <f>VLOOKUP(A191,[1]GLAM_CF!J:O,5,FALSE)</f>
        <v>3.0611E-15</v>
      </c>
      <c r="C191" s="15">
        <f>VLOOKUP(A191,[1]GLAM_CF!J:O,4,FALSE)</f>
        <v>2.2084999999999999E-15</v>
      </c>
      <c r="D191" s="15">
        <f>VLOOKUP(A191,[1]GLAM_CF!J:O,3,FALSE)</f>
        <v>1.7904999999999998E-15</v>
      </c>
      <c r="E191" s="15">
        <f>VLOOKUP(A191,[1]GLAM_CF!J:O,2,FALSE)</f>
        <v>8.7970999999999995E-16</v>
      </c>
      <c r="F191" s="15">
        <f>VLOOKUP(A191,[1]GLAM_CF!J:O,6,FALSE)</f>
        <v>2.6255000000000002E-15</v>
      </c>
    </row>
    <row r="192" spans="1:6" x14ac:dyDescent="0.2">
      <c r="A192" s="15" t="s">
        <v>241</v>
      </c>
      <c r="B192" s="15">
        <f>VLOOKUP(A192,[1]GLAM_CF!J:O,5,FALSE)</f>
        <v>3.8219E-16</v>
      </c>
      <c r="C192" s="15">
        <f>VLOOKUP(A192,[1]GLAM_CF!J:O,4,FALSE)</f>
        <v>3.5289E-16</v>
      </c>
      <c r="D192" s="15">
        <f>VLOOKUP(A192,[1]GLAM_CF!J:O,3,FALSE)</f>
        <v>2.8132E-16</v>
      </c>
      <c r="E192" s="15">
        <f>VLOOKUP(A192,[1]GLAM_CF!J:O,2,FALSE)</f>
        <v>1.2160999999999999E-16</v>
      </c>
      <c r="F192" s="15">
        <f>VLOOKUP(A192,[1]GLAM_CF!J:O,6,FALSE)</f>
        <v>3.8093000000000001E-16</v>
      </c>
    </row>
    <row r="193" spans="1:6" x14ac:dyDescent="0.2">
      <c r="A193" s="15" t="s">
        <v>242</v>
      </c>
      <c r="B193" s="15">
        <f>VLOOKUP(A193,[1]GLAM_CF!J:O,5,FALSE)</f>
        <v>1.9700000000000001E-15</v>
      </c>
      <c r="C193" s="15">
        <f>VLOOKUP(A193,[1]GLAM_CF!J:O,4,FALSE)</f>
        <v>1.8975000000000002E-15</v>
      </c>
      <c r="D193" s="15">
        <f>VLOOKUP(A193,[1]GLAM_CF!J:O,3,FALSE)</f>
        <v>1.2881E-15</v>
      </c>
      <c r="E193" s="15">
        <f>VLOOKUP(A193,[1]GLAM_CF!J:O,2,FALSE)</f>
        <v>6.2464000000000003E-16</v>
      </c>
      <c r="F193" s="15">
        <f>VLOOKUP(A193,[1]GLAM_CF!J:O,6,FALSE)</f>
        <v>3.6606999999999997E-15</v>
      </c>
    </row>
    <row r="194" spans="1:6" x14ac:dyDescent="0.2">
      <c r="A194" s="15" t="s">
        <v>243</v>
      </c>
      <c r="B194" s="15">
        <v>9.2580999999999995E-15</v>
      </c>
      <c r="C194" s="15">
        <v>7.2901000000000007E-15</v>
      </c>
      <c r="D194" s="15">
        <v>4.8325000000000003E-15</v>
      </c>
      <c r="E194" s="15">
        <v>2.1813000000000002E-15</v>
      </c>
      <c r="F194" s="15">
        <v>2.0969000000000001E-14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workbookViewId="0">
      <selection activeCell="B48" sqref="B48"/>
    </sheetView>
  </sheetViews>
  <sheetFormatPr baseColWidth="10" defaultColWidth="8.83203125" defaultRowHeight="15" x14ac:dyDescent="0.2"/>
  <cols>
    <col min="1" max="1" width="56" customWidth="1"/>
    <col min="2" max="2" width="37.33203125" customWidth="1"/>
    <col min="3" max="3" width="28.1640625" customWidth="1"/>
    <col min="4" max="4" width="19.5" customWidth="1"/>
  </cols>
  <sheetData>
    <row r="1" spans="1:4" x14ac:dyDescent="0.2">
      <c r="A1" s="2" t="s">
        <v>308</v>
      </c>
      <c r="B1" s="22" t="s">
        <v>24</v>
      </c>
      <c r="C1" s="22"/>
      <c r="D1" s="22"/>
    </row>
    <row r="2" spans="1:4" x14ac:dyDescent="0.2">
      <c r="A2" s="2" t="s">
        <v>0</v>
      </c>
      <c r="B2" s="2" t="s">
        <v>29</v>
      </c>
      <c r="C2" s="2" t="s">
        <v>30</v>
      </c>
      <c r="D2" s="2" t="s">
        <v>23</v>
      </c>
    </row>
    <row r="3" spans="1:4" x14ac:dyDescent="0.2">
      <c r="A3" t="s">
        <v>1</v>
      </c>
      <c r="B3" t="s">
        <v>25</v>
      </c>
      <c r="C3" s="1">
        <v>4.8199999999999999E-17</v>
      </c>
      <c r="D3" t="s">
        <v>21</v>
      </c>
    </row>
    <row r="4" spans="1:4" x14ac:dyDescent="0.2">
      <c r="A4" t="s">
        <v>2</v>
      </c>
      <c r="B4" t="s">
        <v>26</v>
      </c>
      <c r="C4" s="1">
        <v>1.9000000000000001E-15</v>
      </c>
      <c r="D4" t="s">
        <v>21</v>
      </c>
    </row>
    <row r="5" spans="1:4" x14ac:dyDescent="0.2">
      <c r="A5" t="s">
        <v>3</v>
      </c>
      <c r="B5" t="s">
        <v>27</v>
      </c>
      <c r="C5" s="1">
        <v>1.9000000000000001E-15</v>
      </c>
      <c r="D5" t="s">
        <v>21</v>
      </c>
    </row>
    <row r="6" spans="1:4" x14ac:dyDescent="0.2">
      <c r="A6" t="s">
        <v>4</v>
      </c>
      <c r="B6" t="s">
        <v>26</v>
      </c>
      <c r="C6" s="1">
        <v>1.9000000000000001E-15</v>
      </c>
      <c r="D6" t="s">
        <v>21</v>
      </c>
    </row>
    <row r="7" spans="1:4" x14ac:dyDescent="0.2">
      <c r="A7" t="s">
        <v>5</v>
      </c>
      <c r="B7" t="s">
        <v>26</v>
      </c>
      <c r="C7" s="1">
        <v>1.9000000000000001E-15</v>
      </c>
      <c r="D7" t="s">
        <v>21</v>
      </c>
    </row>
    <row r="8" spans="1:4" x14ac:dyDescent="0.2">
      <c r="A8" t="s">
        <v>6</v>
      </c>
      <c r="B8" t="s">
        <v>26</v>
      </c>
      <c r="C8" s="1">
        <v>1.9000000000000001E-15</v>
      </c>
      <c r="D8" t="s">
        <v>21</v>
      </c>
    </row>
    <row r="9" spans="1:4" x14ac:dyDescent="0.2">
      <c r="A9" t="s">
        <v>7</v>
      </c>
      <c r="B9" t="s">
        <v>26</v>
      </c>
      <c r="C9" s="1">
        <v>1.9000000000000001E-15</v>
      </c>
      <c r="D9" t="s">
        <v>21</v>
      </c>
    </row>
    <row r="10" spans="1:4" x14ac:dyDescent="0.2">
      <c r="A10" t="s">
        <v>8</v>
      </c>
      <c r="B10" t="s">
        <v>26</v>
      </c>
      <c r="C10" s="1">
        <v>1.9000000000000001E-15</v>
      </c>
      <c r="D10" t="s">
        <v>21</v>
      </c>
    </row>
    <row r="11" spans="1:4" x14ac:dyDescent="0.2">
      <c r="A11" t="s">
        <v>9</v>
      </c>
      <c r="B11" t="s">
        <v>26</v>
      </c>
      <c r="C11" s="1">
        <v>1.9000000000000001E-15</v>
      </c>
      <c r="D11" t="s">
        <v>21</v>
      </c>
    </row>
    <row r="12" spans="1:4" x14ac:dyDescent="0.2">
      <c r="A12" t="s">
        <v>10</v>
      </c>
      <c r="B12" t="s">
        <v>26</v>
      </c>
      <c r="C12" s="1">
        <v>1.9000000000000001E-15</v>
      </c>
      <c r="D12" t="s">
        <v>21</v>
      </c>
    </row>
    <row r="13" spans="1:4" x14ac:dyDescent="0.2">
      <c r="A13" t="s">
        <v>11</v>
      </c>
      <c r="B13" t="s">
        <v>26</v>
      </c>
      <c r="C13" s="1">
        <v>1.9000000000000001E-15</v>
      </c>
      <c r="D13" t="s">
        <v>21</v>
      </c>
    </row>
    <row r="14" spans="1:4" x14ac:dyDescent="0.2">
      <c r="A14" t="s">
        <v>12</v>
      </c>
      <c r="B14" t="s">
        <v>25</v>
      </c>
      <c r="C14" s="1">
        <v>4.8199999999999999E-17</v>
      </c>
      <c r="D14" t="s">
        <v>21</v>
      </c>
    </row>
    <row r="15" spans="1:4" x14ac:dyDescent="0.2">
      <c r="A15" t="s">
        <v>13</v>
      </c>
      <c r="B15" t="s">
        <v>25</v>
      </c>
      <c r="C15" s="1">
        <v>4.8199999999999999E-17</v>
      </c>
      <c r="D15" t="s">
        <v>21</v>
      </c>
    </row>
    <row r="16" spans="1:4" x14ac:dyDescent="0.2">
      <c r="A16" t="s">
        <v>14</v>
      </c>
      <c r="B16" t="s">
        <v>28</v>
      </c>
      <c r="C16" s="1">
        <v>2.3400000000000001E-13</v>
      </c>
      <c r="D16" t="s">
        <v>21</v>
      </c>
    </row>
    <row r="17" spans="1:4" x14ac:dyDescent="0.2">
      <c r="A17" t="s">
        <v>15</v>
      </c>
      <c r="B17" t="s">
        <v>26</v>
      </c>
      <c r="C17" s="1">
        <v>1.9000000000000001E-15</v>
      </c>
      <c r="D17" t="s">
        <v>21</v>
      </c>
    </row>
    <row r="18" spans="1:4" x14ac:dyDescent="0.2">
      <c r="A18" t="s">
        <v>16</v>
      </c>
      <c r="B18" t="s">
        <v>25</v>
      </c>
      <c r="C18" s="1">
        <v>4.8199999999999999E-17</v>
      </c>
      <c r="D18" t="s">
        <v>21</v>
      </c>
    </row>
    <row r="19" spans="1:4" x14ac:dyDescent="0.2">
      <c r="A19" t="s">
        <v>17</v>
      </c>
      <c r="B19" t="s">
        <v>27</v>
      </c>
      <c r="C19" s="1">
        <v>1.3699999999999999E-14</v>
      </c>
      <c r="D19" t="s">
        <v>21</v>
      </c>
    </row>
    <row r="20" spans="1:4" x14ac:dyDescent="0.2">
      <c r="A20" t="s">
        <v>18</v>
      </c>
      <c r="B20" t="s">
        <v>26</v>
      </c>
      <c r="C20" s="1">
        <v>1.9000000000000001E-15</v>
      </c>
      <c r="D20" t="s">
        <v>21</v>
      </c>
    </row>
    <row r="21" spans="1:4" x14ac:dyDescent="0.2">
      <c r="A21" t="s">
        <v>19</v>
      </c>
      <c r="B21" t="s">
        <v>25</v>
      </c>
      <c r="C21" s="1">
        <v>4.8199999999999999E-17</v>
      </c>
      <c r="D21" t="s">
        <v>21</v>
      </c>
    </row>
    <row r="22" spans="1:4" x14ac:dyDescent="0.2">
      <c r="A22" t="s">
        <v>20</v>
      </c>
      <c r="B22" t="s">
        <v>25</v>
      </c>
      <c r="C22" s="1">
        <v>4.8199999999999999E-17</v>
      </c>
      <c r="D22" t="s">
        <v>21</v>
      </c>
    </row>
    <row r="27" spans="1:4" x14ac:dyDescent="0.2">
      <c r="B27" s="1"/>
    </row>
    <row r="28" spans="1:4" x14ac:dyDescent="0.2">
      <c r="B28" s="1"/>
    </row>
    <row r="29" spans="1:4" x14ac:dyDescent="0.2">
      <c r="B29" s="1"/>
    </row>
    <row r="30" spans="1:4" x14ac:dyDescent="0.2">
      <c r="B30" s="1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5630-A2BE-4DA6-86B7-8B8D7820BE65}">
  <dimension ref="A1:GM25"/>
  <sheetViews>
    <sheetView workbookViewId="0">
      <selection activeCell="B47" sqref="B47"/>
    </sheetView>
  </sheetViews>
  <sheetFormatPr baseColWidth="10" defaultColWidth="8.6640625" defaultRowHeight="15" x14ac:dyDescent="0.2"/>
  <cols>
    <col min="1" max="1" width="46.83203125" style="3" customWidth="1"/>
    <col min="2" max="2" width="42" style="3" customWidth="1"/>
    <col min="3" max="3" width="16.1640625" style="3" customWidth="1"/>
    <col min="4" max="4" width="14" style="1" customWidth="1"/>
    <col min="5" max="5" width="25.5" style="1" customWidth="1"/>
    <col min="6" max="6" width="13.33203125" style="1" customWidth="1"/>
    <col min="7" max="16384" width="8.6640625" style="1"/>
  </cols>
  <sheetData>
    <row r="1" spans="1:195" x14ac:dyDescent="0.2">
      <c r="A1" s="4" t="s">
        <v>307</v>
      </c>
      <c r="B1" s="24" t="s">
        <v>22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6"/>
    </row>
    <row r="2" spans="1:195" s="3" customFormat="1" x14ac:dyDescent="0.2">
      <c r="B2" s="4"/>
      <c r="C2" s="23" t="s">
        <v>311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spans="1:195" s="3" customFormat="1" x14ac:dyDescent="0.2">
      <c r="A3" s="4" t="s">
        <v>51</v>
      </c>
      <c r="B3" s="4"/>
      <c r="C3" s="4"/>
      <c r="D3" s="6" t="s">
        <v>258</v>
      </c>
      <c r="E3" s="6" t="s">
        <v>259</v>
      </c>
      <c r="F3" s="6" t="s">
        <v>260</v>
      </c>
      <c r="G3" s="6" t="s">
        <v>261</v>
      </c>
      <c r="H3" s="6" t="s">
        <v>262</v>
      </c>
      <c r="I3" s="6" t="s">
        <v>263</v>
      </c>
      <c r="J3" s="6" t="s">
        <v>264</v>
      </c>
      <c r="K3" s="6" t="s">
        <v>265</v>
      </c>
      <c r="L3" s="6" t="s">
        <v>266</v>
      </c>
      <c r="M3" s="6" t="s">
        <v>267</v>
      </c>
      <c r="N3" s="6" t="s">
        <v>268</v>
      </c>
      <c r="O3" s="6" t="s">
        <v>269</v>
      </c>
      <c r="P3" s="6" t="s">
        <v>270</v>
      </c>
      <c r="Q3" s="6" t="s">
        <v>271</v>
      </c>
      <c r="R3" s="6" t="s">
        <v>272</v>
      </c>
      <c r="S3" s="6" t="s">
        <v>273</v>
      </c>
      <c r="T3" s="6" t="s">
        <v>274</v>
      </c>
      <c r="U3" s="6" t="s">
        <v>275</v>
      </c>
      <c r="V3" s="6" t="s">
        <v>276</v>
      </c>
      <c r="W3" s="6" t="s">
        <v>277</v>
      </c>
      <c r="X3" s="6" t="s">
        <v>278</v>
      </c>
      <c r="Y3" s="6" t="s">
        <v>279</v>
      </c>
      <c r="Z3" s="6" t="s">
        <v>280</v>
      </c>
      <c r="AA3" s="6" t="s">
        <v>281</v>
      </c>
      <c r="AB3" s="6" t="s">
        <v>282</v>
      </c>
      <c r="AC3" s="6" t="s">
        <v>283</v>
      </c>
      <c r="AD3" s="6" t="s">
        <v>284</v>
      </c>
      <c r="AE3" s="6" t="s">
        <v>285</v>
      </c>
      <c r="AF3" s="6" t="s">
        <v>286</v>
      </c>
      <c r="AG3" s="6" t="s">
        <v>287</v>
      </c>
      <c r="AH3" s="6" t="s">
        <v>288</v>
      </c>
      <c r="AI3" s="6" t="s">
        <v>289</v>
      </c>
      <c r="AJ3" s="6" t="s">
        <v>290</v>
      </c>
      <c r="AK3" s="6" t="s">
        <v>291</v>
      </c>
      <c r="AL3" s="6" t="s">
        <v>292</v>
      </c>
      <c r="AM3" s="6" t="s">
        <v>293</v>
      </c>
      <c r="AN3" s="6" t="s">
        <v>294</v>
      </c>
      <c r="AO3" s="6" t="s">
        <v>295</v>
      </c>
      <c r="AP3" s="6" t="s">
        <v>296</v>
      </c>
      <c r="AQ3" s="6" t="s">
        <v>297</v>
      </c>
      <c r="AR3" s="6" t="s">
        <v>298</v>
      </c>
      <c r="AS3" s="6" t="s">
        <v>299</v>
      </c>
      <c r="AT3" s="6" t="s">
        <v>300</v>
      </c>
      <c r="AU3" s="6" t="s">
        <v>301</v>
      </c>
      <c r="AV3" s="6" t="s">
        <v>302</v>
      </c>
      <c r="AW3" s="6" t="s">
        <v>303</v>
      </c>
      <c r="AX3" s="6" t="s">
        <v>304</v>
      </c>
      <c r="AY3" s="6" t="s">
        <v>305</v>
      </c>
      <c r="AZ3" s="6" t="s">
        <v>306</v>
      </c>
      <c r="BA3" s="2"/>
    </row>
    <row r="4" spans="1:195" s="3" customFormat="1" x14ac:dyDescent="0.2">
      <c r="A4" s="4" t="s">
        <v>0</v>
      </c>
      <c r="B4" s="4" t="s">
        <v>245</v>
      </c>
      <c r="C4" s="4" t="s">
        <v>23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2"/>
    </row>
    <row r="5" spans="1:195" x14ac:dyDescent="0.2">
      <c r="A5" s="4" t="s">
        <v>31</v>
      </c>
      <c r="B5" s="4" t="s">
        <v>253</v>
      </c>
      <c r="C5" s="4" t="s">
        <v>244</v>
      </c>
      <c r="D5" s="7">
        <v>2.8324E-15</v>
      </c>
      <c r="E5" s="7">
        <v>9.7718000000000003E-16</v>
      </c>
      <c r="F5" s="7">
        <v>1.6058E-15</v>
      </c>
      <c r="G5" s="7">
        <v>1.2904E-14</v>
      </c>
      <c r="H5" s="7">
        <v>9.6434999999999998E-16</v>
      </c>
      <c r="I5" s="7">
        <v>9.4681000000000009E-16</v>
      </c>
      <c r="J5" s="7">
        <v>4.3106E-16</v>
      </c>
      <c r="K5" s="7">
        <v>3.215E-16</v>
      </c>
      <c r="L5" s="7">
        <v>5.9777000000000001E-15</v>
      </c>
      <c r="M5" s="7">
        <v>2.5794999999999998E-16</v>
      </c>
      <c r="N5" s="7">
        <v>2.6025E-15</v>
      </c>
      <c r="O5" s="7">
        <v>5.7853999999999997E-15</v>
      </c>
      <c r="P5" s="7">
        <v>2.4442999999999999E-15</v>
      </c>
      <c r="Q5" s="7">
        <v>1.2524E-15</v>
      </c>
      <c r="R5" s="7">
        <v>5.5285E-16</v>
      </c>
      <c r="S5" s="7">
        <v>5.0235999999999998E-15</v>
      </c>
      <c r="T5" s="7">
        <v>3.6196000000000002E-16</v>
      </c>
      <c r="U5" s="7">
        <v>1.1388000000000001E-15</v>
      </c>
      <c r="V5" s="7">
        <v>3.215E-16</v>
      </c>
      <c r="W5" s="7">
        <v>9.5834999999999996E-15</v>
      </c>
      <c r="X5" s="7">
        <v>3.1708000000000002E-15</v>
      </c>
      <c r="Y5" s="7">
        <v>4.6219000000000002E-16</v>
      </c>
      <c r="Z5" s="7">
        <v>6.8183999999999997E-15</v>
      </c>
      <c r="AA5" s="7">
        <v>9.6605999999999996E-16</v>
      </c>
      <c r="AB5" s="7">
        <v>4.1145999999999998E-16</v>
      </c>
      <c r="AC5" s="7">
        <v>2.3182999999999998E-15</v>
      </c>
      <c r="AD5" s="7">
        <v>1.1396E-15</v>
      </c>
      <c r="AE5" s="7">
        <v>7.0438000000000002E-16</v>
      </c>
      <c r="AF5" s="7">
        <v>1.8647000000000001E-15</v>
      </c>
      <c r="AG5" s="7">
        <v>9.1596999999999993E-15</v>
      </c>
      <c r="AH5" s="7">
        <v>2.6167999999999998E-15</v>
      </c>
      <c r="AI5" s="7">
        <v>4.6084000000000001E-16</v>
      </c>
      <c r="AJ5" s="7">
        <v>3.7835E-15</v>
      </c>
      <c r="AK5" s="7">
        <v>6.8928000000000003E-15</v>
      </c>
      <c r="AL5" s="7">
        <v>2.9138000000000001E-15</v>
      </c>
      <c r="AM5" s="7">
        <v>1.4188999999999999E-14</v>
      </c>
      <c r="AN5" s="7">
        <v>2.7040999999999999E-16</v>
      </c>
      <c r="AO5" s="7">
        <v>9.1462000000000002E-15</v>
      </c>
      <c r="AP5" s="7">
        <v>2.8039000000000001E-15</v>
      </c>
      <c r="AQ5" s="7">
        <v>2.768E-15</v>
      </c>
      <c r="AR5" s="7">
        <v>0</v>
      </c>
      <c r="AS5" s="7">
        <v>1.0621E-15</v>
      </c>
      <c r="AT5" s="7">
        <v>2.0990000000000001E-14</v>
      </c>
      <c r="AU5" s="7">
        <v>6.5138000000000003E-15</v>
      </c>
      <c r="AV5" s="7">
        <v>9.2580999999999995E-15</v>
      </c>
      <c r="AW5" s="7">
        <v>9.2580999999999995E-15</v>
      </c>
      <c r="AX5" s="7">
        <v>9.2580999999999995E-15</v>
      </c>
      <c r="AY5" s="7">
        <v>9.2580999999999995E-15</v>
      </c>
      <c r="AZ5" s="7">
        <v>9.2580999999999995E-15</v>
      </c>
      <c r="BA5"/>
    </row>
    <row r="6" spans="1:195" x14ac:dyDescent="0.2">
      <c r="A6" s="4" t="s">
        <v>39</v>
      </c>
      <c r="B6" s="4" t="s">
        <v>253</v>
      </c>
      <c r="C6" s="4" t="s">
        <v>244</v>
      </c>
      <c r="D6" s="7">
        <v>2.8324E-15</v>
      </c>
      <c r="E6" s="7">
        <v>9.7718000000000003E-16</v>
      </c>
      <c r="F6" s="7">
        <v>1.6058E-15</v>
      </c>
      <c r="G6" s="7">
        <v>1.2904E-14</v>
      </c>
      <c r="H6" s="7">
        <v>9.6434999999999998E-16</v>
      </c>
      <c r="I6" s="7">
        <v>9.4681000000000009E-16</v>
      </c>
      <c r="J6" s="7">
        <v>4.3106E-16</v>
      </c>
      <c r="K6" s="7">
        <v>3.215E-16</v>
      </c>
      <c r="L6" s="7">
        <v>5.9777000000000001E-15</v>
      </c>
      <c r="M6" s="7">
        <v>2.5794999999999998E-16</v>
      </c>
      <c r="N6" s="7">
        <v>2.6025E-15</v>
      </c>
      <c r="O6" s="7">
        <v>5.7853999999999997E-15</v>
      </c>
      <c r="P6" s="7">
        <v>2.4442999999999999E-15</v>
      </c>
      <c r="Q6" s="7">
        <v>1.2524E-15</v>
      </c>
      <c r="R6" s="7">
        <v>5.5285E-16</v>
      </c>
      <c r="S6" s="7">
        <v>5.0235999999999998E-15</v>
      </c>
      <c r="T6" s="7">
        <v>3.6196000000000002E-16</v>
      </c>
      <c r="U6" s="7">
        <v>1.1388000000000001E-15</v>
      </c>
      <c r="V6" s="7">
        <v>3.215E-16</v>
      </c>
      <c r="W6" s="7">
        <v>9.5834999999999996E-15</v>
      </c>
      <c r="X6" s="7">
        <v>3.1708000000000002E-15</v>
      </c>
      <c r="Y6" s="7">
        <v>4.6219000000000002E-16</v>
      </c>
      <c r="Z6" s="7">
        <v>6.8183999999999997E-15</v>
      </c>
      <c r="AA6" s="7">
        <v>9.6605999999999996E-16</v>
      </c>
      <c r="AB6" s="7">
        <v>4.1145999999999998E-16</v>
      </c>
      <c r="AC6" s="7">
        <v>2.3182999999999998E-15</v>
      </c>
      <c r="AD6" s="7">
        <v>1.1396E-15</v>
      </c>
      <c r="AE6" s="7">
        <v>7.0438000000000002E-16</v>
      </c>
      <c r="AF6" s="7">
        <v>1.8647000000000001E-15</v>
      </c>
      <c r="AG6" s="7">
        <v>9.1596999999999993E-15</v>
      </c>
      <c r="AH6" s="7">
        <v>2.6167999999999998E-15</v>
      </c>
      <c r="AI6" s="7">
        <v>4.6084000000000001E-16</v>
      </c>
      <c r="AJ6" s="7">
        <v>3.7835E-15</v>
      </c>
      <c r="AK6" s="7">
        <v>6.8928000000000003E-15</v>
      </c>
      <c r="AL6" s="7">
        <v>2.9138000000000001E-15</v>
      </c>
      <c r="AM6" s="7">
        <v>1.4188999999999999E-14</v>
      </c>
      <c r="AN6" s="7">
        <v>2.7040999999999999E-16</v>
      </c>
      <c r="AO6" s="7">
        <v>9.1462000000000002E-15</v>
      </c>
      <c r="AP6" s="7">
        <v>2.8039000000000001E-15</v>
      </c>
      <c r="AQ6" s="7">
        <v>2.768E-15</v>
      </c>
      <c r="AR6" s="7">
        <v>0</v>
      </c>
      <c r="AS6" s="7">
        <v>1.0621E-15</v>
      </c>
      <c r="AT6" s="7">
        <v>2.0990000000000001E-14</v>
      </c>
      <c r="AU6" s="7">
        <v>6.5138000000000003E-15</v>
      </c>
      <c r="AV6" s="7">
        <v>9.2580999999999995E-15</v>
      </c>
      <c r="AW6" s="7">
        <v>9.2580999999999995E-15</v>
      </c>
      <c r="AX6" s="7">
        <v>9.2580999999999995E-15</v>
      </c>
      <c r="AY6" s="7">
        <v>9.2580999999999995E-15</v>
      </c>
      <c r="AZ6" s="7">
        <v>9.2580999999999995E-15</v>
      </c>
    </row>
    <row r="7" spans="1:195" x14ac:dyDescent="0.2">
      <c r="A7" s="4" t="s">
        <v>41</v>
      </c>
      <c r="B7" s="4" t="s">
        <v>253</v>
      </c>
      <c r="C7" s="4" t="s">
        <v>244</v>
      </c>
      <c r="D7" s="7">
        <v>2.8324E-15</v>
      </c>
      <c r="E7" s="7">
        <v>9.7718000000000003E-16</v>
      </c>
      <c r="F7" s="7">
        <v>1.6058E-15</v>
      </c>
      <c r="G7" s="7">
        <v>1.2904E-14</v>
      </c>
      <c r="H7" s="7">
        <v>9.6434999999999998E-16</v>
      </c>
      <c r="I7" s="7">
        <v>9.4681000000000009E-16</v>
      </c>
      <c r="J7" s="7">
        <v>4.3106E-16</v>
      </c>
      <c r="K7" s="7">
        <v>3.215E-16</v>
      </c>
      <c r="L7" s="7">
        <v>5.9777000000000001E-15</v>
      </c>
      <c r="M7" s="7">
        <v>2.5794999999999998E-16</v>
      </c>
      <c r="N7" s="7">
        <v>2.6025E-15</v>
      </c>
      <c r="O7" s="7">
        <v>5.7853999999999997E-15</v>
      </c>
      <c r="P7" s="7">
        <v>2.4442999999999999E-15</v>
      </c>
      <c r="Q7" s="7">
        <v>1.2524E-15</v>
      </c>
      <c r="R7" s="7">
        <v>5.5285E-16</v>
      </c>
      <c r="S7" s="7">
        <v>5.0235999999999998E-15</v>
      </c>
      <c r="T7" s="7">
        <v>3.6196000000000002E-16</v>
      </c>
      <c r="U7" s="7">
        <v>1.1388000000000001E-15</v>
      </c>
      <c r="V7" s="7">
        <v>3.215E-16</v>
      </c>
      <c r="W7" s="7">
        <v>9.5834999999999996E-15</v>
      </c>
      <c r="X7" s="7">
        <v>3.1708000000000002E-15</v>
      </c>
      <c r="Y7" s="7">
        <v>4.6219000000000002E-16</v>
      </c>
      <c r="Z7" s="7">
        <v>6.8183999999999997E-15</v>
      </c>
      <c r="AA7" s="7">
        <v>9.6605999999999996E-16</v>
      </c>
      <c r="AB7" s="7">
        <v>4.1145999999999998E-16</v>
      </c>
      <c r="AC7" s="7">
        <v>2.3182999999999998E-15</v>
      </c>
      <c r="AD7" s="7">
        <v>1.1396E-15</v>
      </c>
      <c r="AE7" s="7">
        <v>7.0438000000000002E-16</v>
      </c>
      <c r="AF7" s="7">
        <v>1.8647000000000001E-15</v>
      </c>
      <c r="AG7" s="7">
        <v>9.1596999999999993E-15</v>
      </c>
      <c r="AH7" s="7">
        <v>2.6167999999999998E-15</v>
      </c>
      <c r="AI7" s="7">
        <v>4.6084000000000001E-16</v>
      </c>
      <c r="AJ7" s="7">
        <v>3.7835E-15</v>
      </c>
      <c r="AK7" s="7">
        <v>6.8928000000000003E-15</v>
      </c>
      <c r="AL7" s="7">
        <v>2.9138000000000001E-15</v>
      </c>
      <c r="AM7" s="7">
        <v>1.4188999999999999E-14</v>
      </c>
      <c r="AN7" s="7">
        <v>2.7040999999999999E-16</v>
      </c>
      <c r="AO7" s="7">
        <v>9.1462000000000002E-15</v>
      </c>
      <c r="AP7" s="7">
        <v>2.8039000000000001E-15</v>
      </c>
      <c r="AQ7" s="7">
        <v>2.768E-15</v>
      </c>
      <c r="AR7" s="7">
        <v>0</v>
      </c>
      <c r="AS7" s="7">
        <v>1.0621E-15</v>
      </c>
      <c r="AT7" s="7">
        <v>2.0990000000000001E-14</v>
      </c>
      <c r="AU7" s="7">
        <v>6.5138000000000003E-15</v>
      </c>
      <c r="AV7" s="7">
        <v>9.2580999999999995E-15</v>
      </c>
      <c r="AW7" s="7">
        <v>9.2580999999999995E-15</v>
      </c>
      <c r="AX7" s="7">
        <v>9.2580999999999995E-15</v>
      </c>
      <c r="AY7" s="7">
        <v>9.2580999999999995E-15</v>
      </c>
      <c r="AZ7" s="7">
        <v>9.2580999999999995E-15</v>
      </c>
    </row>
    <row r="8" spans="1:195" x14ac:dyDescent="0.2">
      <c r="A8" s="4" t="s">
        <v>43</v>
      </c>
      <c r="B8" s="4" t="s">
        <v>253</v>
      </c>
      <c r="C8" s="4" t="s">
        <v>244</v>
      </c>
      <c r="D8" s="7">
        <v>2.8324E-15</v>
      </c>
      <c r="E8" s="7">
        <v>9.7718000000000003E-16</v>
      </c>
      <c r="F8" s="7">
        <v>1.6058E-15</v>
      </c>
      <c r="G8" s="7">
        <v>1.2904E-14</v>
      </c>
      <c r="H8" s="7">
        <v>9.6434999999999998E-16</v>
      </c>
      <c r="I8" s="7">
        <v>9.4681000000000009E-16</v>
      </c>
      <c r="J8" s="7">
        <v>4.3106E-16</v>
      </c>
      <c r="K8" s="7">
        <v>3.215E-16</v>
      </c>
      <c r="L8" s="7">
        <v>5.9777000000000001E-15</v>
      </c>
      <c r="M8" s="7">
        <v>2.5794999999999998E-16</v>
      </c>
      <c r="N8" s="7">
        <v>2.6025E-15</v>
      </c>
      <c r="O8" s="7">
        <v>5.7853999999999997E-15</v>
      </c>
      <c r="P8" s="7">
        <v>2.4442999999999999E-15</v>
      </c>
      <c r="Q8" s="7">
        <v>1.2524E-15</v>
      </c>
      <c r="R8" s="7">
        <v>5.5285E-16</v>
      </c>
      <c r="S8" s="7">
        <v>5.0235999999999998E-15</v>
      </c>
      <c r="T8" s="7">
        <v>3.6196000000000002E-16</v>
      </c>
      <c r="U8" s="7">
        <v>1.1388000000000001E-15</v>
      </c>
      <c r="V8" s="7">
        <v>3.215E-16</v>
      </c>
      <c r="W8" s="7">
        <v>9.5834999999999996E-15</v>
      </c>
      <c r="X8" s="7">
        <v>3.1708000000000002E-15</v>
      </c>
      <c r="Y8" s="7">
        <v>4.6219000000000002E-16</v>
      </c>
      <c r="Z8" s="7">
        <v>6.8183999999999997E-15</v>
      </c>
      <c r="AA8" s="7">
        <v>9.6605999999999996E-16</v>
      </c>
      <c r="AB8" s="7">
        <v>4.1145999999999998E-16</v>
      </c>
      <c r="AC8" s="7">
        <v>2.3182999999999998E-15</v>
      </c>
      <c r="AD8" s="7">
        <v>1.1396E-15</v>
      </c>
      <c r="AE8" s="7">
        <v>7.0438000000000002E-16</v>
      </c>
      <c r="AF8" s="7">
        <v>1.8647000000000001E-15</v>
      </c>
      <c r="AG8" s="7">
        <v>9.1596999999999993E-15</v>
      </c>
      <c r="AH8" s="7">
        <v>2.6167999999999998E-15</v>
      </c>
      <c r="AI8" s="7">
        <v>4.6084000000000001E-16</v>
      </c>
      <c r="AJ8" s="7">
        <v>3.7835E-15</v>
      </c>
      <c r="AK8" s="7">
        <v>6.8928000000000003E-15</v>
      </c>
      <c r="AL8" s="7">
        <v>2.9138000000000001E-15</v>
      </c>
      <c r="AM8" s="7">
        <v>1.4188999999999999E-14</v>
      </c>
      <c r="AN8" s="7">
        <v>2.7040999999999999E-16</v>
      </c>
      <c r="AO8" s="7">
        <v>9.1462000000000002E-15</v>
      </c>
      <c r="AP8" s="7">
        <v>2.8039000000000001E-15</v>
      </c>
      <c r="AQ8" s="7">
        <v>2.768E-15</v>
      </c>
      <c r="AR8" s="7">
        <v>0</v>
      </c>
      <c r="AS8" s="7">
        <v>1.0621E-15</v>
      </c>
      <c r="AT8" s="7">
        <v>2.0990000000000001E-14</v>
      </c>
      <c r="AU8" s="7">
        <v>6.5138000000000003E-15</v>
      </c>
      <c r="AV8" s="7">
        <v>9.2580999999999995E-15</v>
      </c>
      <c r="AW8" s="7">
        <v>9.2580999999999995E-15</v>
      </c>
      <c r="AX8" s="7">
        <v>9.2580999999999995E-15</v>
      </c>
      <c r="AY8" s="7">
        <v>9.2580999999999995E-15</v>
      </c>
      <c r="AZ8" s="7">
        <v>9.2580999999999995E-15</v>
      </c>
    </row>
    <row r="9" spans="1:195" x14ac:dyDescent="0.2">
      <c r="A9" s="4" t="s">
        <v>48</v>
      </c>
      <c r="B9" s="4" t="s">
        <v>254</v>
      </c>
      <c r="C9" s="4" t="s">
        <v>244</v>
      </c>
      <c r="D9" s="7">
        <v>1.9537000000000002E-15</v>
      </c>
      <c r="E9" s="7">
        <v>6.9505000000000002E-16</v>
      </c>
      <c r="F9" s="7">
        <v>1.1403E-15</v>
      </c>
      <c r="G9" s="7">
        <v>4.5094000000000003E-15</v>
      </c>
      <c r="H9" s="7">
        <v>6.7709000000000002E-16</v>
      </c>
      <c r="I9" s="7">
        <v>6.6671000000000004E-16</v>
      </c>
      <c r="J9" s="7">
        <v>3.1151999999999998E-16</v>
      </c>
      <c r="K9" s="7">
        <v>2.4724E-16</v>
      </c>
      <c r="L9" s="7">
        <v>5.3052999999999996E-15</v>
      </c>
      <c r="M9" s="7">
        <v>2.4724E-16</v>
      </c>
      <c r="N9" s="7">
        <v>2.1880000000000001E-15</v>
      </c>
      <c r="O9" s="7">
        <v>4.3738000000000002E-15</v>
      </c>
      <c r="P9" s="7">
        <v>1.7675E-15</v>
      </c>
      <c r="Q9" s="7">
        <v>8.8124999999999997E-16</v>
      </c>
      <c r="R9" s="7">
        <v>4.1098000000000002E-16</v>
      </c>
      <c r="S9" s="7">
        <v>4.0681E-15</v>
      </c>
      <c r="T9" s="7">
        <v>2.7154000000000002E-16</v>
      </c>
      <c r="U9" s="7">
        <v>7.9527999999999998E-16</v>
      </c>
      <c r="V9" s="7">
        <v>2.4724E-16</v>
      </c>
      <c r="W9" s="7">
        <v>7.1283999999999996E-15</v>
      </c>
      <c r="X9" s="7">
        <v>2.8322999999999999E-15</v>
      </c>
      <c r="Y9" s="7">
        <v>3.3253E-16</v>
      </c>
      <c r="Z9" s="7">
        <v>4.7302000000000002E-15</v>
      </c>
      <c r="AA9" s="7">
        <v>6.9049E-16</v>
      </c>
      <c r="AB9" s="7">
        <v>2.4340000000000002E-16</v>
      </c>
      <c r="AC9" s="7">
        <v>1.6339999999999999E-15</v>
      </c>
      <c r="AD9" s="7">
        <v>7.9995000000000001E-16</v>
      </c>
      <c r="AE9" s="7">
        <v>5.9001E-16</v>
      </c>
      <c r="AF9" s="7">
        <v>1.5321E-15</v>
      </c>
      <c r="AG9" s="7">
        <v>8.7403999999999998E-15</v>
      </c>
      <c r="AH9" s="7">
        <v>2.2318999999999998E-15</v>
      </c>
      <c r="AI9" s="7">
        <v>2.2440000000000001E-16</v>
      </c>
      <c r="AJ9" s="7">
        <v>9.7897000000000001E-16</v>
      </c>
      <c r="AK9" s="7">
        <v>5.706E-15</v>
      </c>
      <c r="AL9" s="7">
        <v>2.6212000000000001E-15</v>
      </c>
      <c r="AM9" s="7">
        <v>1.0316E-14</v>
      </c>
      <c r="AN9" s="7">
        <v>3.8592999999999999E-16</v>
      </c>
      <c r="AO9" s="7">
        <v>4.3230000000000002E-15</v>
      </c>
      <c r="AP9" s="7">
        <v>1.9333999999999998E-15</v>
      </c>
      <c r="AQ9" s="7">
        <v>2.2860000000000001E-15</v>
      </c>
      <c r="AR9" s="7">
        <v>0</v>
      </c>
      <c r="AS9" s="7">
        <v>2.4756000000000002E-16</v>
      </c>
      <c r="AT9" s="7">
        <v>1.2877E-14</v>
      </c>
      <c r="AU9" s="7">
        <v>4.9748999999999996E-15</v>
      </c>
      <c r="AV9" s="7">
        <v>7.2901000000000007E-15</v>
      </c>
      <c r="AW9" s="7">
        <v>7.2901000000000007E-15</v>
      </c>
      <c r="AX9" s="7">
        <v>7.2901000000000007E-15</v>
      </c>
      <c r="AY9" s="7">
        <v>7.2901000000000007E-15</v>
      </c>
      <c r="AZ9" s="7">
        <v>7.2901000000000007E-15</v>
      </c>
    </row>
    <row r="10" spans="1:195" x14ac:dyDescent="0.2">
      <c r="A10" s="4" t="s">
        <v>49</v>
      </c>
      <c r="B10" s="4" t="s">
        <v>254</v>
      </c>
      <c r="C10" s="4" t="s">
        <v>244</v>
      </c>
      <c r="D10" s="7">
        <v>1.9537000000000002E-15</v>
      </c>
      <c r="E10" s="7">
        <v>6.9505000000000002E-16</v>
      </c>
      <c r="F10" s="7">
        <v>1.1403E-15</v>
      </c>
      <c r="G10" s="7">
        <v>4.5094000000000003E-15</v>
      </c>
      <c r="H10" s="7">
        <v>6.7709000000000002E-16</v>
      </c>
      <c r="I10" s="7">
        <v>6.6671000000000004E-16</v>
      </c>
      <c r="J10" s="7">
        <v>3.1151999999999998E-16</v>
      </c>
      <c r="K10" s="7">
        <v>2.4724E-16</v>
      </c>
      <c r="L10" s="7">
        <v>5.3052999999999996E-15</v>
      </c>
      <c r="M10" s="7">
        <v>2.4724E-16</v>
      </c>
      <c r="N10" s="7">
        <v>2.1880000000000001E-15</v>
      </c>
      <c r="O10" s="7">
        <v>4.3738000000000002E-15</v>
      </c>
      <c r="P10" s="7">
        <v>1.7675E-15</v>
      </c>
      <c r="Q10" s="7">
        <v>8.8124999999999997E-16</v>
      </c>
      <c r="R10" s="7">
        <v>4.1098000000000002E-16</v>
      </c>
      <c r="S10" s="7">
        <v>4.0681E-15</v>
      </c>
      <c r="T10" s="7">
        <v>2.7154000000000002E-16</v>
      </c>
      <c r="U10" s="7">
        <v>7.9527999999999998E-16</v>
      </c>
      <c r="V10" s="7">
        <v>2.4724E-16</v>
      </c>
      <c r="W10" s="7">
        <v>7.1283999999999996E-15</v>
      </c>
      <c r="X10" s="7">
        <v>2.8322999999999999E-15</v>
      </c>
      <c r="Y10" s="7">
        <v>3.3253E-16</v>
      </c>
      <c r="Z10" s="7">
        <v>4.7302000000000002E-15</v>
      </c>
      <c r="AA10" s="7">
        <v>6.9049E-16</v>
      </c>
      <c r="AB10" s="7">
        <v>2.4340000000000002E-16</v>
      </c>
      <c r="AC10" s="7">
        <v>1.6339999999999999E-15</v>
      </c>
      <c r="AD10" s="7">
        <v>7.9995000000000001E-16</v>
      </c>
      <c r="AE10" s="7">
        <v>5.9001E-16</v>
      </c>
      <c r="AF10" s="7">
        <v>1.5321E-15</v>
      </c>
      <c r="AG10" s="7">
        <v>8.7403999999999998E-15</v>
      </c>
      <c r="AH10" s="7">
        <v>2.2318999999999998E-15</v>
      </c>
      <c r="AI10" s="7">
        <v>2.2440000000000001E-16</v>
      </c>
      <c r="AJ10" s="7">
        <v>9.7897000000000001E-16</v>
      </c>
      <c r="AK10" s="7">
        <v>5.706E-15</v>
      </c>
      <c r="AL10" s="7">
        <v>2.6212000000000001E-15</v>
      </c>
      <c r="AM10" s="7">
        <v>1.0316E-14</v>
      </c>
      <c r="AN10" s="7">
        <v>3.8592999999999999E-16</v>
      </c>
      <c r="AO10" s="7">
        <v>4.3230000000000002E-15</v>
      </c>
      <c r="AP10" s="7">
        <v>1.9333999999999998E-15</v>
      </c>
      <c r="AQ10" s="7">
        <v>2.2860000000000001E-15</v>
      </c>
      <c r="AR10" s="7">
        <v>0</v>
      </c>
      <c r="AS10" s="7">
        <v>2.4756000000000002E-16</v>
      </c>
      <c r="AT10" s="7">
        <v>1.2877E-14</v>
      </c>
      <c r="AU10" s="7">
        <v>4.9748999999999996E-15</v>
      </c>
      <c r="AV10" s="7">
        <v>7.2901000000000007E-15</v>
      </c>
      <c r="AW10" s="7">
        <v>7.2901000000000007E-15</v>
      </c>
      <c r="AX10" s="7">
        <v>7.2901000000000007E-15</v>
      </c>
      <c r="AY10" s="7">
        <v>7.2901000000000007E-15</v>
      </c>
      <c r="AZ10" s="7">
        <v>7.2901000000000007E-15</v>
      </c>
    </row>
    <row r="11" spans="1:195" x14ac:dyDescent="0.2">
      <c r="A11" s="4" t="s">
        <v>50</v>
      </c>
      <c r="B11" s="4" t="s">
        <v>254</v>
      </c>
      <c r="C11" s="4" t="s">
        <v>244</v>
      </c>
      <c r="D11" s="7">
        <v>1.9537000000000002E-15</v>
      </c>
      <c r="E11" s="7">
        <v>6.9505000000000002E-16</v>
      </c>
      <c r="F11" s="7">
        <v>1.1403E-15</v>
      </c>
      <c r="G11" s="7">
        <v>4.5094000000000003E-15</v>
      </c>
      <c r="H11" s="7">
        <v>6.7709000000000002E-16</v>
      </c>
      <c r="I11" s="7">
        <v>6.6671000000000004E-16</v>
      </c>
      <c r="J11" s="7">
        <v>3.1151999999999998E-16</v>
      </c>
      <c r="K11" s="7">
        <v>2.4724E-16</v>
      </c>
      <c r="L11" s="7">
        <v>5.3052999999999996E-15</v>
      </c>
      <c r="M11" s="7">
        <v>2.4724E-16</v>
      </c>
      <c r="N11" s="7">
        <v>2.1880000000000001E-15</v>
      </c>
      <c r="O11" s="7">
        <v>4.3738000000000002E-15</v>
      </c>
      <c r="P11" s="7">
        <v>1.7675E-15</v>
      </c>
      <c r="Q11" s="7">
        <v>8.8124999999999997E-16</v>
      </c>
      <c r="R11" s="7">
        <v>4.1098000000000002E-16</v>
      </c>
      <c r="S11" s="7">
        <v>4.0681E-15</v>
      </c>
      <c r="T11" s="7">
        <v>2.7154000000000002E-16</v>
      </c>
      <c r="U11" s="7">
        <v>7.9527999999999998E-16</v>
      </c>
      <c r="V11" s="7">
        <v>2.4724E-16</v>
      </c>
      <c r="W11" s="7">
        <v>7.1283999999999996E-15</v>
      </c>
      <c r="X11" s="7">
        <v>2.8322999999999999E-15</v>
      </c>
      <c r="Y11" s="7">
        <v>3.3253E-16</v>
      </c>
      <c r="Z11" s="7">
        <v>4.7302000000000002E-15</v>
      </c>
      <c r="AA11" s="7">
        <v>6.9049E-16</v>
      </c>
      <c r="AB11" s="7">
        <v>2.4340000000000002E-16</v>
      </c>
      <c r="AC11" s="7">
        <v>1.6339999999999999E-15</v>
      </c>
      <c r="AD11" s="7">
        <v>7.9995000000000001E-16</v>
      </c>
      <c r="AE11" s="7">
        <v>5.9001E-16</v>
      </c>
      <c r="AF11" s="7">
        <v>1.5321E-15</v>
      </c>
      <c r="AG11" s="7">
        <v>8.7403999999999998E-15</v>
      </c>
      <c r="AH11" s="7">
        <v>2.2318999999999998E-15</v>
      </c>
      <c r="AI11" s="7">
        <v>2.2440000000000001E-16</v>
      </c>
      <c r="AJ11" s="7">
        <v>9.7897000000000001E-16</v>
      </c>
      <c r="AK11" s="7">
        <v>5.706E-15</v>
      </c>
      <c r="AL11" s="7">
        <v>2.6212000000000001E-15</v>
      </c>
      <c r="AM11" s="7">
        <v>1.0316E-14</v>
      </c>
      <c r="AN11" s="7">
        <v>3.8592999999999999E-16</v>
      </c>
      <c r="AO11" s="7">
        <v>4.3230000000000002E-15</v>
      </c>
      <c r="AP11" s="7">
        <v>1.9333999999999998E-15</v>
      </c>
      <c r="AQ11" s="7">
        <v>2.2860000000000001E-15</v>
      </c>
      <c r="AR11" s="7">
        <v>0</v>
      </c>
      <c r="AS11" s="7">
        <v>2.4756000000000002E-16</v>
      </c>
      <c r="AT11" s="7">
        <v>1.2877E-14</v>
      </c>
      <c r="AU11" s="7">
        <v>4.9748999999999996E-15</v>
      </c>
      <c r="AV11" s="7">
        <v>7.2901000000000007E-15</v>
      </c>
      <c r="AW11" s="7">
        <v>7.2901000000000007E-15</v>
      </c>
      <c r="AX11" s="7">
        <v>7.2901000000000007E-15</v>
      </c>
      <c r="AY11" s="7">
        <v>7.2901000000000007E-15</v>
      </c>
      <c r="AZ11" s="7">
        <v>7.2901000000000007E-15</v>
      </c>
    </row>
    <row r="12" spans="1:195" x14ac:dyDescent="0.2">
      <c r="A12" s="4" t="s">
        <v>32</v>
      </c>
      <c r="B12" s="4" t="s">
        <v>253</v>
      </c>
      <c r="C12" s="4" t="s">
        <v>244</v>
      </c>
      <c r="D12" s="7">
        <v>2.8324E-15</v>
      </c>
      <c r="E12" s="7">
        <v>9.7718000000000003E-16</v>
      </c>
      <c r="F12" s="7">
        <v>1.6058E-15</v>
      </c>
      <c r="G12" s="7">
        <v>1.2904E-14</v>
      </c>
      <c r="H12" s="7">
        <v>9.6434999999999998E-16</v>
      </c>
      <c r="I12" s="7">
        <v>9.4681000000000009E-16</v>
      </c>
      <c r="J12" s="7">
        <v>4.3106E-16</v>
      </c>
      <c r="K12" s="7">
        <v>3.215E-16</v>
      </c>
      <c r="L12" s="7">
        <v>5.9777000000000001E-15</v>
      </c>
      <c r="M12" s="7">
        <v>2.5794999999999998E-16</v>
      </c>
      <c r="N12" s="7">
        <v>2.6025E-15</v>
      </c>
      <c r="O12" s="7">
        <v>5.7853999999999997E-15</v>
      </c>
      <c r="P12" s="7">
        <v>2.4442999999999999E-15</v>
      </c>
      <c r="Q12" s="7">
        <v>1.2524E-15</v>
      </c>
      <c r="R12" s="7">
        <v>5.5285E-16</v>
      </c>
      <c r="S12" s="7">
        <v>5.0235999999999998E-15</v>
      </c>
      <c r="T12" s="7">
        <v>3.6196000000000002E-16</v>
      </c>
      <c r="U12" s="7">
        <v>1.1388000000000001E-15</v>
      </c>
      <c r="V12" s="7">
        <v>3.215E-16</v>
      </c>
      <c r="W12" s="7">
        <v>9.5834999999999996E-15</v>
      </c>
      <c r="X12" s="7">
        <v>3.1708000000000002E-15</v>
      </c>
      <c r="Y12" s="7">
        <v>4.6219000000000002E-16</v>
      </c>
      <c r="Z12" s="7">
        <v>6.8183999999999997E-15</v>
      </c>
      <c r="AA12" s="7">
        <v>9.6605999999999996E-16</v>
      </c>
      <c r="AB12" s="7">
        <v>4.1145999999999998E-16</v>
      </c>
      <c r="AC12" s="7">
        <v>2.3182999999999998E-15</v>
      </c>
      <c r="AD12" s="7">
        <v>1.1396E-15</v>
      </c>
      <c r="AE12" s="7">
        <v>7.0438000000000002E-16</v>
      </c>
      <c r="AF12" s="7">
        <v>1.8647000000000001E-15</v>
      </c>
      <c r="AG12" s="7">
        <v>9.1596999999999993E-15</v>
      </c>
      <c r="AH12" s="7">
        <v>2.6167999999999998E-15</v>
      </c>
      <c r="AI12" s="7">
        <v>4.6084000000000001E-16</v>
      </c>
      <c r="AJ12" s="7">
        <v>3.7835E-15</v>
      </c>
      <c r="AK12" s="7">
        <v>6.8928000000000003E-15</v>
      </c>
      <c r="AL12" s="7">
        <v>2.9138000000000001E-15</v>
      </c>
      <c r="AM12" s="7">
        <v>1.4188999999999999E-14</v>
      </c>
      <c r="AN12" s="7">
        <v>2.7040999999999999E-16</v>
      </c>
      <c r="AO12" s="7">
        <v>9.1462000000000002E-15</v>
      </c>
      <c r="AP12" s="7">
        <v>2.8039000000000001E-15</v>
      </c>
      <c r="AQ12" s="7">
        <v>2.768E-15</v>
      </c>
      <c r="AR12" s="7">
        <v>0</v>
      </c>
      <c r="AS12" s="7">
        <v>1.0621E-15</v>
      </c>
      <c r="AT12" s="7">
        <v>2.0990000000000001E-14</v>
      </c>
      <c r="AU12" s="7">
        <v>6.5138000000000003E-15</v>
      </c>
      <c r="AV12" s="7">
        <v>9.2580999999999995E-15</v>
      </c>
      <c r="AW12" s="7">
        <v>9.2580999999999995E-15</v>
      </c>
      <c r="AX12" s="7">
        <v>9.2580999999999995E-15</v>
      </c>
      <c r="AY12" s="7">
        <v>9.2580999999999995E-15</v>
      </c>
      <c r="AZ12" s="7">
        <v>9.2580999999999995E-15</v>
      </c>
    </row>
    <row r="13" spans="1:195" x14ac:dyDescent="0.2">
      <c r="A13" s="4" t="s">
        <v>35</v>
      </c>
      <c r="B13" s="4" t="s">
        <v>253</v>
      </c>
      <c r="C13" s="4" t="s">
        <v>244</v>
      </c>
      <c r="D13" s="7">
        <v>2.8324E-15</v>
      </c>
      <c r="E13" s="7">
        <v>9.7718000000000003E-16</v>
      </c>
      <c r="F13" s="7">
        <v>1.6058E-15</v>
      </c>
      <c r="G13" s="7">
        <v>1.2904E-14</v>
      </c>
      <c r="H13" s="7">
        <v>9.6434999999999998E-16</v>
      </c>
      <c r="I13" s="7">
        <v>9.4681000000000009E-16</v>
      </c>
      <c r="J13" s="7">
        <v>4.3106E-16</v>
      </c>
      <c r="K13" s="7">
        <v>3.215E-16</v>
      </c>
      <c r="L13" s="7">
        <v>5.9777000000000001E-15</v>
      </c>
      <c r="M13" s="7">
        <v>2.5794999999999998E-16</v>
      </c>
      <c r="N13" s="7">
        <v>2.6025E-15</v>
      </c>
      <c r="O13" s="7">
        <v>5.7853999999999997E-15</v>
      </c>
      <c r="P13" s="7">
        <v>2.4442999999999999E-15</v>
      </c>
      <c r="Q13" s="7">
        <v>1.2524E-15</v>
      </c>
      <c r="R13" s="7">
        <v>5.5285E-16</v>
      </c>
      <c r="S13" s="7">
        <v>5.0235999999999998E-15</v>
      </c>
      <c r="T13" s="7">
        <v>3.6196000000000002E-16</v>
      </c>
      <c r="U13" s="7">
        <v>1.1388000000000001E-15</v>
      </c>
      <c r="V13" s="7">
        <v>3.215E-16</v>
      </c>
      <c r="W13" s="7">
        <v>9.5834999999999996E-15</v>
      </c>
      <c r="X13" s="7">
        <v>3.1708000000000002E-15</v>
      </c>
      <c r="Y13" s="7">
        <v>4.6219000000000002E-16</v>
      </c>
      <c r="Z13" s="7">
        <v>6.8183999999999997E-15</v>
      </c>
      <c r="AA13" s="7">
        <v>9.6605999999999996E-16</v>
      </c>
      <c r="AB13" s="7">
        <v>4.1145999999999998E-16</v>
      </c>
      <c r="AC13" s="7">
        <v>2.3182999999999998E-15</v>
      </c>
      <c r="AD13" s="7">
        <v>1.1396E-15</v>
      </c>
      <c r="AE13" s="7">
        <v>7.0438000000000002E-16</v>
      </c>
      <c r="AF13" s="7">
        <v>1.8647000000000001E-15</v>
      </c>
      <c r="AG13" s="7">
        <v>9.1596999999999993E-15</v>
      </c>
      <c r="AH13" s="7">
        <v>2.6167999999999998E-15</v>
      </c>
      <c r="AI13" s="7">
        <v>4.6084000000000001E-16</v>
      </c>
      <c r="AJ13" s="7">
        <v>3.7835E-15</v>
      </c>
      <c r="AK13" s="7">
        <v>6.8928000000000003E-15</v>
      </c>
      <c r="AL13" s="7">
        <v>2.9138000000000001E-15</v>
      </c>
      <c r="AM13" s="7">
        <v>1.4188999999999999E-14</v>
      </c>
      <c r="AN13" s="7">
        <v>2.7040999999999999E-16</v>
      </c>
      <c r="AO13" s="7">
        <v>9.1462000000000002E-15</v>
      </c>
      <c r="AP13" s="7">
        <v>2.8039000000000001E-15</v>
      </c>
      <c r="AQ13" s="7">
        <v>2.768E-15</v>
      </c>
      <c r="AR13" s="7">
        <v>0</v>
      </c>
      <c r="AS13" s="7">
        <v>1.0621E-15</v>
      </c>
      <c r="AT13" s="7">
        <v>2.0990000000000001E-14</v>
      </c>
      <c r="AU13" s="7">
        <v>6.5138000000000003E-15</v>
      </c>
      <c r="AV13" s="7">
        <v>9.2580999999999995E-15</v>
      </c>
      <c r="AW13" s="7">
        <v>9.2580999999999995E-15</v>
      </c>
      <c r="AX13" s="7">
        <v>9.2580999999999995E-15</v>
      </c>
      <c r="AY13" s="7">
        <v>9.2580999999999995E-15</v>
      </c>
      <c r="AZ13" s="7">
        <v>9.2580999999999995E-15</v>
      </c>
    </row>
    <row r="14" spans="1:195" x14ac:dyDescent="0.2">
      <c r="A14" s="4" t="s">
        <v>33</v>
      </c>
      <c r="B14" s="4" t="s">
        <v>253</v>
      </c>
      <c r="C14" s="4" t="s">
        <v>244</v>
      </c>
      <c r="D14" s="7">
        <v>2.8324E-15</v>
      </c>
      <c r="E14" s="7">
        <v>9.7718000000000003E-16</v>
      </c>
      <c r="F14" s="7">
        <v>1.6058E-15</v>
      </c>
      <c r="G14" s="7">
        <v>1.2904E-14</v>
      </c>
      <c r="H14" s="7">
        <v>9.6434999999999998E-16</v>
      </c>
      <c r="I14" s="7">
        <v>9.4681000000000009E-16</v>
      </c>
      <c r="J14" s="7">
        <v>4.3106E-16</v>
      </c>
      <c r="K14" s="7">
        <v>3.215E-16</v>
      </c>
      <c r="L14" s="7">
        <v>5.9777000000000001E-15</v>
      </c>
      <c r="M14" s="7">
        <v>2.5794999999999998E-16</v>
      </c>
      <c r="N14" s="7">
        <v>2.6025E-15</v>
      </c>
      <c r="O14" s="7">
        <v>5.7853999999999997E-15</v>
      </c>
      <c r="P14" s="7">
        <v>2.4442999999999999E-15</v>
      </c>
      <c r="Q14" s="7">
        <v>1.2524E-15</v>
      </c>
      <c r="R14" s="7">
        <v>5.5285E-16</v>
      </c>
      <c r="S14" s="7">
        <v>5.0235999999999998E-15</v>
      </c>
      <c r="T14" s="7">
        <v>3.6196000000000002E-16</v>
      </c>
      <c r="U14" s="7">
        <v>1.1388000000000001E-15</v>
      </c>
      <c r="V14" s="7">
        <v>3.215E-16</v>
      </c>
      <c r="W14" s="7">
        <v>9.5834999999999996E-15</v>
      </c>
      <c r="X14" s="7">
        <v>3.1708000000000002E-15</v>
      </c>
      <c r="Y14" s="7">
        <v>4.6219000000000002E-16</v>
      </c>
      <c r="Z14" s="7">
        <v>6.8183999999999997E-15</v>
      </c>
      <c r="AA14" s="7">
        <v>9.6605999999999996E-16</v>
      </c>
      <c r="AB14" s="7">
        <v>4.1145999999999998E-16</v>
      </c>
      <c r="AC14" s="7">
        <v>2.3182999999999998E-15</v>
      </c>
      <c r="AD14" s="7">
        <v>1.1396E-15</v>
      </c>
      <c r="AE14" s="7">
        <v>7.0438000000000002E-16</v>
      </c>
      <c r="AF14" s="7">
        <v>1.8647000000000001E-15</v>
      </c>
      <c r="AG14" s="7">
        <v>9.1596999999999993E-15</v>
      </c>
      <c r="AH14" s="7">
        <v>2.6167999999999998E-15</v>
      </c>
      <c r="AI14" s="7">
        <v>4.6084000000000001E-16</v>
      </c>
      <c r="AJ14" s="7">
        <v>3.7835E-15</v>
      </c>
      <c r="AK14" s="7">
        <v>6.8928000000000003E-15</v>
      </c>
      <c r="AL14" s="7">
        <v>2.9138000000000001E-15</v>
      </c>
      <c r="AM14" s="7">
        <v>1.4188999999999999E-14</v>
      </c>
      <c r="AN14" s="7">
        <v>2.7040999999999999E-16</v>
      </c>
      <c r="AO14" s="7">
        <v>9.1462000000000002E-15</v>
      </c>
      <c r="AP14" s="7">
        <v>2.8039000000000001E-15</v>
      </c>
      <c r="AQ14" s="7">
        <v>2.768E-15</v>
      </c>
      <c r="AR14" s="7">
        <v>0</v>
      </c>
      <c r="AS14" s="7">
        <v>1.0621E-15</v>
      </c>
      <c r="AT14" s="7">
        <v>2.0990000000000001E-14</v>
      </c>
      <c r="AU14" s="7">
        <v>6.5138000000000003E-15</v>
      </c>
      <c r="AV14" s="7">
        <v>9.2580999999999995E-15</v>
      </c>
      <c r="AW14" s="7">
        <v>9.2580999999999995E-15</v>
      </c>
      <c r="AX14" s="7">
        <v>9.2580999999999995E-15</v>
      </c>
      <c r="AY14" s="7">
        <v>9.2580999999999995E-15</v>
      </c>
      <c r="AZ14" s="7">
        <v>9.2580999999999995E-15</v>
      </c>
    </row>
    <row r="15" spans="1:195" x14ac:dyDescent="0.2">
      <c r="A15" s="4" t="s">
        <v>34</v>
      </c>
      <c r="B15" s="4" t="s">
        <v>253</v>
      </c>
      <c r="C15" s="4" t="s">
        <v>244</v>
      </c>
      <c r="D15" s="7">
        <v>2.8324E-15</v>
      </c>
      <c r="E15" s="7">
        <v>9.7718000000000003E-16</v>
      </c>
      <c r="F15" s="7">
        <v>1.6058E-15</v>
      </c>
      <c r="G15" s="7">
        <v>1.2904E-14</v>
      </c>
      <c r="H15" s="7">
        <v>9.6434999999999998E-16</v>
      </c>
      <c r="I15" s="7">
        <v>9.4681000000000009E-16</v>
      </c>
      <c r="J15" s="7">
        <v>4.3106E-16</v>
      </c>
      <c r="K15" s="7">
        <v>3.215E-16</v>
      </c>
      <c r="L15" s="7">
        <v>5.9777000000000001E-15</v>
      </c>
      <c r="M15" s="7">
        <v>2.5794999999999998E-16</v>
      </c>
      <c r="N15" s="7">
        <v>2.6025E-15</v>
      </c>
      <c r="O15" s="7">
        <v>5.7853999999999997E-15</v>
      </c>
      <c r="P15" s="7">
        <v>2.4442999999999999E-15</v>
      </c>
      <c r="Q15" s="7">
        <v>1.2524E-15</v>
      </c>
      <c r="R15" s="7">
        <v>5.5285E-16</v>
      </c>
      <c r="S15" s="7">
        <v>5.0235999999999998E-15</v>
      </c>
      <c r="T15" s="7">
        <v>3.6196000000000002E-16</v>
      </c>
      <c r="U15" s="7">
        <v>1.1388000000000001E-15</v>
      </c>
      <c r="V15" s="7">
        <v>3.215E-16</v>
      </c>
      <c r="W15" s="7">
        <v>9.5834999999999996E-15</v>
      </c>
      <c r="X15" s="7">
        <v>3.1708000000000002E-15</v>
      </c>
      <c r="Y15" s="7">
        <v>4.6219000000000002E-16</v>
      </c>
      <c r="Z15" s="7">
        <v>6.8183999999999997E-15</v>
      </c>
      <c r="AA15" s="7">
        <v>9.6605999999999996E-16</v>
      </c>
      <c r="AB15" s="7">
        <v>4.1145999999999998E-16</v>
      </c>
      <c r="AC15" s="7">
        <v>2.3182999999999998E-15</v>
      </c>
      <c r="AD15" s="7">
        <v>1.1396E-15</v>
      </c>
      <c r="AE15" s="7">
        <v>7.0438000000000002E-16</v>
      </c>
      <c r="AF15" s="7">
        <v>1.8647000000000001E-15</v>
      </c>
      <c r="AG15" s="7">
        <v>9.1596999999999993E-15</v>
      </c>
      <c r="AH15" s="7">
        <v>2.6167999999999998E-15</v>
      </c>
      <c r="AI15" s="7">
        <v>4.6084000000000001E-16</v>
      </c>
      <c r="AJ15" s="7">
        <v>3.7835E-15</v>
      </c>
      <c r="AK15" s="7">
        <v>6.8928000000000003E-15</v>
      </c>
      <c r="AL15" s="7">
        <v>2.9138000000000001E-15</v>
      </c>
      <c r="AM15" s="7">
        <v>1.4188999999999999E-14</v>
      </c>
      <c r="AN15" s="7">
        <v>2.7040999999999999E-16</v>
      </c>
      <c r="AO15" s="7">
        <v>9.1462000000000002E-15</v>
      </c>
      <c r="AP15" s="7">
        <v>2.8039000000000001E-15</v>
      </c>
      <c r="AQ15" s="7">
        <v>2.768E-15</v>
      </c>
      <c r="AR15" s="7">
        <v>0</v>
      </c>
      <c r="AS15" s="7">
        <v>1.0621E-15</v>
      </c>
      <c r="AT15" s="7">
        <v>2.0990000000000001E-14</v>
      </c>
      <c r="AU15" s="7">
        <v>6.5138000000000003E-15</v>
      </c>
      <c r="AV15" s="7">
        <v>9.2580999999999995E-15</v>
      </c>
      <c r="AW15" s="7">
        <v>9.2580999999999995E-15</v>
      </c>
      <c r="AX15" s="7">
        <v>9.2580999999999995E-15</v>
      </c>
      <c r="AY15" s="7">
        <v>9.2580999999999995E-15</v>
      </c>
      <c r="AZ15" s="7">
        <v>9.2580999999999995E-15</v>
      </c>
    </row>
    <row r="16" spans="1:195" x14ac:dyDescent="0.2">
      <c r="A16" s="4" t="s">
        <v>36</v>
      </c>
      <c r="B16" s="4" t="s">
        <v>253</v>
      </c>
      <c r="C16" s="4" t="s">
        <v>244</v>
      </c>
      <c r="D16" s="7">
        <v>2.8324E-15</v>
      </c>
      <c r="E16" s="7">
        <v>9.7718000000000003E-16</v>
      </c>
      <c r="F16" s="7">
        <v>1.6058E-15</v>
      </c>
      <c r="G16" s="7">
        <v>1.2904E-14</v>
      </c>
      <c r="H16" s="7">
        <v>9.6434999999999998E-16</v>
      </c>
      <c r="I16" s="7">
        <v>9.4681000000000009E-16</v>
      </c>
      <c r="J16" s="7">
        <v>4.3106E-16</v>
      </c>
      <c r="K16" s="7">
        <v>3.215E-16</v>
      </c>
      <c r="L16" s="7">
        <v>5.9777000000000001E-15</v>
      </c>
      <c r="M16" s="7">
        <v>2.5794999999999998E-16</v>
      </c>
      <c r="N16" s="7">
        <v>2.6025E-15</v>
      </c>
      <c r="O16" s="7">
        <v>5.7853999999999997E-15</v>
      </c>
      <c r="P16" s="7">
        <v>2.4442999999999999E-15</v>
      </c>
      <c r="Q16" s="7">
        <v>1.2524E-15</v>
      </c>
      <c r="R16" s="7">
        <v>5.5285E-16</v>
      </c>
      <c r="S16" s="7">
        <v>5.0235999999999998E-15</v>
      </c>
      <c r="T16" s="7">
        <v>3.6196000000000002E-16</v>
      </c>
      <c r="U16" s="7">
        <v>1.1388000000000001E-15</v>
      </c>
      <c r="V16" s="7">
        <v>3.215E-16</v>
      </c>
      <c r="W16" s="7">
        <v>9.5834999999999996E-15</v>
      </c>
      <c r="X16" s="7">
        <v>3.1708000000000002E-15</v>
      </c>
      <c r="Y16" s="7">
        <v>4.6219000000000002E-16</v>
      </c>
      <c r="Z16" s="7">
        <v>6.8183999999999997E-15</v>
      </c>
      <c r="AA16" s="7">
        <v>9.6605999999999996E-16</v>
      </c>
      <c r="AB16" s="7">
        <v>4.1145999999999998E-16</v>
      </c>
      <c r="AC16" s="7">
        <v>2.3182999999999998E-15</v>
      </c>
      <c r="AD16" s="7">
        <v>1.1396E-15</v>
      </c>
      <c r="AE16" s="7">
        <v>7.0438000000000002E-16</v>
      </c>
      <c r="AF16" s="7">
        <v>1.8647000000000001E-15</v>
      </c>
      <c r="AG16" s="7">
        <v>9.1596999999999993E-15</v>
      </c>
      <c r="AH16" s="7">
        <v>2.6167999999999998E-15</v>
      </c>
      <c r="AI16" s="7">
        <v>4.6084000000000001E-16</v>
      </c>
      <c r="AJ16" s="7">
        <v>3.7835E-15</v>
      </c>
      <c r="AK16" s="7">
        <v>6.8928000000000003E-15</v>
      </c>
      <c r="AL16" s="7">
        <v>2.9138000000000001E-15</v>
      </c>
      <c r="AM16" s="7">
        <v>1.4188999999999999E-14</v>
      </c>
      <c r="AN16" s="7">
        <v>2.7040999999999999E-16</v>
      </c>
      <c r="AO16" s="7">
        <v>9.1462000000000002E-15</v>
      </c>
      <c r="AP16" s="7">
        <v>2.8039000000000001E-15</v>
      </c>
      <c r="AQ16" s="7">
        <v>2.768E-15</v>
      </c>
      <c r="AR16" s="7">
        <v>0</v>
      </c>
      <c r="AS16" s="7">
        <v>1.0621E-15</v>
      </c>
      <c r="AT16" s="7">
        <v>2.0990000000000001E-14</v>
      </c>
      <c r="AU16" s="7">
        <v>6.5138000000000003E-15</v>
      </c>
      <c r="AV16" s="7">
        <v>9.2580999999999995E-15</v>
      </c>
      <c r="AW16" s="7">
        <v>9.2580999999999995E-15</v>
      </c>
      <c r="AX16" s="7">
        <v>9.2580999999999995E-15</v>
      </c>
      <c r="AY16" s="7">
        <v>9.2580999999999995E-15</v>
      </c>
      <c r="AZ16" s="7">
        <v>9.2580999999999995E-15</v>
      </c>
    </row>
    <row r="17" spans="1:52" x14ac:dyDescent="0.2">
      <c r="A17" s="4" t="s">
        <v>37</v>
      </c>
      <c r="B17" s="4" t="s">
        <v>253</v>
      </c>
      <c r="C17" s="4" t="s">
        <v>244</v>
      </c>
      <c r="D17" s="7">
        <v>2.8324E-15</v>
      </c>
      <c r="E17" s="7">
        <v>9.7718000000000003E-16</v>
      </c>
      <c r="F17" s="7">
        <v>1.6058E-15</v>
      </c>
      <c r="G17" s="7">
        <v>1.2904E-14</v>
      </c>
      <c r="H17" s="7">
        <v>9.6434999999999998E-16</v>
      </c>
      <c r="I17" s="7">
        <v>9.4681000000000009E-16</v>
      </c>
      <c r="J17" s="7">
        <v>4.3106E-16</v>
      </c>
      <c r="K17" s="7">
        <v>3.215E-16</v>
      </c>
      <c r="L17" s="7">
        <v>5.9777000000000001E-15</v>
      </c>
      <c r="M17" s="7">
        <v>2.5794999999999998E-16</v>
      </c>
      <c r="N17" s="7">
        <v>2.6025E-15</v>
      </c>
      <c r="O17" s="7">
        <v>5.7853999999999997E-15</v>
      </c>
      <c r="P17" s="7">
        <v>2.4442999999999999E-15</v>
      </c>
      <c r="Q17" s="7">
        <v>1.2524E-15</v>
      </c>
      <c r="R17" s="7">
        <v>5.5285E-16</v>
      </c>
      <c r="S17" s="7">
        <v>5.0235999999999998E-15</v>
      </c>
      <c r="T17" s="7">
        <v>3.6196000000000002E-16</v>
      </c>
      <c r="U17" s="7">
        <v>1.1388000000000001E-15</v>
      </c>
      <c r="V17" s="7">
        <v>3.215E-16</v>
      </c>
      <c r="W17" s="7">
        <v>9.5834999999999996E-15</v>
      </c>
      <c r="X17" s="7">
        <v>3.1708000000000002E-15</v>
      </c>
      <c r="Y17" s="7">
        <v>4.6219000000000002E-16</v>
      </c>
      <c r="Z17" s="7">
        <v>6.8183999999999997E-15</v>
      </c>
      <c r="AA17" s="7">
        <v>9.6605999999999996E-16</v>
      </c>
      <c r="AB17" s="7">
        <v>4.1145999999999998E-16</v>
      </c>
      <c r="AC17" s="7">
        <v>2.3182999999999998E-15</v>
      </c>
      <c r="AD17" s="7">
        <v>1.1396E-15</v>
      </c>
      <c r="AE17" s="7">
        <v>7.0438000000000002E-16</v>
      </c>
      <c r="AF17" s="7">
        <v>1.8647000000000001E-15</v>
      </c>
      <c r="AG17" s="7">
        <v>9.1596999999999993E-15</v>
      </c>
      <c r="AH17" s="7">
        <v>2.6167999999999998E-15</v>
      </c>
      <c r="AI17" s="7">
        <v>4.6084000000000001E-16</v>
      </c>
      <c r="AJ17" s="7">
        <v>3.7835E-15</v>
      </c>
      <c r="AK17" s="7">
        <v>6.8928000000000003E-15</v>
      </c>
      <c r="AL17" s="7">
        <v>2.9138000000000001E-15</v>
      </c>
      <c r="AM17" s="7">
        <v>1.4188999999999999E-14</v>
      </c>
      <c r="AN17" s="7">
        <v>2.7040999999999999E-16</v>
      </c>
      <c r="AO17" s="7">
        <v>9.1462000000000002E-15</v>
      </c>
      <c r="AP17" s="7">
        <v>2.8039000000000001E-15</v>
      </c>
      <c r="AQ17" s="7">
        <v>2.768E-15</v>
      </c>
      <c r="AR17" s="7">
        <v>0</v>
      </c>
      <c r="AS17" s="7">
        <v>1.0621E-15</v>
      </c>
      <c r="AT17" s="7">
        <v>2.0990000000000001E-14</v>
      </c>
      <c r="AU17" s="7">
        <v>6.5138000000000003E-15</v>
      </c>
      <c r="AV17" s="7">
        <v>9.2580999999999995E-15</v>
      </c>
      <c r="AW17" s="7">
        <v>9.2580999999999995E-15</v>
      </c>
      <c r="AX17" s="7">
        <v>9.2580999999999995E-15</v>
      </c>
      <c r="AY17" s="7">
        <v>9.2580999999999995E-15</v>
      </c>
      <c r="AZ17" s="7">
        <v>9.2580999999999995E-15</v>
      </c>
    </row>
    <row r="18" spans="1:52" x14ac:dyDescent="0.2">
      <c r="A18" s="4" t="s">
        <v>38</v>
      </c>
      <c r="B18" s="4" t="s">
        <v>253</v>
      </c>
      <c r="C18" s="4" t="s">
        <v>244</v>
      </c>
      <c r="D18" s="7">
        <v>2.8324E-15</v>
      </c>
      <c r="E18" s="7">
        <v>9.7718000000000003E-16</v>
      </c>
      <c r="F18" s="7">
        <v>1.6058E-15</v>
      </c>
      <c r="G18" s="7">
        <v>1.2904E-14</v>
      </c>
      <c r="H18" s="7">
        <v>9.6434999999999998E-16</v>
      </c>
      <c r="I18" s="7">
        <v>9.4681000000000009E-16</v>
      </c>
      <c r="J18" s="7">
        <v>4.3106E-16</v>
      </c>
      <c r="K18" s="7">
        <v>3.215E-16</v>
      </c>
      <c r="L18" s="7">
        <v>5.9777000000000001E-15</v>
      </c>
      <c r="M18" s="7">
        <v>2.5794999999999998E-16</v>
      </c>
      <c r="N18" s="7">
        <v>2.6025E-15</v>
      </c>
      <c r="O18" s="7">
        <v>5.7853999999999997E-15</v>
      </c>
      <c r="P18" s="7">
        <v>2.4442999999999999E-15</v>
      </c>
      <c r="Q18" s="7">
        <v>1.2524E-15</v>
      </c>
      <c r="R18" s="7">
        <v>5.5285E-16</v>
      </c>
      <c r="S18" s="7">
        <v>5.0235999999999998E-15</v>
      </c>
      <c r="T18" s="7">
        <v>3.6196000000000002E-16</v>
      </c>
      <c r="U18" s="7">
        <v>1.1388000000000001E-15</v>
      </c>
      <c r="V18" s="7">
        <v>3.215E-16</v>
      </c>
      <c r="W18" s="7">
        <v>9.5834999999999996E-15</v>
      </c>
      <c r="X18" s="7">
        <v>3.1708000000000002E-15</v>
      </c>
      <c r="Y18" s="7">
        <v>4.6219000000000002E-16</v>
      </c>
      <c r="Z18" s="7">
        <v>6.8183999999999997E-15</v>
      </c>
      <c r="AA18" s="7">
        <v>9.6605999999999996E-16</v>
      </c>
      <c r="AB18" s="7">
        <v>4.1145999999999998E-16</v>
      </c>
      <c r="AC18" s="7">
        <v>2.3182999999999998E-15</v>
      </c>
      <c r="AD18" s="7">
        <v>1.1396E-15</v>
      </c>
      <c r="AE18" s="7">
        <v>7.0438000000000002E-16</v>
      </c>
      <c r="AF18" s="7">
        <v>1.8647000000000001E-15</v>
      </c>
      <c r="AG18" s="7">
        <v>9.1596999999999993E-15</v>
      </c>
      <c r="AH18" s="7">
        <v>2.6167999999999998E-15</v>
      </c>
      <c r="AI18" s="7">
        <v>4.6084000000000001E-16</v>
      </c>
      <c r="AJ18" s="7">
        <v>3.7835E-15</v>
      </c>
      <c r="AK18" s="7">
        <v>6.8928000000000003E-15</v>
      </c>
      <c r="AL18" s="7">
        <v>2.9138000000000001E-15</v>
      </c>
      <c r="AM18" s="7">
        <v>1.4188999999999999E-14</v>
      </c>
      <c r="AN18" s="7">
        <v>2.7040999999999999E-16</v>
      </c>
      <c r="AO18" s="7">
        <v>9.1462000000000002E-15</v>
      </c>
      <c r="AP18" s="7">
        <v>2.8039000000000001E-15</v>
      </c>
      <c r="AQ18" s="7">
        <v>2.768E-15</v>
      </c>
      <c r="AR18" s="7">
        <v>0</v>
      </c>
      <c r="AS18" s="7">
        <v>1.0621E-15</v>
      </c>
      <c r="AT18" s="7">
        <v>2.0990000000000001E-14</v>
      </c>
      <c r="AU18" s="7">
        <v>6.5138000000000003E-15</v>
      </c>
      <c r="AV18" s="7">
        <v>9.2580999999999995E-15</v>
      </c>
      <c r="AW18" s="7">
        <v>9.2580999999999995E-15</v>
      </c>
      <c r="AX18" s="7">
        <v>9.2580999999999995E-15</v>
      </c>
      <c r="AY18" s="7">
        <v>9.2580999999999995E-15</v>
      </c>
      <c r="AZ18" s="7">
        <v>9.2580999999999995E-15</v>
      </c>
    </row>
    <row r="19" spans="1:52" x14ac:dyDescent="0.2">
      <c r="A19" s="4" t="s">
        <v>40</v>
      </c>
      <c r="B19" s="4" t="s">
        <v>253</v>
      </c>
      <c r="C19" s="4" t="s">
        <v>244</v>
      </c>
      <c r="D19" s="7">
        <v>2.8324E-15</v>
      </c>
      <c r="E19" s="7">
        <v>9.7718000000000003E-16</v>
      </c>
      <c r="F19" s="7">
        <v>1.6058E-15</v>
      </c>
      <c r="G19" s="7">
        <v>1.2904E-14</v>
      </c>
      <c r="H19" s="7">
        <v>9.6434999999999998E-16</v>
      </c>
      <c r="I19" s="7">
        <v>9.4681000000000009E-16</v>
      </c>
      <c r="J19" s="7">
        <v>4.3106E-16</v>
      </c>
      <c r="K19" s="7">
        <v>3.215E-16</v>
      </c>
      <c r="L19" s="7">
        <v>5.9777000000000001E-15</v>
      </c>
      <c r="M19" s="7">
        <v>2.5794999999999998E-16</v>
      </c>
      <c r="N19" s="7">
        <v>2.6025E-15</v>
      </c>
      <c r="O19" s="7">
        <v>5.7853999999999997E-15</v>
      </c>
      <c r="P19" s="7">
        <v>2.4442999999999999E-15</v>
      </c>
      <c r="Q19" s="7">
        <v>1.2524E-15</v>
      </c>
      <c r="R19" s="7">
        <v>5.5285E-16</v>
      </c>
      <c r="S19" s="7">
        <v>5.0235999999999998E-15</v>
      </c>
      <c r="T19" s="7">
        <v>3.6196000000000002E-16</v>
      </c>
      <c r="U19" s="7">
        <v>1.1388000000000001E-15</v>
      </c>
      <c r="V19" s="7">
        <v>3.215E-16</v>
      </c>
      <c r="W19" s="7">
        <v>9.5834999999999996E-15</v>
      </c>
      <c r="X19" s="7">
        <v>3.1708000000000002E-15</v>
      </c>
      <c r="Y19" s="7">
        <v>4.6219000000000002E-16</v>
      </c>
      <c r="Z19" s="7">
        <v>6.8183999999999997E-15</v>
      </c>
      <c r="AA19" s="7">
        <v>9.6605999999999996E-16</v>
      </c>
      <c r="AB19" s="7">
        <v>4.1145999999999998E-16</v>
      </c>
      <c r="AC19" s="7">
        <v>2.3182999999999998E-15</v>
      </c>
      <c r="AD19" s="7">
        <v>1.1396E-15</v>
      </c>
      <c r="AE19" s="7">
        <v>7.0438000000000002E-16</v>
      </c>
      <c r="AF19" s="7">
        <v>1.8647000000000001E-15</v>
      </c>
      <c r="AG19" s="7">
        <v>9.1596999999999993E-15</v>
      </c>
      <c r="AH19" s="7">
        <v>2.6167999999999998E-15</v>
      </c>
      <c r="AI19" s="7">
        <v>4.6084000000000001E-16</v>
      </c>
      <c r="AJ19" s="7">
        <v>3.7835E-15</v>
      </c>
      <c r="AK19" s="7">
        <v>6.8928000000000003E-15</v>
      </c>
      <c r="AL19" s="7">
        <v>2.9138000000000001E-15</v>
      </c>
      <c r="AM19" s="7">
        <v>1.4188999999999999E-14</v>
      </c>
      <c r="AN19" s="7">
        <v>2.7040999999999999E-16</v>
      </c>
      <c r="AO19" s="7">
        <v>9.1462000000000002E-15</v>
      </c>
      <c r="AP19" s="7">
        <v>2.8039000000000001E-15</v>
      </c>
      <c r="AQ19" s="7">
        <v>2.768E-15</v>
      </c>
      <c r="AR19" s="7">
        <v>0</v>
      </c>
      <c r="AS19" s="7">
        <v>1.0621E-15</v>
      </c>
      <c r="AT19" s="7">
        <v>2.0990000000000001E-14</v>
      </c>
      <c r="AU19" s="7">
        <v>6.5138000000000003E-15</v>
      </c>
      <c r="AV19" s="7">
        <v>9.2580999999999995E-15</v>
      </c>
      <c r="AW19" s="7">
        <v>9.2580999999999995E-15</v>
      </c>
      <c r="AX19" s="7">
        <v>9.2580999999999995E-15</v>
      </c>
      <c r="AY19" s="7">
        <v>9.2580999999999995E-15</v>
      </c>
      <c r="AZ19" s="7">
        <v>9.2580999999999995E-15</v>
      </c>
    </row>
    <row r="20" spans="1:52" x14ac:dyDescent="0.2">
      <c r="A20" s="4" t="s">
        <v>42</v>
      </c>
      <c r="B20" s="4" t="s">
        <v>253</v>
      </c>
      <c r="C20" s="4" t="s">
        <v>244</v>
      </c>
      <c r="D20" s="7">
        <v>2.8324E-15</v>
      </c>
      <c r="E20" s="7">
        <v>9.7718000000000003E-16</v>
      </c>
      <c r="F20" s="7">
        <v>1.6058E-15</v>
      </c>
      <c r="G20" s="7">
        <v>1.2904E-14</v>
      </c>
      <c r="H20" s="7">
        <v>9.6434999999999998E-16</v>
      </c>
      <c r="I20" s="7">
        <v>9.4681000000000009E-16</v>
      </c>
      <c r="J20" s="7">
        <v>4.3106E-16</v>
      </c>
      <c r="K20" s="7">
        <v>3.215E-16</v>
      </c>
      <c r="L20" s="7">
        <v>5.9777000000000001E-15</v>
      </c>
      <c r="M20" s="7">
        <v>2.5794999999999998E-16</v>
      </c>
      <c r="N20" s="7">
        <v>2.6025E-15</v>
      </c>
      <c r="O20" s="7">
        <v>5.7853999999999997E-15</v>
      </c>
      <c r="P20" s="7">
        <v>2.4442999999999999E-15</v>
      </c>
      <c r="Q20" s="7">
        <v>1.2524E-15</v>
      </c>
      <c r="R20" s="7">
        <v>5.5285E-16</v>
      </c>
      <c r="S20" s="7">
        <v>5.0235999999999998E-15</v>
      </c>
      <c r="T20" s="7">
        <v>3.6196000000000002E-16</v>
      </c>
      <c r="U20" s="7">
        <v>1.1388000000000001E-15</v>
      </c>
      <c r="V20" s="7">
        <v>3.215E-16</v>
      </c>
      <c r="W20" s="7">
        <v>9.5834999999999996E-15</v>
      </c>
      <c r="X20" s="7">
        <v>3.1708000000000002E-15</v>
      </c>
      <c r="Y20" s="7">
        <v>4.6219000000000002E-16</v>
      </c>
      <c r="Z20" s="7">
        <v>6.8183999999999997E-15</v>
      </c>
      <c r="AA20" s="7">
        <v>9.6605999999999996E-16</v>
      </c>
      <c r="AB20" s="7">
        <v>4.1145999999999998E-16</v>
      </c>
      <c r="AC20" s="7">
        <v>2.3182999999999998E-15</v>
      </c>
      <c r="AD20" s="7">
        <v>1.1396E-15</v>
      </c>
      <c r="AE20" s="7">
        <v>7.0438000000000002E-16</v>
      </c>
      <c r="AF20" s="7">
        <v>1.8647000000000001E-15</v>
      </c>
      <c r="AG20" s="7">
        <v>9.1596999999999993E-15</v>
      </c>
      <c r="AH20" s="7">
        <v>2.6167999999999998E-15</v>
      </c>
      <c r="AI20" s="7">
        <v>4.6084000000000001E-16</v>
      </c>
      <c r="AJ20" s="7">
        <v>3.7835E-15</v>
      </c>
      <c r="AK20" s="7">
        <v>6.8928000000000003E-15</v>
      </c>
      <c r="AL20" s="7">
        <v>2.9138000000000001E-15</v>
      </c>
      <c r="AM20" s="7">
        <v>1.4188999999999999E-14</v>
      </c>
      <c r="AN20" s="7">
        <v>2.7040999999999999E-16</v>
      </c>
      <c r="AO20" s="7">
        <v>9.1462000000000002E-15</v>
      </c>
      <c r="AP20" s="7">
        <v>2.8039000000000001E-15</v>
      </c>
      <c r="AQ20" s="7">
        <v>2.768E-15</v>
      </c>
      <c r="AR20" s="7">
        <v>0</v>
      </c>
      <c r="AS20" s="7">
        <v>1.0621E-15</v>
      </c>
      <c r="AT20" s="7">
        <v>2.0990000000000001E-14</v>
      </c>
      <c r="AU20" s="7">
        <v>6.5138000000000003E-15</v>
      </c>
      <c r="AV20" s="7">
        <v>9.2580999999999995E-15</v>
      </c>
      <c r="AW20" s="7">
        <v>9.2580999999999995E-15</v>
      </c>
      <c r="AX20" s="7">
        <v>9.2580999999999995E-15</v>
      </c>
      <c r="AY20" s="7">
        <v>9.2580999999999995E-15</v>
      </c>
      <c r="AZ20" s="7">
        <v>9.2580999999999995E-15</v>
      </c>
    </row>
    <row r="21" spans="1:52" x14ac:dyDescent="0.2">
      <c r="A21" s="4" t="s">
        <v>44</v>
      </c>
      <c r="B21" s="4" t="s">
        <v>255</v>
      </c>
      <c r="C21" s="4" t="s">
        <v>244</v>
      </c>
      <c r="D21" s="7">
        <v>6.9157999999999999E-16</v>
      </c>
      <c r="E21" s="7">
        <v>6.0203000000000004E-16</v>
      </c>
      <c r="F21" s="7">
        <v>2.4068E-16</v>
      </c>
      <c r="G21" s="7">
        <v>6.9839999999999999E-15</v>
      </c>
      <c r="H21" s="7">
        <v>5.9055999999999998E-16</v>
      </c>
      <c r="I21" s="7">
        <v>6.0517000000000003E-16</v>
      </c>
      <c r="J21" s="7">
        <v>5.6545000000000005E-16</v>
      </c>
      <c r="K21" s="7">
        <v>1.8648E-16</v>
      </c>
      <c r="L21" s="7">
        <v>3.7203000000000001E-15</v>
      </c>
      <c r="M21" s="7">
        <v>1.3638000000000001E-16</v>
      </c>
      <c r="N21" s="7">
        <v>1.2737999999999999E-15</v>
      </c>
      <c r="O21" s="7">
        <v>3.3645999999999999E-15</v>
      </c>
      <c r="P21" s="7">
        <v>7.3384000000000001E-16</v>
      </c>
      <c r="Q21" s="7">
        <v>7.3384000000000001E-16</v>
      </c>
      <c r="R21" s="7">
        <v>3.7913000000000001E-16</v>
      </c>
      <c r="S21" s="7">
        <v>4.8200000000000002E-15</v>
      </c>
      <c r="T21" s="7">
        <v>2.1071E-16</v>
      </c>
      <c r="U21" s="7">
        <v>7.0822E-16</v>
      </c>
      <c r="V21" s="7">
        <v>1.8648E-16</v>
      </c>
      <c r="W21" s="7">
        <v>5.5160999999999998E-15</v>
      </c>
      <c r="X21" s="7">
        <v>6.4194000000000003E-16</v>
      </c>
      <c r="Y21" s="7">
        <v>2.7095E-16</v>
      </c>
      <c r="Z21" s="7">
        <v>4.2661999999999998E-15</v>
      </c>
      <c r="AA21" s="7">
        <v>4.8859999999999999E-16</v>
      </c>
      <c r="AB21" s="7">
        <v>2.3216000000000001E-16</v>
      </c>
      <c r="AC21" s="7">
        <v>7.3384000000000001E-16</v>
      </c>
      <c r="AD21" s="7">
        <v>7.3384000000000001E-16</v>
      </c>
      <c r="AE21" s="7">
        <v>4.4174000000000001E-16</v>
      </c>
      <c r="AF21" s="7">
        <v>9.4930000000000006E-16</v>
      </c>
      <c r="AG21" s="7">
        <v>1.5417999999999999E-15</v>
      </c>
      <c r="AH21" s="7">
        <v>1.5477000000000001E-15</v>
      </c>
      <c r="AI21" s="7">
        <v>1.8013000000000001E-16</v>
      </c>
      <c r="AJ21" s="7">
        <v>5.1627999999999998E-16</v>
      </c>
      <c r="AK21" s="7">
        <v>4.1518000000000001E-15</v>
      </c>
      <c r="AL21" s="7">
        <v>1.0622E-15</v>
      </c>
      <c r="AM21" s="7">
        <v>9.1216999999999999E-15</v>
      </c>
      <c r="AN21" s="7">
        <v>1.1491E-16</v>
      </c>
      <c r="AO21" s="7">
        <v>7.3638000000000003E-15</v>
      </c>
      <c r="AP21" s="7">
        <v>7.0822E-16</v>
      </c>
      <c r="AQ21" s="7">
        <v>2.6303000000000002E-15</v>
      </c>
      <c r="AR21" s="7">
        <v>0</v>
      </c>
      <c r="AS21" s="7">
        <v>6.0621000000000004E-16</v>
      </c>
      <c r="AT21" s="7">
        <v>4.5580999999999997E-15</v>
      </c>
      <c r="AU21" s="7">
        <v>5.2053999999999997E-15</v>
      </c>
      <c r="AV21" s="7">
        <v>4.8325000000000003E-15</v>
      </c>
      <c r="AW21" s="7">
        <v>4.8325000000000003E-15</v>
      </c>
      <c r="AX21" s="7">
        <v>4.8325000000000003E-15</v>
      </c>
      <c r="AY21" s="7">
        <v>4.8325000000000003E-15</v>
      </c>
      <c r="AZ21" s="7">
        <v>4.8325000000000003E-15</v>
      </c>
    </row>
    <row r="22" spans="1:52" x14ac:dyDescent="0.2">
      <c r="A22" s="4" t="s">
        <v>47</v>
      </c>
      <c r="B22" s="4" t="s">
        <v>255</v>
      </c>
      <c r="C22" s="4" t="s">
        <v>244</v>
      </c>
      <c r="D22" s="7">
        <v>6.9157999999999999E-16</v>
      </c>
      <c r="E22" s="7">
        <v>6.0203000000000004E-16</v>
      </c>
      <c r="F22" s="7">
        <v>2.4068E-16</v>
      </c>
      <c r="G22" s="7">
        <v>6.9839999999999999E-15</v>
      </c>
      <c r="H22" s="7">
        <v>5.9055999999999998E-16</v>
      </c>
      <c r="I22" s="7">
        <v>6.0517000000000003E-16</v>
      </c>
      <c r="J22" s="7">
        <v>5.6545000000000005E-16</v>
      </c>
      <c r="K22" s="7">
        <v>1.8648E-16</v>
      </c>
      <c r="L22" s="7">
        <v>3.7203000000000001E-15</v>
      </c>
      <c r="M22" s="7">
        <v>1.3638000000000001E-16</v>
      </c>
      <c r="N22" s="7">
        <v>1.2737999999999999E-15</v>
      </c>
      <c r="O22" s="7">
        <v>3.3645999999999999E-15</v>
      </c>
      <c r="P22" s="7">
        <v>7.3384000000000001E-16</v>
      </c>
      <c r="Q22" s="7">
        <v>7.3384000000000001E-16</v>
      </c>
      <c r="R22" s="7">
        <v>3.7913000000000001E-16</v>
      </c>
      <c r="S22" s="7">
        <v>4.8200000000000002E-15</v>
      </c>
      <c r="T22" s="7">
        <v>2.1071E-16</v>
      </c>
      <c r="U22" s="7">
        <v>7.0822E-16</v>
      </c>
      <c r="V22" s="7">
        <v>1.8648E-16</v>
      </c>
      <c r="W22" s="7">
        <v>5.5160999999999998E-15</v>
      </c>
      <c r="X22" s="7">
        <v>6.4194000000000003E-16</v>
      </c>
      <c r="Y22" s="7">
        <v>2.7095E-16</v>
      </c>
      <c r="Z22" s="7">
        <v>4.2661999999999998E-15</v>
      </c>
      <c r="AA22" s="7">
        <v>4.8859999999999999E-16</v>
      </c>
      <c r="AB22" s="7">
        <v>2.3216000000000001E-16</v>
      </c>
      <c r="AC22" s="7">
        <v>7.3384000000000001E-16</v>
      </c>
      <c r="AD22" s="7">
        <v>7.3384000000000001E-16</v>
      </c>
      <c r="AE22" s="7">
        <v>4.4174000000000001E-16</v>
      </c>
      <c r="AF22" s="7">
        <v>9.4930000000000006E-16</v>
      </c>
      <c r="AG22" s="7">
        <v>1.5417999999999999E-15</v>
      </c>
      <c r="AH22" s="7">
        <v>1.5477000000000001E-15</v>
      </c>
      <c r="AI22" s="7">
        <v>1.8013000000000001E-16</v>
      </c>
      <c r="AJ22" s="7">
        <v>5.1627999999999998E-16</v>
      </c>
      <c r="AK22" s="7">
        <v>4.1518000000000001E-15</v>
      </c>
      <c r="AL22" s="7">
        <v>1.0622E-15</v>
      </c>
      <c r="AM22" s="7">
        <v>9.1216999999999999E-15</v>
      </c>
      <c r="AN22" s="7">
        <v>1.1491E-16</v>
      </c>
      <c r="AO22" s="7">
        <v>7.3638000000000003E-15</v>
      </c>
      <c r="AP22" s="7">
        <v>7.0822E-16</v>
      </c>
      <c r="AQ22" s="7">
        <v>2.6303000000000002E-15</v>
      </c>
      <c r="AR22" s="7">
        <v>0</v>
      </c>
      <c r="AS22" s="7">
        <v>6.0621000000000004E-16</v>
      </c>
      <c r="AT22" s="7">
        <v>4.5580999999999997E-15</v>
      </c>
      <c r="AU22" s="7">
        <v>5.2053999999999997E-15</v>
      </c>
      <c r="AV22" s="7">
        <v>4.8325000000000003E-15</v>
      </c>
      <c r="AW22" s="7">
        <v>4.8325000000000003E-15</v>
      </c>
      <c r="AX22" s="7">
        <v>4.8325000000000003E-15</v>
      </c>
      <c r="AY22" s="7">
        <v>4.8325000000000003E-15</v>
      </c>
      <c r="AZ22" s="7">
        <v>4.8325000000000003E-15</v>
      </c>
    </row>
    <row r="23" spans="1:52" x14ac:dyDescent="0.2">
      <c r="A23" s="4" t="s">
        <v>45</v>
      </c>
      <c r="B23" s="4" t="s">
        <v>256</v>
      </c>
      <c r="C23" s="4" t="s">
        <v>244</v>
      </c>
      <c r="D23" s="7">
        <v>8.6235999999999998E-16</v>
      </c>
      <c r="E23" s="7">
        <v>3.0965999999999999E-16</v>
      </c>
      <c r="F23" s="7">
        <v>4.7361000000000002E-16</v>
      </c>
      <c r="G23" s="7">
        <v>3.3696999999999999E-15</v>
      </c>
      <c r="H23" s="7">
        <v>3.0146000000000002E-16</v>
      </c>
      <c r="I23" s="7">
        <v>3.0197999999999998E-16</v>
      </c>
      <c r="J23" s="7">
        <v>1.3317E-16</v>
      </c>
      <c r="K23" s="7">
        <v>8.5692999999999995E-17</v>
      </c>
      <c r="L23" s="7">
        <v>2.4445000000000002E-15</v>
      </c>
      <c r="M23" s="7">
        <v>5.4155000000000002E-17</v>
      </c>
      <c r="N23" s="7">
        <v>7.9856999999999998E-16</v>
      </c>
      <c r="O23" s="7">
        <v>1.6310000000000001E-15</v>
      </c>
      <c r="P23" s="7">
        <v>6.8440000000000004E-16</v>
      </c>
      <c r="Q23" s="7">
        <v>3.4505000000000001E-16</v>
      </c>
      <c r="R23" s="7">
        <v>1.7356E-16</v>
      </c>
      <c r="S23" s="7">
        <v>1.4908000000000001E-15</v>
      </c>
      <c r="T23" s="7">
        <v>9.7744999999999999E-17</v>
      </c>
      <c r="U23" s="7">
        <v>3.7193999999999999E-16</v>
      </c>
      <c r="V23" s="7">
        <v>8.5692999999999995E-17</v>
      </c>
      <c r="W23" s="7">
        <v>2.6896999999999999E-15</v>
      </c>
      <c r="X23" s="7">
        <v>5.7092000000000002E-16</v>
      </c>
      <c r="Y23" s="7">
        <v>1.3146999999999999E-16</v>
      </c>
      <c r="Z23" s="7">
        <v>2.2541999999999998E-15</v>
      </c>
      <c r="AA23" s="7">
        <v>2.6949000000000002E-16</v>
      </c>
      <c r="AB23" s="7">
        <v>1.0292E-16</v>
      </c>
      <c r="AC23" s="7">
        <v>6.7419999999999999E-16</v>
      </c>
      <c r="AD23" s="7">
        <v>3.2469999999999998E-16</v>
      </c>
      <c r="AE23" s="7">
        <v>2.1579E-16</v>
      </c>
      <c r="AF23" s="7">
        <v>4.6440000000000001E-16</v>
      </c>
      <c r="AG23" s="7">
        <v>1.6499E-15</v>
      </c>
      <c r="AH23" s="7">
        <v>8.5917999999999999E-16</v>
      </c>
      <c r="AI23" s="7">
        <v>8.9292999999999995E-17</v>
      </c>
      <c r="AJ23" s="7">
        <v>1.0553E-15</v>
      </c>
      <c r="AK23" s="7">
        <v>2.9623E-15</v>
      </c>
      <c r="AL23" s="7">
        <v>4.8197000000000002E-16</v>
      </c>
      <c r="AM23" s="7">
        <v>4.0664E-15</v>
      </c>
      <c r="AN23" s="7">
        <v>5.8269999999999996E-17</v>
      </c>
      <c r="AO23" s="7">
        <v>3.0635999999999999E-15</v>
      </c>
      <c r="AP23" s="7">
        <v>8.6656000000000002E-16</v>
      </c>
      <c r="AQ23" s="7">
        <v>7.0108000000000004E-16</v>
      </c>
      <c r="AR23" s="7">
        <v>0</v>
      </c>
      <c r="AS23" s="7">
        <v>2.8931000000000001E-16</v>
      </c>
      <c r="AT23" s="7">
        <v>7.6678000000000005E-15</v>
      </c>
      <c r="AU23" s="7">
        <v>2.0378000000000001E-15</v>
      </c>
      <c r="AV23" s="7">
        <v>2.1813000000000002E-15</v>
      </c>
      <c r="AW23" s="7">
        <v>2.1813000000000002E-15</v>
      </c>
      <c r="AX23" s="7">
        <v>2.1813000000000002E-15</v>
      </c>
      <c r="AY23" s="7">
        <v>2.1813000000000002E-15</v>
      </c>
      <c r="AZ23" s="7">
        <v>2.1813000000000002E-15</v>
      </c>
    </row>
    <row r="24" spans="1:52" x14ac:dyDescent="0.2">
      <c r="A24" s="4" t="s">
        <v>46</v>
      </c>
      <c r="B24" s="4" t="s">
        <v>257</v>
      </c>
      <c r="C24" s="4" t="s">
        <v>244</v>
      </c>
      <c r="D24" s="7">
        <v>2.308E-15</v>
      </c>
      <c r="E24" s="7">
        <v>7.9394000000000004E-16</v>
      </c>
      <c r="F24" s="7">
        <v>1.3785E-15</v>
      </c>
      <c r="G24" s="7">
        <v>1.5504999999999999E-14</v>
      </c>
      <c r="H24" s="7">
        <v>7.8374999999999997E-16</v>
      </c>
      <c r="I24" s="7">
        <v>7.6143000000000003E-16</v>
      </c>
      <c r="J24" s="7">
        <v>3.5794E-16</v>
      </c>
      <c r="K24" s="7">
        <v>2.9434999999999999E-16</v>
      </c>
      <c r="L24" s="7">
        <v>6.6490999999999999E-15</v>
      </c>
      <c r="M24" s="7">
        <v>2.448E-16</v>
      </c>
      <c r="N24" s="7">
        <v>1.6747E-15</v>
      </c>
      <c r="O24" s="7">
        <v>3.7080000000000003E-15</v>
      </c>
      <c r="P24" s="7">
        <v>2.1118000000000001E-15</v>
      </c>
      <c r="Q24" s="7">
        <v>1.0893E-15</v>
      </c>
      <c r="R24" s="7">
        <v>5.0946E-16</v>
      </c>
      <c r="S24" s="7">
        <v>4.2789000000000002E-15</v>
      </c>
      <c r="T24" s="7">
        <v>3.2666000000000002E-16</v>
      </c>
      <c r="U24" s="7">
        <v>8.9828000000000007E-16</v>
      </c>
      <c r="V24" s="7">
        <v>2.9434999999999999E-16</v>
      </c>
      <c r="W24" s="7">
        <v>8.2241000000000005E-15</v>
      </c>
      <c r="X24" s="7">
        <v>8.7230999999999997E-16</v>
      </c>
      <c r="Y24" s="7">
        <v>4.0119000000000002E-16</v>
      </c>
      <c r="Z24" s="7">
        <v>5.3858000000000001E-15</v>
      </c>
      <c r="AA24" s="7">
        <v>8.4478999999999997E-16</v>
      </c>
      <c r="AB24" s="7">
        <v>2.5904999999999999E-16</v>
      </c>
      <c r="AC24" s="7">
        <v>1.9590999999999998E-15</v>
      </c>
      <c r="AD24" s="7">
        <v>9.7735999999999997E-16</v>
      </c>
      <c r="AE24" s="7">
        <v>5.9604999999999999E-16</v>
      </c>
      <c r="AF24" s="7">
        <v>1.7836E-15</v>
      </c>
      <c r="AG24" s="7">
        <v>8.3916000000000001E-15</v>
      </c>
      <c r="AH24" s="7">
        <v>3.1617000000000001E-15</v>
      </c>
      <c r="AI24" s="7">
        <v>5.4007000000000002E-16</v>
      </c>
      <c r="AJ24" s="7">
        <v>3.2365E-15</v>
      </c>
      <c r="AK24" s="7">
        <v>6.3484999999999997E-15</v>
      </c>
      <c r="AL24" s="7">
        <v>2.9115999999999998E-15</v>
      </c>
      <c r="AM24" s="7">
        <v>8.5695000000000001E-15</v>
      </c>
      <c r="AN24" s="7">
        <v>2.5786999999999999E-16</v>
      </c>
      <c r="AO24" s="7">
        <v>1.4137000000000001E-14</v>
      </c>
      <c r="AP24" s="7">
        <v>2.2643000000000001E-15</v>
      </c>
      <c r="AQ24" s="7">
        <v>3.2007000000000001E-15</v>
      </c>
      <c r="AR24" s="7">
        <v>0</v>
      </c>
      <c r="AS24" s="7">
        <v>3.6125999999999998E-16</v>
      </c>
      <c r="AT24" s="7">
        <v>8.7138000000000005E-15</v>
      </c>
      <c r="AU24" s="7">
        <v>7.1857999999999993E-15</v>
      </c>
      <c r="AV24" s="7">
        <v>2.0969000000000001E-14</v>
      </c>
      <c r="AW24" s="7">
        <v>2.0969000000000001E-14</v>
      </c>
      <c r="AX24" s="7">
        <v>2.0969000000000001E-14</v>
      </c>
      <c r="AY24" s="7">
        <v>2.0969000000000001E-14</v>
      </c>
      <c r="AZ24" s="7">
        <v>2.0969000000000001E-14</v>
      </c>
    </row>
    <row r="25" spans="1:52" x14ac:dyDescent="0.2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</sheetData>
  <mergeCells count="2">
    <mergeCell ref="C2:AZ2"/>
    <mergeCell ref="B1:AZ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4CD2-1501-43A1-BE6D-E21BF619A75F}">
  <dimension ref="A1:GM23"/>
  <sheetViews>
    <sheetView topLeftCell="A2" workbookViewId="0">
      <selection activeCell="D46" sqref="D46"/>
    </sheetView>
  </sheetViews>
  <sheetFormatPr baseColWidth="10" defaultColWidth="8.83203125" defaultRowHeight="15" x14ac:dyDescent="0.2"/>
  <cols>
    <col min="1" max="1" width="33.83203125" customWidth="1"/>
    <col min="2" max="2" width="39" customWidth="1"/>
    <col min="3" max="3" width="14.6640625" customWidth="1"/>
    <col min="4" max="4" width="11.1640625" customWidth="1"/>
  </cols>
  <sheetData>
    <row r="1" spans="1:195" s="1" customFormat="1" x14ac:dyDescent="0.2">
      <c r="A1" s="4" t="s">
        <v>307</v>
      </c>
      <c r="B1" s="23" t="s">
        <v>22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</row>
    <row r="2" spans="1:195" s="1" customFormat="1" x14ac:dyDescent="0.2">
      <c r="A2" s="4"/>
      <c r="B2" s="3"/>
      <c r="D2" s="23" t="s">
        <v>30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</row>
    <row r="3" spans="1:195" s="1" customFormat="1" x14ac:dyDescent="0.2">
      <c r="A3" s="4" t="s">
        <v>252</v>
      </c>
      <c r="B3" s="4" t="s">
        <v>245</v>
      </c>
      <c r="C3" s="4" t="s">
        <v>23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  <c r="M3" s="4" t="s">
        <v>61</v>
      </c>
      <c r="N3" s="4" t="s">
        <v>62</v>
      </c>
      <c r="O3" s="4" t="s">
        <v>63</v>
      </c>
      <c r="P3" s="4" t="s">
        <v>64</v>
      </c>
      <c r="Q3" s="4" t="s">
        <v>65</v>
      </c>
      <c r="R3" s="4" t="s">
        <v>66</v>
      </c>
      <c r="S3" s="4" t="s">
        <v>67</v>
      </c>
      <c r="T3" s="4" t="s">
        <v>68</v>
      </c>
      <c r="U3" s="4" t="s">
        <v>69</v>
      </c>
      <c r="V3" s="4" t="s">
        <v>70</v>
      </c>
      <c r="W3" s="4" t="s">
        <v>71</v>
      </c>
      <c r="X3" s="4" t="s">
        <v>72</v>
      </c>
      <c r="Y3" s="4" t="s">
        <v>73</v>
      </c>
      <c r="Z3" s="4" t="s">
        <v>74</v>
      </c>
      <c r="AA3" s="4" t="s">
        <v>75</v>
      </c>
      <c r="AB3" s="4" t="s">
        <v>76</v>
      </c>
      <c r="AC3" s="4" t="s">
        <v>77</v>
      </c>
      <c r="AD3" s="4" t="s">
        <v>78</v>
      </c>
      <c r="AE3" s="4" t="s">
        <v>79</v>
      </c>
      <c r="AF3" s="4" t="s">
        <v>80</v>
      </c>
      <c r="AG3" s="4" t="s">
        <v>81</v>
      </c>
      <c r="AH3" s="4" t="s">
        <v>82</v>
      </c>
      <c r="AI3" s="4" t="s">
        <v>83</v>
      </c>
      <c r="AJ3" s="4" t="s">
        <v>84</v>
      </c>
      <c r="AK3" s="4" t="s">
        <v>85</v>
      </c>
      <c r="AL3" s="4" t="s">
        <v>86</v>
      </c>
      <c r="AM3" s="4" t="s">
        <v>87</v>
      </c>
      <c r="AN3" s="4" t="s">
        <v>88</v>
      </c>
      <c r="AO3" s="4" t="s">
        <v>89</v>
      </c>
      <c r="AP3" s="4" t="s">
        <v>90</v>
      </c>
      <c r="AQ3" s="4" t="s">
        <v>91</v>
      </c>
      <c r="AR3" s="4" t="s">
        <v>92</v>
      </c>
      <c r="AS3" s="4" t="s">
        <v>93</v>
      </c>
      <c r="AT3" s="4" t="s">
        <v>94</v>
      </c>
      <c r="AU3" s="4" t="s">
        <v>95</v>
      </c>
      <c r="AV3" s="4" t="s">
        <v>96</v>
      </c>
      <c r="AW3" s="4" t="s">
        <v>97</v>
      </c>
      <c r="AX3" s="4" t="s">
        <v>98</v>
      </c>
      <c r="AY3" s="4" t="s">
        <v>99</v>
      </c>
      <c r="AZ3" s="4" t="s">
        <v>100</v>
      </c>
      <c r="BA3" s="4" t="s">
        <v>101</v>
      </c>
      <c r="BB3" s="4" t="s">
        <v>102</v>
      </c>
      <c r="BC3" s="4" t="s">
        <v>103</v>
      </c>
      <c r="BD3" s="4" t="s">
        <v>104</v>
      </c>
      <c r="BE3" s="4" t="s">
        <v>105</v>
      </c>
      <c r="BF3" s="4" t="s">
        <v>106</v>
      </c>
      <c r="BG3" s="4" t="s">
        <v>107</v>
      </c>
      <c r="BH3" s="4" t="s">
        <v>108</v>
      </c>
      <c r="BI3" s="4" t="s">
        <v>109</v>
      </c>
      <c r="BJ3" s="4" t="s">
        <v>110</v>
      </c>
      <c r="BK3" s="4" t="s">
        <v>111</v>
      </c>
      <c r="BL3" s="4" t="s">
        <v>112</v>
      </c>
      <c r="BM3" s="4" t="s">
        <v>113</v>
      </c>
      <c r="BN3" s="4" t="s">
        <v>114</v>
      </c>
      <c r="BO3" s="4" t="s">
        <v>115</v>
      </c>
      <c r="BP3" s="4" t="s">
        <v>116</v>
      </c>
      <c r="BQ3" s="4" t="s">
        <v>117</v>
      </c>
      <c r="BR3" s="4" t="s">
        <v>118</v>
      </c>
      <c r="BS3" s="4" t="s">
        <v>119</v>
      </c>
      <c r="BT3" s="4" t="s">
        <v>120</v>
      </c>
      <c r="BU3" s="4" t="s">
        <v>121</v>
      </c>
      <c r="BV3" s="4" t="s">
        <v>122</v>
      </c>
      <c r="BW3" s="4" t="s">
        <v>123</v>
      </c>
      <c r="BX3" s="4" t="s">
        <v>124</v>
      </c>
      <c r="BY3" s="4" t="s">
        <v>125</v>
      </c>
      <c r="BZ3" s="4" t="s">
        <v>126</v>
      </c>
      <c r="CA3" s="4" t="s">
        <v>127</v>
      </c>
      <c r="CB3" s="4" t="s">
        <v>128</v>
      </c>
      <c r="CC3" s="4" t="s">
        <v>129</v>
      </c>
      <c r="CD3" s="4" t="s">
        <v>130</v>
      </c>
      <c r="CE3" s="4" t="s">
        <v>131</v>
      </c>
      <c r="CF3" s="4" t="s">
        <v>132</v>
      </c>
      <c r="CG3" s="4" t="s">
        <v>133</v>
      </c>
      <c r="CH3" s="4" t="s">
        <v>134</v>
      </c>
      <c r="CI3" s="4" t="s">
        <v>135</v>
      </c>
      <c r="CJ3" s="4" t="s">
        <v>136</v>
      </c>
      <c r="CK3" s="4" t="s">
        <v>137</v>
      </c>
      <c r="CL3" s="4" t="s">
        <v>138</v>
      </c>
      <c r="CM3" s="4" t="s">
        <v>139</v>
      </c>
      <c r="CN3" s="4" t="s">
        <v>140</v>
      </c>
      <c r="CO3" s="4" t="s">
        <v>141</v>
      </c>
      <c r="CP3" s="4" t="s">
        <v>142</v>
      </c>
      <c r="CQ3" s="4" t="s">
        <v>143</v>
      </c>
      <c r="CR3" s="4" t="s">
        <v>144</v>
      </c>
      <c r="CS3" s="4" t="s">
        <v>145</v>
      </c>
      <c r="CT3" s="4" t="s">
        <v>146</v>
      </c>
      <c r="CU3" s="4" t="s">
        <v>147</v>
      </c>
      <c r="CV3" s="4" t="s">
        <v>148</v>
      </c>
      <c r="CW3" s="4" t="s">
        <v>149</v>
      </c>
      <c r="CX3" s="4" t="s">
        <v>150</v>
      </c>
      <c r="CY3" s="4" t="s">
        <v>151</v>
      </c>
      <c r="CZ3" s="4" t="s">
        <v>152</v>
      </c>
      <c r="DA3" s="4" t="s">
        <v>153</v>
      </c>
      <c r="DB3" s="4" t="s">
        <v>154</v>
      </c>
      <c r="DC3" s="4" t="s">
        <v>155</v>
      </c>
      <c r="DD3" s="4" t="s">
        <v>156</v>
      </c>
      <c r="DE3" s="4" t="s">
        <v>157</v>
      </c>
      <c r="DF3" s="4" t="s">
        <v>158</v>
      </c>
      <c r="DG3" s="4" t="s">
        <v>159</v>
      </c>
      <c r="DH3" s="4" t="s">
        <v>160</v>
      </c>
      <c r="DI3" s="4" t="s">
        <v>161</v>
      </c>
      <c r="DJ3" s="4" t="s">
        <v>162</v>
      </c>
      <c r="DK3" s="4" t="s">
        <v>163</v>
      </c>
      <c r="DL3" s="4" t="s">
        <v>164</v>
      </c>
      <c r="DM3" s="4" t="s">
        <v>165</v>
      </c>
      <c r="DN3" s="4" t="s">
        <v>166</v>
      </c>
      <c r="DO3" s="4" t="s">
        <v>167</v>
      </c>
      <c r="DP3" s="4" t="s">
        <v>168</v>
      </c>
      <c r="DQ3" s="4" t="s">
        <v>169</v>
      </c>
      <c r="DR3" s="4" t="s">
        <v>170</v>
      </c>
      <c r="DS3" s="4" t="s">
        <v>171</v>
      </c>
      <c r="DT3" s="4" t="s">
        <v>172</v>
      </c>
      <c r="DU3" s="4" t="s">
        <v>173</v>
      </c>
      <c r="DV3" s="4" t="s">
        <v>174</v>
      </c>
      <c r="DW3" s="4" t="s">
        <v>175</v>
      </c>
      <c r="DX3" s="4" t="s">
        <v>176</v>
      </c>
      <c r="DY3" s="4" t="s">
        <v>177</v>
      </c>
      <c r="DZ3" s="4" t="s">
        <v>178</v>
      </c>
      <c r="EA3" s="4" t="s">
        <v>179</v>
      </c>
      <c r="EB3" s="4" t="s">
        <v>180</v>
      </c>
      <c r="EC3" s="4" t="s">
        <v>181</v>
      </c>
      <c r="ED3" s="4" t="s">
        <v>182</v>
      </c>
      <c r="EE3" s="4" t="s">
        <v>183</v>
      </c>
      <c r="EF3" s="4" t="s">
        <v>184</v>
      </c>
      <c r="EG3" s="4" t="s">
        <v>185</v>
      </c>
      <c r="EH3" s="4" t="s">
        <v>186</v>
      </c>
      <c r="EI3" s="4" t="s">
        <v>187</v>
      </c>
      <c r="EJ3" s="4" t="s">
        <v>188</v>
      </c>
      <c r="EK3" s="4" t="s">
        <v>189</v>
      </c>
      <c r="EL3" s="4" t="s">
        <v>190</v>
      </c>
      <c r="EM3" s="4" t="s">
        <v>191</v>
      </c>
      <c r="EN3" s="4" t="s">
        <v>192</v>
      </c>
      <c r="EO3" s="4" t="s">
        <v>193</v>
      </c>
      <c r="EP3" s="4" t="s">
        <v>194</v>
      </c>
      <c r="EQ3" s="4" t="s">
        <v>195</v>
      </c>
      <c r="ER3" s="4" t="s">
        <v>196</v>
      </c>
      <c r="ES3" s="4" t="s">
        <v>197</v>
      </c>
      <c r="ET3" s="4" t="s">
        <v>198</v>
      </c>
      <c r="EU3" s="4" t="s">
        <v>199</v>
      </c>
      <c r="EV3" s="4" t="s">
        <v>200</v>
      </c>
      <c r="EW3" s="4" t="s">
        <v>201</v>
      </c>
      <c r="EX3" s="4" t="s">
        <v>202</v>
      </c>
      <c r="EY3" s="4" t="s">
        <v>203</v>
      </c>
      <c r="EZ3" s="4" t="s">
        <v>204</v>
      </c>
      <c r="FA3" s="4" t="s">
        <v>205</v>
      </c>
      <c r="FB3" s="4" t="s">
        <v>206</v>
      </c>
      <c r="FC3" s="4" t="s">
        <v>207</v>
      </c>
      <c r="FD3" s="4" t="s">
        <v>208</v>
      </c>
      <c r="FE3" s="4" t="s">
        <v>209</v>
      </c>
      <c r="FF3" s="4" t="s">
        <v>210</v>
      </c>
      <c r="FG3" s="4" t="s">
        <v>211</v>
      </c>
      <c r="FH3" s="4" t="s">
        <v>212</v>
      </c>
      <c r="FI3" s="4" t="s">
        <v>213</v>
      </c>
      <c r="FJ3" s="4" t="s">
        <v>214</v>
      </c>
      <c r="FK3" s="4" t="s">
        <v>215</v>
      </c>
      <c r="FL3" s="4" t="s">
        <v>216</v>
      </c>
      <c r="FM3" s="4" t="s">
        <v>217</v>
      </c>
      <c r="FN3" s="4" t="s">
        <v>218</v>
      </c>
      <c r="FO3" s="4" t="s">
        <v>219</v>
      </c>
      <c r="FP3" s="4" t="s">
        <v>220</v>
      </c>
      <c r="FQ3" s="4" t="s">
        <v>221</v>
      </c>
      <c r="FR3" s="4" t="s">
        <v>222</v>
      </c>
      <c r="FS3" s="4" t="s">
        <v>223</v>
      </c>
      <c r="FT3" s="4" t="s">
        <v>224</v>
      </c>
      <c r="FU3" s="4" t="s">
        <v>225</v>
      </c>
      <c r="FV3" s="4" t="s">
        <v>226</v>
      </c>
      <c r="FW3" s="4" t="s">
        <v>227</v>
      </c>
      <c r="FX3" s="4" t="s">
        <v>228</v>
      </c>
      <c r="FY3" s="4" t="s">
        <v>229</v>
      </c>
      <c r="FZ3" s="4" t="s">
        <v>230</v>
      </c>
      <c r="GA3" s="4" t="s">
        <v>231</v>
      </c>
      <c r="GB3" s="4" t="s">
        <v>232</v>
      </c>
      <c r="GC3" s="4" t="s">
        <v>233</v>
      </c>
      <c r="GD3" s="4" t="s">
        <v>234</v>
      </c>
      <c r="GE3" s="4" t="s">
        <v>235</v>
      </c>
      <c r="GF3" s="4" t="s">
        <v>236</v>
      </c>
      <c r="GG3" s="4" t="s">
        <v>237</v>
      </c>
      <c r="GH3" s="4" t="s">
        <v>238</v>
      </c>
      <c r="GI3" s="4" t="s">
        <v>239</v>
      </c>
      <c r="GJ3" s="4" t="s">
        <v>240</v>
      </c>
      <c r="GK3" s="4" t="s">
        <v>241</v>
      </c>
      <c r="GL3" s="4" t="s">
        <v>242</v>
      </c>
      <c r="GM3" s="4" t="s">
        <v>243</v>
      </c>
    </row>
    <row r="4" spans="1:195" s="1" customFormat="1" x14ac:dyDescent="0.2">
      <c r="A4" s="4" t="s">
        <v>31</v>
      </c>
      <c r="B4" s="4" t="s">
        <v>253</v>
      </c>
      <c r="C4" s="4" t="s">
        <v>244</v>
      </c>
      <c r="D4" s="5">
        <v>4.5947000000000003E-15</v>
      </c>
      <c r="E4" s="5">
        <v>4.5011000000000003E-16</v>
      </c>
      <c r="F4" s="5">
        <v>4.5821E-15</v>
      </c>
      <c r="G4" s="5">
        <v>4.3452999999999998E-16</v>
      </c>
      <c r="H4" s="5">
        <v>2.8268000000000001E-15</v>
      </c>
      <c r="I4" s="5">
        <v>1.6249E-13</v>
      </c>
      <c r="J4" s="5">
        <v>2.7751000000000001E-15</v>
      </c>
      <c r="K4" s="5">
        <v>9.1462000000000002E-15</v>
      </c>
      <c r="L4" s="5">
        <v>2.8324E-15</v>
      </c>
      <c r="M4" s="5">
        <v>2.2862999999999999E-14</v>
      </c>
      <c r="N4" s="5">
        <v>3.5087999999999999E-16</v>
      </c>
      <c r="O4" s="5">
        <v>1.6249E-13</v>
      </c>
      <c r="P4" s="5">
        <v>0</v>
      </c>
      <c r="Q4" s="5">
        <v>2.0764E-15</v>
      </c>
      <c r="R4" s="5">
        <v>4.8848E-15</v>
      </c>
      <c r="S4" s="5">
        <v>2.8833999999999999E-15</v>
      </c>
      <c r="T4" s="5">
        <v>6.8928000000000003E-15</v>
      </c>
      <c r="U4" s="5">
        <v>2.6852E-14</v>
      </c>
      <c r="V4" s="5">
        <v>1.1987999999999999E-13</v>
      </c>
      <c r="W4" s="5">
        <v>1.5274E-14</v>
      </c>
      <c r="X4" s="5">
        <v>1.6058E-15</v>
      </c>
      <c r="Y4" s="5">
        <v>1.0175E-14</v>
      </c>
      <c r="Z4" s="5">
        <v>9.7781000000000001E-15</v>
      </c>
      <c r="AA4" s="5">
        <v>1.8494000000000001E-14</v>
      </c>
      <c r="AB4" s="5">
        <v>4.6084000000000001E-16</v>
      </c>
      <c r="AC4" s="5">
        <v>1.2692E-13</v>
      </c>
      <c r="AD4" s="5">
        <v>1.3531E-15</v>
      </c>
      <c r="AE4" s="5">
        <v>2.0944E-14</v>
      </c>
      <c r="AF4" s="5">
        <v>4.7916999999999995E-16</v>
      </c>
      <c r="AG4" s="5">
        <v>5.1267000000000003E-15</v>
      </c>
      <c r="AH4" s="5">
        <v>2.6167999999999998E-15</v>
      </c>
      <c r="AI4" s="5">
        <v>2.8172000000000001E-14</v>
      </c>
      <c r="AJ4" s="5">
        <v>6.2472000000000002E-15</v>
      </c>
      <c r="AK4" s="5">
        <v>7.5714999999999996E-14</v>
      </c>
      <c r="AL4" s="5">
        <v>1.8971E-14</v>
      </c>
      <c r="AM4" s="5">
        <v>1.2904E-14</v>
      </c>
      <c r="AN4" s="5">
        <v>0</v>
      </c>
      <c r="AO4" s="5">
        <v>2.6303999999999999E-15</v>
      </c>
      <c r="AP4" s="5">
        <v>2.3422000000000001E-15</v>
      </c>
      <c r="AQ4" s="5">
        <v>4.3106E-16</v>
      </c>
      <c r="AR4" s="5">
        <v>1.6249E-13</v>
      </c>
      <c r="AS4" s="5">
        <v>3.6578999999999997E-14</v>
      </c>
      <c r="AT4" s="5">
        <v>3.9020000000000001E-16</v>
      </c>
      <c r="AU4" s="5">
        <v>5.0579000000000001E-14</v>
      </c>
      <c r="AV4" s="5">
        <v>3.5227999999999998E-16</v>
      </c>
      <c r="AW4" s="5">
        <v>3.1344000000000001E-14</v>
      </c>
      <c r="AX4" s="5">
        <v>3.215E-16</v>
      </c>
      <c r="AY4" s="5">
        <v>6.3578999999999996E-14</v>
      </c>
      <c r="AZ4" s="5">
        <v>2.5794999999999998E-16</v>
      </c>
      <c r="BA4" s="5">
        <v>2.6025E-15</v>
      </c>
      <c r="BB4" s="5">
        <v>0</v>
      </c>
      <c r="BC4" s="5">
        <v>1.1085999999999999E-15</v>
      </c>
      <c r="BD4" s="5">
        <v>4.3091999999999999E-15</v>
      </c>
      <c r="BE4" s="5">
        <v>1.4523E-14</v>
      </c>
      <c r="BF4" s="5">
        <v>2.9716E-15</v>
      </c>
      <c r="BG4" s="5">
        <v>9.4681000000000009E-16</v>
      </c>
      <c r="BH4" s="5">
        <v>2.308E-15</v>
      </c>
      <c r="BI4" s="5">
        <v>6.4539000000000002E-15</v>
      </c>
      <c r="BJ4" s="5">
        <v>8.3680999999999998E-16</v>
      </c>
      <c r="BK4" s="5">
        <v>5.7853999999999997E-15</v>
      </c>
      <c r="BL4" s="5">
        <v>1.0945E-13</v>
      </c>
      <c r="BM4" s="5">
        <v>3.7597000000000003E-14</v>
      </c>
      <c r="BN4" s="5">
        <v>5.2187000000000002E-15</v>
      </c>
      <c r="BO4" s="5">
        <v>4.1406999999999996E-15</v>
      </c>
      <c r="BP4" s="5">
        <v>3.6375000000000003E-14</v>
      </c>
      <c r="BQ4" s="5">
        <v>5.6195000000000001E-14</v>
      </c>
      <c r="BR4" s="5">
        <v>2.6167999999999998E-15</v>
      </c>
      <c r="BS4" s="5">
        <v>1.2524E-15</v>
      </c>
      <c r="BT4" s="5">
        <v>2.4442999999999999E-15</v>
      </c>
      <c r="BU4" s="5">
        <v>7.3555999999999999E-17</v>
      </c>
      <c r="BV4" s="5">
        <v>2.9138000000000001E-15</v>
      </c>
      <c r="BW4" s="5">
        <v>2.0990000000000001E-14</v>
      </c>
      <c r="BX4" s="5">
        <v>1.0176E-15</v>
      </c>
      <c r="BY4" s="5">
        <v>2.5303999999999999E-15</v>
      </c>
      <c r="BZ4" s="5">
        <v>5.5285E-16</v>
      </c>
      <c r="CA4" s="5">
        <v>4.4903999999999998E-15</v>
      </c>
      <c r="CB4" s="5">
        <v>5.0235999999999998E-15</v>
      </c>
      <c r="CC4" s="5">
        <v>7.5458000000000005E-15</v>
      </c>
      <c r="CD4" s="5">
        <v>3.4511999999999998E-16</v>
      </c>
      <c r="CE4" s="5">
        <v>8.6318999999999995E-14</v>
      </c>
      <c r="CF4" s="5">
        <v>9.1596999999999993E-15</v>
      </c>
      <c r="CG4" s="5">
        <v>3.2715E-15</v>
      </c>
      <c r="CH4" s="5">
        <v>8.8757000000000004E-16</v>
      </c>
      <c r="CI4" s="5">
        <v>6.9900000000000004E-15</v>
      </c>
      <c r="CJ4" s="5">
        <v>5.7973999999999999E-15</v>
      </c>
      <c r="CK4" s="5">
        <v>1.8872E-15</v>
      </c>
      <c r="CL4" s="5">
        <v>3.7835E-15</v>
      </c>
      <c r="CM4" s="5">
        <v>3.4506000000000001E-15</v>
      </c>
      <c r="CN4" s="5">
        <v>3.215E-16</v>
      </c>
      <c r="CO4" s="5">
        <v>1.3339E-14</v>
      </c>
      <c r="CP4" s="5">
        <v>5.5266000000000003E-15</v>
      </c>
      <c r="CQ4" s="5">
        <v>7.6207999999999995E-15</v>
      </c>
      <c r="CR4" s="5">
        <v>1.1330000000000001E-14</v>
      </c>
      <c r="CS4" s="5">
        <v>1.8115E-16</v>
      </c>
      <c r="CT4" s="5">
        <v>3.6196000000000002E-16</v>
      </c>
      <c r="CU4" s="5">
        <v>2.6167999999999998E-15</v>
      </c>
      <c r="CV4" s="5">
        <v>6.3013000000000004E-14</v>
      </c>
      <c r="CW4" s="5">
        <v>8.1498999999999994E-15</v>
      </c>
      <c r="CX4" s="5">
        <v>2.7215000000000001E-14</v>
      </c>
      <c r="CY4" s="5">
        <v>6.9773E-16</v>
      </c>
      <c r="CZ4" s="5">
        <v>6.8073999999999999E-16</v>
      </c>
      <c r="DA4" s="5">
        <v>9.5834999999999996E-15</v>
      </c>
      <c r="DB4" s="5">
        <v>2.8662999999999999E-16</v>
      </c>
      <c r="DC4" s="5">
        <v>4.0448000000000001E-14</v>
      </c>
      <c r="DD4" s="5">
        <v>1.4188999999999999E-14</v>
      </c>
      <c r="DE4" s="5">
        <v>5.0819999999999996E-16</v>
      </c>
      <c r="DF4" s="5">
        <v>2.0801E-15</v>
      </c>
      <c r="DG4" s="5">
        <v>7.9417999999999998E-15</v>
      </c>
      <c r="DH4" s="5">
        <v>4.5704000000000003E-16</v>
      </c>
      <c r="DI4" s="5">
        <v>1.9167999999999999E-15</v>
      </c>
      <c r="DJ4" s="5">
        <v>4.5257000000000002E-15</v>
      </c>
      <c r="DK4" s="5">
        <v>3.1708000000000002E-15</v>
      </c>
      <c r="DL4" s="5">
        <v>0</v>
      </c>
      <c r="DM4" s="5">
        <v>0</v>
      </c>
      <c r="DN4" s="5">
        <v>2.3503E-15</v>
      </c>
      <c r="DO4" s="5">
        <v>5.0739000000000002E-13</v>
      </c>
      <c r="DP4" s="5">
        <v>7.0323999999999997E-15</v>
      </c>
      <c r="DQ4" s="5">
        <v>6.1745000000000006E-14</v>
      </c>
      <c r="DR4" s="5">
        <v>4.0835000000000002E-16</v>
      </c>
      <c r="DS4" s="5">
        <v>4.1899999999999998E-15</v>
      </c>
      <c r="DT4" s="5">
        <v>1.0621E-15</v>
      </c>
      <c r="DU4" s="5">
        <v>5.7685999999999997E-16</v>
      </c>
      <c r="DV4" s="5">
        <v>6.7518000000000006E-14</v>
      </c>
      <c r="DW4" s="5">
        <v>9.6434999999999998E-16</v>
      </c>
      <c r="DX4" s="5">
        <v>1.1443000000000001E-14</v>
      </c>
      <c r="DY4" s="5">
        <v>3.9772E-15</v>
      </c>
      <c r="DZ4" s="5">
        <v>1.2222E-14</v>
      </c>
      <c r="EA4" s="5">
        <v>2.1685000000000001E-14</v>
      </c>
      <c r="EB4" s="5">
        <v>4.6219000000000002E-16</v>
      </c>
      <c r="EC4" s="5">
        <v>6.8183999999999997E-15</v>
      </c>
      <c r="ED4" s="5">
        <v>5.0674999999999996E-15</v>
      </c>
      <c r="EE4" s="5">
        <v>5.6547000000000002E-15</v>
      </c>
      <c r="EF4" s="5">
        <v>0</v>
      </c>
      <c r="EG4" s="5">
        <v>1.4075000000000001E-15</v>
      </c>
      <c r="EH4" s="5">
        <v>3.4506000000000001E-15</v>
      </c>
      <c r="EI4" s="5">
        <v>5.6028000000000002E-15</v>
      </c>
      <c r="EJ4" s="5">
        <v>9.6605999999999996E-16</v>
      </c>
      <c r="EK4" s="5">
        <v>1.2862999999999999E-14</v>
      </c>
      <c r="EL4" s="5">
        <v>2.7040999999999999E-16</v>
      </c>
      <c r="EM4" s="5">
        <v>0</v>
      </c>
      <c r="EN4" s="5">
        <v>3.3491000000000001E-14</v>
      </c>
      <c r="EO4" s="5">
        <v>1.6249E-13</v>
      </c>
      <c r="EP4" s="5">
        <v>6.2794999999999999E-14</v>
      </c>
      <c r="EQ4" s="5">
        <v>2.4061000000000002E-13</v>
      </c>
      <c r="ER4" s="5">
        <v>3.2256999999999999E-15</v>
      </c>
      <c r="ES4" s="5">
        <v>1.9079000000000001E-15</v>
      </c>
      <c r="ET4" s="5">
        <v>9.1141000000000003E-15</v>
      </c>
      <c r="EU4" s="5">
        <v>2.3182999999999998E-15</v>
      </c>
      <c r="EV4" s="5">
        <v>1.1396E-15</v>
      </c>
      <c r="EW4" s="5">
        <v>1.6704E-14</v>
      </c>
      <c r="EX4" s="5">
        <v>3.1606999999999999E-15</v>
      </c>
      <c r="EY4" s="5">
        <v>6.5138000000000003E-15</v>
      </c>
      <c r="EZ4" s="5">
        <v>5.9777000000000001E-15</v>
      </c>
      <c r="FA4" s="5">
        <v>4.3485999999999997E-15</v>
      </c>
      <c r="FB4" s="5">
        <v>1.3277000000000001E-15</v>
      </c>
      <c r="FC4" s="5">
        <v>9.6495999999999997E-15</v>
      </c>
      <c r="FD4" s="5">
        <v>4.1145999999999998E-16</v>
      </c>
      <c r="FE4" s="5">
        <v>2.8039000000000001E-15</v>
      </c>
      <c r="FF4" s="5">
        <v>2.5970999999999999E-15</v>
      </c>
      <c r="FG4" s="5">
        <v>4.8887999999999997E-16</v>
      </c>
      <c r="FH4" s="5">
        <v>0</v>
      </c>
      <c r="FI4" s="5">
        <v>1.0676000000000001E-14</v>
      </c>
      <c r="FJ4" s="5">
        <v>7.8946999999999995E-15</v>
      </c>
      <c r="FK4" s="5">
        <v>3.8441999999999996E-15</v>
      </c>
      <c r="FL4" s="5">
        <v>2.0303999999999999E-14</v>
      </c>
      <c r="FM4" s="5">
        <v>2.5489000000000001E-15</v>
      </c>
      <c r="FN4" s="5">
        <v>1.7319E-15</v>
      </c>
      <c r="FO4" s="5">
        <v>2.768E-15</v>
      </c>
      <c r="FP4" s="5">
        <v>2.9991999999999999E-15</v>
      </c>
      <c r="FQ4" s="5">
        <v>6.1220999999999998E-15</v>
      </c>
      <c r="FR4" s="5">
        <v>0</v>
      </c>
      <c r="FS4" s="5">
        <v>7.0438000000000002E-16</v>
      </c>
      <c r="FT4" s="5">
        <v>5.4867E-16</v>
      </c>
      <c r="FU4" s="5">
        <v>1.8647000000000001E-15</v>
      </c>
      <c r="FV4" s="5">
        <v>1.6675999999999999E-15</v>
      </c>
      <c r="FW4" s="5">
        <v>3.6876000000000002E-15</v>
      </c>
      <c r="FX4" s="5">
        <v>4.6831000000000001E-16</v>
      </c>
      <c r="FY4" s="5">
        <v>8.8366000000000001E-15</v>
      </c>
      <c r="FZ4" s="5">
        <v>1.2626999999999999E-14</v>
      </c>
      <c r="GA4" s="5">
        <v>2.9505999999999999E-15</v>
      </c>
      <c r="GB4" s="5">
        <v>1.6140000000000001E-14</v>
      </c>
      <c r="GC4" s="5">
        <v>0</v>
      </c>
      <c r="GD4" s="5">
        <v>1.4398E-15</v>
      </c>
      <c r="GE4" s="5">
        <v>7.0765999999999999E-15</v>
      </c>
      <c r="GF4" s="5">
        <v>5.4621000000000001E-15</v>
      </c>
      <c r="GG4" s="5">
        <v>9.7718000000000003E-16</v>
      </c>
      <c r="GH4" s="5">
        <v>1.1388000000000001E-15</v>
      </c>
      <c r="GI4" s="5">
        <v>1.5074999999999999E-15</v>
      </c>
      <c r="GJ4" s="5">
        <v>3.0611E-15</v>
      </c>
      <c r="GK4" s="5">
        <v>3.8219E-16</v>
      </c>
      <c r="GL4" s="5">
        <v>1.9700000000000001E-15</v>
      </c>
      <c r="GM4" s="5">
        <v>9.2580999999999995E-15</v>
      </c>
    </row>
    <row r="5" spans="1:195" s="1" customFormat="1" x14ac:dyDescent="0.2">
      <c r="A5" s="4" t="s">
        <v>39</v>
      </c>
      <c r="B5" s="4" t="s">
        <v>253</v>
      </c>
      <c r="C5" s="4" t="s">
        <v>244</v>
      </c>
      <c r="D5" s="5">
        <v>4.5947000000000003E-15</v>
      </c>
      <c r="E5" s="5">
        <v>4.5011000000000003E-16</v>
      </c>
      <c r="F5" s="5">
        <v>4.5821E-15</v>
      </c>
      <c r="G5" s="5">
        <v>4.3452999999999998E-16</v>
      </c>
      <c r="H5" s="5">
        <v>2.8268000000000001E-15</v>
      </c>
      <c r="I5" s="5">
        <v>1.6249E-13</v>
      </c>
      <c r="J5" s="5">
        <v>2.7751000000000001E-15</v>
      </c>
      <c r="K5" s="5">
        <v>9.1462000000000002E-15</v>
      </c>
      <c r="L5" s="5">
        <v>2.8324E-15</v>
      </c>
      <c r="M5" s="5">
        <v>2.2862999999999999E-14</v>
      </c>
      <c r="N5" s="5">
        <v>3.5087999999999999E-16</v>
      </c>
      <c r="O5" s="5">
        <v>1.6249E-13</v>
      </c>
      <c r="P5" s="5">
        <v>0</v>
      </c>
      <c r="Q5" s="5">
        <v>2.0764E-15</v>
      </c>
      <c r="R5" s="5">
        <v>4.8848E-15</v>
      </c>
      <c r="S5" s="5">
        <v>2.8833999999999999E-15</v>
      </c>
      <c r="T5" s="5">
        <v>6.8928000000000003E-15</v>
      </c>
      <c r="U5" s="5">
        <v>2.6852E-14</v>
      </c>
      <c r="V5" s="5">
        <v>1.1987999999999999E-13</v>
      </c>
      <c r="W5" s="5">
        <v>1.5274E-14</v>
      </c>
      <c r="X5" s="5">
        <v>1.6058E-15</v>
      </c>
      <c r="Y5" s="5">
        <v>1.0175E-14</v>
      </c>
      <c r="Z5" s="5">
        <v>9.7781000000000001E-15</v>
      </c>
      <c r="AA5" s="5">
        <v>1.8494000000000001E-14</v>
      </c>
      <c r="AB5" s="5">
        <v>4.6084000000000001E-16</v>
      </c>
      <c r="AC5" s="5">
        <v>1.2692E-13</v>
      </c>
      <c r="AD5" s="5">
        <v>1.3531E-15</v>
      </c>
      <c r="AE5" s="5">
        <v>2.0944E-14</v>
      </c>
      <c r="AF5" s="5">
        <v>4.7916999999999995E-16</v>
      </c>
      <c r="AG5" s="5">
        <v>5.1267000000000003E-15</v>
      </c>
      <c r="AH5" s="5">
        <v>2.6167999999999998E-15</v>
      </c>
      <c r="AI5" s="5">
        <v>2.8172000000000001E-14</v>
      </c>
      <c r="AJ5" s="5">
        <v>6.2472000000000002E-15</v>
      </c>
      <c r="AK5" s="5">
        <v>7.5714999999999996E-14</v>
      </c>
      <c r="AL5" s="5">
        <v>1.8971E-14</v>
      </c>
      <c r="AM5" s="5">
        <v>1.2904E-14</v>
      </c>
      <c r="AN5" s="5">
        <v>0</v>
      </c>
      <c r="AO5" s="5">
        <v>2.6303999999999999E-15</v>
      </c>
      <c r="AP5" s="5">
        <v>2.3422000000000001E-15</v>
      </c>
      <c r="AQ5" s="5">
        <v>4.3106E-16</v>
      </c>
      <c r="AR5" s="5">
        <v>1.6249E-13</v>
      </c>
      <c r="AS5" s="5">
        <v>3.6578999999999997E-14</v>
      </c>
      <c r="AT5" s="5">
        <v>3.9020000000000001E-16</v>
      </c>
      <c r="AU5" s="5">
        <v>5.0579000000000001E-14</v>
      </c>
      <c r="AV5" s="5">
        <v>3.5227999999999998E-16</v>
      </c>
      <c r="AW5" s="5">
        <v>3.1344000000000001E-14</v>
      </c>
      <c r="AX5" s="5">
        <v>3.215E-16</v>
      </c>
      <c r="AY5" s="5">
        <v>6.3578999999999996E-14</v>
      </c>
      <c r="AZ5" s="5">
        <v>2.5794999999999998E-16</v>
      </c>
      <c r="BA5" s="5">
        <v>2.6025E-15</v>
      </c>
      <c r="BB5" s="5">
        <v>0</v>
      </c>
      <c r="BC5" s="5">
        <v>1.1085999999999999E-15</v>
      </c>
      <c r="BD5" s="5">
        <v>4.3091999999999999E-15</v>
      </c>
      <c r="BE5" s="5">
        <v>1.4523E-14</v>
      </c>
      <c r="BF5" s="5">
        <v>2.9716E-15</v>
      </c>
      <c r="BG5" s="5">
        <v>9.4681000000000009E-16</v>
      </c>
      <c r="BH5" s="5">
        <v>2.308E-15</v>
      </c>
      <c r="BI5" s="5">
        <v>6.4539000000000002E-15</v>
      </c>
      <c r="BJ5" s="5">
        <v>8.3680999999999998E-16</v>
      </c>
      <c r="BK5" s="5">
        <v>5.7853999999999997E-15</v>
      </c>
      <c r="BL5" s="5">
        <v>1.0945E-13</v>
      </c>
      <c r="BM5" s="5">
        <v>3.7597000000000003E-14</v>
      </c>
      <c r="BN5" s="5">
        <v>5.2187000000000002E-15</v>
      </c>
      <c r="BO5" s="5">
        <v>4.1406999999999996E-15</v>
      </c>
      <c r="BP5" s="5">
        <v>3.6375000000000003E-14</v>
      </c>
      <c r="BQ5" s="5">
        <v>5.6195000000000001E-14</v>
      </c>
      <c r="BR5" s="5">
        <v>2.6167999999999998E-15</v>
      </c>
      <c r="BS5" s="5">
        <v>1.2524E-15</v>
      </c>
      <c r="BT5" s="5">
        <v>2.4442999999999999E-15</v>
      </c>
      <c r="BU5" s="5">
        <v>7.3555999999999999E-17</v>
      </c>
      <c r="BV5" s="5">
        <v>2.9138000000000001E-15</v>
      </c>
      <c r="BW5" s="5">
        <v>2.0990000000000001E-14</v>
      </c>
      <c r="BX5" s="5">
        <v>1.0176E-15</v>
      </c>
      <c r="BY5" s="5">
        <v>2.5303999999999999E-15</v>
      </c>
      <c r="BZ5" s="5">
        <v>5.5285E-16</v>
      </c>
      <c r="CA5" s="5">
        <v>4.4903999999999998E-15</v>
      </c>
      <c r="CB5" s="5">
        <v>5.0235999999999998E-15</v>
      </c>
      <c r="CC5" s="5">
        <v>7.5458000000000005E-15</v>
      </c>
      <c r="CD5" s="5">
        <v>3.4511999999999998E-16</v>
      </c>
      <c r="CE5" s="5">
        <v>8.6318999999999995E-14</v>
      </c>
      <c r="CF5" s="5">
        <v>9.1596999999999993E-15</v>
      </c>
      <c r="CG5" s="5">
        <v>3.2715E-15</v>
      </c>
      <c r="CH5" s="5">
        <v>8.8757000000000004E-16</v>
      </c>
      <c r="CI5" s="5">
        <v>6.9900000000000004E-15</v>
      </c>
      <c r="CJ5" s="5">
        <v>5.7973999999999999E-15</v>
      </c>
      <c r="CK5" s="5">
        <v>1.8872E-15</v>
      </c>
      <c r="CL5" s="5">
        <v>3.7835E-15</v>
      </c>
      <c r="CM5" s="5">
        <v>3.4506000000000001E-15</v>
      </c>
      <c r="CN5" s="5">
        <v>3.215E-16</v>
      </c>
      <c r="CO5" s="5">
        <v>1.3339E-14</v>
      </c>
      <c r="CP5" s="5">
        <v>5.5266000000000003E-15</v>
      </c>
      <c r="CQ5" s="5">
        <v>7.6207999999999995E-15</v>
      </c>
      <c r="CR5" s="5">
        <v>1.1330000000000001E-14</v>
      </c>
      <c r="CS5" s="5">
        <v>1.8115E-16</v>
      </c>
      <c r="CT5" s="5">
        <v>3.6196000000000002E-16</v>
      </c>
      <c r="CU5" s="5">
        <v>2.6167999999999998E-15</v>
      </c>
      <c r="CV5" s="5">
        <v>6.3013000000000004E-14</v>
      </c>
      <c r="CW5" s="5">
        <v>8.1498999999999994E-15</v>
      </c>
      <c r="CX5" s="5">
        <v>2.7215000000000001E-14</v>
      </c>
      <c r="CY5" s="5">
        <v>6.9773E-16</v>
      </c>
      <c r="CZ5" s="5">
        <v>6.8073999999999999E-16</v>
      </c>
      <c r="DA5" s="5">
        <v>9.5834999999999996E-15</v>
      </c>
      <c r="DB5" s="5">
        <v>2.8662999999999999E-16</v>
      </c>
      <c r="DC5" s="5">
        <v>4.0448000000000001E-14</v>
      </c>
      <c r="DD5" s="5">
        <v>1.4188999999999999E-14</v>
      </c>
      <c r="DE5" s="5">
        <v>5.0819999999999996E-16</v>
      </c>
      <c r="DF5" s="5">
        <v>2.0801E-15</v>
      </c>
      <c r="DG5" s="5">
        <v>7.9417999999999998E-15</v>
      </c>
      <c r="DH5" s="5">
        <v>4.5704000000000003E-16</v>
      </c>
      <c r="DI5" s="5">
        <v>1.9167999999999999E-15</v>
      </c>
      <c r="DJ5" s="5">
        <v>4.5257000000000002E-15</v>
      </c>
      <c r="DK5" s="5">
        <v>3.1708000000000002E-15</v>
      </c>
      <c r="DL5" s="5">
        <v>0</v>
      </c>
      <c r="DM5" s="5">
        <v>0</v>
      </c>
      <c r="DN5" s="5">
        <v>2.3503E-15</v>
      </c>
      <c r="DO5" s="5">
        <v>5.0739000000000002E-13</v>
      </c>
      <c r="DP5" s="5">
        <v>7.0323999999999997E-15</v>
      </c>
      <c r="DQ5" s="5">
        <v>6.1745000000000006E-14</v>
      </c>
      <c r="DR5" s="5">
        <v>4.0835000000000002E-16</v>
      </c>
      <c r="DS5" s="5">
        <v>4.1899999999999998E-15</v>
      </c>
      <c r="DT5" s="5">
        <v>1.0621E-15</v>
      </c>
      <c r="DU5" s="5">
        <v>5.7685999999999997E-16</v>
      </c>
      <c r="DV5" s="5">
        <v>6.7518000000000006E-14</v>
      </c>
      <c r="DW5" s="5">
        <v>9.6434999999999998E-16</v>
      </c>
      <c r="DX5" s="5">
        <v>1.1443000000000001E-14</v>
      </c>
      <c r="DY5" s="5">
        <v>3.9772E-15</v>
      </c>
      <c r="DZ5" s="5">
        <v>1.2222E-14</v>
      </c>
      <c r="EA5" s="5">
        <v>2.1685000000000001E-14</v>
      </c>
      <c r="EB5" s="5">
        <v>4.6219000000000002E-16</v>
      </c>
      <c r="EC5" s="5">
        <v>6.8183999999999997E-15</v>
      </c>
      <c r="ED5" s="5">
        <v>5.0674999999999996E-15</v>
      </c>
      <c r="EE5" s="5">
        <v>5.6547000000000002E-15</v>
      </c>
      <c r="EF5" s="5">
        <v>0</v>
      </c>
      <c r="EG5" s="5">
        <v>1.4075000000000001E-15</v>
      </c>
      <c r="EH5" s="5">
        <v>3.4506000000000001E-15</v>
      </c>
      <c r="EI5" s="5">
        <v>5.6028000000000002E-15</v>
      </c>
      <c r="EJ5" s="5">
        <v>9.6605999999999996E-16</v>
      </c>
      <c r="EK5" s="5">
        <v>1.2862999999999999E-14</v>
      </c>
      <c r="EL5" s="5">
        <v>2.7040999999999999E-16</v>
      </c>
      <c r="EM5" s="5">
        <v>0</v>
      </c>
      <c r="EN5" s="5">
        <v>3.3491000000000001E-14</v>
      </c>
      <c r="EO5" s="5">
        <v>1.6249E-13</v>
      </c>
      <c r="EP5" s="5">
        <v>6.2794999999999999E-14</v>
      </c>
      <c r="EQ5" s="5">
        <v>2.4061000000000002E-13</v>
      </c>
      <c r="ER5" s="5">
        <v>3.2256999999999999E-15</v>
      </c>
      <c r="ES5" s="5">
        <v>1.9079000000000001E-15</v>
      </c>
      <c r="ET5" s="5">
        <v>9.1141000000000003E-15</v>
      </c>
      <c r="EU5" s="5">
        <v>2.3182999999999998E-15</v>
      </c>
      <c r="EV5" s="5">
        <v>1.1396E-15</v>
      </c>
      <c r="EW5" s="5">
        <v>1.6704E-14</v>
      </c>
      <c r="EX5" s="5">
        <v>3.1606999999999999E-15</v>
      </c>
      <c r="EY5" s="5">
        <v>6.5138000000000003E-15</v>
      </c>
      <c r="EZ5" s="5">
        <v>5.9777000000000001E-15</v>
      </c>
      <c r="FA5" s="5">
        <v>4.3485999999999997E-15</v>
      </c>
      <c r="FB5" s="5">
        <v>1.3277000000000001E-15</v>
      </c>
      <c r="FC5" s="5">
        <v>9.6495999999999997E-15</v>
      </c>
      <c r="FD5" s="5">
        <v>4.1145999999999998E-16</v>
      </c>
      <c r="FE5" s="5">
        <v>2.8039000000000001E-15</v>
      </c>
      <c r="FF5" s="5">
        <v>2.5970999999999999E-15</v>
      </c>
      <c r="FG5" s="5">
        <v>4.8887999999999997E-16</v>
      </c>
      <c r="FH5" s="5">
        <v>0</v>
      </c>
      <c r="FI5" s="5">
        <v>1.0676000000000001E-14</v>
      </c>
      <c r="FJ5" s="5">
        <v>7.8946999999999995E-15</v>
      </c>
      <c r="FK5" s="5">
        <v>3.8441999999999996E-15</v>
      </c>
      <c r="FL5" s="5">
        <v>2.0303999999999999E-14</v>
      </c>
      <c r="FM5" s="5">
        <v>2.5489000000000001E-15</v>
      </c>
      <c r="FN5" s="5">
        <v>1.7319E-15</v>
      </c>
      <c r="FO5" s="5">
        <v>2.768E-15</v>
      </c>
      <c r="FP5" s="5">
        <v>2.9991999999999999E-15</v>
      </c>
      <c r="FQ5" s="5">
        <v>6.1220999999999998E-15</v>
      </c>
      <c r="FR5" s="5">
        <v>0</v>
      </c>
      <c r="FS5" s="5">
        <v>7.0438000000000002E-16</v>
      </c>
      <c r="FT5" s="5">
        <v>5.4867E-16</v>
      </c>
      <c r="FU5" s="5">
        <v>1.8647000000000001E-15</v>
      </c>
      <c r="FV5" s="5">
        <v>1.6675999999999999E-15</v>
      </c>
      <c r="FW5" s="5">
        <v>3.6876000000000002E-15</v>
      </c>
      <c r="FX5" s="5">
        <v>4.6831000000000001E-16</v>
      </c>
      <c r="FY5" s="5">
        <v>8.8366000000000001E-15</v>
      </c>
      <c r="FZ5" s="5">
        <v>1.2626999999999999E-14</v>
      </c>
      <c r="GA5" s="5">
        <v>2.9505999999999999E-15</v>
      </c>
      <c r="GB5" s="5">
        <v>1.6140000000000001E-14</v>
      </c>
      <c r="GC5" s="5">
        <v>0</v>
      </c>
      <c r="GD5" s="5">
        <v>1.4398E-15</v>
      </c>
      <c r="GE5" s="5">
        <v>7.0765999999999999E-15</v>
      </c>
      <c r="GF5" s="5">
        <v>5.4621000000000001E-15</v>
      </c>
      <c r="GG5" s="5">
        <v>9.7718000000000003E-16</v>
      </c>
      <c r="GH5" s="5">
        <v>1.1388000000000001E-15</v>
      </c>
      <c r="GI5" s="5">
        <v>1.5074999999999999E-15</v>
      </c>
      <c r="GJ5" s="5">
        <v>3.0611E-15</v>
      </c>
      <c r="GK5" s="5">
        <v>3.8219E-16</v>
      </c>
      <c r="GL5" s="5">
        <v>1.9700000000000001E-15</v>
      </c>
      <c r="GM5" s="5">
        <v>9.2580999999999995E-15</v>
      </c>
    </row>
    <row r="6" spans="1:195" s="1" customFormat="1" x14ac:dyDescent="0.2">
      <c r="A6" s="4" t="s">
        <v>41</v>
      </c>
      <c r="B6" s="4" t="s">
        <v>253</v>
      </c>
      <c r="C6" s="4" t="s">
        <v>244</v>
      </c>
      <c r="D6" s="5">
        <v>4.5947000000000003E-15</v>
      </c>
      <c r="E6" s="5">
        <v>4.5011000000000003E-16</v>
      </c>
      <c r="F6" s="5">
        <v>4.5821E-15</v>
      </c>
      <c r="G6" s="5">
        <v>4.3452999999999998E-16</v>
      </c>
      <c r="H6" s="5">
        <v>2.8268000000000001E-15</v>
      </c>
      <c r="I6" s="5">
        <v>1.6249E-13</v>
      </c>
      <c r="J6" s="5">
        <v>2.7751000000000001E-15</v>
      </c>
      <c r="K6" s="5">
        <v>9.1462000000000002E-15</v>
      </c>
      <c r="L6" s="5">
        <v>2.8324E-15</v>
      </c>
      <c r="M6" s="5">
        <v>2.2862999999999999E-14</v>
      </c>
      <c r="N6" s="5">
        <v>3.5087999999999999E-16</v>
      </c>
      <c r="O6" s="5">
        <v>1.6249E-13</v>
      </c>
      <c r="P6" s="5">
        <v>0</v>
      </c>
      <c r="Q6" s="5">
        <v>2.0764E-15</v>
      </c>
      <c r="R6" s="5">
        <v>4.8848E-15</v>
      </c>
      <c r="S6" s="5">
        <v>2.8833999999999999E-15</v>
      </c>
      <c r="T6" s="5">
        <v>6.8928000000000003E-15</v>
      </c>
      <c r="U6" s="5">
        <v>2.6852E-14</v>
      </c>
      <c r="V6" s="5">
        <v>1.1987999999999999E-13</v>
      </c>
      <c r="W6" s="5">
        <v>1.5274E-14</v>
      </c>
      <c r="X6" s="5">
        <v>1.6058E-15</v>
      </c>
      <c r="Y6" s="5">
        <v>1.0175E-14</v>
      </c>
      <c r="Z6" s="5">
        <v>9.7781000000000001E-15</v>
      </c>
      <c r="AA6" s="5">
        <v>1.8494000000000001E-14</v>
      </c>
      <c r="AB6" s="5">
        <v>4.6084000000000001E-16</v>
      </c>
      <c r="AC6" s="5">
        <v>1.2692E-13</v>
      </c>
      <c r="AD6" s="5">
        <v>1.3531E-15</v>
      </c>
      <c r="AE6" s="5">
        <v>2.0944E-14</v>
      </c>
      <c r="AF6" s="5">
        <v>4.7916999999999995E-16</v>
      </c>
      <c r="AG6" s="5">
        <v>5.1267000000000003E-15</v>
      </c>
      <c r="AH6" s="5">
        <v>2.6167999999999998E-15</v>
      </c>
      <c r="AI6" s="5">
        <v>2.8172000000000001E-14</v>
      </c>
      <c r="AJ6" s="5">
        <v>6.2472000000000002E-15</v>
      </c>
      <c r="AK6" s="5">
        <v>7.5714999999999996E-14</v>
      </c>
      <c r="AL6" s="5">
        <v>1.8971E-14</v>
      </c>
      <c r="AM6" s="5">
        <v>1.2904E-14</v>
      </c>
      <c r="AN6" s="5">
        <v>0</v>
      </c>
      <c r="AO6" s="5">
        <v>2.6303999999999999E-15</v>
      </c>
      <c r="AP6" s="5">
        <v>2.3422000000000001E-15</v>
      </c>
      <c r="AQ6" s="5">
        <v>4.3106E-16</v>
      </c>
      <c r="AR6" s="5">
        <v>1.6249E-13</v>
      </c>
      <c r="AS6" s="5">
        <v>3.6578999999999997E-14</v>
      </c>
      <c r="AT6" s="5">
        <v>3.9020000000000001E-16</v>
      </c>
      <c r="AU6" s="5">
        <v>5.0579000000000001E-14</v>
      </c>
      <c r="AV6" s="5">
        <v>3.5227999999999998E-16</v>
      </c>
      <c r="AW6" s="5">
        <v>3.1344000000000001E-14</v>
      </c>
      <c r="AX6" s="5">
        <v>3.215E-16</v>
      </c>
      <c r="AY6" s="5">
        <v>6.3578999999999996E-14</v>
      </c>
      <c r="AZ6" s="5">
        <v>2.5794999999999998E-16</v>
      </c>
      <c r="BA6" s="5">
        <v>2.6025E-15</v>
      </c>
      <c r="BB6" s="5">
        <v>0</v>
      </c>
      <c r="BC6" s="5">
        <v>1.1085999999999999E-15</v>
      </c>
      <c r="BD6" s="5">
        <v>4.3091999999999999E-15</v>
      </c>
      <c r="BE6" s="5">
        <v>1.4523E-14</v>
      </c>
      <c r="BF6" s="5">
        <v>2.9716E-15</v>
      </c>
      <c r="BG6" s="5">
        <v>9.4681000000000009E-16</v>
      </c>
      <c r="BH6" s="5">
        <v>2.308E-15</v>
      </c>
      <c r="BI6" s="5">
        <v>6.4539000000000002E-15</v>
      </c>
      <c r="BJ6" s="5">
        <v>8.3680999999999998E-16</v>
      </c>
      <c r="BK6" s="5">
        <v>5.7853999999999997E-15</v>
      </c>
      <c r="BL6" s="5">
        <v>1.0945E-13</v>
      </c>
      <c r="BM6" s="5">
        <v>3.7597000000000003E-14</v>
      </c>
      <c r="BN6" s="5">
        <v>5.2187000000000002E-15</v>
      </c>
      <c r="BO6" s="5">
        <v>4.1406999999999996E-15</v>
      </c>
      <c r="BP6" s="5">
        <v>3.6375000000000003E-14</v>
      </c>
      <c r="BQ6" s="5">
        <v>5.6195000000000001E-14</v>
      </c>
      <c r="BR6" s="5">
        <v>2.6167999999999998E-15</v>
      </c>
      <c r="BS6" s="5">
        <v>1.2524E-15</v>
      </c>
      <c r="BT6" s="5">
        <v>2.4442999999999999E-15</v>
      </c>
      <c r="BU6" s="5">
        <v>7.3555999999999999E-17</v>
      </c>
      <c r="BV6" s="5">
        <v>2.9138000000000001E-15</v>
      </c>
      <c r="BW6" s="5">
        <v>2.0990000000000001E-14</v>
      </c>
      <c r="BX6" s="5">
        <v>1.0176E-15</v>
      </c>
      <c r="BY6" s="5">
        <v>2.5303999999999999E-15</v>
      </c>
      <c r="BZ6" s="5">
        <v>5.5285E-16</v>
      </c>
      <c r="CA6" s="5">
        <v>4.4903999999999998E-15</v>
      </c>
      <c r="CB6" s="5">
        <v>5.0235999999999998E-15</v>
      </c>
      <c r="CC6" s="5">
        <v>7.5458000000000005E-15</v>
      </c>
      <c r="CD6" s="5">
        <v>3.4511999999999998E-16</v>
      </c>
      <c r="CE6" s="5">
        <v>8.6318999999999995E-14</v>
      </c>
      <c r="CF6" s="5">
        <v>9.1596999999999993E-15</v>
      </c>
      <c r="CG6" s="5">
        <v>3.2715E-15</v>
      </c>
      <c r="CH6" s="5">
        <v>8.8757000000000004E-16</v>
      </c>
      <c r="CI6" s="5">
        <v>6.9900000000000004E-15</v>
      </c>
      <c r="CJ6" s="5">
        <v>5.7973999999999999E-15</v>
      </c>
      <c r="CK6" s="5">
        <v>1.8872E-15</v>
      </c>
      <c r="CL6" s="5">
        <v>3.7835E-15</v>
      </c>
      <c r="CM6" s="5">
        <v>3.4506000000000001E-15</v>
      </c>
      <c r="CN6" s="5">
        <v>3.215E-16</v>
      </c>
      <c r="CO6" s="5">
        <v>1.3339E-14</v>
      </c>
      <c r="CP6" s="5">
        <v>5.5266000000000003E-15</v>
      </c>
      <c r="CQ6" s="5">
        <v>7.6207999999999995E-15</v>
      </c>
      <c r="CR6" s="5">
        <v>1.1330000000000001E-14</v>
      </c>
      <c r="CS6" s="5">
        <v>1.8115E-16</v>
      </c>
      <c r="CT6" s="5">
        <v>3.6196000000000002E-16</v>
      </c>
      <c r="CU6" s="5">
        <v>2.6167999999999998E-15</v>
      </c>
      <c r="CV6" s="5">
        <v>6.3013000000000004E-14</v>
      </c>
      <c r="CW6" s="5">
        <v>8.1498999999999994E-15</v>
      </c>
      <c r="CX6" s="5">
        <v>2.7215000000000001E-14</v>
      </c>
      <c r="CY6" s="5">
        <v>6.9773E-16</v>
      </c>
      <c r="CZ6" s="5">
        <v>6.8073999999999999E-16</v>
      </c>
      <c r="DA6" s="5">
        <v>9.5834999999999996E-15</v>
      </c>
      <c r="DB6" s="5">
        <v>2.8662999999999999E-16</v>
      </c>
      <c r="DC6" s="5">
        <v>4.0448000000000001E-14</v>
      </c>
      <c r="DD6" s="5">
        <v>1.4188999999999999E-14</v>
      </c>
      <c r="DE6" s="5">
        <v>5.0819999999999996E-16</v>
      </c>
      <c r="DF6" s="5">
        <v>2.0801E-15</v>
      </c>
      <c r="DG6" s="5">
        <v>7.9417999999999998E-15</v>
      </c>
      <c r="DH6" s="5">
        <v>4.5704000000000003E-16</v>
      </c>
      <c r="DI6" s="5">
        <v>1.9167999999999999E-15</v>
      </c>
      <c r="DJ6" s="5">
        <v>4.5257000000000002E-15</v>
      </c>
      <c r="DK6" s="5">
        <v>3.1708000000000002E-15</v>
      </c>
      <c r="DL6" s="5">
        <v>0</v>
      </c>
      <c r="DM6" s="5">
        <v>0</v>
      </c>
      <c r="DN6" s="5">
        <v>2.3503E-15</v>
      </c>
      <c r="DO6" s="5">
        <v>5.0739000000000002E-13</v>
      </c>
      <c r="DP6" s="5">
        <v>7.0323999999999997E-15</v>
      </c>
      <c r="DQ6" s="5">
        <v>6.1745000000000006E-14</v>
      </c>
      <c r="DR6" s="5">
        <v>4.0835000000000002E-16</v>
      </c>
      <c r="DS6" s="5">
        <v>4.1899999999999998E-15</v>
      </c>
      <c r="DT6" s="5">
        <v>1.0621E-15</v>
      </c>
      <c r="DU6" s="5">
        <v>5.7685999999999997E-16</v>
      </c>
      <c r="DV6" s="5">
        <v>6.7518000000000006E-14</v>
      </c>
      <c r="DW6" s="5">
        <v>9.6434999999999998E-16</v>
      </c>
      <c r="DX6" s="5">
        <v>1.1443000000000001E-14</v>
      </c>
      <c r="DY6" s="5">
        <v>3.9772E-15</v>
      </c>
      <c r="DZ6" s="5">
        <v>1.2222E-14</v>
      </c>
      <c r="EA6" s="5">
        <v>2.1685000000000001E-14</v>
      </c>
      <c r="EB6" s="5">
        <v>4.6219000000000002E-16</v>
      </c>
      <c r="EC6" s="5">
        <v>6.8183999999999997E-15</v>
      </c>
      <c r="ED6" s="5">
        <v>5.0674999999999996E-15</v>
      </c>
      <c r="EE6" s="5">
        <v>5.6547000000000002E-15</v>
      </c>
      <c r="EF6" s="5">
        <v>0</v>
      </c>
      <c r="EG6" s="5">
        <v>1.4075000000000001E-15</v>
      </c>
      <c r="EH6" s="5">
        <v>3.4506000000000001E-15</v>
      </c>
      <c r="EI6" s="5">
        <v>5.6028000000000002E-15</v>
      </c>
      <c r="EJ6" s="5">
        <v>9.6605999999999996E-16</v>
      </c>
      <c r="EK6" s="5">
        <v>1.2862999999999999E-14</v>
      </c>
      <c r="EL6" s="5">
        <v>2.7040999999999999E-16</v>
      </c>
      <c r="EM6" s="5">
        <v>0</v>
      </c>
      <c r="EN6" s="5">
        <v>3.3491000000000001E-14</v>
      </c>
      <c r="EO6" s="5">
        <v>1.6249E-13</v>
      </c>
      <c r="EP6" s="5">
        <v>6.2794999999999999E-14</v>
      </c>
      <c r="EQ6" s="5">
        <v>2.4061000000000002E-13</v>
      </c>
      <c r="ER6" s="5">
        <v>3.2256999999999999E-15</v>
      </c>
      <c r="ES6" s="5">
        <v>1.9079000000000001E-15</v>
      </c>
      <c r="ET6" s="5">
        <v>9.1141000000000003E-15</v>
      </c>
      <c r="EU6" s="5">
        <v>2.3182999999999998E-15</v>
      </c>
      <c r="EV6" s="5">
        <v>1.1396E-15</v>
      </c>
      <c r="EW6" s="5">
        <v>1.6704E-14</v>
      </c>
      <c r="EX6" s="5">
        <v>3.1606999999999999E-15</v>
      </c>
      <c r="EY6" s="5">
        <v>6.5138000000000003E-15</v>
      </c>
      <c r="EZ6" s="5">
        <v>5.9777000000000001E-15</v>
      </c>
      <c r="FA6" s="5">
        <v>4.3485999999999997E-15</v>
      </c>
      <c r="FB6" s="5">
        <v>1.3277000000000001E-15</v>
      </c>
      <c r="FC6" s="5">
        <v>9.6495999999999997E-15</v>
      </c>
      <c r="FD6" s="5">
        <v>4.1145999999999998E-16</v>
      </c>
      <c r="FE6" s="5">
        <v>2.8039000000000001E-15</v>
      </c>
      <c r="FF6" s="5">
        <v>2.5970999999999999E-15</v>
      </c>
      <c r="FG6" s="5">
        <v>4.8887999999999997E-16</v>
      </c>
      <c r="FH6" s="5">
        <v>0</v>
      </c>
      <c r="FI6" s="5">
        <v>1.0676000000000001E-14</v>
      </c>
      <c r="FJ6" s="5">
        <v>7.8946999999999995E-15</v>
      </c>
      <c r="FK6" s="5">
        <v>3.8441999999999996E-15</v>
      </c>
      <c r="FL6" s="5">
        <v>2.0303999999999999E-14</v>
      </c>
      <c r="FM6" s="5">
        <v>2.5489000000000001E-15</v>
      </c>
      <c r="FN6" s="5">
        <v>1.7319E-15</v>
      </c>
      <c r="FO6" s="5">
        <v>2.768E-15</v>
      </c>
      <c r="FP6" s="5">
        <v>2.9991999999999999E-15</v>
      </c>
      <c r="FQ6" s="5">
        <v>6.1220999999999998E-15</v>
      </c>
      <c r="FR6" s="5">
        <v>0</v>
      </c>
      <c r="FS6" s="5">
        <v>7.0438000000000002E-16</v>
      </c>
      <c r="FT6" s="5">
        <v>5.4867E-16</v>
      </c>
      <c r="FU6" s="5">
        <v>1.8647000000000001E-15</v>
      </c>
      <c r="FV6" s="5">
        <v>1.6675999999999999E-15</v>
      </c>
      <c r="FW6" s="5">
        <v>3.6876000000000002E-15</v>
      </c>
      <c r="FX6" s="5">
        <v>4.6831000000000001E-16</v>
      </c>
      <c r="FY6" s="5">
        <v>8.8366000000000001E-15</v>
      </c>
      <c r="FZ6" s="5">
        <v>1.2626999999999999E-14</v>
      </c>
      <c r="GA6" s="5">
        <v>2.9505999999999999E-15</v>
      </c>
      <c r="GB6" s="5">
        <v>1.6140000000000001E-14</v>
      </c>
      <c r="GC6" s="5">
        <v>0</v>
      </c>
      <c r="GD6" s="5">
        <v>1.4398E-15</v>
      </c>
      <c r="GE6" s="5">
        <v>7.0765999999999999E-15</v>
      </c>
      <c r="GF6" s="5">
        <v>5.4621000000000001E-15</v>
      </c>
      <c r="GG6" s="5">
        <v>9.7718000000000003E-16</v>
      </c>
      <c r="GH6" s="5">
        <v>1.1388000000000001E-15</v>
      </c>
      <c r="GI6" s="5">
        <v>1.5074999999999999E-15</v>
      </c>
      <c r="GJ6" s="5">
        <v>3.0611E-15</v>
      </c>
      <c r="GK6" s="5">
        <v>3.8219E-16</v>
      </c>
      <c r="GL6" s="5">
        <v>1.9700000000000001E-15</v>
      </c>
      <c r="GM6" s="5">
        <v>9.2580999999999995E-15</v>
      </c>
    </row>
    <row r="7" spans="1:195" s="1" customFormat="1" x14ac:dyDescent="0.2">
      <c r="A7" s="4" t="s">
        <v>43</v>
      </c>
      <c r="B7" s="4" t="s">
        <v>253</v>
      </c>
      <c r="C7" s="4" t="s">
        <v>244</v>
      </c>
      <c r="D7" s="5">
        <v>4.5947000000000003E-15</v>
      </c>
      <c r="E7" s="5">
        <v>4.5011000000000003E-16</v>
      </c>
      <c r="F7" s="5">
        <v>4.5821E-15</v>
      </c>
      <c r="G7" s="5">
        <v>4.3452999999999998E-16</v>
      </c>
      <c r="H7" s="5">
        <v>2.8268000000000001E-15</v>
      </c>
      <c r="I7" s="5">
        <v>1.6249E-13</v>
      </c>
      <c r="J7" s="5">
        <v>2.7751000000000001E-15</v>
      </c>
      <c r="K7" s="5">
        <v>9.1462000000000002E-15</v>
      </c>
      <c r="L7" s="5">
        <v>2.8324E-15</v>
      </c>
      <c r="M7" s="5">
        <v>2.2862999999999999E-14</v>
      </c>
      <c r="N7" s="5">
        <v>3.5087999999999999E-16</v>
      </c>
      <c r="O7" s="5">
        <v>1.6249E-13</v>
      </c>
      <c r="P7" s="5">
        <v>0</v>
      </c>
      <c r="Q7" s="5">
        <v>2.0764E-15</v>
      </c>
      <c r="R7" s="5">
        <v>4.8848E-15</v>
      </c>
      <c r="S7" s="5">
        <v>2.8833999999999999E-15</v>
      </c>
      <c r="T7" s="5">
        <v>6.8928000000000003E-15</v>
      </c>
      <c r="U7" s="5">
        <v>2.6852E-14</v>
      </c>
      <c r="V7" s="5">
        <v>1.1987999999999999E-13</v>
      </c>
      <c r="W7" s="5">
        <v>1.5274E-14</v>
      </c>
      <c r="X7" s="5">
        <v>1.6058E-15</v>
      </c>
      <c r="Y7" s="5">
        <v>1.0175E-14</v>
      </c>
      <c r="Z7" s="5">
        <v>9.7781000000000001E-15</v>
      </c>
      <c r="AA7" s="5">
        <v>1.8494000000000001E-14</v>
      </c>
      <c r="AB7" s="5">
        <v>4.6084000000000001E-16</v>
      </c>
      <c r="AC7" s="5">
        <v>1.2692E-13</v>
      </c>
      <c r="AD7" s="5">
        <v>1.3531E-15</v>
      </c>
      <c r="AE7" s="5">
        <v>2.0944E-14</v>
      </c>
      <c r="AF7" s="5">
        <v>4.7916999999999995E-16</v>
      </c>
      <c r="AG7" s="5">
        <v>5.1267000000000003E-15</v>
      </c>
      <c r="AH7" s="5">
        <v>2.6167999999999998E-15</v>
      </c>
      <c r="AI7" s="5">
        <v>2.8172000000000001E-14</v>
      </c>
      <c r="AJ7" s="5">
        <v>6.2472000000000002E-15</v>
      </c>
      <c r="AK7" s="5">
        <v>7.5714999999999996E-14</v>
      </c>
      <c r="AL7" s="5">
        <v>1.8971E-14</v>
      </c>
      <c r="AM7" s="5">
        <v>1.2904E-14</v>
      </c>
      <c r="AN7" s="5">
        <v>0</v>
      </c>
      <c r="AO7" s="5">
        <v>2.6303999999999999E-15</v>
      </c>
      <c r="AP7" s="5">
        <v>2.3422000000000001E-15</v>
      </c>
      <c r="AQ7" s="5">
        <v>4.3106E-16</v>
      </c>
      <c r="AR7" s="5">
        <v>1.6249E-13</v>
      </c>
      <c r="AS7" s="5">
        <v>3.6578999999999997E-14</v>
      </c>
      <c r="AT7" s="5">
        <v>3.9020000000000001E-16</v>
      </c>
      <c r="AU7" s="5">
        <v>5.0579000000000001E-14</v>
      </c>
      <c r="AV7" s="5">
        <v>3.5227999999999998E-16</v>
      </c>
      <c r="AW7" s="5">
        <v>3.1344000000000001E-14</v>
      </c>
      <c r="AX7" s="5">
        <v>3.215E-16</v>
      </c>
      <c r="AY7" s="5">
        <v>6.3578999999999996E-14</v>
      </c>
      <c r="AZ7" s="5">
        <v>2.5794999999999998E-16</v>
      </c>
      <c r="BA7" s="5">
        <v>2.6025E-15</v>
      </c>
      <c r="BB7" s="5">
        <v>0</v>
      </c>
      <c r="BC7" s="5">
        <v>1.1085999999999999E-15</v>
      </c>
      <c r="BD7" s="5">
        <v>4.3091999999999999E-15</v>
      </c>
      <c r="BE7" s="5">
        <v>1.4523E-14</v>
      </c>
      <c r="BF7" s="5">
        <v>2.9716E-15</v>
      </c>
      <c r="BG7" s="5">
        <v>9.4681000000000009E-16</v>
      </c>
      <c r="BH7" s="5">
        <v>2.308E-15</v>
      </c>
      <c r="BI7" s="5">
        <v>6.4539000000000002E-15</v>
      </c>
      <c r="BJ7" s="5">
        <v>8.3680999999999998E-16</v>
      </c>
      <c r="BK7" s="5">
        <v>5.7853999999999997E-15</v>
      </c>
      <c r="BL7" s="5">
        <v>1.0945E-13</v>
      </c>
      <c r="BM7" s="5">
        <v>3.7597000000000003E-14</v>
      </c>
      <c r="BN7" s="5">
        <v>5.2187000000000002E-15</v>
      </c>
      <c r="BO7" s="5">
        <v>4.1406999999999996E-15</v>
      </c>
      <c r="BP7" s="5">
        <v>3.6375000000000003E-14</v>
      </c>
      <c r="BQ7" s="5">
        <v>5.6195000000000001E-14</v>
      </c>
      <c r="BR7" s="5">
        <v>2.6167999999999998E-15</v>
      </c>
      <c r="BS7" s="5">
        <v>1.2524E-15</v>
      </c>
      <c r="BT7" s="5">
        <v>2.4442999999999999E-15</v>
      </c>
      <c r="BU7" s="5">
        <v>7.3555999999999999E-17</v>
      </c>
      <c r="BV7" s="5">
        <v>2.9138000000000001E-15</v>
      </c>
      <c r="BW7" s="5">
        <v>2.0990000000000001E-14</v>
      </c>
      <c r="BX7" s="5">
        <v>1.0176E-15</v>
      </c>
      <c r="BY7" s="5">
        <v>2.5303999999999999E-15</v>
      </c>
      <c r="BZ7" s="5">
        <v>5.5285E-16</v>
      </c>
      <c r="CA7" s="5">
        <v>4.4903999999999998E-15</v>
      </c>
      <c r="CB7" s="5">
        <v>5.0235999999999998E-15</v>
      </c>
      <c r="CC7" s="5">
        <v>7.5458000000000005E-15</v>
      </c>
      <c r="CD7" s="5">
        <v>3.4511999999999998E-16</v>
      </c>
      <c r="CE7" s="5">
        <v>8.6318999999999995E-14</v>
      </c>
      <c r="CF7" s="5">
        <v>9.1596999999999993E-15</v>
      </c>
      <c r="CG7" s="5">
        <v>3.2715E-15</v>
      </c>
      <c r="CH7" s="5">
        <v>8.8757000000000004E-16</v>
      </c>
      <c r="CI7" s="5">
        <v>6.9900000000000004E-15</v>
      </c>
      <c r="CJ7" s="5">
        <v>5.7973999999999999E-15</v>
      </c>
      <c r="CK7" s="5">
        <v>1.8872E-15</v>
      </c>
      <c r="CL7" s="5">
        <v>3.7835E-15</v>
      </c>
      <c r="CM7" s="5">
        <v>3.4506000000000001E-15</v>
      </c>
      <c r="CN7" s="5">
        <v>3.215E-16</v>
      </c>
      <c r="CO7" s="5">
        <v>1.3339E-14</v>
      </c>
      <c r="CP7" s="5">
        <v>5.5266000000000003E-15</v>
      </c>
      <c r="CQ7" s="5">
        <v>7.6207999999999995E-15</v>
      </c>
      <c r="CR7" s="5">
        <v>1.1330000000000001E-14</v>
      </c>
      <c r="CS7" s="5">
        <v>1.8115E-16</v>
      </c>
      <c r="CT7" s="5">
        <v>3.6196000000000002E-16</v>
      </c>
      <c r="CU7" s="5">
        <v>2.6167999999999998E-15</v>
      </c>
      <c r="CV7" s="5">
        <v>6.3013000000000004E-14</v>
      </c>
      <c r="CW7" s="5">
        <v>8.1498999999999994E-15</v>
      </c>
      <c r="CX7" s="5">
        <v>2.7215000000000001E-14</v>
      </c>
      <c r="CY7" s="5">
        <v>6.9773E-16</v>
      </c>
      <c r="CZ7" s="5">
        <v>6.8073999999999999E-16</v>
      </c>
      <c r="DA7" s="5">
        <v>9.5834999999999996E-15</v>
      </c>
      <c r="DB7" s="5">
        <v>2.8662999999999999E-16</v>
      </c>
      <c r="DC7" s="5">
        <v>4.0448000000000001E-14</v>
      </c>
      <c r="DD7" s="5">
        <v>1.4188999999999999E-14</v>
      </c>
      <c r="DE7" s="5">
        <v>5.0819999999999996E-16</v>
      </c>
      <c r="DF7" s="5">
        <v>2.0801E-15</v>
      </c>
      <c r="DG7" s="5">
        <v>7.9417999999999998E-15</v>
      </c>
      <c r="DH7" s="5">
        <v>4.5704000000000003E-16</v>
      </c>
      <c r="DI7" s="5">
        <v>1.9167999999999999E-15</v>
      </c>
      <c r="DJ7" s="5">
        <v>4.5257000000000002E-15</v>
      </c>
      <c r="DK7" s="5">
        <v>3.1708000000000002E-15</v>
      </c>
      <c r="DL7" s="5">
        <v>0</v>
      </c>
      <c r="DM7" s="5">
        <v>0</v>
      </c>
      <c r="DN7" s="5">
        <v>2.3503E-15</v>
      </c>
      <c r="DO7" s="5">
        <v>5.0739000000000002E-13</v>
      </c>
      <c r="DP7" s="5">
        <v>7.0323999999999997E-15</v>
      </c>
      <c r="DQ7" s="5">
        <v>6.1745000000000006E-14</v>
      </c>
      <c r="DR7" s="5">
        <v>4.0835000000000002E-16</v>
      </c>
      <c r="DS7" s="5">
        <v>4.1899999999999998E-15</v>
      </c>
      <c r="DT7" s="5">
        <v>1.0621E-15</v>
      </c>
      <c r="DU7" s="5">
        <v>5.7685999999999997E-16</v>
      </c>
      <c r="DV7" s="5">
        <v>6.7518000000000006E-14</v>
      </c>
      <c r="DW7" s="5">
        <v>9.6434999999999998E-16</v>
      </c>
      <c r="DX7" s="5">
        <v>1.1443000000000001E-14</v>
      </c>
      <c r="DY7" s="5">
        <v>3.9772E-15</v>
      </c>
      <c r="DZ7" s="5">
        <v>1.2222E-14</v>
      </c>
      <c r="EA7" s="5">
        <v>2.1685000000000001E-14</v>
      </c>
      <c r="EB7" s="5">
        <v>4.6219000000000002E-16</v>
      </c>
      <c r="EC7" s="5">
        <v>6.8183999999999997E-15</v>
      </c>
      <c r="ED7" s="5">
        <v>5.0674999999999996E-15</v>
      </c>
      <c r="EE7" s="5">
        <v>5.6547000000000002E-15</v>
      </c>
      <c r="EF7" s="5">
        <v>0</v>
      </c>
      <c r="EG7" s="5">
        <v>1.4075000000000001E-15</v>
      </c>
      <c r="EH7" s="5">
        <v>3.4506000000000001E-15</v>
      </c>
      <c r="EI7" s="5">
        <v>5.6028000000000002E-15</v>
      </c>
      <c r="EJ7" s="5">
        <v>9.6605999999999996E-16</v>
      </c>
      <c r="EK7" s="5">
        <v>1.2862999999999999E-14</v>
      </c>
      <c r="EL7" s="5">
        <v>2.7040999999999999E-16</v>
      </c>
      <c r="EM7" s="5">
        <v>0</v>
      </c>
      <c r="EN7" s="5">
        <v>3.3491000000000001E-14</v>
      </c>
      <c r="EO7" s="5">
        <v>1.6249E-13</v>
      </c>
      <c r="EP7" s="5">
        <v>6.2794999999999999E-14</v>
      </c>
      <c r="EQ7" s="5">
        <v>2.4061000000000002E-13</v>
      </c>
      <c r="ER7" s="5">
        <v>3.2256999999999999E-15</v>
      </c>
      <c r="ES7" s="5">
        <v>1.9079000000000001E-15</v>
      </c>
      <c r="ET7" s="5">
        <v>9.1141000000000003E-15</v>
      </c>
      <c r="EU7" s="5">
        <v>2.3182999999999998E-15</v>
      </c>
      <c r="EV7" s="5">
        <v>1.1396E-15</v>
      </c>
      <c r="EW7" s="5">
        <v>1.6704E-14</v>
      </c>
      <c r="EX7" s="5">
        <v>3.1606999999999999E-15</v>
      </c>
      <c r="EY7" s="5">
        <v>6.5138000000000003E-15</v>
      </c>
      <c r="EZ7" s="5">
        <v>5.9777000000000001E-15</v>
      </c>
      <c r="FA7" s="5">
        <v>4.3485999999999997E-15</v>
      </c>
      <c r="FB7" s="5">
        <v>1.3277000000000001E-15</v>
      </c>
      <c r="FC7" s="5">
        <v>9.6495999999999997E-15</v>
      </c>
      <c r="FD7" s="5">
        <v>4.1145999999999998E-16</v>
      </c>
      <c r="FE7" s="5">
        <v>2.8039000000000001E-15</v>
      </c>
      <c r="FF7" s="5">
        <v>2.5970999999999999E-15</v>
      </c>
      <c r="FG7" s="5">
        <v>4.8887999999999997E-16</v>
      </c>
      <c r="FH7" s="5">
        <v>0</v>
      </c>
      <c r="FI7" s="5">
        <v>1.0676000000000001E-14</v>
      </c>
      <c r="FJ7" s="5">
        <v>7.8946999999999995E-15</v>
      </c>
      <c r="FK7" s="5">
        <v>3.8441999999999996E-15</v>
      </c>
      <c r="FL7" s="5">
        <v>2.0303999999999999E-14</v>
      </c>
      <c r="FM7" s="5">
        <v>2.5489000000000001E-15</v>
      </c>
      <c r="FN7" s="5">
        <v>1.7319E-15</v>
      </c>
      <c r="FO7" s="5">
        <v>2.768E-15</v>
      </c>
      <c r="FP7" s="5">
        <v>2.9991999999999999E-15</v>
      </c>
      <c r="FQ7" s="5">
        <v>6.1220999999999998E-15</v>
      </c>
      <c r="FR7" s="5">
        <v>0</v>
      </c>
      <c r="FS7" s="5">
        <v>7.0438000000000002E-16</v>
      </c>
      <c r="FT7" s="5">
        <v>5.4867E-16</v>
      </c>
      <c r="FU7" s="5">
        <v>1.8647000000000001E-15</v>
      </c>
      <c r="FV7" s="5">
        <v>1.6675999999999999E-15</v>
      </c>
      <c r="FW7" s="5">
        <v>3.6876000000000002E-15</v>
      </c>
      <c r="FX7" s="5">
        <v>4.6831000000000001E-16</v>
      </c>
      <c r="FY7" s="5">
        <v>8.8366000000000001E-15</v>
      </c>
      <c r="FZ7" s="5">
        <v>1.2626999999999999E-14</v>
      </c>
      <c r="GA7" s="5">
        <v>2.9505999999999999E-15</v>
      </c>
      <c r="GB7" s="5">
        <v>1.6140000000000001E-14</v>
      </c>
      <c r="GC7" s="5">
        <v>0</v>
      </c>
      <c r="GD7" s="5">
        <v>1.4398E-15</v>
      </c>
      <c r="GE7" s="5">
        <v>7.0765999999999999E-15</v>
      </c>
      <c r="GF7" s="5">
        <v>5.4621000000000001E-15</v>
      </c>
      <c r="GG7" s="5">
        <v>9.7718000000000003E-16</v>
      </c>
      <c r="GH7" s="5">
        <v>1.1388000000000001E-15</v>
      </c>
      <c r="GI7" s="5">
        <v>1.5074999999999999E-15</v>
      </c>
      <c r="GJ7" s="5">
        <v>3.0611E-15</v>
      </c>
      <c r="GK7" s="5">
        <v>3.8219E-16</v>
      </c>
      <c r="GL7" s="5">
        <v>1.9700000000000001E-15</v>
      </c>
      <c r="GM7" s="5">
        <v>9.2580999999999995E-15</v>
      </c>
    </row>
    <row r="8" spans="1:195" s="1" customFormat="1" x14ac:dyDescent="0.2">
      <c r="A8" s="4" t="s">
        <v>246</v>
      </c>
      <c r="B8" s="4" t="s">
        <v>254</v>
      </c>
      <c r="C8" s="4" t="s">
        <v>244</v>
      </c>
      <c r="D8" s="5">
        <v>3.8824000000000001E-15</v>
      </c>
      <c r="E8" s="5">
        <v>3.9829999999999998E-16</v>
      </c>
      <c r="F8" s="5">
        <v>3.2648999999999999E-15</v>
      </c>
      <c r="G8" s="5">
        <v>2.0039999999999998E-15</v>
      </c>
      <c r="H8" s="5">
        <v>2.3324999999999999E-15</v>
      </c>
      <c r="I8" s="5">
        <v>1.5856000000000001E-13</v>
      </c>
      <c r="J8" s="5">
        <v>2.1491000000000002E-15</v>
      </c>
      <c r="K8" s="5">
        <v>4.3230000000000002E-15</v>
      </c>
      <c r="L8" s="5">
        <v>1.9537000000000002E-15</v>
      </c>
      <c r="M8" s="5">
        <v>2.1659999999999999E-14</v>
      </c>
      <c r="N8" s="5">
        <v>3.3769000000000002E-16</v>
      </c>
      <c r="O8" s="5">
        <v>1.5856000000000001E-13</v>
      </c>
      <c r="P8" s="5">
        <v>0</v>
      </c>
      <c r="Q8" s="5">
        <v>1.6325999999999999E-15</v>
      </c>
      <c r="R8" s="5">
        <v>4.4700999999999998E-15</v>
      </c>
      <c r="S8" s="5">
        <v>1.6613E-15</v>
      </c>
      <c r="T8" s="5">
        <v>5.706E-15</v>
      </c>
      <c r="U8" s="5">
        <v>2.0971000000000001E-14</v>
      </c>
      <c r="V8" s="5">
        <v>6.7175999999999998E-14</v>
      </c>
      <c r="W8" s="5">
        <v>1.1743E-14</v>
      </c>
      <c r="X8" s="5">
        <v>1.1403E-15</v>
      </c>
      <c r="Y8" s="5">
        <v>1.1351E-14</v>
      </c>
      <c r="Z8" s="5">
        <v>8.2953999999999999E-15</v>
      </c>
      <c r="AA8" s="5">
        <v>8.5192000000000001E-15</v>
      </c>
      <c r="AB8" s="5">
        <v>2.2440000000000001E-16</v>
      </c>
      <c r="AC8" s="5">
        <v>1.098E-13</v>
      </c>
      <c r="AD8" s="5">
        <v>2.7994000000000001E-15</v>
      </c>
      <c r="AE8" s="5">
        <v>1.0674E-14</v>
      </c>
      <c r="AF8" s="5">
        <v>4.2358000000000002E-16</v>
      </c>
      <c r="AG8" s="5">
        <v>3.4788E-15</v>
      </c>
      <c r="AH8" s="5">
        <v>2.2318999999999998E-15</v>
      </c>
      <c r="AI8" s="5">
        <v>1.7121E-14</v>
      </c>
      <c r="AJ8" s="5">
        <v>4.4603999999999997E-15</v>
      </c>
      <c r="AK8" s="5">
        <v>5.6236000000000003E-14</v>
      </c>
      <c r="AL8" s="5">
        <v>1.7974000000000001E-14</v>
      </c>
      <c r="AM8" s="5">
        <v>4.5094000000000003E-15</v>
      </c>
      <c r="AN8" s="5">
        <v>0</v>
      </c>
      <c r="AO8" s="5">
        <v>2.1725999999999998E-15</v>
      </c>
      <c r="AP8" s="5">
        <v>1.8992000000000002E-15</v>
      </c>
      <c r="AQ8" s="5">
        <v>3.1151999999999998E-16</v>
      </c>
      <c r="AR8" s="5">
        <v>1.8769000000000001E-13</v>
      </c>
      <c r="AS8" s="5">
        <v>3.4211000000000003E-14</v>
      </c>
      <c r="AT8" s="5">
        <v>2.8850999999999998E-16</v>
      </c>
      <c r="AU8" s="5">
        <v>3.0956000000000002E-14</v>
      </c>
      <c r="AV8" s="5">
        <v>3.3026000000000002E-16</v>
      </c>
      <c r="AW8" s="5">
        <v>2.5836000000000001E-14</v>
      </c>
      <c r="AX8" s="5">
        <v>2.4724E-16</v>
      </c>
      <c r="AY8" s="5">
        <v>6.1456999999999995E-14</v>
      </c>
      <c r="AZ8" s="5">
        <v>2.4724E-16</v>
      </c>
      <c r="BA8" s="5">
        <v>2.1880000000000001E-15</v>
      </c>
      <c r="BB8" s="5">
        <v>0</v>
      </c>
      <c r="BC8" s="5">
        <v>1.0584999999999999E-15</v>
      </c>
      <c r="BD8" s="5">
        <v>3.6082999999999999E-15</v>
      </c>
      <c r="BE8" s="5">
        <v>9.0638000000000003E-15</v>
      </c>
      <c r="BF8" s="5">
        <v>2.3999999999999999E-15</v>
      </c>
      <c r="BG8" s="5">
        <v>6.6671000000000004E-16</v>
      </c>
      <c r="BH8" s="5">
        <v>1.6489E-15</v>
      </c>
      <c r="BI8" s="5">
        <v>5.2346000000000003E-15</v>
      </c>
      <c r="BJ8" s="5">
        <v>4.9520000000000004E-16</v>
      </c>
      <c r="BK8" s="5">
        <v>4.3738000000000002E-15</v>
      </c>
      <c r="BL8" s="5">
        <v>1.8008E-13</v>
      </c>
      <c r="BM8" s="5">
        <v>2.9621000000000001E-14</v>
      </c>
      <c r="BN8" s="5">
        <v>4.2359000000000001E-15</v>
      </c>
      <c r="BO8" s="5">
        <v>5.2924999999999999E-15</v>
      </c>
      <c r="BP8" s="5">
        <v>3.4117999999999998E-14</v>
      </c>
      <c r="BQ8" s="5">
        <v>4.1110999999999998E-14</v>
      </c>
      <c r="BR8" s="5">
        <v>2.2318999999999998E-15</v>
      </c>
      <c r="BS8" s="5">
        <v>8.8124999999999997E-16</v>
      </c>
      <c r="BT8" s="5">
        <v>1.7675E-15</v>
      </c>
      <c r="BU8" s="5">
        <v>5.5403999999999999E-17</v>
      </c>
      <c r="BV8" s="5">
        <v>2.6212000000000001E-15</v>
      </c>
      <c r="BW8" s="5">
        <v>1.2877E-14</v>
      </c>
      <c r="BX8" s="5">
        <v>9.1760999999999994E-16</v>
      </c>
      <c r="BY8" s="5">
        <v>2.4100000000000001E-15</v>
      </c>
      <c r="BZ8" s="5">
        <v>4.1098000000000002E-16</v>
      </c>
      <c r="CA8" s="5">
        <v>3.9701999999999997E-15</v>
      </c>
      <c r="CB8" s="5">
        <v>4.0681E-15</v>
      </c>
      <c r="CC8" s="5">
        <v>6.1485999999999998E-15</v>
      </c>
      <c r="CD8" s="5">
        <v>2.8722999999999999E-16</v>
      </c>
      <c r="CE8" s="5">
        <v>7.4435E-14</v>
      </c>
      <c r="CF8" s="5">
        <v>8.7403999999999998E-15</v>
      </c>
      <c r="CG8" s="5">
        <v>3.0025000000000002E-15</v>
      </c>
      <c r="CH8" s="5">
        <v>7.4879999999999996E-16</v>
      </c>
      <c r="CI8" s="5">
        <v>4.9464000000000001E-15</v>
      </c>
      <c r="CJ8" s="5">
        <v>5.7401999999999997E-15</v>
      </c>
      <c r="CK8" s="5">
        <v>1.2797000000000001E-15</v>
      </c>
      <c r="CL8" s="5">
        <v>9.7897000000000001E-16</v>
      </c>
      <c r="CM8" s="5">
        <v>3.3003E-15</v>
      </c>
      <c r="CN8" s="5">
        <v>2.4724E-16</v>
      </c>
      <c r="CO8" s="5">
        <v>1.1559E-14</v>
      </c>
      <c r="CP8" s="5">
        <v>4.6236999999999998E-15</v>
      </c>
      <c r="CQ8" s="5">
        <v>6.0970000000000003E-15</v>
      </c>
      <c r="CR8" s="5">
        <v>9.2905999999999999E-15</v>
      </c>
      <c r="CS8" s="5">
        <v>2.0153999999999999E-16</v>
      </c>
      <c r="CT8" s="5">
        <v>2.7154000000000002E-16</v>
      </c>
      <c r="CU8" s="5">
        <v>2.2318999999999998E-15</v>
      </c>
      <c r="CV8" s="5">
        <v>5.0034999999999998E-14</v>
      </c>
      <c r="CW8" s="5">
        <v>5.5372000000000001E-15</v>
      </c>
      <c r="CX8" s="5">
        <v>1.1559E-14</v>
      </c>
      <c r="CY8" s="5">
        <v>3.9088999999999998E-16</v>
      </c>
      <c r="CZ8" s="5">
        <v>8.5148999999999996E-16</v>
      </c>
      <c r="DA8" s="5">
        <v>7.1283999999999996E-15</v>
      </c>
      <c r="DB8" s="5">
        <v>5.5803999999999999E-16</v>
      </c>
      <c r="DC8" s="5">
        <v>6.3397999999999994E-14</v>
      </c>
      <c r="DD8" s="5">
        <v>1.0316E-14</v>
      </c>
      <c r="DE8" s="5">
        <v>4.5937000000000001E-16</v>
      </c>
      <c r="DF8" s="5">
        <v>1.7635E-15</v>
      </c>
      <c r="DG8" s="5">
        <v>6.1886999999999998E-15</v>
      </c>
      <c r="DH8" s="5">
        <v>3.4282000000000002E-16</v>
      </c>
      <c r="DI8" s="5">
        <v>1.5907E-15</v>
      </c>
      <c r="DJ8" s="5">
        <v>4.5450999999999996E-15</v>
      </c>
      <c r="DK8" s="5">
        <v>2.8322999999999999E-15</v>
      </c>
      <c r="DL8" s="5">
        <v>0</v>
      </c>
      <c r="DM8" s="5">
        <v>0</v>
      </c>
      <c r="DN8" s="5">
        <v>1.7034E-15</v>
      </c>
      <c r="DO8" s="5">
        <v>2.822E-13</v>
      </c>
      <c r="DP8" s="5">
        <v>6.0895E-15</v>
      </c>
      <c r="DQ8" s="5">
        <v>4.2765999999999998E-14</v>
      </c>
      <c r="DR8" s="5">
        <v>7.9747999999999999E-16</v>
      </c>
      <c r="DS8" s="5">
        <v>3.4297999999999998E-15</v>
      </c>
      <c r="DT8" s="5">
        <v>2.4756000000000002E-16</v>
      </c>
      <c r="DU8" s="5">
        <v>5.7096999999999999E-16</v>
      </c>
      <c r="DV8" s="5">
        <v>5.1203000000000002E-14</v>
      </c>
      <c r="DW8" s="5">
        <v>6.7709000000000002E-16</v>
      </c>
      <c r="DX8" s="5">
        <v>1.5011E-14</v>
      </c>
      <c r="DY8" s="5">
        <v>3.158E-15</v>
      </c>
      <c r="DZ8" s="5">
        <v>8.0153000000000007E-15</v>
      </c>
      <c r="EA8" s="5">
        <v>1.8169E-14</v>
      </c>
      <c r="EB8" s="5">
        <v>3.3253E-16</v>
      </c>
      <c r="EC8" s="5">
        <v>4.7302000000000002E-15</v>
      </c>
      <c r="ED8" s="5">
        <v>4.0690999999999998E-15</v>
      </c>
      <c r="EE8" s="5">
        <v>5.8147000000000004E-15</v>
      </c>
      <c r="EF8" s="5">
        <v>0</v>
      </c>
      <c r="EG8" s="5">
        <v>1.2807000000000001E-15</v>
      </c>
      <c r="EH8" s="5">
        <v>3.3003E-15</v>
      </c>
      <c r="EI8" s="5">
        <v>4.3149E-15</v>
      </c>
      <c r="EJ8" s="5">
        <v>6.9049E-16</v>
      </c>
      <c r="EK8" s="5">
        <v>1.1302999999999999E-14</v>
      </c>
      <c r="EL8" s="5">
        <v>3.8592999999999999E-16</v>
      </c>
      <c r="EM8" s="5">
        <v>0</v>
      </c>
      <c r="EN8" s="5">
        <v>3.2080999999999997E-14</v>
      </c>
      <c r="EO8" s="5">
        <v>1.9283E-13</v>
      </c>
      <c r="EP8" s="5">
        <v>1.2776E-13</v>
      </c>
      <c r="EQ8" s="5">
        <v>2.1031E-14</v>
      </c>
      <c r="ER8" s="5">
        <v>3.0837E-15</v>
      </c>
      <c r="ES8" s="5">
        <v>1.5611000000000001E-15</v>
      </c>
      <c r="ET8" s="5">
        <v>7.4462999999999995E-15</v>
      </c>
      <c r="EU8" s="5">
        <v>1.6339999999999999E-15</v>
      </c>
      <c r="EV8" s="5">
        <v>7.9995000000000001E-16</v>
      </c>
      <c r="EW8" s="5">
        <v>1.4961000000000001E-13</v>
      </c>
      <c r="EX8" s="5">
        <v>2.7006999999999999E-15</v>
      </c>
      <c r="EY8" s="5">
        <v>4.9748999999999996E-15</v>
      </c>
      <c r="EZ8" s="5">
        <v>5.3052999999999996E-15</v>
      </c>
      <c r="FA8" s="5">
        <v>3.396E-15</v>
      </c>
      <c r="FB8" s="5">
        <v>8.3431000000000004E-16</v>
      </c>
      <c r="FC8" s="5">
        <v>7.4275999999999994E-15</v>
      </c>
      <c r="FD8" s="5">
        <v>2.4340000000000002E-16</v>
      </c>
      <c r="FE8" s="5">
        <v>1.9333999999999998E-15</v>
      </c>
      <c r="FF8" s="5">
        <v>2.1957999999999999E-15</v>
      </c>
      <c r="FG8" s="5">
        <v>4.6046999999999997E-16</v>
      </c>
      <c r="FH8" s="5">
        <v>0</v>
      </c>
      <c r="FI8" s="5">
        <v>8.6395999999999994E-15</v>
      </c>
      <c r="FJ8" s="5">
        <v>6.2499000000000001E-15</v>
      </c>
      <c r="FK8" s="5">
        <v>3.1182999999999998E-15</v>
      </c>
      <c r="FL8" s="5">
        <v>1.0079E-14</v>
      </c>
      <c r="FM8" s="5">
        <v>2.2413E-15</v>
      </c>
      <c r="FN8" s="5">
        <v>1.4566E-15</v>
      </c>
      <c r="FO8" s="5">
        <v>2.2860000000000001E-15</v>
      </c>
      <c r="FP8" s="5">
        <v>2.8700000000000001E-15</v>
      </c>
      <c r="FQ8" s="5">
        <v>5.1871000000000002E-15</v>
      </c>
      <c r="FR8" s="5">
        <v>0</v>
      </c>
      <c r="FS8" s="5">
        <v>5.9001E-16</v>
      </c>
      <c r="FT8" s="5">
        <v>4.1611000000000002E-16</v>
      </c>
      <c r="FU8" s="5">
        <v>1.5321E-15</v>
      </c>
      <c r="FV8" s="5">
        <v>1.3642999999999999E-15</v>
      </c>
      <c r="FW8" s="5">
        <v>2.9217999999999999E-15</v>
      </c>
      <c r="FX8" s="5">
        <v>4.3150000000000001E-16</v>
      </c>
      <c r="FY8" s="5">
        <v>8.6079999999999995E-15</v>
      </c>
      <c r="FZ8" s="5">
        <v>9.9868999999999998E-15</v>
      </c>
      <c r="GA8" s="5">
        <v>2.6419999999999999E-15</v>
      </c>
      <c r="GB8" s="5">
        <v>9.2327999999999997E-15</v>
      </c>
      <c r="GC8" s="5">
        <v>0</v>
      </c>
      <c r="GD8" s="5">
        <v>1.3641E-15</v>
      </c>
      <c r="GE8" s="5">
        <v>3.9684999999999997E-15</v>
      </c>
      <c r="GF8" s="5">
        <v>4.0899999999999998E-15</v>
      </c>
      <c r="GG8" s="5">
        <v>6.9505000000000002E-16</v>
      </c>
      <c r="GH8" s="5">
        <v>7.9527999999999998E-16</v>
      </c>
      <c r="GI8" s="5">
        <v>1.0789E-15</v>
      </c>
      <c r="GJ8" s="5">
        <v>2.2084999999999999E-15</v>
      </c>
      <c r="GK8" s="5">
        <v>3.5289E-16</v>
      </c>
      <c r="GL8" s="5">
        <v>1.8975000000000002E-15</v>
      </c>
      <c r="GM8" s="5">
        <v>7.2901000000000007E-15</v>
      </c>
    </row>
    <row r="9" spans="1:195" s="1" customFormat="1" x14ac:dyDescent="0.2">
      <c r="A9" s="4" t="s">
        <v>247</v>
      </c>
      <c r="B9" s="4" t="s">
        <v>254</v>
      </c>
      <c r="C9" s="4" t="s">
        <v>244</v>
      </c>
      <c r="D9" s="5">
        <v>3.8824000000000001E-15</v>
      </c>
      <c r="E9" s="5">
        <v>3.9829999999999998E-16</v>
      </c>
      <c r="F9" s="5">
        <v>3.2648999999999999E-15</v>
      </c>
      <c r="G9" s="5">
        <v>2.0039999999999998E-15</v>
      </c>
      <c r="H9" s="5">
        <v>2.3324999999999999E-15</v>
      </c>
      <c r="I9" s="5">
        <v>1.5856000000000001E-13</v>
      </c>
      <c r="J9" s="5">
        <v>2.1491000000000002E-15</v>
      </c>
      <c r="K9" s="5">
        <v>4.3230000000000002E-15</v>
      </c>
      <c r="L9" s="5">
        <v>1.9537000000000002E-15</v>
      </c>
      <c r="M9" s="5">
        <v>2.1659999999999999E-14</v>
      </c>
      <c r="N9" s="5">
        <v>3.3769000000000002E-16</v>
      </c>
      <c r="O9" s="5">
        <v>1.5856000000000001E-13</v>
      </c>
      <c r="P9" s="5">
        <v>0</v>
      </c>
      <c r="Q9" s="5">
        <v>1.6325999999999999E-15</v>
      </c>
      <c r="R9" s="5">
        <v>4.4700999999999998E-15</v>
      </c>
      <c r="S9" s="5">
        <v>1.6613E-15</v>
      </c>
      <c r="T9" s="5">
        <v>5.706E-15</v>
      </c>
      <c r="U9" s="5">
        <v>2.0971000000000001E-14</v>
      </c>
      <c r="V9" s="5">
        <v>6.7175999999999998E-14</v>
      </c>
      <c r="W9" s="5">
        <v>1.1743E-14</v>
      </c>
      <c r="X9" s="5">
        <v>1.1403E-15</v>
      </c>
      <c r="Y9" s="5">
        <v>1.1351E-14</v>
      </c>
      <c r="Z9" s="5">
        <v>8.2953999999999999E-15</v>
      </c>
      <c r="AA9" s="5">
        <v>8.5192000000000001E-15</v>
      </c>
      <c r="AB9" s="5">
        <v>2.2440000000000001E-16</v>
      </c>
      <c r="AC9" s="5">
        <v>1.098E-13</v>
      </c>
      <c r="AD9" s="5">
        <v>2.7994000000000001E-15</v>
      </c>
      <c r="AE9" s="5">
        <v>1.0674E-14</v>
      </c>
      <c r="AF9" s="5">
        <v>4.2358000000000002E-16</v>
      </c>
      <c r="AG9" s="5">
        <v>3.4788E-15</v>
      </c>
      <c r="AH9" s="5">
        <v>2.2318999999999998E-15</v>
      </c>
      <c r="AI9" s="5">
        <v>1.7121E-14</v>
      </c>
      <c r="AJ9" s="5">
        <v>4.4603999999999997E-15</v>
      </c>
      <c r="AK9" s="5">
        <v>5.6236000000000003E-14</v>
      </c>
      <c r="AL9" s="5">
        <v>1.7974000000000001E-14</v>
      </c>
      <c r="AM9" s="5">
        <v>4.5094000000000003E-15</v>
      </c>
      <c r="AN9" s="5">
        <v>0</v>
      </c>
      <c r="AO9" s="5">
        <v>2.1725999999999998E-15</v>
      </c>
      <c r="AP9" s="5">
        <v>1.8992000000000002E-15</v>
      </c>
      <c r="AQ9" s="5">
        <v>3.1151999999999998E-16</v>
      </c>
      <c r="AR9" s="5">
        <v>1.8769000000000001E-13</v>
      </c>
      <c r="AS9" s="5">
        <v>3.4211000000000003E-14</v>
      </c>
      <c r="AT9" s="5">
        <v>2.8850999999999998E-16</v>
      </c>
      <c r="AU9" s="5">
        <v>3.0956000000000002E-14</v>
      </c>
      <c r="AV9" s="5">
        <v>3.3026000000000002E-16</v>
      </c>
      <c r="AW9" s="5">
        <v>2.5836000000000001E-14</v>
      </c>
      <c r="AX9" s="5">
        <v>2.4724E-16</v>
      </c>
      <c r="AY9" s="5">
        <v>6.1456999999999995E-14</v>
      </c>
      <c r="AZ9" s="5">
        <v>2.4724E-16</v>
      </c>
      <c r="BA9" s="5">
        <v>2.1880000000000001E-15</v>
      </c>
      <c r="BB9" s="5">
        <v>0</v>
      </c>
      <c r="BC9" s="5">
        <v>1.0584999999999999E-15</v>
      </c>
      <c r="BD9" s="5">
        <v>3.6082999999999999E-15</v>
      </c>
      <c r="BE9" s="5">
        <v>9.0638000000000003E-15</v>
      </c>
      <c r="BF9" s="5">
        <v>2.3999999999999999E-15</v>
      </c>
      <c r="BG9" s="5">
        <v>6.6671000000000004E-16</v>
      </c>
      <c r="BH9" s="5">
        <v>1.6489E-15</v>
      </c>
      <c r="BI9" s="5">
        <v>5.2346000000000003E-15</v>
      </c>
      <c r="BJ9" s="5">
        <v>4.9520000000000004E-16</v>
      </c>
      <c r="BK9" s="5">
        <v>4.3738000000000002E-15</v>
      </c>
      <c r="BL9" s="5">
        <v>1.8008E-13</v>
      </c>
      <c r="BM9" s="5">
        <v>2.9621000000000001E-14</v>
      </c>
      <c r="BN9" s="5">
        <v>4.2359000000000001E-15</v>
      </c>
      <c r="BO9" s="5">
        <v>5.2924999999999999E-15</v>
      </c>
      <c r="BP9" s="5">
        <v>3.4117999999999998E-14</v>
      </c>
      <c r="BQ9" s="5">
        <v>4.1110999999999998E-14</v>
      </c>
      <c r="BR9" s="5">
        <v>2.2318999999999998E-15</v>
      </c>
      <c r="BS9" s="5">
        <v>8.8124999999999997E-16</v>
      </c>
      <c r="BT9" s="5">
        <v>1.7675E-15</v>
      </c>
      <c r="BU9" s="5">
        <v>5.5403999999999999E-17</v>
      </c>
      <c r="BV9" s="5">
        <v>2.6212000000000001E-15</v>
      </c>
      <c r="BW9" s="5">
        <v>1.2877E-14</v>
      </c>
      <c r="BX9" s="5">
        <v>9.1760999999999994E-16</v>
      </c>
      <c r="BY9" s="5">
        <v>2.4100000000000001E-15</v>
      </c>
      <c r="BZ9" s="5">
        <v>4.1098000000000002E-16</v>
      </c>
      <c r="CA9" s="5">
        <v>3.9701999999999997E-15</v>
      </c>
      <c r="CB9" s="5">
        <v>4.0681E-15</v>
      </c>
      <c r="CC9" s="5">
        <v>6.1485999999999998E-15</v>
      </c>
      <c r="CD9" s="5">
        <v>2.8722999999999999E-16</v>
      </c>
      <c r="CE9" s="5">
        <v>7.4435E-14</v>
      </c>
      <c r="CF9" s="5">
        <v>8.7403999999999998E-15</v>
      </c>
      <c r="CG9" s="5">
        <v>3.0025000000000002E-15</v>
      </c>
      <c r="CH9" s="5">
        <v>7.4879999999999996E-16</v>
      </c>
      <c r="CI9" s="5">
        <v>4.9464000000000001E-15</v>
      </c>
      <c r="CJ9" s="5">
        <v>5.7401999999999997E-15</v>
      </c>
      <c r="CK9" s="5">
        <v>1.2797000000000001E-15</v>
      </c>
      <c r="CL9" s="5">
        <v>9.7897000000000001E-16</v>
      </c>
      <c r="CM9" s="5">
        <v>3.3003E-15</v>
      </c>
      <c r="CN9" s="5">
        <v>2.4724E-16</v>
      </c>
      <c r="CO9" s="5">
        <v>1.1559E-14</v>
      </c>
      <c r="CP9" s="5">
        <v>4.6236999999999998E-15</v>
      </c>
      <c r="CQ9" s="5">
        <v>6.0970000000000003E-15</v>
      </c>
      <c r="CR9" s="5">
        <v>9.2905999999999999E-15</v>
      </c>
      <c r="CS9" s="5">
        <v>2.0153999999999999E-16</v>
      </c>
      <c r="CT9" s="5">
        <v>2.7154000000000002E-16</v>
      </c>
      <c r="CU9" s="5">
        <v>2.2318999999999998E-15</v>
      </c>
      <c r="CV9" s="5">
        <v>5.0034999999999998E-14</v>
      </c>
      <c r="CW9" s="5">
        <v>5.5372000000000001E-15</v>
      </c>
      <c r="CX9" s="5">
        <v>1.1559E-14</v>
      </c>
      <c r="CY9" s="5">
        <v>3.9088999999999998E-16</v>
      </c>
      <c r="CZ9" s="5">
        <v>8.5148999999999996E-16</v>
      </c>
      <c r="DA9" s="5">
        <v>7.1283999999999996E-15</v>
      </c>
      <c r="DB9" s="5">
        <v>5.5803999999999999E-16</v>
      </c>
      <c r="DC9" s="5">
        <v>6.3397999999999994E-14</v>
      </c>
      <c r="DD9" s="5">
        <v>1.0316E-14</v>
      </c>
      <c r="DE9" s="5">
        <v>4.5937000000000001E-16</v>
      </c>
      <c r="DF9" s="5">
        <v>1.7635E-15</v>
      </c>
      <c r="DG9" s="5">
        <v>6.1886999999999998E-15</v>
      </c>
      <c r="DH9" s="5">
        <v>3.4282000000000002E-16</v>
      </c>
      <c r="DI9" s="5">
        <v>1.5907E-15</v>
      </c>
      <c r="DJ9" s="5">
        <v>4.5450999999999996E-15</v>
      </c>
      <c r="DK9" s="5">
        <v>2.8322999999999999E-15</v>
      </c>
      <c r="DL9" s="5">
        <v>0</v>
      </c>
      <c r="DM9" s="5">
        <v>0</v>
      </c>
      <c r="DN9" s="5">
        <v>1.7034E-15</v>
      </c>
      <c r="DO9" s="5">
        <v>2.822E-13</v>
      </c>
      <c r="DP9" s="5">
        <v>6.0895E-15</v>
      </c>
      <c r="DQ9" s="5">
        <v>4.2765999999999998E-14</v>
      </c>
      <c r="DR9" s="5">
        <v>7.9747999999999999E-16</v>
      </c>
      <c r="DS9" s="5">
        <v>3.4297999999999998E-15</v>
      </c>
      <c r="DT9" s="5">
        <v>2.4756000000000002E-16</v>
      </c>
      <c r="DU9" s="5">
        <v>5.7096999999999999E-16</v>
      </c>
      <c r="DV9" s="5">
        <v>5.1203000000000002E-14</v>
      </c>
      <c r="DW9" s="5">
        <v>6.7709000000000002E-16</v>
      </c>
      <c r="DX9" s="5">
        <v>1.5011E-14</v>
      </c>
      <c r="DY9" s="5">
        <v>3.158E-15</v>
      </c>
      <c r="DZ9" s="5">
        <v>8.0153000000000007E-15</v>
      </c>
      <c r="EA9" s="5">
        <v>1.8169E-14</v>
      </c>
      <c r="EB9" s="5">
        <v>3.3253E-16</v>
      </c>
      <c r="EC9" s="5">
        <v>4.7302000000000002E-15</v>
      </c>
      <c r="ED9" s="5">
        <v>4.0690999999999998E-15</v>
      </c>
      <c r="EE9" s="5">
        <v>5.8147000000000004E-15</v>
      </c>
      <c r="EF9" s="5">
        <v>0</v>
      </c>
      <c r="EG9" s="5">
        <v>1.2807000000000001E-15</v>
      </c>
      <c r="EH9" s="5">
        <v>3.3003E-15</v>
      </c>
      <c r="EI9" s="5">
        <v>4.3149E-15</v>
      </c>
      <c r="EJ9" s="5">
        <v>6.9049E-16</v>
      </c>
      <c r="EK9" s="5">
        <v>1.1302999999999999E-14</v>
      </c>
      <c r="EL9" s="5">
        <v>3.8592999999999999E-16</v>
      </c>
      <c r="EM9" s="5">
        <v>0</v>
      </c>
      <c r="EN9" s="5">
        <v>3.2080999999999997E-14</v>
      </c>
      <c r="EO9" s="5">
        <v>1.9283E-13</v>
      </c>
      <c r="EP9" s="5">
        <v>1.2776E-13</v>
      </c>
      <c r="EQ9" s="5">
        <v>2.1031E-14</v>
      </c>
      <c r="ER9" s="5">
        <v>3.0837E-15</v>
      </c>
      <c r="ES9" s="5">
        <v>1.5611000000000001E-15</v>
      </c>
      <c r="ET9" s="5">
        <v>7.4462999999999995E-15</v>
      </c>
      <c r="EU9" s="5">
        <v>1.6339999999999999E-15</v>
      </c>
      <c r="EV9" s="5">
        <v>7.9995000000000001E-16</v>
      </c>
      <c r="EW9" s="5">
        <v>1.4961000000000001E-13</v>
      </c>
      <c r="EX9" s="5">
        <v>2.7006999999999999E-15</v>
      </c>
      <c r="EY9" s="5">
        <v>4.9748999999999996E-15</v>
      </c>
      <c r="EZ9" s="5">
        <v>5.3052999999999996E-15</v>
      </c>
      <c r="FA9" s="5">
        <v>3.396E-15</v>
      </c>
      <c r="FB9" s="5">
        <v>8.3431000000000004E-16</v>
      </c>
      <c r="FC9" s="5">
        <v>7.4275999999999994E-15</v>
      </c>
      <c r="FD9" s="5">
        <v>2.4340000000000002E-16</v>
      </c>
      <c r="FE9" s="5">
        <v>1.9333999999999998E-15</v>
      </c>
      <c r="FF9" s="5">
        <v>2.1957999999999999E-15</v>
      </c>
      <c r="FG9" s="5">
        <v>4.6046999999999997E-16</v>
      </c>
      <c r="FH9" s="5">
        <v>0</v>
      </c>
      <c r="FI9" s="5">
        <v>8.6395999999999994E-15</v>
      </c>
      <c r="FJ9" s="5">
        <v>6.2499000000000001E-15</v>
      </c>
      <c r="FK9" s="5">
        <v>3.1182999999999998E-15</v>
      </c>
      <c r="FL9" s="5">
        <v>1.0079E-14</v>
      </c>
      <c r="FM9" s="5">
        <v>2.2413E-15</v>
      </c>
      <c r="FN9" s="5">
        <v>1.4566E-15</v>
      </c>
      <c r="FO9" s="5">
        <v>2.2860000000000001E-15</v>
      </c>
      <c r="FP9" s="5">
        <v>2.8700000000000001E-15</v>
      </c>
      <c r="FQ9" s="5">
        <v>5.1871000000000002E-15</v>
      </c>
      <c r="FR9" s="5">
        <v>0</v>
      </c>
      <c r="FS9" s="5">
        <v>5.9001E-16</v>
      </c>
      <c r="FT9" s="5">
        <v>4.1611000000000002E-16</v>
      </c>
      <c r="FU9" s="5">
        <v>1.5321E-15</v>
      </c>
      <c r="FV9" s="5">
        <v>1.3642999999999999E-15</v>
      </c>
      <c r="FW9" s="5">
        <v>2.9217999999999999E-15</v>
      </c>
      <c r="FX9" s="5">
        <v>4.3150000000000001E-16</v>
      </c>
      <c r="FY9" s="5">
        <v>8.6079999999999995E-15</v>
      </c>
      <c r="FZ9" s="5">
        <v>9.9868999999999998E-15</v>
      </c>
      <c r="GA9" s="5">
        <v>2.6419999999999999E-15</v>
      </c>
      <c r="GB9" s="5">
        <v>9.2327999999999997E-15</v>
      </c>
      <c r="GC9" s="5">
        <v>0</v>
      </c>
      <c r="GD9" s="5">
        <v>1.3641E-15</v>
      </c>
      <c r="GE9" s="5">
        <v>3.9684999999999997E-15</v>
      </c>
      <c r="GF9" s="5">
        <v>4.0899999999999998E-15</v>
      </c>
      <c r="GG9" s="5">
        <v>6.9505000000000002E-16</v>
      </c>
      <c r="GH9" s="5">
        <v>7.9527999999999998E-16</v>
      </c>
      <c r="GI9" s="5">
        <v>1.0789E-15</v>
      </c>
      <c r="GJ9" s="5">
        <v>2.2084999999999999E-15</v>
      </c>
      <c r="GK9" s="5">
        <v>3.5289E-16</v>
      </c>
      <c r="GL9" s="5">
        <v>1.8975000000000002E-15</v>
      </c>
      <c r="GM9" s="5">
        <v>7.2901000000000007E-15</v>
      </c>
    </row>
    <row r="10" spans="1:195" s="1" customFormat="1" x14ac:dyDescent="0.2">
      <c r="A10" s="4" t="s">
        <v>248</v>
      </c>
      <c r="B10" s="4" t="s">
        <v>254</v>
      </c>
      <c r="C10" s="4" t="s">
        <v>244</v>
      </c>
      <c r="D10" s="5">
        <v>3.8824000000000001E-15</v>
      </c>
      <c r="E10" s="5">
        <v>3.9829999999999998E-16</v>
      </c>
      <c r="F10" s="5">
        <v>3.2648999999999999E-15</v>
      </c>
      <c r="G10" s="5">
        <v>2.0039999999999998E-15</v>
      </c>
      <c r="H10" s="5">
        <v>2.3324999999999999E-15</v>
      </c>
      <c r="I10" s="5">
        <v>1.5856000000000001E-13</v>
      </c>
      <c r="J10" s="5">
        <v>2.1491000000000002E-15</v>
      </c>
      <c r="K10" s="5">
        <v>4.3230000000000002E-15</v>
      </c>
      <c r="L10" s="5">
        <v>1.9537000000000002E-15</v>
      </c>
      <c r="M10" s="5">
        <v>2.1659999999999999E-14</v>
      </c>
      <c r="N10" s="5">
        <v>3.3769000000000002E-16</v>
      </c>
      <c r="O10" s="5">
        <v>1.5856000000000001E-13</v>
      </c>
      <c r="P10" s="5">
        <v>0</v>
      </c>
      <c r="Q10" s="5">
        <v>1.6325999999999999E-15</v>
      </c>
      <c r="R10" s="5">
        <v>4.4700999999999998E-15</v>
      </c>
      <c r="S10" s="5">
        <v>1.6613E-15</v>
      </c>
      <c r="T10" s="5">
        <v>5.706E-15</v>
      </c>
      <c r="U10" s="5">
        <v>2.0971000000000001E-14</v>
      </c>
      <c r="V10" s="5">
        <v>6.7175999999999998E-14</v>
      </c>
      <c r="W10" s="5">
        <v>1.1743E-14</v>
      </c>
      <c r="X10" s="5">
        <v>1.1403E-15</v>
      </c>
      <c r="Y10" s="5">
        <v>1.1351E-14</v>
      </c>
      <c r="Z10" s="5">
        <v>8.2953999999999999E-15</v>
      </c>
      <c r="AA10" s="5">
        <v>8.5192000000000001E-15</v>
      </c>
      <c r="AB10" s="5">
        <v>2.2440000000000001E-16</v>
      </c>
      <c r="AC10" s="5">
        <v>1.098E-13</v>
      </c>
      <c r="AD10" s="5">
        <v>2.7994000000000001E-15</v>
      </c>
      <c r="AE10" s="5">
        <v>1.0674E-14</v>
      </c>
      <c r="AF10" s="5">
        <v>4.2358000000000002E-16</v>
      </c>
      <c r="AG10" s="5">
        <v>3.4788E-15</v>
      </c>
      <c r="AH10" s="5">
        <v>2.2318999999999998E-15</v>
      </c>
      <c r="AI10" s="5">
        <v>1.7121E-14</v>
      </c>
      <c r="AJ10" s="5">
        <v>4.4603999999999997E-15</v>
      </c>
      <c r="AK10" s="5">
        <v>5.6236000000000003E-14</v>
      </c>
      <c r="AL10" s="5">
        <v>1.7974000000000001E-14</v>
      </c>
      <c r="AM10" s="5">
        <v>4.5094000000000003E-15</v>
      </c>
      <c r="AN10" s="5">
        <v>0</v>
      </c>
      <c r="AO10" s="5">
        <v>2.1725999999999998E-15</v>
      </c>
      <c r="AP10" s="5">
        <v>1.8992000000000002E-15</v>
      </c>
      <c r="AQ10" s="5">
        <v>3.1151999999999998E-16</v>
      </c>
      <c r="AR10" s="5">
        <v>1.8769000000000001E-13</v>
      </c>
      <c r="AS10" s="5">
        <v>3.4211000000000003E-14</v>
      </c>
      <c r="AT10" s="5">
        <v>2.8850999999999998E-16</v>
      </c>
      <c r="AU10" s="5">
        <v>3.0956000000000002E-14</v>
      </c>
      <c r="AV10" s="5">
        <v>3.3026000000000002E-16</v>
      </c>
      <c r="AW10" s="5">
        <v>2.5836000000000001E-14</v>
      </c>
      <c r="AX10" s="5">
        <v>2.4724E-16</v>
      </c>
      <c r="AY10" s="5">
        <v>6.1456999999999995E-14</v>
      </c>
      <c r="AZ10" s="5">
        <v>2.4724E-16</v>
      </c>
      <c r="BA10" s="5">
        <v>2.1880000000000001E-15</v>
      </c>
      <c r="BB10" s="5">
        <v>0</v>
      </c>
      <c r="BC10" s="5">
        <v>1.0584999999999999E-15</v>
      </c>
      <c r="BD10" s="5">
        <v>3.6082999999999999E-15</v>
      </c>
      <c r="BE10" s="5">
        <v>9.0638000000000003E-15</v>
      </c>
      <c r="BF10" s="5">
        <v>2.3999999999999999E-15</v>
      </c>
      <c r="BG10" s="5">
        <v>6.6671000000000004E-16</v>
      </c>
      <c r="BH10" s="5">
        <v>1.6489E-15</v>
      </c>
      <c r="BI10" s="5">
        <v>5.2346000000000003E-15</v>
      </c>
      <c r="BJ10" s="5">
        <v>4.9520000000000004E-16</v>
      </c>
      <c r="BK10" s="5">
        <v>4.3738000000000002E-15</v>
      </c>
      <c r="BL10" s="5">
        <v>1.8008E-13</v>
      </c>
      <c r="BM10" s="5">
        <v>2.9621000000000001E-14</v>
      </c>
      <c r="BN10" s="5">
        <v>4.2359000000000001E-15</v>
      </c>
      <c r="BO10" s="5">
        <v>5.2924999999999999E-15</v>
      </c>
      <c r="BP10" s="5">
        <v>3.4117999999999998E-14</v>
      </c>
      <c r="BQ10" s="5">
        <v>4.1110999999999998E-14</v>
      </c>
      <c r="BR10" s="5">
        <v>2.2318999999999998E-15</v>
      </c>
      <c r="BS10" s="5">
        <v>8.8124999999999997E-16</v>
      </c>
      <c r="BT10" s="5">
        <v>1.7675E-15</v>
      </c>
      <c r="BU10" s="5">
        <v>5.5403999999999999E-17</v>
      </c>
      <c r="BV10" s="5">
        <v>2.6212000000000001E-15</v>
      </c>
      <c r="BW10" s="5">
        <v>1.2877E-14</v>
      </c>
      <c r="BX10" s="5">
        <v>9.1760999999999994E-16</v>
      </c>
      <c r="BY10" s="5">
        <v>2.4100000000000001E-15</v>
      </c>
      <c r="BZ10" s="5">
        <v>4.1098000000000002E-16</v>
      </c>
      <c r="CA10" s="5">
        <v>3.9701999999999997E-15</v>
      </c>
      <c r="CB10" s="5">
        <v>4.0681E-15</v>
      </c>
      <c r="CC10" s="5">
        <v>6.1485999999999998E-15</v>
      </c>
      <c r="CD10" s="5">
        <v>2.8722999999999999E-16</v>
      </c>
      <c r="CE10" s="5">
        <v>7.4435E-14</v>
      </c>
      <c r="CF10" s="5">
        <v>8.7403999999999998E-15</v>
      </c>
      <c r="CG10" s="5">
        <v>3.0025000000000002E-15</v>
      </c>
      <c r="CH10" s="5">
        <v>7.4879999999999996E-16</v>
      </c>
      <c r="CI10" s="5">
        <v>4.9464000000000001E-15</v>
      </c>
      <c r="CJ10" s="5">
        <v>5.7401999999999997E-15</v>
      </c>
      <c r="CK10" s="5">
        <v>1.2797000000000001E-15</v>
      </c>
      <c r="CL10" s="5">
        <v>9.7897000000000001E-16</v>
      </c>
      <c r="CM10" s="5">
        <v>3.3003E-15</v>
      </c>
      <c r="CN10" s="5">
        <v>2.4724E-16</v>
      </c>
      <c r="CO10" s="5">
        <v>1.1559E-14</v>
      </c>
      <c r="CP10" s="5">
        <v>4.6236999999999998E-15</v>
      </c>
      <c r="CQ10" s="5">
        <v>6.0970000000000003E-15</v>
      </c>
      <c r="CR10" s="5">
        <v>9.2905999999999999E-15</v>
      </c>
      <c r="CS10" s="5">
        <v>2.0153999999999999E-16</v>
      </c>
      <c r="CT10" s="5">
        <v>2.7154000000000002E-16</v>
      </c>
      <c r="CU10" s="5">
        <v>2.2318999999999998E-15</v>
      </c>
      <c r="CV10" s="5">
        <v>5.0034999999999998E-14</v>
      </c>
      <c r="CW10" s="5">
        <v>5.5372000000000001E-15</v>
      </c>
      <c r="CX10" s="5">
        <v>1.1559E-14</v>
      </c>
      <c r="CY10" s="5">
        <v>3.9088999999999998E-16</v>
      </c>
      <c r="CZ10" s="5">
        <v>8.5148999999999996E-16</v>
      </c>
      <c r="DA10" s="5">
        <v>7.1283999999999996E-15</v>
      </c>
      <c r="DB10" s="5">
        <v>5.5803999999999999E-16</v>
      </c>
      <c r="DC10" s="5">
        <v>6.3397999999999994E-14</v>
      </c>
      <c r="DD10" s="5">
        <v>1.0316E-14</v>
      </c>
      <c r="DE10" s="5">
        <v>4.5937000000000001E-16</v>
      </c>
      <c r="DF10" s="5">
        <v>1.7635E-15</v>
      </c>
      <c r="DG10" s="5">
        <v>6.1886999999999998E-15</v>
      </c>
      <c r="DH10" s="5">
        <v>3.4282000000000002E-16</v>
      </c>
      <c r="DI10" s="5">
        <v>1.5907E-15</v>
      </c>
      <c r="DJ10" s="5">
        <v>4.5450999999999996E-15</v>
      </c>
      <c r="DK10" s="5">
        <v>2.8322999999999999E-15</v>
      </c>
      <c r="DL10" s="5">
        <v>0</v>
      </c>
      <c r="DM10" s="5">
        <v>0</v>
      </c>
      <c r="DN10" s="5">
        <v>1.7034E-15</v>
      </c>
      <c r="DO10" s="5">
        <v>2.822E-13</v>
      </c>
      <c r="DP10" s="5">
        <v>6.0895E-15</v>
      </c>
      <c r="DQ10" s="5">
        <v>4.2765999999999998E-14</v>
      </c>
      <c r="DR10" s="5">
        <v>7.9747999999999999E-16</v>
      </c>
      <c r="DS10" s="5">
        <v>3.4297999999999998E-15</v>
      </c>
      <c r="DT10" s="5">
        <v>2.4756000000000002E-16</v>
      </c>
      <c r="DU10" s="5">
        <v>5.7096999999999999E-16</v>
      </c>
      <c r="DV10" s="5">
        <v>5.1203000000000002E-14</v>
      </c>
      <c r="DW10" s="5">
        <v>6.7709000000000002E-16</v>
      </c>
      <c r="DX10" s="5">
        <v>1.5011E-14</v>
      </c>
      <c r="DY10" s="5">
        <v>3.158E-15</v>
      </c>
      <c r="DZ10" s="5">
        <v>8.0153000000000007E-15</v>
      </c>
      <c r="EA10" s="5">
        <v>1.8169E-14</v>
      </c>
      <c r="EB10" s="5">
        <v>3.3253E-16</v>
      </c>
      <c r="EC10" s="5">
        <v>4.7302000000000002E-15</v>
      </c>
      <c r="ED10" s="5">
        <v>4.0690999999999998E-15</v>
      </c>
      <c r="EE10" s="5">
        <v>5.8147000000000004E-15</v>
      </c>
      <c r="EF10" s="5">
        <v>0</v>
      </c>
      <c r="EG10" s="5">
        <v>1.2807000000000001E-15</v>
      </c>
      <c r="EH10" s="5">
        <v>3.3003E-15</v>
      </c>
      <c r="EI10" s="5">
        <v>4.3149E-15</v>
      </c>
      <c r="EJ10" s="5">
        <v>6.9049E-16</v>
      </c>
      <c r="EK10" s="5">
        <v>1.1302999999999999E-14</v>
      </c>
      <c r="EL10" s="5">
        <v>3.8592999999999999E-16</v>
      </c>
      <c r="EM10" s="5">
        <v>0</v>
      </c>
      <c r="EN10" s="5">
        <v>3.2080999999999997E-14</v>
      </c>
      <c r="EO10" s="5">
        <v>1.9283E-13</v>
      </c>
      <c r="EP10" s="5">
        <v>1.2776E-13</v>
      </c>
      <c r="EQ10" s="5">
        <v>2.1031E-14</v>
      </c>
      <c r="ER10" s="5">
        <v>3.0837E-15</v>
      </c>
      <c r="ES10" s="5">
        <v>1.5611000000000001E-15</v>
      </c>
      <c r="ET10" s="5">
        <v>7.4462999999999995E-15</v>
      </c>
      <c r="EU10" s="5">
        <v>1.6339999999999999E-15</v>
      </c>
      <c r="EV10" s="5">
        <v>7.9995000000000001E-16</v>
      </c>
      <c r="EW10" s="5">
        <v>1.4961000000000001E-13</v>
      </c>
      <c r="EX10" s="5">
        <v>2.7006999999999999E-15</v>
      </c>
      <c r="EY10" s="5">
        <v>4.9748999999999996E-15</v>
      </c>
      <c r="EZ10" s="5">
        <v>5.3052999999999996E-15</v>
      </c>
      <c r="FA10" s="5">
        <v>3.396E-15</v>
      </c>
      <c r="FB10" s="5">
        <v>8.3431000000000004E-16</v>
      </c>
      <c r="FC10" s="5">
        <v>7.4275999999999994E-15</v>
      </c>
      <c r="FD10" s="5">
        <v>2.4340000000000002E-16</v>
      </c>
      <c r="FE10" s="5">
        <v>1.9333999999999998E-15</v>
      </c>
      <c r="FF10" s="5">
        <v>2.1957999999999999E-15</v>
      </c>
      <c r="FG10" s="5">
        <v>4.6046999999999997E-16</v>
      </c>
      <c r="FH10" s="5">
        <v>0</v>
      </c>
      <c r="FI10" s="5">
        <v>8.6395999999999994E-15</v>
      </c>
      <c r="FJ10" s="5">
        <v>6.2499000000000001E-15</v>
      </c>
      <c r="FK10" s="5">
        <v>3.1182999999999998E-15</v>
      </c>
      <c r="FL10" s="5">
        <v>1.0079E-14</v>
      </c>
      <c r="FM10" s="5">
        <v>2.2413E-15</v>
      </c>
      <c r="FN10" s="5">
        <v>1.4566E-15</v>
      </c>
      <c r="FO10" s="5">
        <v>2.2860000000000001E-15</v>
      </c>
      <c r="FP10" s="5">
        <v>2.8700000000000001E-15</v>
      </c>
      <c r="FQ10" s="5">
        <v>5.1871000000000002E-15</v>
      </c>
      <c r="FR10" s="5">
        <v>0</v>
      </c>
      <c r="FS10" s="5">
        <v>5.9001E-16</v>
      </c>
      <c r="FT10" s="5">
        <v>4.1611000000000002E-16</v>
      </c>
      <c r="FU10" s="5">
        <v>1.5321E-15</v>
      </c>
      <c r="FV10" s="5">
        <v>1.3642999999999999E-15</v>
      </c>
      <c r="FW10" s="5">
        <v>2.9217999999999999E-15</v>
      </c>
      <c r="FX10" s="5">
        <v>4.3150000000000001E-16</v>
      </c>
      <c r="FY10" s="5">
        <v>8.6079999999999995E-15</v>
      </c>
      <c r="FZ10" s="5">
        <v>9.9868999999999998E-15</v>
      </c>
      <c r="GA10" s="5">
        <v>2.6419999999999999E-15</v>
      </c>
      <c r="GB10" s="5">
        <v>9.2327999999999997E-15</v>
      </c>
      <c r="GC10" s="5">
        <v>0</v>
      </c>
      <c r="GD10" s="5">
        <v>1.3641E-15</v>
      </c>
      <c r="GE10" s="5">
        <v>3.9684999999999997E-15</v>
      </c>
      <c r="GF10" s="5">
        <v>4.0899999999999998E-15</v>
      </c>
      <c r="GG10" s="5">
        <v>6.9505000000000002E-16</v>
      </c>
      <c r="GH10" s="5">
        <v>7.9527999999999998E-16</v>
      </c>
      <c r="GI10" s="5">
        <v>1.0789E-15</v>
      </c>
      <c r="GJ10" s="5">
        <v>2.2084999999999999E-15</v>
      </c>
      <c r="GK10" s="5">
        <v>3.5289E-16</v>
      </c>
      <c r="GL10" s="5">
        <v>1.8975000000000002E-15</v>
      </c>
      <c r="GM10" s="5">
        <v>7.2901000000000007E-15</v>
      </c>
    </row>
    <row r="11" spans="1:195" s="1" customFormat="1" x14ac:dyDescent="0.2">
      <c r="A11" s="4" t="s">
        <v>32</v>
      </c>
      <c r="B11" s="4" t="s">
        <v>253</v>
      </c>
      <c r="C11" s="4" t="s">
        <v>244</v>
      </c>
      <c r="D11" s="5">
        <v>4.5947000000000003E-15</v>
      </c>
      <c r="E11" s="5">
        <v>4.5011000000000003E-16</v>
      </c>
      <c r="F11" s="5">
        <v>4.5821E-15</v>
      </c>
      <c r="G11" s="5">
        <v>4.3452999999999998E-16</v>
      </c>
      <c r="H11" s="5">
        <v>2.8268000000000001E-15</v>
      </c>
      <c r="I11" s="5">
        <v>1.6249E-13</v>
      </c>
      <c r="J11" s="5">
        <v>2.7751000000000001E-15</v>
      </c>
      <c r="K11" s="5">
        <v>9.1462000000000002E-15</v>
      </c>
      <c r="L11" s="5">
        <v>2.8324E-15</v>
      </c>
      <c r="M11" s="5">
        <v>2.2862999999999999E-14</v>
      </c>
      <c r="N11" s="5">
        <v>3.5087999999999999E-16</v>
      </c>
      <c r="O11" s="5">
        <v>1.6249E-13</v>
      </c>
      <c r="P11" s="5">
        <v>0</v>
      </c>
      <c r="Q11" s="5">
        <v>2.0764E-15</v>
      </c>
      <c r="R11" s="5">
        <v>4.8848E-15</v>
      </c>
      <c r="S11" s="5">
        <v>2.8833999999999999E-15</v>
      </c>
      <c r="T11" s="5">
        <v>6.8928000000000003E-15</v>
      </c>
      <c r="U11" s="5">
        <v>2.6852E-14</v>
      </c>
      <c r="V11" s="5">
        <v>1.1987999999999999E-13</v>
      </c>
      <c r="W11" s="5">
        <v>1.5274E-14</v>
      </c>
      <c r="X11" s="5">
        <v>1.6058E-15</v>
      </c>
      <c r="Y11" s="5">
        <v>1.0175E-14</v>
      </c>
      <c r="Z11" s="5">
        <v>9.7781000000000001E-15</v>
      </c>
      <c r="AA11" s="5">
        <v>1.8494000000000001E-14</v>
      </c>
      <c r="AB11" s="5">
        <v>4.6084000000000001E-16</v>
      </c>
      <c r="AC11" s="5">
        <v>1.2692E-13</v>
      </c>
      <c r="AD11" s="5">
        <v>1.3531E-15</v>
      </c>
      <c r="AE11" s="5">
        <v>2.0944E-14</v>
      </c>
      <c r="AF11" s="5">
        <v>4.7916999999999995E-16</v>
      </c>
      <c r="AG11" s="5">
        <v>5.1267000000000003E-15</v>
      </c>
      <c r="AH11" s="5">
        <v>2.6167999999999998E-15</v>
      </c>
      <c r="AI11" s="5">
        <v>2.8172000000000001E-14</v>
      </c>
      <c r="AJ11" s="5">
        <v>6.2472000000000002E-15</v>
      </c>
      <c r="AK11" s="5">
        <v>7.5714999999999996E-14</v>
      </c>
      <c r="AL11" s="5">
        <v>1.8971E-14</v>
      </c>
      <c r="AM11" s="5">
        <v>1.2904E-14</v>
      </c>
      <c r="AN11" s="5">
        <v>0</v>
      </c>
      <c r="AO11" s="5">
        <v>2.6303999999999999E-15</v>
      </c>
      <c r="AP11" s="5">
        <v>2.3422000000000001E-15</v>
      </c>
      <c r="AQ11" s="5">
        <v>4.3106E-16</v>
      </c>
      <c r="AR11" s="5">
        <v>1.6249E-13</v>
      </c>
      <c r="AS11" s="5">
        <v>3.6578999999999997E-14</v>
      </c>
      <c r="AT11" s="5">
        <v>3.9020000000000001E-16</v>
      </c>
      <c r="AU11" s="5">
        <v>5.0579000000000001E-14</v>
      </c>
      <c r="AV11" s="5">
        <v>3.5227999999999998E-16</v>
      </c>
      <c r="AW11" s="5">
        <v>3.1344000000000001E-14</v>
      </c>
      <c r="AX11" s="5">
        <v>3.215E-16</v>
      </c>
      <c r="AY11" s="5">
        <v>6.3578999999999996E-14</v>
      </c>
      <c r="AZ11" s="5">
        <v>2.5794999999999998E-16</v>
      </c>
      <c r="BA11" s="5">
        <v>2.6025E-15</v>
      </c>
      <c r="BB11" s="5">
        <v>0</v>
      </c>
      <c r="BC11" s="5">
        <v>1.1085999999999999E-15</v>
      </c>
      <c r="BD11" s="5">
        <v>4.3091999999999999E-15</v>
      </c>
      <c r="BE11" s="5">
        <v>1.4523E-14</v>
      </c>
      <c r="BF11" s="5">
        <v>2.9716E-15</v>
      </c>
      <c r="BG11" s="5">
        <v>9.4681000000000009E-16</v>
      </c>
      <c r="BH11" s="5">
        <v>2.308E-15</v>
      </c>
      <c r="BI11" s="5">
        <v>6.4539000000000002E-15</v>
      </c>
      <c r="BJ11" s="5">
        <v>8.3680999999999998E-16</v>
      </c>
      <c r="BK11" s="5">
        <v>5.7853999999999997E-15</v>
      </c>
      <c r="BL11" s="5">
        <v>1.0945E-13</v>
      </c>
      <c r="BM11" s="5">
        <v>3.7597000000000003E-14</v>
      </c>
      <c r="BN11" s="5">
        <v>5.2187000000000002E-15</v>
      </c>
      <c r="BO11" s="5">
        <v>4.1406999999999996E-15</v>
      </c>
      <c r="BP11" s="5">
        <v>3.6375000000000003E-14</v>
      </c>
      <c r="BQ11" s="5">
        <v>5.6195000000000001E-14</v>
      </c>
      <c r="BR11" s="5">
        <v>2.6167999999999998E-15</v>
      </c>
      <c r="BS11" s="5">
        <v>1.2524E-15</v>
      </c>
      <c r="BT11" s="5">
        <v>2.4442999999999999E-15</v>
      </c>
      <c r="BU11" s="5">
        <v>7.3555999999999999E-17</v>
      </c>
      <c r="BV11" s="5">
        <v>2.9138000000000001E-15</v>
      </c>
      <c r="BW11" s="5">
        <v>2.0990000000000001E-14</v>
      </c>
      <c r="BX11" s="5">
        <v>1.0176E-15</v>
      </c>
      <c r="BY11" s="5">
        <v>2.5303999999999999E-15</v>
      </c>
      <c r="BZ11" s="5">
        <v>5.5285E-16</v>
      </c>
      <c r="CA11" s="5">
        <v>4.4903999999999998E-15</v>
      </c>
      <c r="CB11" s="5">
        <v>5.0235999999999998E-15</v>
      </c>
      <c r="CC11" s="5">
        <v>7.5458000000000005E-15</v>
      </c>
      <c r="CD11" s="5">
        <v>3.4511999999999998E-16</v>
      </c>
      <c r="CE11" s="5">
        <v>8.6318999999999995E-14</v>
      </c>
      <c r="CF11" s="5">
        <v>9.1596999999999993E-15</v>
      </c>
      <c r="CG11" s="5">
        <v>3.2715E-15</v>
      </c>
      <c r="CH11" s="5">
        <v>8.8757000000000004E-16</v>
      </c>
      <c r="CI11" s="5">
        <v>6.9900000000000004E-15</v>
      </c>
      <c r="CJ11" s="5">
        <v>5.7973999999999999E-15</v>
      </c>
      <c r="CK11" s="5">
        <v>1.8872E-15</v>
      </c>
      <c r="CL11" s="5">
        <v>3.7835E-15</v>
      </c>
      <c r="CM11" s="5">
        <v>3.4506000000000001E-15</v>
      </c>
      <c r="CN11" s="5">
        <v>3.215E-16</v>
      </c>
      <c r="CO11" s="5">
        <v>1.3339E-14</v>
      </c>
      <c r="CP11" s="5">
        <v>5.5266000000000003E-15</v>
      </c>
      <c r="CQ11" s="5">
        <v>7.6207999999999995E-15</v>
      </c>
      <c r="CR11" s="5">
        <v>1.1330000000000001E-14</v>
      </c>
      <c r="CS11" s="5">
        <v>1.8115E-16</v>
      </c>
      <c r="CT11" s="5">
        <v>3.6196000000000002E-16</v>
      </c>
      <c r="CU11" s="5">
        <v>2.6167999999999998E-15</v>
      </c>
      <c r="CV11" s="5">
        <v>6.3013000000000004E-14</v>
      </c>
      <c r="CW11" s="5">
        <v>8.1498999999999994E-15</v>
      </c>
      <c r="CX11" s="5">
        <v>2.7215000000000001E-14</v>
      </c>
      <c r="CY11" s="5">
        <v>6.9773E-16</v>
      </c>
      <c r="CZ11" s="5">
        <v>6.8073999999999999E-16</v>
      </c>
      <c r="DA11" s="5">
        <v>9.5834999999999996E-15</v>
      </c>
      <c r="DB11" s="5">
        <v>2.8662999999999999E-16</v>
      </c>
      <c r="DC11" s="5">
        <v>4.0448000000000001E-14</v>
      </c>
      <c r="DD11" s="5">
        <v>1.4188999999999999E-14</v>
      </c>
      <c r="DE11" s="5">
        <v>5.0819999999999996E-16</v>
      </c>
      <c r="DF11" s="5">
        <v>2.0801E-15</v>
      </c>
      <c r="DG11" s="5">
        <v>7.9417999999999998E-15</v>
      </c>
      <c r="DH11" s="5">
        <v>4.5704000000000003E-16</v>
      </c>
      <c r="DI11" s="5">
        <v>1.9167999999999999E-15</v>
      </c>
      <c r="DJ11" s="5">
        <v>4.5257000000000002E-15</v>
      </c>
      <c r="DK11" s="5">
        <v>3.1708000000000002E-15</v>
      </c>
      <c r="DL11" s="5">
        <v>0</v>
      </c>
      <c r="DM11" s="5">
        <v>0</v>
      </c>
      <c r="DN11" s="5">
        <v>2.3503E-15</v>
      </c>
      <c r="DO11" s="5">
        <v>5.0739000000000002E-13</v>
      </c>
      <c r="DP11" s="5">
        <v>7.0323999999999997E-15</v>
      </c>
      <c r="DQ11" s="5">
        <v>6.1745000000000006E-14</v>
      </c>
      <c r="DR11" s="5">
        <v>4.0835000000000002E-16</v>
      </c>
      <c r="DS11" s="5">
        <v>4.1899999999999998E-15</v>
      </c>
      <c r="DT11" s="5">
        <v>1.0621E-15</v>
      </c>
      <c r="DU11" s="5">
        <v>5.7685999999999997E-16</v>
      </c>
      <c r="DV11" s="5">
        <v>6.7518000000000006E-14</v>
      </c>
      <c r="DW11" s="5">
        <v>9.6434999999999998E-16</v>
      </c>
      <c r="DX11" s="5">
        <v>1.1443000000000001E-14</v>
      </c>
      <c r="DY11" s="5">
        <v>3.9772E-15</v>
      </c>
      <c r="DZ11" s="5">
        <v>1.2222E-14</v>
      </c>
      <c r="EA11" s="5">
        <v>2.1685000000000001E-14</v>
      </c>
      <c r="EB11" s="5">
        <v>4.6219000000000002E-16</v>
      </c>
      <c r="EC11" s="5">
        <v>6.8183999999999997E-15</v>
      </c>
      <c r="ED11" s="5">
        <v>5.0674999999999996E-15</v>
      </c>
      <c r="EE11" s="5">
        <v>5.6547000000000002E-15</v>
      </c>
      <c r="EF11" s="5">
        <v>0</v>
      </c>
      <c r="EG11" s="5">
        <v>1.4075000000000001E-15</v>
      </c>
      <c r="EH11" s="5">
        <v>3.4506000000000001E-15</v>
      </c>
      <c r="EI11" s="5">
        <v>5.6028000000000002E-15</v>
      </c>
      <c r="EJ11" s="5">
        <v>9.6605999999999996E-16</v>
      </c>
      <c r="EK11" s="5">
        <v>1.2862999999999999E-14</v>
      </c>
      <c r="EL11" s="5">
        <v>2.7040999999999999E-16</v>
      </c>
      <c r="EM11" s="5">
        <v>0</v>
      </c>
      <c r="EN11" s="5">
        <v>3.3491000000000001E-14</v>
      </c>
      <c r="EO11" s="5">
        <v>1.6249E-13</v>
      </c>
      <c r="EP11" s="5">
        <v>6.2794999999999999E-14</v>
      </c>
      <c r="EQ11" s="5">
        <v>2.4061000000000002E-13</v>
      </c>
      <c r="ER11" s="5">
        <v>3.2256999999999999E-15</v>
      </c>
      <c r="ES11" s="5">
        <v>1.9079000000000001E-15</v>
      </c>
      <c r="ET11" s="5">
        <v>9.1141000000000003E-15</v>
      </c>
      <c r="EU11" s="5">
        <v>2.3182999999999998E-15</v>
      </c>
      <c r="EV11" s="5">
        <v>1.1396E-15</v>
      </c>
      <c r="EW11" s="5">
        <v>1.6704E-14</v>
      </c>
      <c r="EX11" s="5">
        <v>3.1606999999999999E-15</v>
      </c>
      <c r="EY11" s="5">
        <v>6.5138000000000003E-15</v>
      </c>
      <c r="EZ11" s="5">
        <v>5.9777000000000001E-15</v>
      </c>
      <c r="FA11" s="5">
        <v>4.3485999999999997E-15</v>
      </c>
      <c r="FB11" s="5">
        <v>1.3277000000000001E-15</v>
      </c>
      <c r="FC11" s="5">
        <v>9.6495999999999997E-15</v>
      </c>
      <c r="FD11" s="5">
        <v>4.1145999999999998E-16</v>
      </c>
      <c r="FE11" s="5">
        <v>2.8039000000000001E-15</v>
      </c>
      <c r="FF11" s="5">
        <v>2.5970999999999999E-15</v>
      </c>
      <c r="FG11" s="5">
        <v>4.8887999999999997E-16</v>
      </c>
      <c r="FH11" s="5">
        <v>0</v>
      </c>
      <c r="FI11" s="5">
        <v>1.0676000000000001E-14</v>
      </c>
      <c r="FJ11" s="5">
        <v>7.8946999999999995E-15</v>
      </c>
      <c r="FK11" s="5">
        <v>3.8441999999999996E-15</v>
      </c>
      <c r="FL11" s="5">
        <v>2.0303999999999999E-14</v>
      </c>
      <c r="FM11" s="5">
        <v>2.5489000000000001E-15</v>
      </c>
      <c r="FN11" s="5">
        <v>1.7319E-15</v>
      </c>
      <c r="FO11" s="5">
        <v>2.768E-15</v>
      </c>
      <c r="FP11" s="5">
        <v>2.9991999999999999E-15</v>
      </c>
      <c r="FQ11" s="5">
        <v>6.1220999999999998E-15</v>
      </c>
      <c r="FR11" s="5">
        <v>0</v>
      </c>
      <c r="FS11" s="5">
        <v>7.0438000000000002E-16</v>
      </c>
      <c r="FT11" s="5">
        <v>5.4867E-16</v>
      </c>
      <c r="FU11" s="5">
        <v>1.8647000000000001E-15</v>
      </c>
      <c r="FV11" s="5">
        <v>1.6675999999999999E-15</v>
      </c>
      <c r="FW11" s="5">
        <v>3.6876000000000002E-15</v>
      </c>
      <c r="FX11" s="5">
        <v>4.6831000000000001E-16</v>
      </c>
      <c r="FY11" s="5">
        <v>8.8366000000000001E-15</v>
      </c>
      <c r="FZ11" s="5">
        <v>1.2626999999999999E-14</v>
      </c>
      <c r="GA11" s="5">
        <v>2.9505999999999999E-15</v>
      </c>
      <c r="GB11" s="5">
        <v>1.6140000000000001E-14</v>
      </c>
      <c r="GC11" s="5">
        <v>0</v>
      </c>
      <c r="GD11" s="5">
        <v>1.4398E-15</v>
      </c>
      <c r="GE11" s="5">
        <v>7.0765999999999999E-15</v>
      </c>
      <c r="GF11" s="5">
        <v>5.4621000000000001E-15</v>
      </c>
      <c r="GG11" s="5">
        <v>9.7718000000000003E-16</v>
      </c>
      <c r="GH11" s="5">
        <v>1.1388000000000001E-15</v>
      </c>
      <c r="GI11" s="5">
        <v>1.5074999999999999E-15</v>
      </c>
      <c r="GJ11" s="5">
        <v>3.0611E-15</v>
      </c>
      <c r="GK11" s="5">
        <v>3.8219E-16</v>
      </c>
      <c r="GL11" s="5">
        <v>1.9700000000000001E-15</v>
      </c>
      <c r="GM11" s="5">
        <v>9.2580999999999995E-15</v>
      </c>
    </row>
    <row r="12" spans="1:195" s="1" customFormat="1" x14ac:dyDescent="0.2">
      <c r="A12" s="4" t="s">
        <v>35</v>
      </c>
      <c r="B12" s="4" t="s">
        <v>253</v>
      </c>
      <c r="C12" s="4" t="s">
        <v>244</v>
      </c>
      <c r="D12" s="5">
        <v>4.5947000000000003E-15</v>
      </c>
      <c r="E12" s="5">
        <v>4.5011000000000003E-16</v>
      </c>
      <c r="F12" s="5">
        <v>4.5821E-15</v>
      </c>
      <c r="G12" s="5">
        <v>4.3452999999999998E-16</v>
      </c>
      <c r="H12" s="5">
        <v>2.8268000000000001E-15</v>
      </c>
      <c r="I12" s="5">
        <v>1.6249E-13</v>
      </c>
      <c r="J12" s="5">
        <v>2.7751000000000001E-15</v>
      </c>
      <c r="K12" s="5">
        <v>9.1462000000000002E-15</v>
      </c>
      <c r="L12" s="5">
        <v>2.8324E-15</v>
      </c>
      <c r="M12" s="5">
        <v>2.2862999999999999E-14</v>
      </c>
      <c r="N12" s="5">
        <v>3.5087999999999999E-16</v>
      </c>
      <c r="O12" s="5">
        <v>1.6249E-13</v>
      </c>
      <c r="P12" s="5">
        <v>0</v>
      </c>
      <c r="Q12" s="5">
        <v>2.0764E-15</v>
      </c>
      <c r="R12" s="5">
        <v>4.8848E-15</v>
      </c>
      <c r="S12" s="5">
        <v>2.8833999999999999E-15</v>
      </c>
      <c r="T12" s="5">
        <v>6.8928000000000003E-15</v>
      </c>
      <c r="U12" s="5">
        <v>2.6852E-14</v>
      </c>
      <c r="V12" s="5">
        <v>1.1987999999999999E-13</v>
      </c>
      <c r="W12" s="5">
        <v>1.5274E-14</v>
      </c>
      <c r="X12" s="5">
        <v>1.6058E-15</v>
      </c>
      <c r="Y12" s="5">
        <v>1.0175E-14</v>
      </c>
      <c r="Z12" s="5">
        <v>9.7781000000000001E-15</v>
      </c>
      <c r="AA12" s="5">
        <v>1.8494000000000001E-14</v>
      </c>
      <c r="AB12" s="5">
        <v>4.6084000000000001E-16</v>
      </c>
      <c r="AC12" s="5">
        <v>1.2692E-13</v>
      </c>
      <c r="AD12" s="5">
        <v>1.3531E-15</v>
      </c>
      <c r="AE12" s="5">
        <v>2.0944E-14</v>
      </c>
      <c r="AF12" s="5">
        <v>4.7916999999999995E-16</v>
      </c>
      <c r="AG12" s="5">
        <v>5.1267000000000003E-15</v>
      </c>
      <c r="AH12" s="5">
        <v>2.6167999999999998E-15</v>
      </c>
      <c r="AI12" s="5">
        <v>2.8172000000000001E-14</v>
      </c>
      <c r="AJ12" s="5">
        <v>6.2472000000000002E-15</v>
      </c>
      <c r="AK12" s="5">
        <v>7.5714999999999996E-14</v>
      </c>
      <c r="AL12" s="5">
        <v>1.8971E-14</v>
      </c>
      <c r="AM12" s="5">
        <v>1.2904E-14</v>
      </c>
      <c r="AN12" s="5">
        <v>0</v>
      </c>
      <c r="AO12" s="5">
        <v>2.6303999999999999E-15</v>
      </c>
      <c r="AP12" s="5">
        <v>2.3422000000000001E-15</v>
      </c>
      <c r="AQ12" s="5">
        <v>4.3106E-16</v>
      </c>
      <c r="AR12" s="5">
        <v>1.6249E-13</v>
      </c>
      <c r="AS12" s="5">
        <v>3.6578999999999997E-14</v>
      </c>
      <c r="AT12" s="5">
        <v>3.9020000000000001E-16</v>
      </c>
      <c r="AU12" s="5">
        <v>5.0579000000000001E-14</v>
      </c>
      <c r="AV12" s="5">
        <v>3.5227999999999998E-16</v>
      </c>
      <c r="AW12" s="5">
        <v>3.1344000000000001E-14</v>
      </c>
      <c r="AX12" s="5">
        <v>3.215E-16</v>
      </c>
      <c r="AY12" s="5">
        <v>6.3578999999999996E-14</v>
      </c>
      <c r="AZ12" s="5">
        <v>2.5794999999999998E-16</v>
      </c>
      <c r="BA12" s="5">
        <v>2.6025E-15</v>
      </c>
      <c r="BB12" s="5">
        <v>0</v>
      </c>
      <c r="BC12" s="5">
        <v>1.1085999999999999E-15</v>
      </c>
      <c r="BD12" s="5">
        <v>4.3091999999999999E-15</v>
      </c>
      <c r="BE12" s="5">
        <v>1.4523E-14</v>
      </c>
      <c r="BF12" s="5">
        <v>2.9716E-15</v>
      </c>
      <c r="BG12" s="5">
        <v>9.4681000000000009E-16</v>
      </c>
      <c r="BH12" s="5">
        <v>2.308E-15</v>
      </c>
      <c r="BI12" s="5">
        <v>6.4539000000000002E-15</v>
      </c>
      <c r="BJ12" s="5">
        <v>8.3680999999999998E-16</v>
      </c>
      <c r="BK12" s="5">
        <v>5.7853999999999997E-15</v>
      </c>
      <c r="BL12" s="5">
        <v>1.0945E-13</v>
      </c>
      <c r="BM12" s="5">
        <v>3.7597000000000003E-14</v>
      </c>
      <c r="BN12" s="5">
        <v>5.2187000000000002E-15</v>
      </c>
      <c r="BO12" s="5">
        <v>4.1406999999999996E-15</v>
      </c>
      <c r="BP12" s="5">
        <v>3.6375000000000003E-14</v>
      </c>
      <c r="BQ12" s="5">
        <v>5.6195000000000001E-14</v>
      </c>
      <c r="BR12" s="5">
        <v>2.6167999999999998E-15</v>
      </c>
      <c r="BS12" s="5">
        <v>1.2524E-15</v>
      </c>
      <c r="BT12" s="5">
        <v>2.4442999999999999E-15</v>
      </c>
      <c r="BU12" s="5">
        <v>7.3555999999999999E-17</v>
      </c>
      <c r="BV12" s="5">
        <v>2.9138000000000001E-15</v>
      </c>
      <c r="BW12" s="5">
        <v>2.0990000000000001E-14</v>
      </c>
      <c r="BX12" s="5">
        <v>1.0176E-15</v>
      </c>
      <c r="BY12" s="5">
        <v>2.5303999999999999E-15</v>
      </c>
      <c r="BZ12" s="5">
        <v>5.5285E-16</v>
      </c>
      <c r="CA12" s="5">
        <v>4.4903999999999998E-15</v>
      </c>
      <c r="CB12" s="5">
        <v>5.0235999999999998E-15</v>
      </c>
      <c r="CC12" s="5">
        <v>7.5458000000000005E-15</v>
      </c>
      <c r="CD12" s="5">
        <v>3.4511999999999998E-16</v>
      </c>
      <c r="CE12" s="5">
        <v>8.6318999999999995E-14</v>
      </c>
      <c r="CF12" s="5">
        <v>9.1596999999999993E-15</v>
      </c>
      <c r="CG12" s="5">
        <v>3.2715E-15</v>
      </c>
      <c r="CH12" s="5">
        <v>8.8757000000000004E-16</v>
      </c>
      <c r="CI12" s="5">
        <v>6.9900000000000004E-15</v>
      </c>
      <c r="CJ12" s="5">
        <v>5.7973999999999999E-15</v>
      </c>
      <c r="CK12" s="5">
        <v>1.8872E-15</v>
      </c>
      <c r="CL12" s="5">
        <v>3.7835E-15</v>
      </c>
      <c r="CM12" s="5">
        <v>3.4506000000000001E-15</v>
      </c>
      <c r="CN12" s="5">
        <v>3.215E-16</v>
      </c>
      <c r="CO12" s="5">
        <v>1.3339E-14</v>
      </c>
      <c r="CP12" s="5">
        <v>5.5266000000000003E-15</v>
      </c>
      <c r="CQ12" s="5">
        <v>7.6207999999999995E-15</v>
      </c>
      <c r="CR12" s="5">
        <v>1.1330000000000001E-14</v>
      </c>
      <c r="CS12" s="5">
        <v>1.8115E-16</v>
      </c>
      <c r="CT12" s="5">
        <v>3.6196000000000002E-16</v>
      </c>
      <c r="CU12" s="5">
        <v>2.6167999999999998E-15</v>
      </c>
      <c r="CV12" s="5">
        <v>6.3013000000000004E-14</v>
      </c>
      <c r="CW12" s="5">
        <v>8.1498999999999994E-15</v>
      </c>
      <c r="CX12" s="5">
        <v>2.7215000000000001E-14</v>
      </c>
      <c r="CY12" s="5">
        <v>6.9773E-16</v>
      </c>
      <c r="CZ12" s="5">
        <v>6.8073999999999999E-16</v>
      </c>
      <c r="DA12" s="5">
        <v>9.5834999999999996E-15</v>
      </c>
      <c r="DB12" s="5">
        <v>2.8662999999999999E-16</v>
      </c>
      <c r="DC12" s="5">
        <v>4.0448000000000001E-14</v>
      </c>
      <c r="DD12" s="5">
        <v>1.4188999999999999E-14</v>
      </c>
      <c r="DE12" s="5">
        <v>5.0819999999999996E-16</v>
      </c>
      <c r="DF12" s="5">
        <v>2.0801E-15</v>
      </c>
      <c r="DG12" s="5">
        <v>7.9417999999999998E-15</v>
      </c>
      <c r="DH12" s="5">
        <v>4.5704000000000003E-16</v>
      </c>
      <c r="DI12" s="5">
        <v>1.9167999999999999E-15</v>
      </c>
      <c r="DJ12" s="5">
        <v>4.5257000000000002E-15</v>
      </c>
      <c r="DK12" s="5">
        <v>3.1708000000000002E-15</v>
      </c>
      <c r="DL12" s="5">
        <v>0</v>
      </c>
      <c r="DM12" s="5">
        <v>0</v>
      </c>
      <c r="DN12" s="5">
        <v>2.3503E-15</v>
      </c>
      <c r="DO12" s="5">
        <v>5.0739000000000002E-13</v>
      </c>
      <c r="DP12" s="5">
        <v>7.0323999999999997E-15</v>
      </c>
      <c r="DQ12" s="5">
        <v>6.1745000000000006E-14</v>
      </c>
      <c r="DR12" s="5">
        <v>4.0835000000000002E-16</v>
      </c>
      <c r="DS12" s="5">
        <v>4.1899999999999998E-15</v>
      </c>
      <c r="DT12" s="5">
        <v>1.0621E-15</v>
      </c>
      <c r="DU12" s="5">
        <v>5.7685999999999997E-16</v>
      </c>
      <c r="DV12" s="5">
        <v>6.7518000000000006E-14</v>
      </c>
      <c r="DW12" s="5">
        <v>9.6434999999999998E-16</v>
      </c>
      <c r="DX12" s="5">
        <v>1.1443000000000001E-14</v>
      </c>
      <c r="DY12" s="5">
        <v>3.9772E-15</v>
      </c>
      <c r="DZ12" s="5">
        <v>1.2222E-14</v>
      </c>
      <c r="EA12" s="5">
        <v>2.1685000000000001E-14</v>
      </c>
      <c r="EB12" s="5">
        <v>4.6219000000000002E-16</v>
      </c>
      <c r="EC12" s="5">
        <v>6.8183999999999997E-15</v>
      </c>
      <c r="ED12" s="5">
        <v>5.0674999999999996E-15</v>
      </c>
      <c r="EE12" s="5">
        <v>5.6547000000000002E-15</v>
      </c>
      <c r="EF12" s="5">
        <v>0</v>
      </c>
      <c r="EG12" s="5">
        <v>1.4075000000000001E-15</v>
      </c>
      <c r="EH12" s="5">
        <v>3.4506000000000001E-15</v>
      </c>
      <c r="EI12" s="5">
        <v>5.6028000000000002E-15</v>
      </c>
      <c r="EJ12" s="5">
        <v>9.6605999999999996E-16</v>
      </c>
      <c r="EK12" s="5">
        <v>1.2862999999999999E-14</v>
      </c>
      <c r="EL12" s="5">
        <v>2.7040999999999999E-16</v>
      </c>
      <c r="EM12" s="5">
        <v>0</v>
      </c>
      <c r="EN12" s="5">
        <v>3.3491000000000001E-14</v>
      </c>
      <c r="EO12" s="5">
        <v>1.6249E-13</v>
      </c>
      <c r="EP12" s="5">
        <v>6.2794999999999999E-14</v>
      </c>
      <c r="EQ12" s="5">
        <v>2.4061000000000002E-13</v>
      </c>
      <c r="ER12" s="5">
        <v>3.2256999999999999E-15</v>
      </c>
      <c r="ES12" s="5">
        <v>1.9079000000000001E-15</v>
      </c>
      <c r="ET12" s="5">
        <v>9.1141000000000003E-15</v>
      </c>
      <c r="EU12" s="5">
        <v>2.3182999999999998E-15</v>
      </c>
      <c r="EV12" s="5">
        <v>1.1396E-15</v>
      </c>
      <c r="EW12" s="5">
        <v>1.6704E-14</v>
      </c>
      <c r="EX12" s="5">
        <v>3.1606999999999999E-15</v>
      </c>
      <c r="EY12" s="5">
        <v>6.5138000000000003E-15</v>
      </c>
      <c r="EZ12" s="5">
        <v>5.9777000000000001E-15</v>
      </c>
      <c r="FA12" s="5">
        <v>4.3485999999999997E-15</v>
      </c>
      <c r="FB12" s="5">
        <v>1.3277000000000001E-15</v>
      </c>
      <c r="FC12" s="5">
        <v>9.6495999999999997E-15</v>
      </c>
      <c r="FD12" s="5">
        <v>4.1145999999999998E-16</v>
      </c>
      <c r="FE12" s="5">
        <v>2.8039000000000001E-15</v>
      </c>
      <c r="FF12" s="5">
        <v>2.5970999999999999E-15</v>
      </c>
      <c r="FG12" s="5">
        <v>4.8887999999999997E-16</v>
      </c>
      <c r="FH12" s="5">
        <v>0</v>
      </c>
      <c r="FI12" s="5">
        <v>1.0676000000000001E-14</v>
      </c>
      <c r="FJ12" s="5">
        <v>7.8946999999999995E-15</v>
      </c>
      <c r="FK12" s="5">
        <v>3.8441999999999996E-15</v>
      </c>
      <c r="FL12" s="5">
        <v>2.0303999999999999E-14</v>
      </c>
      <c r="FM12" s="5">
        <v>2.5489000000000001E-15</v>
      </c>
      <c r="FN12" s="5">
        <v>1.7319E-15</v>
      </c>
      <c r="FO12" s="5">
        <v>2.768E-15</v>
      </c>
      <c r="FP12" s="5">
        <v>2.9991999999999999E-15</v>
      </c>
      <c r="FQ12" s="5">
        <v>6.1220999999999998E-15</v>
      </c>
      <c r="FR12" s="5">
        <v>0</v>
      </c>
      <c r="FS12" s="5">
        <v>7.0438000000000002E-16</v>
      </c>
      <c r="FT12" s="5">
        <v>5.4867E-16</v>
      </c>
      <c r="FU12" s="5">
        <v>1.8647000000000001E-15</v>
      </c>
      <c r="FV12" s="5">
        <v>1.6675999999999999E-15</v>
      </c>
      <c r="FW12" s="5">
        <v>3.6876000000000002E-15</v>
      </c>
      <c r="FX12" s="5">
        <v>4.6831000000000001E-16</v>
      </c>
      <c r="FY12" s="5">
        <v>8.8366000000000001E-15</v>
      </c>
      <c r="FZ12" s="5">
        <v>1.2626999999999999E-14</v>
      </c>
      <c r="GA12" s="5">
        <v>2.9505999999999999E-15</v>
      </c>
      <c r="GB12" s="5">
        <v>1.6140000000000001E-14</v>
      </c>
      <c r="GC12" s="5">
        <v>0</v>
      </c>
      <c r="GD12" s="5">
        <v>1.4398E-15</v>
      </c>
      <c r="GE12" s="5">
        <v>7.0765999999999999E-15</v>
      </c>
      <c r="GF12" s="5">
        <v>5.4621000000000001E-15</v>
      </c>
      <c r="GG12" s="5">
        <v>9.7718000000000003E-16</v>
      </c>
      <c r="GH12" s="5">
        <v>1.1388000000000001E-15</v>
      </c>
      <c r="GI12" s="5">
        <v>1.5074999999999999E-15</v>
      </c>
      <c r="GJ12" s="5">
        <v>3.0611E-15</v>
      </c>
      <c r="GK12" s="5">
        <v>3.8219E-16</v>
      </c>
      <c r="GL12" s="5">
        <v>1.9700000000000001E-15</v>
      </c>
      <c r="GM12" s="5">
        <v>9.2580999999999995E-15</v>
      </c>
    </row>
    <row r="13" spans="1:195" s="1" customFormat="1" x14ac:dyDescent="0.2">
      <c r="A13" s="4" t="s">
        <v>33</v>
      </c>
      <c r="B13" s="4" t="s">
        <v>253</v>
      </c>
      <c r="C13" s="4" t="s">
        <v>244</v>
      </c>
      <c r="D13" s="5">
        <v>4.5947000000000003E-15</v>
      </c>
      <c r="E13" s="5">
        <v>4.5011000000000003E-16</v>
      </c>
      <c r="F13" s="5">
        <v>4.5821E-15</v>
      </c>
      <c r="G13" s="5">
        <v>4.3452999999999998E-16</v>
      </c>
      <c r="H13" s="5">
        <v>2.8268000000000001E-15</v>
      </c>
      <c r="I13" s="5">
        <v>1.6249E-13</v>
      </c>
      <c r="J13" s="5">
        <v>2.7751000000000001E-15</v>
      </c>
      <c r="K13" s="5">
        <v>9.1462000000000002E-15</v>
      </c>
      <c r="L13" s="5">
        <v>2.8324E-15</v>
      </c>
      <c r="M13" s="5">
        <v>2.2862999999999999E-14</v>
      </c>
      <c r="N13" s="5">
        <v>3.5087999999999999E-16</v>
      </c>
      <c r="O13" s="5">
        <v>1.6249E-13</v>
      </c>
      <c r="P13" s="5">
        <v>0</v>
      </c>
      <c r="Q13" s="5">
        <v>2.0764E-15</v>
      </c>
      <c r="R13" s="5">
        <v>4.8848E-15</v>
      </c>
      <c r="S13" s="5">
        <v>2.8833999999999999E-15</v>
      </c>
      <c r="T13" s="5">
        <v>6.8928000000000003E-15</v>
      </c>
      <c r="U13" s="5">
        <v>2.6852E-14</v>
      </c>
      <c r="V13" s="5">
        <v>1.1987999999999999E-13</v>
      </c>
      <c r="W13" s="5">
        <v>1.5274E-14</v>
      </c>
      <c r="X13" s="5">
        <v>1.6058E-15</v>
      </c>
      <c r="Y13" s="5">
        <v>1.0175E-14</v>
      </c>
      <c r="Z13" s="5">
        <v>9.7781000000000001E-15</v>
      </c>
      <c r="AA13" s="5">
        <v>1.8494000000000001E-14</v>
      </c>
      <c r="AB13" s="5">
        <v>4.6084000000000001E-16</v>
      </c>
      <c r="AC13" s="5">
        <v>1.2692E-13</v>
      </c>
      <c r="AD13" s="5">
        <v>1.3531E-15</v>
      </c>
      <c r="AE13" s="5">
        <v>2.0944E-14</v>
      </c>
      <c r="AF13" s="5">
        <v>4.7916999999999995E-16</v>
      </c>
      <c r="AG13" s="5">
        <v>5.1267000000000003E-15</v>
      </c>
      <c r="AH13" s="5">
        <v>2.6167999999999998E-15</v>
      </c>
      <c r="AI13" s="5">
        <v>2.8172000000000001E-14</v>
      </c>
      <c r="AJ13" s="5">
        <v>6.2472000000000002E-15</v>
      </c>
      <c r="AK13" s="5">
        <v>7.5714999999999996E-14</v>
      </c>
      <c r="AL13" s="5">
        <v>1.8971E-14</v>
      </c>
      <c r="AM13" s="5">
        <v>1.2904E-14</v>
      </c>
      <c r="AN13" s="5">
        <v>0</v>
      </c>
      <c r="AO13" s="5">
        <v>2.6303999999999999E-15</v>
      </c>
      <c r="AP13" s="5">
        <v>2.3422000000000001E-15</v>
      </c>
      <c r="AQ13" s="5">
        <v>4.3106E-16</v>
      </c>
      <c r="AR13" s="5">
        <v>1.6249E-13</v>
      </c>
      <c r="AS13" s="5">
        <v>3.6578999999999997E-14</v>
      </c>
      <c r="AT13" s="5">
        <v>3.9020000000000001E-16</v>
      </c>
      <c r="AU13" s="5">
        <v>5.0579000000000001E-14</v>
      </c>
      <c r="AV13" s="5">
        <v>3.5227999999999998E-16</v>
      </c>
      <c r="AW13" s="5">
        <v>3.1344000000000001E-14</v>
      </c>
      <c r="AX13" s="5">
        <v>3.215E-16</v>
      </c>
      <c r="AY13" s="5">
        <v>6.3578999999999996E-14</v>
      </c>
      <c r="AZ13" s="5">
        <v>2.5794999999999998E-16</v>
      </c>
      <c r="BA13" s="5">
        <v>2.6025E-15</v>
      </c>
      <c r="BB13" s="5">
        <v>0</v>
      </c>
      <c r="BC13" s="5">
        <v>1.1085999999999999E-15</v>
      </c>
      <c r="BD13" s="5">
        <v>4.3091999999999999E-15</v>
      </c>
      <c r="BE13" s="5">
        <v>1.4523E-14</v>
      </c>
      <c r="BF13" s="5">
        <v>2.9716E-15</v>
      </c>
      <c r="BG13" s="5">
        <v>9.4681000000000009E-16</v>
      </c>
      <c r="BH13" s="5">
        <v>2.308E-15</v>
      </c>
      <c r="BI13" s="5">
        <v>6.4539000000000002E-15</v>
      </c>
      <c r="BJ13" s="5">
        <v>8.3680999999999998E-16</v>
      </c>
      <c r="BK13" s="5">
        <v>5.7853999999999997E-15</v>
      </c>
      <c r="BL13" s="5">
        <v>1.0945E-13</v>
      </c>
      <c r="BM13" s="5">
        <v>3.7597000000000003E-14</v>
      </c>
      <c r="BN13" s="5">
        <v>5.2187000000000002E-15</v>
      </c>
      <c r="BO13" s="5">
        <v>4.1406999999999996E-15</v>
      </c>
      <c r="BP13" s="5">
        <v>3.6375000000000003E-14</v>
      </c>
      <c r="BQ13" s="5">
        <v>5.6195000000000001E-14</v>
      </c>
      <c r="BR13" s="5">
        <v>2.6167999999999998E-15</v>
      </c>
      <c r="BS13" s="5">
        <v>1.2524E-15</v>
      </c>
      <c r="BT13" s="5">
        <v>2.4442999999999999E-15</v>
      </c>
      <c r="BU13" s="5">
        <v>7.3555999999999999E-17</v>
      </c>
      <c r="BV13" s="5">
        <v>2.9138000000000001E-15</v>
      </c>
      <c r="BW13" s="5">
        <v>2.0990000000000001E-14</v>
      </c>
      <c r="BX13" s="5">
        <v>1.0176E-15</v>
      </c>
      <c r="BY13" s="5">
        <v>2.5303999999999999E-15</v>
      </c>
      <c r="BZ13" s="5">
        <v>5.5285E-16</v>
      </c>
      <c r="CA13" s="5">
        <v>4.4903999999999998E-15</v>
      </c>
      <c r="CB13" s="5">
        <v>5.0235999999999998E-15</v>
      </c>
      <c r="CC13" s="5">
        <v>7.5458000000000005E-15</v>
      </c>
      <c r="CD13" s="5">
        <v>3.4511999999999998E-16</v>
      </c>
      <c r="CE13" s="5">
        <v>8.6318999999999995E-14</v>
      </c>
      <c r="CF13" s="5">
        <v>9.1596999999999993E-15</v>
      </c>
      <c r="CG13" s="5">
        <v>3.2715E-15</v>
      </c>
      <c r="CH13" s="5">
        <v>8.8757000000000004E-16</v>
      </c>
      <c r="CI13" s="5">
        <v>6.9900000000000004E-15</v>
      </c>
      <c r="CJ13" s="5">
        <v>5.7973999999999999E-15</v>
      </c>
      <c r="CK13" s="5">
        <v>1.8872E-15</v>
      </c>
      <c r="CL13" s="5">
        <v>3.7835E-15</v>
      </c>
      <c r="CM13" s="5">
        <v>3.4506000000000001E-15</v>
      </c>
      <c r="CN13" s="5">
        <v>3.215E-16</v>
      </c>
      <c r="CO13" s="5">
        <v>1.3339E-14</v>
      </c>
      <c r="CP13" s="5">
        <v>5.5266000000000003E-15</v>
      </c>
      <c r="CQ13" s="5">
        <v>7.6207999999999995E-15</v>
      </c>
      <c r="CR13" s="5">
        <v>1.1330000000000001E-14</v>
      </c>
      <c r="CS13" s="5">
        <v>1.8115E-16</v>
      </c>
      <c r="CT13" s="5">
        <v>3.6196000000000002E-16</v>
      </c>
      <c r="CU13" s="5">
        <v>2.6167999999999998E-15</v>
      </c>
      <c r="CV13" s="5">
        <v>6.3013000000000004E-14</v>
      </c>
      <c r="CW13" s="5">
        <v>8.1498999999999994E-15</v>
      </c>
      <c r="CX13" s="5">
        <v>2.7215000000000001E-14</v>
      </c>
      <c r="CY13" s="5">
        <v>6.9773E-16</v>
      </c>
      <c r="CZ13" s="5">
        <v>6.8073999999999999E-16</v>
      </c>
      <c r="DA13" s="5">
        <v>9.5834999999999996E-15</v>
      </c>
      <c r="DB13" s="5">
        <v>2.8662999999999999E-16</v>
      </c>
      <c r="DC13" s="5">
        <v>4.0448000000000001E-14</v>
      </c>
      <c r="DD13" s="5">
        <v>1.4188999999999999E-14</v>
      </c>
      <c r="DE13" s="5">
        <v>5.0819999999999996E-16</v>
      </c>
      <c r="DF13" s="5">
        <v>2.0801E-15</v>
      </c>
      <c r="DG13" s="5">
        <v>7.9417999999999998E-15</v>
      </c>
      <c r="DH13" s="5">
        <v>4.5704000000000003E-16</v>
      </c>
      <c r="DI13" s="5">
        <v>1.9167999999999999E-15</v>
      </c>
      <c r="DJ13" s="5">
        <v>4.5257000000000002E-15</v>
      </c>
      <c r="DK13" s="5">
        <v>3.1708000000000002E-15</v>
      </c>
      <c r="DL13" s="5">
        <v>0</v>
      </c>
      <c r="DM13" s="5">
        <v>0</v>
      </c>
      <c r="DN13" s="5">
        <v>2.3503E-15</v>
      </c>
      <c r="DO13" s="5">
        <v>5.0739000000000002E-13</v>
      </c>
      <c r="DP13" s="5">
        <v>7.0323999999999997E-15</v>
      </c>
      <c r="DQ13" s="5">
        <v>6.1745000000000006E-14</v>
      </c>
      <c r="DR13" s="5">
        <v>4.0835000000000002E-16</v>
      </c>
      <c r="DS13" s="5">
        <v>4.1899999999999998E-15</v>
      </c>
      <c r="DT13" s="5">
        <v>1.0621E-15</v>
      </c>
      <c r="DU13" s="5">
        <v>5.7685999999999997E-16</v>
      </c>
      <c r="DV13" s="5">
        <v>6.7518000000000006E-14</v>
      </c>
      <c r="DW13" s="5">
        <v>9.6434999999999998E-16</v>
      </c>
      <c r="DX13" s="5">
        <v>1.1443000000000001E-14</v>
      </c>
      <c r="DY13" s="5">
        <v>3.9772E-15</v>
      </c>
      <c r="DZ13" s="5">
        <v>1.2222E-14</v>
      </c>
      <c r="EA13" s="5">
        <v>2.1685000000000001E-14</v>
      </c>
      <c r="EB13" s="5">
        <v>4.6219000000000002E-16</v>
      </c>
      <c r="EC13" s="5">
        <v>6.8183999999999997E-15</v>
      </c>
      <c r="ED13" s="5">
        <v>5.0674999999999996E-15</v>
      </c>
      <c r="EE13" s="5">
        <v>5.6547000000000002E-15</v>
      </c>
      <c r="EF13" s="5">
        <v>0</v>
      </c>
      <c r="EG13" s="5">
        <v>1.4075000000000001E-15</v>
      </c>
      <c r="EH13" s="5">
        <v>3.4506000000000001E-15</v>
      </c>
      <c r="EI13" s="5">
        <v>5.6028000000000002E-15</v>
      </c>
      <c r="EJ13" s="5">
        <v>9.6605999999999996E-16</v>
      </c>
      <c r="EK13" s="5">
        <v>1.2862999999999999E-14</v>
      </c>
      <c r="EL13" s="5">
        <v>2.7040999999999999E-16</v>
      </c>
      <c r="EM13" s="5">
        <v>0</v>
      </c>
      <c r="EN13" s="5">
        <v>3.3491000000000001E-14</v>
      </c>
      <c r="EO13" s="5">
        <v>1.6249E-13</v>
      </c>
      <c r="EP13" s="5">
        <v>6.2794999999999999E-14</v>
      </c>
      <c r="EQ13" s="5">
        <v>2.4061000000000002E-13</v>
      </c>
      <c r="ER13" s="5">
        <v>3.2256999999999999E-15</v>
      </c>
      <c r="ES13" s="5">
        <v>1.9079000000000001E-15</v>
      </c>
      <c r="ET13" s="5">
        <v>9.1141000000000003E-15</v>
      </c>
      <c r="EU13" s="5">
        <v>2.3182999999999998E-15</v>
      </c>
      <c r="EV13" s="5">
        <v>1.1396E-15</v>
      </c>
      <c r="EW13" s="5">
        <v>1.6704E-14</v>
      </c>
      <c r="EX13" s="5">
        <v>3.1606999999999999E-15</v>
      </c>
      <c r="EY13" s="5">
        <v>6.5138000000000003E-15</v>
      </c>
      <c r="EZ13" s="5">
        <v>5.9777000000000001E-15</v>
      </c>
      <c r="FA13" s="5">
        <v>4.3485999999999997E-15</v>
      </c>
      <c r="FB13" s="5">
        <v>1.3277000000000001E-15</v>
      </c>
      <c r="FC13" s="5">
        <v>9.6495999999999997E-15</v>
      </c>
      <c r="FD13" s="5">
        <v>4.1145999999999998E-16</v>
      </c>
      <c r="FE13" s="5">
        <v>2.8039000000000001E-15</v>
      </c>
      <c r="FF13" s="5">
        <v>2.5970999999999999E-15</v>
      </c>
      <c r="FG13" s="5">
        <v>4.8887999999999997E-16</v>
      </c>
      <c r="FH13" s="5">
        <v>0</v>
      </c>
      <c r="FI13" s="5">
        <v>1.0676000000000001E-14</v>
      </c>
      <c r="FJ13" s="5">
        <v>7.8946999999999995E-15</v>
      </c>
      <c r="FK13" s="5">
        <v>3.8441999999999996E-15</v>
      </c>
      <c r="FL13" s="5">
        <v>2.0303999999999999E-14</v>
      </c>
      <c r="FM13" s="5">
        <v>2.5489000000000001E-15</v>
      </c>
      <c r="FN13" s="5">
        <v>1.7319E-15</v>
      </c>
      <c r="FO13" s="5">
        <v>2.768E-15</v>
      </c>
      <c r="FP13" s="5">
        <v>2.9991999999999999E-15</v>
      </c>
      <c r="FQ13" s="5">
        <v>6.1220999999999998E-15</v>
      </c>
      <c r="FR13" s="5">
        <v>0</v>
      </c>
      <c r="FS13" s="5">
        <v>7.0438000000000002E-16</v>
      </c>
      <c r="FT13" s="5">
        <v>5.4867E-16</v>
      </c>
      <c r="FU13" s="5">
        <v>1.8647000000000001E-15</v>
      </c>
      <c r="FV13" s="5">
        <v>1.6675999999999999E-15</v>
      </c>
      <c r="FW13" s="5">
        <v>3.6876000000000002E-15</v>
      </c>
      <c r="FX13" s="5">
        <v>4.6831000000000001E-16</v>
      </c>
      <c r="FY13" s="5">
        <v>8.8366000000000001E-15</v>
      </c>
      <c r="FZ13" s="5">
        <v>1.2626999999999999E-14</v>
      </c>
      <c r="GA13" s="5">
        <v>2.9505999999999999E-15</v>
      </c>
      <c r="GB13" s="5">
        <v>1.6140000000000001E-14</v>
      </c>
      <c r="GC13" s="5">
        <v>0</v>
      </c>
      <c r="GD13" s="5">
        <v>1.4398E-15</v>
      </c>
      <c r="GE13" s="5">
        <v>7.0765999999999999E-15</v>
      </c>
      <c r="GF13" s="5">
        <v>5.4621000000000001E-15</v>
      </c>
      <c r="GG13" s="5">
        <v>9.7718000000000003E-16</v>
      </c>
      <c r="GH13" s="5">
        <v>1.1388000000000001E-15</v>
      </c>
      <c r="GI13" s="5">
        <v>1.5074999999999999E-15</v>
      </c>
      <c r="GJ13" s="5">
        <v>3.0611E-15</v>
      </c>
      <c r="GK13" s="5">
        <v>3.8219E-16</v>
      </c>
      <c r="GL13" s="5">
        <v>1.9700000000000001E-15</v>
      </c>
      <c r="GM13" s="5">
        <v>9.2580999999999995E-15</v>
      </c>
    </row>
    <row r="14" spans="1:195" s="1" customFormat="1" x14ac:dyDescent="0.2">
      <c r="A14" s="4" t="s">
        <v>34</v>
      </c>
      <c r="B14" s="4" t="s">
        <v>253</v>
      </c>
      <c r="C14" s="4" t="s">
        <v>244</v>
      </c>
      <c r="D14" s="5">
        <v>4.5947000000000003E-15</v>
      </c>
      <c r="E14" s="5">
        <v>4.5011000000000003E-16</v>
      </c>
      <c r="F14" s="5">
        <v>4.5821E-15</v>
      </c>
      <c r="G14" s="5">
        <v>4.3452999999999998E-16</v>
      </c>
      <c r="H14" s="5">
        <v>2.8268000000000001E-15</v>
      </c>
      <c r="I14" s="5">
        <v>1.6249E-13</v>
      </c>
      <c r="J14" s="5">
        <v>2.7751000000000001E-15</v>
      </c>
      <c r="K14" s="5">
        <v>9.1462000000000002E-15</v>
      </c>
      <c r="L14" s="5">
        <v>2.8324E-15</v>
      </c>
      <c r="M14" s="5">
        <v>2.2862999999999999E-14</v>
      </c>
      <c r="N14" s="5">
        <v>3.5087999999999999E-16</v>
      </c>
      <c r="O14" s="5">
        <v>1.6249E-13</v>
      </c>
      <c r="P14" s="5">
        <v>0</v>
      </c>
      <c r="Q14" s="5">
        <v>2.0764E-15</v>
      </c>
      <c r="R14" s="5">
        <v>4.8848E-15</v>
      </c>
      <c r="S14" s="5">
        <v>2.8833999999999999E-15</v>
      </c>
      <c r="T14" s="5">
        <v>6.8928000000000003E-15</v>
      </c>
      <c r="U14" s="5">
        <v>2.6852E-14</v>
      </c>
      <c r="V14" s="5">
        <v>1.1987999999999999E-13</v>
      </c>
      <c r="W14" s="5">
        <v>1.5274E-14</v>
      </c>
      <c r="X14" s="5">
        <v>1.6058E-15</v>
      </c>
      <c r="Y14" s="5">
        <v>1.0175E-14</v>
      </c>
      <c r="Z14" s="5">
        <v>9.7781000000000001E-15</v>
      </c>
      <c r="AA14" s="5">
        <v>1.8494000000000001E-14</v>
      </c>
      <c r="AB14" s="5">
        <v>4.6084000000000001E-16</v>
      </c>
      <c r="AC14" s="5">
        <v>1.2692E-13</v>
      </c>
      <c r="AD14" s="5">
        <v>1.3531E-15</v>
      </c>
      <c r="AE14" s="5">
        <v>2.0944E-14</v>
      </c>
      <c r="AF14" s="5">
        <v>4.7916999999999995E-16</v>
      </c>
      <c r="AG14" s="5">
        <v>5.1267000000000003E-15</v>
      </c>
      <c r="AH14" s="5">
        <v>2.6167999999999998E-15</v>
      </c>
      <c r="AI14" s="5">
        <v>2.8172000000000001E-14</v>
      </c>
      <c r="AJ14" s="5">
        <v>6.2472000000000002E-15</v>
      </c>
      <c r="AK14" s="5">
        <v>7.5714999999999996E-14</v>
      </c>
      <c r="AL14" s="5">
        <v>1.8971E-14</v>
      </c>
      <c r="AM14" s="5">
        <v>1.2904E-14</v>
      </c>
      <c r="AN14" s="5">
        <v>0</v>
      </c>
      <c r="AO14" s="5">
        <v>2.6303999999999999E-15</v>
      </c>
      <c r="AP14" s="5">
        <v>2.3422000000000001E-15</v>
      </c>
      <c r="AQ14" s="5">
        <v>4.3106E-16</v>
      </c>
      <c r="AR14" s="5">
        <v>1.6249E-13</v>
      </c>
      <c r="AS14" s="5">
        <v>3.6578999999999997E-14</v>
      </c>
      <c r="AT14" s="5">
        <v>3.9020000000000001E-16</v>
      </c>
      <c r="AU14" s="5">
        <v>5.0579000000000001E-14</v>
      </c>
      <c r="AV14" s="5">
        <v>3.5227999999999998E-16</v>
      </c>
      <c r="AW14" s="5">
        <v>3.1344000000000001E-14</v>
      </c>
      <c r="AX14" s="5">
        <v>3.215E-16</v>
      </c>
      <c r="AY14" s="5">
        <v>6.3578999999999996E-14</v>
      </c>
      <c r="AZ14" s="5">
        <v>2.5794999999999998E-16</v>
      </c>
      <c r="BA14" s="5">
        <v>2.6025E-15</v>
      </c>
      <c r="BB14" s="5">
        <v>0</v>
      </c>
      <c r="BC14" s="5">
        <v>1.1085999999999999E-15</v>
      </c>
      <c r="BD14" s="5">
        <v>4.3091999999999999E-15</v>
      </c>
      <c r="BE14" s="5">
        <v>1.4523E-14</v>
      </c>
      <c r="BF14" s="5">
        <v>2.9716E-15</v>
      </c>
      <c r="BG14" s="5">
        <v>9.4681000000000009E-16</v>
      </c>
      <c r="BH14" s="5">
        <v>2.308E-15</v>
      </c>
      <c r="BI14" s="5">
        <v>6.4539000000000002E-15</v>
      </c>
      <c r="BJ14" s="5">
        <v>8.3680999999999998E-16</v>
      </c>
      <c r="BK14" s="5">
        <v>5.7853999999999997E-15</v>
      </c>
      <c r="BL14" s="5">
        <v>1.0945E-13</v>
      </c>
      <c r="BM14" s="5">
        <v>3.7597000000000003E-14</v>
      </c>
      <c r="BN14" s="5">
        <v>5.2187000000000002E-15</v>
      </c>
      <c r="BO14" s="5">
        <v>4.1406999999999996E-15</v>
      </c>
      <c r="BP14" s="5">
        <v>3.6375000000000003E-14</v>
      </c>
      <c r="BQ14" s="5">
        <v>5.6195000000000001E-14</v>
      </c>
      <c r="BR14" s="5">
        <v>2.6167999999999998E-15</v>
      </c>
      <c r="BS14" s="5">
        <v>1.2524E-15</v>
      </c>
      <c r="BT14" s="5">
        <v>2.4442999999999999E-15</v>
      </c>
      <c r="BU14" s="5">
        <v>7.3555999999999999E-17</v>
      </c>
      <c r="BV14" s="5">
        <v>2.9138000000000001E-15</v>
      </c>
      <c r="BW14" s="5">
        <v>2.0990000000000001E-14</v>
      </c>
      <c r="BX14" s="5">
        <v>1.0176E-15</v>
      </c>
      <c r="BY14" s="5">
        <v>2.5303999999999999E-15</v>
      </c>
      <c r="BZ14" s="5">
        <v>5.5285E-16</v>
      </c>
      <c r="CA14" s="5">
        <v>4.4903999999999998E-15</v>
      </c>
      <c r="CB14" s="5">
        <v>5.0235999999999998E-15</v>
      </c>
      <c r="CC14" s="5">
        <v>7.5458000000000005E-15</v>
      </c>
      <c r="CD14" s="5">
        <v>3.4511999999999998E-16</v>
      </c>
      <c r="CE14" s="5">
        <v>8.6318999999999995E-14</v>
      </c>
      <c r="CF14" s="5">
        <v>9.1596999999999993E-15</v>
      </c>
      <c r="CG14" s="5">
        <v>3.2715E-15</v>
      </c>
      <c r="CH14" s="5">
        <v>8.8757000000000004E-16</v>
      </c>
      <c r="CI14" s="5">
        <v>6.9900000000000004E-15</v>
      </c>
      <c r="CJ14" s="5">
        <v>5.7973999999999999E-15</v>
      </c>
      <c r="CK14" s="5">
        <v>1.8872E-15</v>
      </c>
      <c r="CL14" s="5">
        <v>3.7835E-15</v>
      </c>
      <c r="CM14" s="5">
        <v>3.4506000000000001E-15</v>
      </c>
      <c r="CN14" s="5">
        <v>3.215E-16</v>
      </c>
      <c r="CO14" s="5">
        <v>1.3339E-14</v>
      </c>
      <c r="CP14" s="5">
        <v>5.5266000000000003E-15</v>
      </c>
      <c r="CQ14" s="5">
        <v>7.6207999999999995E-15</v>
      </c>
      <c r="CR14" s="5">
        <v>1.1330000000000001E-14</v>
      </c>
      <c r="CS14" s="5">
        <v>1.8115E-16</v>
      </c>
      <c r="CT14" s="5">
        <v>3.6196000000000002E-16</v>
      </c>
      <c r="CU14" s="5">
        <v>2.6167999999999998E-15</v>
      </c>
      <c r="CV14" s="5">
        <v>6.3013000000000004E-14</v>
      </c>
      <c r="CW14" s="5">
        <v>8.1498999999999994E-15</v>
      </c>
      <c r="CX14" s="5">
        <v>2.7215000000000001E-14</v>
      </c>
      <c r="CY14" s="5">
        <v>6.9773E-16</v>
      </c>
      <c r="CZ14" s="5">
        <v>6.8073999999999999E-16</v>
      </c>
      <c r="DA14" s="5">
        <v>9.5834999999999996E-15</v>
      </c>
      <c r="DB14" s="5">
        <v>2.8662999999999999E-16</v>
      </c>
      <c r="DC14" s="5">
        <v>4.0448000000000001E-14</v>
      </c>
      <c r="DD14" s="5">
        <v>1.4188999999999999E-14</v>
      </c>
      <c r="DE14" s="5">
        <v>5.0819999999999996E-16</v>
      </c>
      <c r="DF14" s="5">
        <v>2.0801E-15</v>
      </c>
      <c r="DG14" s="5">
        <v>7.9417999999999998E-15</v>
      </c>
      <c r="DH14" s="5">
        <v>4.5704000000000003E-16</v>
      </c>
      <c r="DI14" s="5">
        <v>1.9167999999999999E-15</v>
      </c>
      <c r="DJ14" s="5">
        <v>4.5257000000000002E-15</v>
      </c>
      <c r="DK14" s="5">
        <v>3.1708000000000002E-15</v>
      </c>
      <c r="DL14" s="5">
        <v>0</v>
      </c>
      <c r="DM14" s="5">
        <v>0</v>
      </c>
      <c r="DN14" s="5">
        <v>2.3503E-15</v>
      </c>
      <c r="DO14" s="5">
        <v>5.0739000000000002E-13</v>
      </c>
      <c r="DP14" s="5">
        <v>7.0323999999999997E-15</v>
      </c>
      <c r="DQ14" s="5">
        <v>6.1745000000000006E-14</v>
      </c>
      <c r="DR14" s="5">
        <v>4.0835000000000002E-16</v>
      </c>
      <c r="DS14" s="5">
        <v>4.1899999999999998E-15</v>
      </c>
      <c r="DT14" s="5">
        <v>1.0621E-15</v>
      </c>
      <c r="DU14" s="5">
        <v>5.7685999999999997E-16</v>
      </c>
      <c r="DV14" s="5">
        <v>6.7518000000000006E-14</v>
      </c>
      <c r="DW14" s="5">
        <v>9.6434999999999998E-16</v>
      </c>
      <c r="DX14" s="5">
        <v>1.1443000000000001E-14</v>
      </c>
      <c r="DY14" s="5">
        <v>3.9772E-15</v>
      </c>
      <c r="DZ14" s="5">
        <v>1.2222E-14</v>
      </c>
      <c r="EA14" s="5">
        <v>2.1685000000000001E-14</v>
      </c>
      <c r="EB14" s="5">
        <v>4.6219000000000002E-16</v>
      </c>
      <c r="EC14" s="5">
        <v>6.8183999999999997E-15</v>
      </c>
      <c r="ED14" s="5">
        <v>5.0674999999999996E-15</v>
      </c>
      <c r="EE14" s="5">
        <v>5.6547000000000002E-15</v>
      </c>
      <c r="EF14" s="5">
        <v>0</v>
      </c>
      <c r="EG14" s="5">
        <v>1.4075000000000001E-15</v>
      </c>
      <c r="EH14" s="5">
        <v>3.4506000000000001E-15</v>
      </c>
      <c r="EI14" s="5">
        <v>5.6028000000000002E-15</v>
      </c>
      <c r="EJ14" s="5">
        <v>9.6605999999999996E-16</v>
      </c>
      <c r="EK14" s="5">
        <v>1.2862999999999999E-14</v>
      </c>
      <c r="EL14" s="5">
        <v>2.7040999999999999E-16</v>
      </c>
      <c r="EM14" s="5">
        <v>0</v>
      </c>
      <c r="EN14" s="5">
        <v>3.3491000000000001E-14</v>
      </c>
      <c r="EO14" s="5">
        <v>1.6249E-13</v>
      </c>
      <c r="EP14" s="5">
        <v>6.2794999999999999E-14</v>
      </c>
      <c r="EQ14" s="5">
        <v>2.4061000000000002E-13</v>
      </c>
      <c r="ER14" s="5">
        <v>3.2256999999999999E-15</v>
      </c>
      <c r="ES14" s="5">
        <v>1.9079000000000001E-15</v>
      </c>
      <c r="ET14" s="5">
        <v>9.1141000000000003E-15</v>
      </c>
      <c r="EU14" s="5">
        <v>2.3182999999999998E-15</v>
      </c>
      <c r="EV14" s="5">
        <v>1.1396E-15</v>
      </c>
      <c r="EW14" s="5">
        <v>1.6704E-14</v>
      </c>
      <c r="EX14" s="5">
        <v>3.1606999999999999E-15</v>
      </c>
      <c r="EY14" s="5">
        <v>6.5138000000000003E-15</v>
      </c>
      <c r="EZ14" s="5">
        <v>5.9777000000000001E-15</v>
      </c>
      <c r="FA14" s="5">
        <v>4.3485999999999997E-15</v>
      </c>
      <c r="FB14" s="5">
        <v>1.3277000000000001E-15</v>
      </c>
      <c r="FC14" s="5">
        <v>9.6495999999999997E-15</v>
      </c>
      <c r="FD14" s="5">
        <v>4.1145999999999998E-16</v>
      </c>
      <c r="FE14" s="5">
        <v>2.8039000000000001E-15</v>
      </c>
      <c r="FF14" s="5">
        <v>2.5970999999999999E-15</v>
      </c>
      <c r="FG14" s="5">
        <v>4.8887999999999997E-16</v>
      </c>
      <c r="FH14" s="5">
        <v>0</v>
      </c>
      <c r="FI14" s="5">
        <v>1.0676000000000001E-14</v>
      </c>
      <c r="FJ14" s="5">
        <v>7.8946999999999995E-15</v>
      </c>
      <c r="FK14" s="5">
        <v>3.8441999999999996E-15</v>
      </c>
      <c r="FL14" s="5">
        <v>2.0303999999999999E-14</v>
      </c>
      <c r="FM14" s="5">
        <v>2.5489000000000001E-15</v>
      </c>
      <c r="FN14" s="5">
        <v>1.7319E-15</v>
      </c>
      <c r="FO14" s="5">
        <v>2.768E-15</v>
      </c>
      <c r="FP14" s="5">
        <v>2.9991999999999999E-15</v>
      </c>
      <c r="FQ14" s="5">
        <v>6.1220999999999998E-15</v>
      </c>
      <c r="FR14" s="5">
        <v>0</v>
      </c>
      <c r="FS14" s="5">
        <v>7.0438000000000002E-16</v>
      </c>
      <c r="FT14" s="5">
        <v>5.4867E-16</v>
      </c>
      <c r="FU14" s="5">
        <v>1.8647000000000001E-15</v>
      </c>
      <c r="FV14" s="5">
        <v>1.6675999999999999E-15</v>
      </c>
      <c r="FW14" s="5">
        <v>3.6876000000000002E-15</v>
      </c>
      <c r="FX14" s="5">
        <v>4.6831000000000001E-16</v>
      </c>
      <c r="FY14" s="5">
        <v>8.8366000000000001E-15</v>
      </c>
      <c r="FZ14" s="5">
        <v>1.2626999999999999E-14</v>
      </c>
      <c r="GA14" s="5">
        <v>2.9505999999999999E-15</v>
      </c>
      <c r="GB14" s="5">
        <v>1.6140000000000001E-14</v>
      </c>
      <c r="GC14" s="5">
        <v>0</v>
      </c>
      <c r="GD14" s="5">
        <v>1.4398E-15</v>
      </c>
      <c r="GE14" s="5">
        <v>7.0765999999999999E-15</v>
      </c>
      <c r="GF14" s="5">
        <v>5.4621000000000001E-15</v>
      </c>
      <c r="GG14" s="5">
        <v>9.7718000000000003E-16</v>
      </c>
      <c r="GH14" s="5">
        <v>1.1388000000000001E-15</v>
      </c>
      <c r="GI14" s="5">
        <v>1.5074999999999999E-15</v>
      </c>
      <c r="GJ14" s="5">
        <v>3.0611E-15</v>
      </c>
      <c r="GK14" s="5">
        <v>3.8219E-16</v>
      </c>
      <c r="GL14" s="5">
        <v>1.9700000000000001E-15</v>
      </c>
      <c r="GM14" s="5">
        <v>9.2580999999999995E-15</v>
      </c>
    </row>
    <row r="15" spans="1:195" s="1" customFormat="1" x14ac:dyDescent="0.2">
      <c r="A15" s="4" t="s">
        <v>36</v>
      </c>
      <c r="B15" s="4" t="s">
        <v>253</v>
      </c>
      <c r="C15" s="4" t="s">
        <v>244</v>
      </c>
      <c r="D15" s="5">
        <v>4.5947000000000003E-15</v>
      </c>
      <c r="E15" s="5">
        <v>4.5011000000000003E-16</v>
      </c>
      <c r="F15" s="5">
        <v>4.5821E-15</v>
      </c>
      <c r="G15" s="5">
        <v>4.3452999999999998E-16</v>
      </c>
      <c r="H15" s="5">
        <v>2.8268000000000001E-15</v>
      </c>
      <c r="I15" s="5">
        <v>1.6249E-13</v>
      </c>
      <c r="J15" s="5">
        <v>2.7751000000000001E-15</v>
      </c>
      <c r="K15" s="5">
        <v>9.1462000000000002E-15</v>
      </c>
      <c r="L15" s="5">
        <v>2.8324E-15</v>
      </c>
      <c r="M15" s="5">
        <v>2.2862999999999999E-14</v>
      </c>
      <c r="N15" s="5">
        <v>3.5087999999999999E-16</v>
      </c>
      <c r="O15" s="5">
        <v>1.6249E-13</v>
      </c>
      <c r="P15" s="5">
        <v>0</v>
      </c>
      <c r="Q15" s="5">
        <v>2.0764E-15</v>
      </c>
      <c r="R15" s="5">
        <v>4.8848E-15</v>
      </c>
      <c r="S15" s="5">
        <v>2.8833999999999999E-15</v>
      </c>
      <c r="T15" s="5">
        <v>6.8928000000000003E-15</v>
      </c>
      <c r="U15" s="5">
        <v>2.6852E-14</v>
      </c>
      <c r="V15" s="5">
        <v>1.1987999999999999E-13</v>
      </c>
      <c r="W15" s="5">
        <v>1.5274E-14</v>
      </c>
      <c r="X15" s="5">
        <v>1.6058E-15</v>
      </c>
      <c r="Y15" s="5">
        <v>1.0175E-14</v>
      </c>
      <c r="Z15" s="5">
        <v>9.7781000000000001E-15</v>
      </c>
      <c r="AA15" s="5">
        <v>1.8494000000000001E-14</v>
      </c>
      <c r="AB15" s="5">
        <v>4.6084000000000001E-16</v>
      </c>
      <c r="AC15" s="5">
        <v>1.2692E-13</v>
      </c>
      <c r="AD15" s="5">
        <v>1.3531E-15</v>
      </c>
      <c r="AE15" s="5">
        <v>2.0944E-14</v>
      </c>
      <c r="AF15" s="5">
        <v>4.7916999999999995E-16</v>
      </c>
      <c r="AG15" s="5">
        <v>5.1267000000000003E-15</v>
      </c>
      <c r="AH15" s="5">
        <v>2.6167999999999998E-15</v>
      </c>
      <c r="AI15" s="5">
        <v>2.8172000000000001E-14</v>
      </c>
      <c r="AJ15" s="5">
        <v>6.2472000000000002E-15</v>
      </c>
      <c r="AK15" s="5">
        <v>7.5714999999999996E-14</v>
      </c>
      <c r="AL15" s="5">
        <v>1.8971E-14</v>
      </c>
      <c r="AM15" s="5">
        <v>1.2904E-14</v>
      </c>
      <c r="AN15" s="5">
        <v>0</v>
      </c>
      <c r="AO15" s="5">
        <v>2.6303999999999999E-15</v>
      </c>
      <c r="AP15" s="5">
        <v>2.3422000000000001E-15</v>
      </c>
      <c r="AQ15" s="5">
        <v>4.3106E-16</v>
      </c>
      <c r="AR15" s="5">
        <v>1.6249E-13</v>
      </c>
      <c r="AS15" s="5">
        <v>3.6578999999999997E-14</v>
      </c>
      <c r="AT15" s="5">
        <v>3.9020000000000001E-16</v>
      </c>
      <c r="AU15" s="5">
        <v>5.0579000000000001E-14</v>
      </c>
      <c r="AV15" s="5">
        <v>3.5227999999999998E-16</v>
      </c>
      <c r="AW15" s="5">
        <v>3.1344000000000001E-14</v>
      </c>
      <c r="AX15" s="5">
        <v>3.215E-16</v>
      </c>
      <c r="AY15" s="5">
        <v>6.3578999999999996E-14</v>
      </c>
      <c r="AZ15" s="5">
        <v>2.5794999999999998E-16</v>
      </c>
      <c r="BA15" s="5">
        <v>2.6025E-15</v>
      </c>
      <c r="BB15" s="5">
        <v>0</v>
      </c>
      <c r="BC15" s="5">
        <v>1.1085999999999999E-15</v>
      </c>
      <c r="BD15" s="5">
        <v>4.3091999999999999E-15</v>
      </c>
      <c r="BE15" s="5">
        <v>1.4523E-14</v>
      </c>
      <c r="BF15" s="5">
        <v>2.9716E-15</v>
      </c>
      <c r="BG15" s="5">
        <v>9.4681000000000009E-16</v>
      </c>
      <c r="BH15" s="5">
        <v>2.308E-15</v>
      </c>
      <c r="BI15" s="5">
        <v>6.4539000000000002E-15</v>
      </c>
      <c r="BJ15" s="5">
        <v>8.3680999999999998E-16</v>
      </c>
      <c r="BK15" s="5">
        <v>5.7853999999999997E-15</v>
      </c>
      <c r="BL15" s="5">
        <v>1.0945E-13</v>
      </c>
      <c r="BM15" s="5">
        <v>3.7597000000000003E-14</v>
      </c>
      <c r="BN15" s="5">
        <v>5.2187000000000002E-15</v>
      </c>
      <c r="BO15" s="5">
        <v>4.1406999999999996E-15</v>
      </c>
      <c r="BP15" s="5">
        <v>3.6375000000000003E-14</v>
      </c>
      <c r="BQ15" s="5">
        <v>5.6195000000000001E-14</v>
      </c>
      <c r="BR15" s="5">
        <v>2.6167999999999998E-15</v>
      </c>
      <c r="BS15" s="5">
        <v>1.2524E-15</v>
      </c>
      <c r="BT15" s="5">
        <v>2.4442999999999999E-15</v>
      </c>
      <c r="BU15" s="5">
        <v>7.3555999999999999E-17</v>
      </c>
      <c r="BV15" s="5">
        <v>2.9138000000000001E-15</v>
      </c>
      <c r="BW15" s="5">
        <v>2.0990000000000001E-14</v>
      </c>
      <c r="BX15" s="5">
        <v>1.0176E-15</v>
      </c>
      <c r="BY15" s="5">
        <v>2.5303999999999999E-15</v>
      </c>
      <c r="BZ15" s="5">
        <v>5.5285E-16</v>
      </c>
      <c r="CA15" s="5">
        <v>4.4903999999999998E-15</v>
      </c>
      <c r="CB15" s="5">
        <v>5.0235999999999998E-15</v>
      </c>
      <c r="CC15" s="5">
        <v>7.5458000000000005E-15</v>
      </c>
      <c r="CD15" s="5">
        <v>3.4511999999999998E-16</v>
      </c>
      <c r="CE15" s="5">
        <v>8.6318999999999995E-14</v>
      </c>
      <c r="CF15" s="5">
        <v>9.1596999999999993E-15</v>
      </c>
      <c r="CG15" s="5">
        <v>3.2715E-15</v>
      </c>
      <c r="CH15" s="5">
        <v>8.8757000000000004E-16</v>
      </c>
      <c r="CI15" s="5">
        <v>6.9900000000000004E-15</v>
      </c>
      <c r="CJ15" s="5">
        <v>5.7973999999999999E-15</v>
      </c>
      <c r="CK15" s="5">
        <v>1.8872E-15</v>
      </c>
      <c r="CL15" s="5">
        <v>3.7835E-15</v>
      </c>
      <c r="CM15" s="5">
        <v>3.4506000000000001E-15</v>
      </c>
      <c r="CN15" s="5">
        <v>3.215E-16</v>
      </c>
      <c r="CO15" s="5">
        <v>1.3339E-14</v>
      </c>
      <c r="CP15" s="5">
        <v>5.5266000000000003E-15</v>
      </c>
      <c r="CQ15" s="5">
        <v>7.6207999999999995E-15</v>
      </c>
      <c r="CR15" s="5">
        <v>1.1330000000000001E-14</v>
      </c>
      <c r="CS15" s="5">
        <v>1.8115E-16</v>
      </c>
      <c r="CT15" s="5">
        <v>3.6196000000000002E-16</v>
      </c>
      <c r="CU15" s="5">
        <v>2.6167999999999998E-15</v>
      </c>
      <c r="CV15" s="5">
        <v>6.3013000000000004E-14</v>
      </c>
      <c r="CW15" s="5">
        <v>8.1498999999999994E-15</v>
      </c>
      <c r="CX15" s="5">
        <v>2.7215000000000001E-14</v>
      </c>
      <c r="CY15" s="5">
        <v>6.9773E-16</v>
      </c>
      <c r="CZ15" s="5">
        <v>6.8073999999999999E-16</v>
      </c>
      <c r="DA15" s="5">
        <v>9.5834999999999996E-15</v>
      </c>
      <c r="DB15" s="5">
        <v>2.8662999999999999E-16</v>
      </c>
      <c r="DC15" s="5">
        <v>4.0448000000000001E-14</v>
      </c>
      <c r="DD15" s="5">
        <v>1.4188999999999999E-14</v>
      </c>
      <c r="DE15" s="5">
        <v>5.0819999999999996E-16</v>
      </c>
      <c r="DF15" s="5">
        <v>2.0801E-15</v>
      </c>
      <c r="DG15" s="5">
        <v>7.9417999999999998E-15</v>
      </c>
      <c r="DH15" s="5">
        <v>4.5704000000000003E-16</v>
      </c>
      <c r="DI15" s="5">
        <v>1.9167999999999999E-15</v>
      </c>
      <c r="DJ15" s="5">
        <v>4.5257000000000002E-15</v>
      </c>
      <c r="DK15" s="5">
        <v>3.1708000000000002E-15</v>
      </c>
      <c r="DL15" s="5">
        <v>0</v>
      </c>
      <c r="DM15" s="5">
        <v>0</v>
      </c>
      <c r="DN15" s="5">
        <v>2.3503E-15</v>
      </c>
      <c r="DO15" s="5">
        <v>5.0739000000000002E-13</v>
      </c>
      <c r="DP15" s="5">
        <v>7.0323999999999997E-15</v>
      </c>
      <c r="DQ15" s="5">
        <v>6.1745000000000006E-14</v>
      </c>
      <c r="DR15" s="5">
        <v>4.0835000000000002E-16</v>
      </c>
      <c r="DS15" s="5">
        <v>4.1899999999999998E-15</v>
      </c>
      <c r="DT15" s="5">
        <v>1.0621E-15</v>
      </c>
      <c r="DU15" s="5">
        <v>5.7685999999999997E-16</v>
      </c>
      <c r="DV15" s="5">
        <v>6.7518000000000006E-14</v>
      </c>
      <c r="DW15" s="5">
        <v>9.6434999999999998E-16</v>
      </c>
      <c r="DX15" s="5">
        <v>1.1443000000000001E-14</v>
      </c>
      <c r="DY15" s="5">
        <v>3.9772E-15</v>
      </c>
      <c r="DZ15" s="5">
        <v>1.2222E-14</v>
      </c>
      <c r="EA15" s="5">
        <v>2.1685000000000001E-14</v>
      </c>
      <c r="EB15" s="5">
        <v>4.6219000000000002E-16</v>
      </c>
      <c r="EC15" s="5">
        <v>6.8183999999999997E-15</v>
      </c>
      <c r="ED15" s="5">
        <v>5.0674999999999996E-15</v>
      </c>
      <c r="EE15" s="5">
        <v>5.6547000000000002E-15</v>
      </c>
      <c r="EF15" s="5">
        <v>0</v>
      </c>
      <c r="EG15" s="5">
        <v>1.4075000000000001E-15</v>
      </c>
      <c r="EH15" s="5">
        <v>3.4506000000000001E-15</v>
      </c>
      <c r="EI15" s="5">
        <v>5.6028000000000002E-15</v>
      </c>
      <c r="EJ15" s="5">
        <v>9.6605999999999996E-16</v>
      </c>
      <c r="EK15" s="5">
        <v>1.2862999999999999E-14</v>
      </c>
      <c r="EL15" s="5">
        <v>2.7040999999999999E-16</v>
      </c>
      <c r="EM15" s="5">
        <v>0</v>
      </c>
      <c r="EN15" s="5">
        <v>3.3491000000000001E-14</v>
      </c>
      <c r="EO15" s="5">
        <v>1.6249E-13</v>
      </c>
      <c r="EP15" s="5">
        <v>6.2794999999999999E-14</v>
      </c>
      <c r="EQ15" s="5">
        <v>2.4061000000000002E-13</v>
      </c>
      <c r="ER15" s="5">
        <v>3.2256999999999999E-15</v>
      </c>
      <c r="ES15" s="5">
        <v>1.9079000000000001E-15</v>
      </c>
      <c r="ET15" s="5">
        <v>9.1141000000000003E-15</v>
      </c>
      <c r="EU15" s="5">
        <v>2.3182999999999998E-15</v>
      </c>
      <c r="EV15" s="5">
        <v>1.1396E-15</v>
      </c>
      <c r="EW15" s="5">
        <v>1.6704E-14</v>
      </c>
      <c r="EX15" s="5">
        <v>3.1606999999999999E-15</v>
      </c>
      <c r="EY15" s="5">
        <v>6.5138000000000003E-15</v>
      </c>
      <c r="EZ15" s="5">
        <v>5.9777000000000001E-15</v>
      </c>
      <c r="FA15" s="5">
        <v>4.3485999999999997E-15</v>
      </c>
      <c r="FB15" s="5">
        <v>1.3277000000000001E-15</v>
      </c>
      <c r="FC15" s="5">
        <v>9.6495999999999997E-15</v>
      </c>
      <c r="FD15" s="5">
        <v>4.1145999999999998E-16</v>
      </c>
      <c r="FE15" s="5">
        <v>2.8039000000000001E-15</v>
      </c>
      <c r="FF15" s="5">
        <v>2.5970999999999999E-15</v>
      </c>
      <c r="FG15" s="5">
        <v>4.8887999999999997E-16</v>
      </c>
      <c r="FH15" s="5">
        <v>0</v>
      </c>
      <c r="FI15" s="5">
        <v>1.0676000000000001E-14</v>
      </c>
      <c r="FJ15" s="5">
        <v>7.8946999999999995E-15</v>
      </c>
      <c r="FK15" s="5">
        <v>3.8441999999999996E-15</v>
      </c>
      <c r="FL15" s="5">
        <v>2.0303999999999999E-14</v>
      </c>
      <c r="FM15" s="5">
        <v>2.5489000000000001E-15</v>
      </c>
      <c r="FN15" s="5">
        <v>1.7319E-15</v>
      </c>
      <c r="FO15" s="5">
        <v>2.768E-15</v>
      </c>
      <c r="FP15" s="5">
        <v>2.9991999999999999E-15</v>
      </c>
      <c r="FQ15" s="5">
        <v>6.1220999999999998E-15</v>
      </c>
      <c r="FR15" s="5">
        <v>0</v>
      </c>
      <c r="FS15" s="5">
        <v>7.0438000000000002E-16</v>
      </c>
      <c r="FT15" s="5">
        <v>5.4867E-16</v>
      </c>
      <c r="FU15" s="5">
        <v>1.8647000000000001E-15</v>
      </c>
      <c r="FV15" s="5">
        <v>1.6675999999999999E-15</v>
      </c>
      <c r="FW15" s="5">
        <v>3.6876000000000002E-15</v>
      </c>
      <c r="FX15" s="5">
        <v>4.6831000000000001E-16</v>
      </c>
      <c r="FY15" s="5">
        <v>8.8366000000000001E-15</v>
      </c>
      <c r="FZ15" s="5">
        <v>1.2626999999999999E-14</v>
      </c>
      <c r="GA15" s="5">
        <v>2.9505999999999999E-15</v>
      </c>
      <c r="GB15" s="5">
        <v>1.6140000000000001E-14</v>
      </c>
      <c r="GC15" s="5">
        <v>0</v>
      </c>
      <c r="GD15" s="5">
        <v>1.4398E-15</v>
      </c>
      <c r="GE15" s="5">
        <v>7.0765999999999999E-15</v>
      </c>
      <c r="GF15" s="5">
        <v>5.4621000000000001E-15</v>
      </c>
      <c r="GG15" s="5">
        <v>9.7718000000000003E-16</v>
      </c>
      <c r="GH15" s="5">
        <v>1.1388000000000001E-15</v>
      </c>
      <c r="GI15" s="5">
        <v>1.5074999999999999E-15</v>
      </c>
      <c r="GJ15" s="5">
        <v>3.0611E-15</v>
      </c>
      <c r="GK15" s="5">
        <v>3.8219E-16</v>
      </c>
      <c r="GL15" s="5">
        <v>1.9700000000000001E-15</v>
      </c>
      <c r="GM15" s="5">
        <v>9.2580999999999995E-15</v>
      </c>
    </row>
    <row r="16" spans="1:195" s="1" customFormat="1" x14ac:dyDescent="0.2">
      <c r="A16" s="4" t="s">
        <v>37</v>
      </c>
      <c r="B16" s="4" t="s">
        <v>253</v>
      </c>
      <c r="C16" s="4" t="s">
        <v>244</v>
      </c>
      <c r="D16" s="5">
        <v>4.5947000000000003E-15</v>
      </c>
      <c r="E16" s="5">
        <v>4.5011000000000003E-16</v>
      </c>
      <c r="F16" s="5">
        <v>4.5821E-15</v>
      </c>
      <c r="G16" s="5">
        <v>4.3452999999999998E-16</v>
      </c>
      <c r="H16" s="5">
        <v>2.8268000000000001E-15</v>
      </c>
      <c r="I16" s="5">
        <v>1.6249E-13</v>
      </c>
      <c r="J16" s="5">
        <v>2.7751000000000001E-15</v>
      </c>
      <c r="K16" s="5">
        <v>9.1462000000000002E-15</v>
      </c>
      <c r="L16" s="5">
        <v>2.8324E-15</v>
      </c>
      <c r="M16" s="5">
        <v>2.2862999999999999E-14</v>
      </c>
      <c r="N16" s="5">
        <v>3.5087999999999999E-16</v>
      </c>
      <c r="O16" s="5">
        <v>1.6249E-13</v>
      </c>
      <c r="P16" s="5">
        <v>0</v>
      </c>
      <c r="Q16" s="5">
        <v>2.0764E-15</v>
      </c>
      <c r="R16" s="5">
        <v>4.8848E-15</v>
      </c>
      <c r="S16" s="5">
        <v>2.8833999999999999E-15</v>
      </c>
      <c r="T16" s="5">
        <v>6.8928000000000003E-15</v>
      </c>
      <c r="U16" s="5">
        <v>2.6852E-14</v>
      </c>
      <c r="V16" s="5">
        <v>1.1987999999999999E-13</v>
      </c>
      <c r="W16" s="5">
        <v>1.5274E-14</v>
      </c>
      <c r="X16" s="5">
        <v>1.6058E-15</v>
      </c>
      <c r="Y16" s="5">
        <v>1.0175E-14</v>
      </c>
      <c r="Z16" s="5">
        <v>9.7781000000000001E-15</v>
      </c>
      <c r="AA16" s="5">
        <v>1.8494000000000001E-14</v>
      </c>
      <c r="AB16" s="5">
        <v>4.6084000000000001E-16</v>
      </c>
      <c r="AC16" s="5">
        <v>1.2692E-13</v>
      </c>
      <c r="AD16" s="5">
        <v>1.3531E-15</v>
      </c>
      <c r="AE16" s="5">
        <v>2.0944E-14</v>
      </c>
      <c r="AF16" s="5">
        <v>4.7916999999999995E-16</v>
      </c>
      <c r="AG16" s="5">
        <v>5.1267000000000003E-15</v>
      </c>
      <c r="AH16" s="5">
        <v>2.6167999999999998E-15</v>
      </c>
      <c r="AI16" s="5">
        <v>2.8172000000000001E-14</v>
      </c>
      <c r="AJ16" s="5">
        <v>6.2472000000000002E-15</v>
      </c>
      <c r="AK16" s="5">
        <v>7.5714999999999996E-14</v>
      </c>
      <c r="AL16" s="5">
        <v>1.8971E-14</v>
      </c>
      <c r="AM16" s="5">
        <v>1.2904E-14</v>
      </c>
      <c r="AN16" s="5">
        <v>0</v>
      </c>
      <c r="AO16" s="5">
        <v>2.6303999999999999E-15</v>
      </c>
      <c r="AP16" s="5">
        <v>2.3422000000000001E-15</v>
      </c>
      <c r="AQ16" s="5">
        <v>4.3106E-16</v>
      </c>
      <c r="AR16" s="5">
        <v>1.6249E-13</v>
      </c>
      <c r="AS16" s="5">
        <v>3.6578999999999997E-14</v>
      </c>
      <c r="AT16" s="5">
        <v>3.9020000000000001E-16</v>
      </c>
      <c r="AU16" s="5">
        <v>5.0579000000000001E-14</v>
      </c>
      <c r="AV16" s="5">
        <v>3.5227999999999998E-16</v>
      </c>
      <c r="AW16" s="5">
        <v>3.1344000000000001E-14</v>
      </c>
      <c r="AX16" s="5">
        <v>3.215E-16</v>
      </c>
      <c r="AY16" s="5">
        <v>6.3578999999999996E-14</v>
      </c>
      <c r="AZ16" s="5">
        <v>2.5794999999999998E-16</v>
      </c>
      <c r="BA16" s="5">
        <v>2.6025E-15</v>
      </c>
      <c r="BB16" s="5">
        <v>0</v>
      </c>
      <c r="BC16" s="5">
        <v>1.1085999999999999E-15</v>
      </c>
      <c r="BD16" s="5">
        <v>4.3091999999999999E-15</v>
      </c>
      <c r="BE16" s="5">
        <v>1.4523E-14</v>
      </c>
      <c r="BF16" s="5">
        <v>2.9716E-15</v>
      </c>
      <c r="BG16" s="5">
        <v>9.4681000000000009E-16</v>
      </c>
      <c r="BH16" s="5">
        <v>2.308E-15</v>
      </c>
      <c r="BI16" s="5">
        <v>6.4539000000000002E-15</v>
      </c>
      <c r="BJ16" s="5">
        <v>8.3680999999999998E-16</v>
      </c>
      <c r="BK16" s="5">
        <v>5.7853999999999997E-15</v>
      </c>
      <c r="BL16" s="5">
        <v>1.0945E-13</v>
      </c>
      <c r="BM16" s="5">
        <v>3.7597000000000003E-14</v>
      </c>
      <c r="BN16" s="5">
        <v>5.2187000000000002E-15</v>
      </c>
      <c r="BO16" s="5">
        <v>4.1406999999999996E-15</v>
      </c>
      <c r="BP16" s="5">
        <v>3.6375000000000003E-14</v>
      </c>
      <c r="BQ16" s="5">
        <v>5.6195000000000001E-14</v>
      </c>
      <c r="BR16" s="5">
        <v>2.6167999999999998E-15</v>
      </c>
      <c r="BS16" s="5">
        <v>1.2524E-15</v>
      </c>
      <c r="BT16" s="5">
        <v>2.4442999999999999E-15</v>
      </c>
      <c r="BU16" s="5">
        <v>7.3555999999999999E-17</v>
      </c>
      <c r="BV16" s="5">
        <v>2.9138000000000001E-15</v>
      </c>
      <c r="BW16" s="5">
        <v>2.0990000000000001E-14</v>
      </c>
      <c r="BX16" s="5">
        <v>1.0176E-15</v>
      </c>
      <c r="BY16" s="5">
        <v>2.5303999999999999E-15</v>
      </c>
      <c r="BZ16" s="5">
        <v>5.5285E-16</v>
      </c>
      <c r="CA16" s="5">
        <v>4.4903999999999998E-15</v>
      </c>
      <c r="CB16" s="5">
        <v>5.0235999999999998E-15</v>
      </c>
      <c r="CC16" s="5">
        <v>7.5458000000000005E-15</v>
      </c>
      <c r="CD16" s="5">
        <v>3.4511999999999998E-16</v>
      </c>
      <c r="CE16" s="5">
        <v>8.6318999999999995E-14</v>
      </c>
      <c r="CF16" s="5">
        <v>9.1596999999999993E-15</v>
      </c>
      <c r="CG16" s="5">
        <v>3.2715E-15</v>
      </c>
      <c r="CH16" s="5">
        <v>8.8757000000000004E-16</v>
      </c>
      <c r="CI16" s="5">
        <v>6.9900000000000004E-15</v>
      </c>
      <c r="CJ16" s="5">
        <v>5.7973999999999999E-15</v>
      </c>
      <c r="CK16" s="5">
        <v>1.8872E-15</v>
      </c>
      <c r="CL16" s="5">
        <v>3.7835E-15</v>
      </c>
      <c r="CM16" s="5">
        <v>3.4506000000000001E-15</v>
      </c>
      <c r="CN16" s="5">
        <v>3.215E-16</v>
      </c>
      <c r="CO16" s="5">
        <v>1.3339E-14</v>
      </c>
      <c r="CP16" s="5">
        <v>5.5266000000000003E-15</v>
      </c>
      <c r="CQ16" s="5">
        <v>7.6207999999999995E-15</v>
      </c>
      <c r="CR16" s="5">
        <v>1.1330000000000001E-14</v>
      </c>
      <c r="CS16" s="5">
        <v>1.8115E-16</v>
      </c>
      <c r="CT16" s="5">
        <v>3.6196000000000002E-16</v>
      </c>
      <c r="CU16" s="5">
        <v>2.6167999999999998E-15</v>
      </c>
      <c r="CV16" s="5">
        <v>6.3013000000000004E-14</v>
      </c>
      <c r="CW16" s="5">
        <v>8.1498999999999994E-15</v>
      </c>
      <c r="CX16" s="5">
        <v>2.7215000000000001E-14</v>
      </c>
      <c r="CY16" s="5">
        <v>6.9773E-16</v>
      </c>
      <c r="CZ16" s="5">
        <v>6.8073999999999999E-16</v>
      </c>
      <c r="DA16" s="5">
        <v>9.5834999999999996E-15</v>
      </c>
      <c r="DB16" s="5">
        <v>2.8662999999999999E-16</v>
      </c>
      <c r="DC16" s="5">
        <v>4.0448000000000001E-14</v>
      </c>
      <c r="DD16" s="5">
        <v>1.4188999999999999E-14</v>
      </c>
      <c r="DE16" s="5">
        <v>5.0819999999999996E-16</v>
      </c>
      <c r="DF16" s="5">
        <v>2.0801E-15</v>
      </c>
      <c r="DG16" s="5">
        <v>7.9417999999999998E-15</v>
      </c>
      <c r="DH16" s="5">
        <v>4.5704000000000003E-16</v>
      </c>
      <c r="DI16" s="5">
        <v>1.9167999999999999E-15</v>
      </c>
      <c r="DJ16" s="5">
        <v>4.5257000000000002E-15</v>
      </c>
      <c r="DK16" s="5">
        <v>3.1708000000000002E-15</v>
      </c>
      <c r="DL16" s="5">
        <v>0</v>
      </c>
      <c r="DM16" s="5">
        <v>0</v>
      </c>
      <c r="DN16" s="5">
        <v>2.3503E-15</v>
      </c>
      <c r="DO16" s="5">
        <v>5.0739000000000002E-13</v>
      </c>
      <c r="DP16" s="5">
        <v>7.0323999999999997E-15</v>
      </c>
      <c r="DQ16" s="5">
        <v>6.1745000000000006E-14</v>
      </c>
      <c r="DR16" s="5">
        <v>4.0835000000000002E-16</v>
      </c>
      <c r="DS16" s="5">
        <v>4.1899999999999998E-15</v>
      </c>
      <c r="DT16" s="5">
        <v>1.0621E-15</v>
      </c>
      <c r="DU16" s="5">
        <v>5.7685999999999997E-16</v>
      </c>
      <c r="DV16" s="5">
        <v>6.7518000000000006E-14</v>
      </c>
      <c r="DW16" s="5">
        <v>9.6434999999999998E-16</v>
      </c>
      <c r="DX16" s="5">
        <v>1.1443000000000001E-14</v>
      </c>
      <c r="DY16" s="5">
        <v>3.9772E-15</v>
      </c>
      <c r="DZ16" s="5">
        <v>1.2222E-14</v>
      </c>
      <c r="EA16" s="5">
        <v>2.1685000000000001E-14</v>
      </c>
      <c r="EB16" s="5">
        <v>4.6219000000000002E-16</v>
      </c>
      <c r="EC16" s="5">
        <v>6.8183999999999997E-15</v>
      </c>
      <c r="ED16" s="5">
        <v>5.0674999999999996E-15</v>
      </c>
      <c r="EE16" s="5">
        <v>5.6547000000000002E-15</v>
      </c>
      <c r="EF16" s="5">
        <v>0</v>
      </c>
      <c r="EG16" s="5">
        <v>1.4075000000000001E-15</v>
      </c>
      <c r="EH16" s="5">
        <v>3.4506000000000001E-15</v>
      </c>
      <c r="EI16" s="5">
        <v>5.6028000000000002E-15</v>
      </c>
      <c r="EJ16" s="5">
        <v>9.6605999999999996E-16</v>
      </c>
      <c r="EK16" s="5">
        <v>1.2862999999999999E-14</v>
      </c>
      <c r="EL16" s="5">
        <v>2.7040999999999999E-16</v>
      </c>
      <c r="EM16" s="5">
        <v>0</v>
      </c>
      <c r="EN16" s="5">
        <v>3.3491000000000001E-14</v>
      </c>
      <c r="EO16" s="5">
        <v>1.6249E-13</v>
      </c>
      <c r="EP16" s="5">
        <v>6.2794999999999999E-14</v>
      </c>
      <c r="EQ16" s="5">
        <v>2.4061000000000002E-13</v>
      </c>
      <c r="ER16" s="5">
        <v>3.2256999999999999E-15</v>
      </c>
      <c r="ES16" s="5">
        <v>1.9079000000000001E-15</v>
      </c>
      <c r="ET16" s="5">
        <v>9.1141000000000003E-15</v>
      </c>
      <c r="EU16" s="5">
        <v>2.3182999999999998E-15</v>
      </c>
      <c r="EV16" s="5">
        <v>1.1396E-15</v>
      </c>
      <c r="EW16" s="5">
        <v>1.6704E-14</v>
      </c>
      <c r="EX16" s="5">
        <v>3.1606999999999999E-15</v>
      </c>
      <c r="EY16" s="5">
        <v>6.5138000000000003E-15</v>
      </c>
      <c r="EZ16" s="5">
        <v>5.9777000000000001E-15</v>
      </c>
      <c r="FA16" s="5">
        <v>4.3485999999999997E-15</v>
      </c>
      <c r="FB16" s="5">
        <v>1.3277000000000001E-15</v>
      </c>
      <c r="FC16" s="5">
        <v>9.6495999999999997E-15</v>
      </c>
      <c r="FD16" s="5">
        <v>4.1145999999999998E-16</v>
      </c>
      <c r="FE16" s="5">
        <v>2.8039000000000001E-15</v>
      </c>
      <c r="FF16" s="5">
        <v>2.5970999999999999E-15</v>
      </c>
      <c r="FG16" s="5">
        <v>4.8887999999999997E-16</v>
      </c>
      <c r="FH16" s="5">
        <v>0</v>
      </c>
      <c r="FI16" s="5">
        <v>1.0676000000000001E-14</v>
      </c>
      <c r="FJ16" s="5">
        <v>7.8946999999999995E-15</v>
      </c>
      <c r="FK16" s="5">
        <v>3.8441999999999996E-15</v>
      </c>
      <c r="FL16" s="5">
        <v>2.0303999999999999E-14</v>
      </c>
      <c r="FM16" s="5">
        <v>2.5489000000000001E-15</v>
      </c>
      <c r="FN16" s="5">
        <v>1.7319E-15</v>
      </c>
      <c r="FO16" s="5">
        <v>2.768E-15</v>
      </c>
      <c r="FP16" s="5">
        <v>2.9991999999999999E-15</v>
      </c>
      <c r="FQ16" s="5">
        <v>6.1220999999999998E-15</v>
      </c>
      <c r="FR16" s="5">
        <v>0</v>
      </c>
      <c r="FS16" s="5">
        <v>7.0438000000000002E-16</v>
      </c>
      <c r="FT16" s="5">
        <v>5.4867E-16</v>
      </c>
      <c r="FU16" s="5">
        <v>1.8647000000000001E-15</v>
      </c>
      <c r="FV16" s="5">
        <v>1.6675999999999999E-15</v>
      </c>
      <c r="FW16" s="5">
        <v>3.6876000000000002E-15</v>
      </c>
      <c r="FX16" s="5">
        <v>4.6831000000000001E-16</v>
      </c>
      <c r="FY16" s="5">
        <v>8.8366000000000001E-15</v>
      </c>
      <c r="FZ16" s="5">
        <v>1.2626999999999999E-14</v>
      </c>
      <c r="GA16" s="5">
        <v>2.9505999999999999E-15</v>
      </c>
      <c r="GB16" s="5">
        <v>1.6140000000000001E-14</v>
      </c>
      <c r="GC16" s="5">
        <v>0</v>
      </c>
      <c r="GD16" s="5">
        <v>1.4398E-15</v>
      </c>
      <c r="GE16" s="5">
        <v>7.0765999999999999E-15</v>
      </c>
      <c r="GF16" s="5">
        <v>5.4621000000000001E-15</v>
      </c>
      <c r="GG16" s="5">
        <v>9.7718000000000003E-16</v>
      </c>
      <c r="GH16" s="5">
        <v>1.1388000000000001E-15</v>
      </c>
      <c r="GI16" s="5">
        <v>1.5074999999999999E-15</v>
      </c>
      <c r="GJ16" s="5">
        <v>3.0611E-15</v>
      </c>
      <c r="GK16" s="5">
        <v>3.8219E-16</v>
      </c>
      <c r="GL16" s="5">
        <v>1.9700000000000001E-15</v>
      </c>
      <c r="GM16" s="5">
        <v>9.2580999999999995E-15</v>
      </c>
    </row>
    <row r="17" spans="1:195" s="1" customFormat="1" x14ac:dyDescent="0.2">
      <c r="A17" s="4" t="s">
        <v>38</v>
      </c>
      <c r="B17" s="4" t="s">
        <v>253</v>
      </c>
      <c r="C17" s="4" t="s">
        <v>244</v>
      </c>
      <c r="D17" s="5">
        <v>4.5947000000000003E-15</v>
      </c>
      <c r="E17" s="5">
        <v>4.5011000000000003E-16</v>
      </c>
      <c r="F17" s="5">
        <v>4.5821E-15</v>
      </c>
      <c r="G17" s="5">
        <v>4.3452999999999998E-16</v>
      </c>
      <c r="H17" s="5">
        <v>2.8268000000000001E-15</v>
      </c>
      <c r="I17" s="5">
        <v>1.6249E-13</v>
      </c>
      <c r="J17" s="5">
        <v>2.7751000000000001E-15</v>
      </c>
      <c r="K17" s="5">
        <v>9.1462000000000002E-15</v>
      </c>
      <c r="L17" s="5">
        <v>2.8324E-15</v>
      </c>
      <c r="M17" s="5">
        <v>2.2862999999999999E-14</v>
      </c>
      <c r="N17" s="5">
        <v>3.5087999999999999E-16</v>
      </c>
      <c r="O17" s="5">
        <v>1.6249E-13</v>
      </c>
      <c r="P17" s="5">
        <v>0</v>
      </c>
      <c r="Q17" s="5">
        <v>2.0764E-15</v>
      </c>
      <c r="R17" s="5">
        <v>4.8848E-15</v>
      </c>
      <c r="S17" s="5">
        <v>2.8833999999999999E-15</v>
      </c>
      <c r="T17" s="5">
        <v>6.8928000000000003E-15</v>
      </c>
      <c r="U17" s="5">
        <v>2.6852E-14</v>
      </c>
      <c r="V17" s="5">
        <v>1.1987999999999999E-13</v>
      </c>
      <c r="W17" s="5">
        <v>1.5274E-14</v>
      </c>
      <c r="X17" s="5">
        <v>1.6058E-15</v>
      </c>
      <c r="Y17" s="5">
        <v>1.0175E-14</v>
      </c>
      <c r="Z17" s="5">
        <v>9.7781000000000001E-15</v>
      </c>
      <c r="AA17" s="5">
        <v>1.8494000000000001E-14</v>
      </c>
      <c r="AB17" s="5">
        <v>4.6084000000000001E-16</v>
      </c>
      <c r="AC17" s="5">
        <v>1.2692E-13</v>
      </c>
      <c r="AD17" s="5">
        <v>1.3531E-15</v>
      </c>
      <c r="AE17" s="5">
        <v>2.0944E-14</v>
      </c>
      <c r="AF17" s="5">
        <v>4.7916999999999995E-16</v>
      </c>
      <c r="AG17" s="5">
        <v>5.1267000000000003E-15</v>
      </c>
      <c r="AH17" s="5">
        <v>2.6167999999999998E-15</v>
      </c>
      <c r="AI17" s="5">
        <v>2.8172000000000001E-14</v>
      </c>
      <c r="AJ17" s="5">
        <v>6.2472000000000002E-15</v>
      </c>
      <c r="AK17" s="5">
        <v>7.5714999999999996E-14</v>
      </c>
      <c r="AL17" s="5">
        <v>1.8971E-14</v>
      </c>
      <c r="AM17" s="5">
        <v>1.2904E-14</v>
      </c>
      <c r="AN17" s="5">
        <v>0</v>
      </c>
      <c r="AO17" s="5">
        <v>2.6303999999999999E-15</v>
      </c>
      <c r="AP17" s="5">
        <v>2.3422000000000001E-15</v>
      </c>
      <c r="AQ17" s="5">
        <v>4.3106E-16</v>
      </c>
      <c r="AR17" s="5">
        <v>1.6249E-13</v>
      </c>
      <c r="AS17" s="5">
        <v>3.6578999999999997E-14</v>
      </c>
      <c r="AT17" s="5">
        <v>3.9020000000000001E-16</v>
      </c>
      <c r="AU17" s="5">
        <v>5.0579000000000001E-14</v>
      </c>
      <c r="AV17" s="5">
        <v>3.5227999999999998E-16</v>
      </c>
      <c r="AW17" s="5">
        <v>3.1344000000000001E-14</v>
      </c>
      <c r="AX17" s="5">
        <v>3.215E-16</v>
      </c>
      <c r="AY17" s="5">
        <v>6.3578999999999996E-14</v>
      </c>
      <c r="AZ17" s="5">
        <v>2.5794999999999998E-16</v>
      </c>
      <c r="BA17" s="5">
        <v>2.6025E-15</v>
      </c>
      <c r="BB17" s="5">
        <v>0</v>
      </c>
      <c r="BC17" s="5">
        <v>1.1085999999999999E-15</v>
      </c>
      <c r="BD17" s="5">
        <v>4.3091999999999999E-15</v>
      </c>
      <c r="BE17" s="5">
        <v>1.4523E-14</v>
      </c>
      <c r="BF17" s="5">
        <v>2.9716E-15</v>
      </c>
      <c r="BG17" s="5">
        <v>9.4681000000000009E-16</v>
      </c>
      <c r="BH17" s="5">
        <v>2.308E-15</v>
      </c>
      <c r="BI17" s="5">
        <v>6.4539000000000002E-15</v>
      </c>
      <c r="BJ17" s="5">
        <v>8.3680999999999998E-16</v>
      </c>
      <c r="BK17" s="5">
        <v>5.7853999999999997E-15</v>
      </c>
      <c r="BL17" s="5">
        <v>1.0945E-13</v>
      </c>
      <c r="BM17" s="5">
        <v>3.7597000000000003E-14</v>
      </c>
      <c r="BN17" s="5">
        <v>5.2187000000000002E-15</v>
      </c>
      <c r="BO17" s="5">
        <v>4.1406999999999996E-15</v>
      </c>
      <c r="BP17" s="5">
        <v>3.6375000000000003E-14</v>
      </c>
      <c r="BQ17" s="5">
        <v>5.6195000000000001E-14</v>
      </c>
      <c r="BR17" s="5">
        <v>2.6167999999999998E-15</v>
      </c>
      <c r="BS17" s="5">
        <v>1.2524E-15</v>
      </c>
      <c r="BT17" s="5">
        <v>2.4442999999999999E-15</v>
      </c>
      <c r="BU17" s="5">
        <v>7.3555999999999999E-17</v>
      </c>
      <c r="BV17" s="5">
        <v>2.9138000000000001E-15</v>
      </c>
      <c r="BW17" s="5">
        <v>2.0990000000000001E-14</v>
      </c>
      <c r="BX17" s="5">
        <v>1.0176E-15</v>
      </c>
      <c r="BY17" s="5">
        <v>2.5303999999999999E-15</v>
      </c>
      <c r="BZ17" s="5">
        <v>5.5285E-16</v>
      </c>
      <c r="CA17" s="5">
        <v>4.4903999999999998E-15</v>
      </c>
      <c r="CB17" s="5">
        <v>5.0235999999999998E-15</v>
      </c>
      <c r="CC17" s="5">
        <v>7.5458000000000005E-15</v>
      </c>
      <c r="CD17" s="5">
        <v>3.4511999999999998E-16</v>
      </c>
      <c r="CE17" s="5">
        <v>8.6318999999999995E-14</v>
      </c>
      <c r="CF17" s="5">
        <v>9.1596999999999993E-15</v>
      </c>
      <c r="CG17" s="5">
        <v>3.2715E-15</v>
      </c>
      <c r="CH17" s="5">
        <v>8.8757000000000004E-16</v>
      </c>
      <c r="CI17" s="5">
        <v>6.9900000000000004E-15</v>
      </c>
      <c r="CJ17" s="5">
        <v>5.7973999999999999E-15</v>
      </c>
      <c r="CK17" s="5">
        <v>1.8872E-15</v>
      </c>
      <c r="CL17" s="5">
        <v>3.7835E-15</v>
      </c>
      <c r="CM17" s="5">
        <v>3.4506000000000001E-15</v>
      </c>
      <c r="CN17" s="5">
        <v>3.215E-16</v>
      </c>
      <c r="CO17" s="5">
        <v>1.3339E-14</v>
      </c>
      <c r="CP17" s="5">
        <v>5.5266000000000003E-15</v>
      </c>
      <c r="CQ17" s="5">
        <v>7.6207999999999995E-15</v>
      </c>
      <c r="CR17" s="5">
        <v>1.1330000000000001E-14</v>
      </c>
      <c r="CS17" s="5">
        <v>1.8115E-16</v>
      </c>
      <c r="CT17" s="5">
        <v>3.6196000000000002E-16</v>
      </c>
      <c r="CU17" s="5">
        <v>2.6167999999999998E-15</v>
      </c>
      <c r="CV17" s="5">
        <v>6.3013000000000004E-14</v>
      </c>
      <c r="CW17" s="5">
        <v>8.1498999999999994E-15</v>
      </c>
      <c r="CX17" s="5">
        <v>2.7215000000000001E-14</v>
      </c>
      <c r="CY17" s="5">
        <v>6.9773E-16</v>
      </c>
      <c r="CZ17" s="5">
        <v>6.8073999999999999E-16</v>
      </c>
      <c r="DA17" s="5">
        <v>9.5834999999999996E-15</v>
      </c>
      <c r="DB17" s="5">
        <v>2.8662999999999999E-16</v>
      </c>
      <c r="DC17" s="5">
        <v>4.0448000000000001E-14</v>
      </c>
      <c r="DD17" s="5">
        <v>1.4188999999999999E-14</v>
      </c>
      <c r="DE17" s="5">
        <v>5.0819999999999996E-16</v>
      </c>
      <c r="DF17" s="5">
        <v>2.0801E-15</v>
      </c>
      <c r="DG17" s="5">
        <v>7.9417999999999998E-15</v>
      </c>
      <c r="DH17" s="5">
        <v>4.5704000000000003E-16</v>
      </c>
      <c r="DI17" s="5">
        <v>1.9167999999999999E-15</v>
      </c>
      <c r="DJ17" s="5">
        <v>4.5257000000000002E-15</v>
      </c>
      <c r="DK17" s="5">
        <v>3.1708000000000002E-15</v>
      </c>
      <c r="DL17" s="5">
        <v>0</v>
      </c>
      <c r="DM17" s="5">
        <v>0</v>
      </c>
      <c r="DN17" s="5">
        <v>2.3503E-15</v>
      </c>
      <c r="DO17" s="5">
        <v>5.0739000000000002E-13</v>
      </c>
      <c r="DP17" s="5">
        <v>7.0323999999999997E-15</v>
      </c>
      <c r="DQ17" s="5">
        <v>6.1745000000000006E-14</v>
      </c>
      <c r="DR17" s="5">
        <v>4.0835000000000002E-16</v>
      </c>
      <c r="DS17" s="5">
        <v>4.1899999999999998E-15</v>
      </c>
      <c r="DT17" s="5">
        <v>1.0621E-15</v>
      </c>
      <c r="DU17" s="5">
        <v>5.7685999999999997E-16</v>
      </c>
      <c r="DV17" s="5">
        <v>6.7518000000000006E-14</v>
      </c>
      <c r="DW17" s="5">
        <v>9.6434999999999998E-16</v>
      </c>
      <c r="DX17" s="5">
        <v>1.1443000000000001E-14</v>
      </c>
      <c r="DY17" s="5">
        <v>3.9772E-15</v>
      </c>
      <c r="DZ17" s="5">
        <v>1.2222E-14</v>
      </c>
      <c r="EA17" s="5">
        <v>2.1685000000000001E-14</v>
      </c>
      <c r="EB17" s="5">
        <v>4.6219000000000002E-16</v>
      </c>
      <c r="EC17" s="5">
        <v>6.8183999999999997E-15</v>
      </c>
      <c r="ED17" s="5">
        <v>5.0674999999999996E-15</v>
      </c>
      <c r="EE17" s="5">
        <v>5.6547000000000002E-15</v>
      </c>
      <c r="EF17" s="5">
        <v>0</v>
      </c>
      <c r="EG17" s="5">
        <v>1.4075000000000001E-15</v>
      </c>
      <c r="EH17" s="5">
        <v>3.4506000000000001E-15</v>
      </c>
      <c r="EI17" s="5">
        <v>5.6028000000000002E-15</v>
      </c>
      <c r="EJ17" s="5">
        <v>9.6605999999999996E-16</v>
      </c>
      <c r="EK17" s="5">
        <v>1.2862999999999999E-14</v>
      </c>
      <c r="EL17" s="5">
        <v>2.7040999999999999E-16</v>
      </c>
      <c r="EM17" s="5">
        <v>0</v>
      </c>
      <c r="EN17" s="5">
        <v>3.3491000000000001E-14</v>
      </c>
      <c r="EO17" s="5">
        <v>1.6249E-13</v>
      </c>
      <c r="EP17" s="5">
        <v>6.2794999999999999E-14</v>
      </c>
      <c r="EQ17" s="5">
        <v>2.4061000000000002E-13</v>
      </c>
      <c r="ER17" s="5">
        <v>3.2256999999999999E-15</v>
      </c>
      <c r="ES17" s="5">
        <v>1.9079000000000001E-15</v>
      </c>
      <c r="ET17" s="5">
        <v>9.1141000000000003E-15</v>
      </c>
      <c r="EU17" s="5">
        <v>2.3182999999999998E-15</v>
      </c>
      <c r="EV17" s="5">
        <v>1.1396E-15</v>
      </c>
      <c r="EW17" s="5">
        <v>1.6704E-14</v>
      </c>
      <c r="EX17" s="5">
        <v>3.1606999999999999E-15</v>
      </c>
      <c r="EY17" s="5">
        <v>6.5138000000000003E-15</v>
      </c>
      <c r="EZ17" s="5">
        <v>5.9777000000000001E-15</v>
      </c>
      <c r="FA17" s="5">
        <v>4.3485999999999997E-15</v>
      </c>
      <c r="FB17" s="5">
        <v>1.3277000000000001E-15</v>
      </c>
      <c r="FC17" s="5">
        <v>9.6495999999999997E-15</v>
      </c>
      <c r="FD17" s="5">
        <v>4.1145999999999998E-16</v>
      </c>
      <c r="FE17" s="5">
        <v>2.8039000000000001E-15</v>
      </c>
      <c r="FF17" s="5">
        <v>2.5970999999999999E-15</v>
      </c>
      <c r="FG17" s="5">
        <v>4.8887999999999997E-16</v>
      </c>
      <c r="FH17" s="5">
        <v>0</v>
      </c>
      <c r="FI17" s="5">
        <v>1.0676000000000001E-14</v>
      </c>
      <c r="FJ17" s="5">
        <v>7.8946999999999995E-15</v>
      </c>
      <c r="FK17" s="5">
        <v>3.8441999999999996E-15</v>
      </c>
      <c r="FL17" s="5">
        <v>2.0303999999999999E-14</v>
      </c>
      <c r="FM17" s="5">
        <v>2.5489000000000001E-15</v>
      </c>
      <c r="FN17" s="5">
        <v>1.7319E-15</v>
      </c>
      <c r="FO17" s="5">
        <v>2.768E-15</v>
      </c>
      <c r="FP17" s="5">
        <v>2.9991999999999999E-15</v>
      </c>
      <c r="FQ17" s="5">
        <v>6.1220999999999998E-15</v>
      </c>
      <c r="FR17" s="5">
        <v>0</v>
      </c>
      <c r="FS17" s="5">
        <v>7.0438000000000002E-16</v>
      </c>
      <c r="FT17" s="5">
        <v>5.4867E-16</v>
      </c>
      <c r="FU17" s="5">
        <v>1.8647000000000001E-15</v>
      </c>
      <c r="FV17" s="5">
        <v>1.6675999999999999E-15</v>
      </c>
      <c r="FW17" s="5">
        <v>3.6876000000000002E-15</v>
      </c>
      <c r="FX17" s="5">
        <v>4.6831000000000001E-16</v>
      </c>
      <c r="FY17" s="5">
        <v>8.8366000000000001E-15</v>
      </c>
      <c r="FZ17" s="5">
        <v>1.2626999999999999E-14</v>
      </c>
      <c r="GA17" s="5">
        <v>2.9505999999999999E-15</v>
      </c>
      <c r="GB17" s="5">
        <v>1.6140000000000001E-14</v>
      </c>
      <c r="GC17" s="5">
        <v>0</v>
      </c>
      <c r="GD17" s="5">
        <v>1.4398E-15</v>
      </c>
      <c r="GE17" s="5">
        <v>7.0765999999999999E-15</v>
      </c>
      <c r="GF17" s="5">
        <v>5.4621000000000001E-15</v>
      </c>
      <c r="GG17" s="5">
        <v>9.7718000000000003E-16</v>
      </c>
      <c r="GH17" s="5">
        <v>1.1388000000000001E-15</v>
      </c>
      <c r="GI17" s="5">
        <v>1.5074999999999999E-15</v>
      </c>
      <c r="GJ17" s="5">
        <v>3.0611E-15</v>
      </c>
      <c r="GK17" s="5">
        <v>3.8219E-16</v>
      </c>
      <c r="GL17" s="5">
        <v>1.9700000000000001E-15</v>
      </c>
      <c r="GM17" s="5">
        <v>9.2580999999999995E-15</v>
      </c>
    </row>
    <row r="18" spans="1:195" s="1" customFormat="1" x14ac:dyDescent="0.2">
      <c r="A18" s="4" t="s">
        <v>40</v>
      </c>
      <c r="B18" s="4" t="s">
        <v>253</v>
      </c>
      <c r="C18" s="4" t="s">
        <v>244</v>
      </c>
      <c r="D18" s="5">
        <v>4.5947000000000003E-15</v>
      </c>
      <c r="E18" s="5">
        <v>4.5011000000000003E-16</v>
      </c>
      <c r="F18" s="5">
        <v>4.5821E-15</v>
      </c>
      <c r="G18" s="5">
        <v>4.3452999999999998E-16</v>
      </c>
      <c r="H18" s="5">
        <v>2.8268000000000001E-15</v>
      </c>
      <c r="I18" s="5">
        <v>1.6249E-13</v>
      </c>
      <c r="J18" s="5">
        <v>2.7751000000000001E-15</v>
      </c>
      <c r="K18" s="5">
        <v>9.1462000000000002E-15</v>
      </c>
      <c r="L18" s="5">
        <v>2.8324E-15</v>
      </c>
      <c r="M18" s="5">
        <v>2.2862999999999999E-14</v>
      </c>
      <c r="N18" s="5">
        <v>3.5087999999999999E-16</v>
      </c>
      <c r="O18" s="5">
        <v>1.6249E-13</v>
      </c>
      <c r="P18" s="5">
        <v>0</v>
      </c>
      <c r="Q18" s="5">
        <v>2.0764E-15</v>
      </c>
      <c r="R18" s="5">
        <v>4.8848E-15</v>
      </c>
      <c r="S18" s="5">
        <v>2.8833999999999999E-15</v>
      </c>
      <c r="T18" s="5">
        <v>6.8928000000000003E-15</v>
      </c>
      <c r="U18" s="5">
        <v>2.6852E-14</v>
      </c>
      <c r="V18" s="5">
        <v>1.1987999999999999E-13</v>
      </c>
      <c r="W18" s="5">
        <v>1.5274E-14</v>
      </c>
      <c r="X18" s="5">
        <v>1.6058E-15</v>
      </c>
      <c r="Y18" s="5">
        <v>1.0175E-14</v>
      </c>
      <c r="Z18" s="5">
        <v>9.7781000000000001E-15</v>
      </c>
      <c r="AA18" s="5">
        <v>1.8494000000000001E-14</v>
      </c>
      <c r="AB18" s="5">
        <v>4.6084000000000001E-16</v>
      </c>
      <c r="AC18" s="5">
        <v>1.2692E-13</v>
      </c>
      <c r="AD18" s="5">
        <v>1.3531E-15</v>
      </c>
      <c r="AE18" s="5">
        <v>2.0944E-14</v>
      </c>
      <c r="AF18" s="5">
        <v>4.7916999999999995E-16</v>
      </c>
      <c r="AG18" s="5">
        <v>5.1267000000000003E-15</v>
      </c>
      <c r="AH18" s="5">
        <v>2.6167999999999998E-15</v>
      </c>
      <c r="AI18" s="5">
        <v>2.8172000000000001E-14</v>
      </c>
      <c r="AJ18" s="5">
        <v>6.2472000000000002E-15</v>
      </c>
      <c r="AK18" s="5">
        <v>7.5714999999999996E-14</v>
      </c>
      <c r="AL18" s="5">
        <v>1.8971E-14</v>
      </c>
      <c r="AM18" s="5">
        <v>1.2904E-14</v>
      </c>
      <c r="AN18" s="5">
        <v>0</v>
      </c>
      <c r="AO18" s="5">
        <v>2.6303999999999999E-15</v>
      </c>
      <c r="AP18" s="5">
        <v>2.3422000000000001E-15</v>
      </c>
      <c r="AQ18" s="5">
        <v>4.3106E-16</v>
      </c>
      <c r="AR18" s="5">
        <v>1.6249E-13</v>
      </c>
      <c r="AS18" s="5">
        <v>3.6578999999999997E-14</v>
      </c>
      <c r="AT18" s="5">
        <v>3.9020000000000001E-16</v>
      </c>
      <c r="AU18" s="5">
        <v>5.0579000000000001E-14</v>
      </c>
      <c r="AV18" s="5">
        <v>3.5227999999999998E-16</v>
      </c>
      <c r="AW18" s="5">
        <v>3.1344000000000001E-14</v>
      </c>
      <c r="AX18" s="5">
        <v>3.215E-16</v>
      </c>
      <c r="AY18" s="5">
        <v>6.3578999999999996E-14</v>
      </c>
      <c r="AZ18" s="5">
        <v>2.5794999999999998E-16</v>
      </c>
      <c r="BA18" s="5">
        <v>2.6025E-15</v>
      </c>
      <c r="BB18" s="5">
        <v>0</v>
      </c>
      <c r="BC18" s="5">
        <v>1.1085999999999999E-15</v>
      </c>
      <c r="BD18" s="5">
        <v>4.3091999999999999E-15</v>
      </c>
      <c r="BE18" s="5">
        <v>1.4523E-14</v>
      </c>
      <c r="BF18" s="5">
        <v>2.9716E-15</v>
      </c>
      <c r="BG18" s="5">
        <v>9.4681000000000009E-16</v>
      </c>
      <c r="BH18" s="5">
        <v>2.308E-15</v>
      </c>
      <c r="BI18" s="5">
        <v>6.4539000000000002E-15</v>
      </c>
      <c r="BJ18" s="5">
        <v>8.3680999999999998E-16</v>
      </c>
      <c r="BK18" s="5">
        <v>5.7853999999999997E-15</v>
      </c>
      <c r="BL18" s="5">
        <v>1.0945E-13</v>
      </c>
      <c r="BM18" s="5">
        <v>3.7597000000000003E-14</v>
      </c>
      <c r="BN18" s="5">
        <v>5.2187000000000002E-15</v>
      </c>
      <c r="BO18" s="5">
        <v>4.1406999999999996E-15</v>
      </c>
      <c r="BP18" s="5">
        <v>3.6375000000000003E-14</v>
      </c>
      <c r="BQ18" s="5">
        <v>5.6195000000000001E-14</v>
      </c>
      <c r="BR18" s="5">
        <v>2.6167999999999998E-15</v>
      </c>
      <c r="BS18" s="5">
        <v>1.2524E-15</v>
      </c>
      <c r="BT18" s="5">
        <v>2.4442999999999999E-15</v>
      </c>
      <c r="BU18" s="5">
        <v>7.3555999999999999E-17</v>
      </c>
      <c r="BV18" s="5">
        <v>2.9138000000000001E-15</v>
      </c>
      <c r="BW18" s="5">
        <v>2.0990000000000001E-14</v>
      </c>
      <c r="BX18" s="5">
        <v>1.0176E-15</v>
      </c>
      <c r="BY18" s="5">
        <v>2.5303999999999999E-15</v>
      </c>
      <c r="BZ18" s="5">
        <v>5.5285E-16</v>
      </c>
      <c r="CA18" s="5">
        <v>4.4903999999999998E-15</v>
      </c>
      <c r="CB18" s="5">
        <v>5.0235999999999998E-15</v>
      </c>
      <c r="CC18" s="5">
        <v>7.5458000000000005E-15</v>
      </c>
      <c r="CD18" s="5">
        <v>3.4511999999999998E-16</v>
      </c>
      <c r="CE18" s="5">
        <v>8.6318999999999995E-14</v>
      </c>
      <c r="CF18" s="5">
        <v>9.1596999999999993E-15</v>
      </c>
      <c r="CG18" s="5">
        <v>3.2715E-15</v>
      </c>
      <c r="CH18" s="5">
        <v>8.8757000000000004E-16</v>
      </c>
      <c r="CI18" s="5">
        <v>6.9900000000000004E-15</v>
      </c>
      <c r="CJ18" s="5">
        <v>5.7973999999999999E-15</v>
      </c>
      <c r="CK18" s="5">
        <v>1.8872E-15</v>
      </c>
      <c r="CL18" s="5">
        <v>3.7835E-15</v>
      </c>
      <c r="CM18" s="5">
        <v>3.4506000000000001E-15</v>
      </c>
      <c r="CN18" s="5">
        <v>3.215E-16</v>
      </c>
      <c r="CO18" s="5">
        <v>1.3339E-14</v>
      </c>
      <c r="CP18" s="5">
        <v>5.5266000000000003E-15</v>
      </c>
      <c r="CQ18" s="5">
        <v>7.6207999999999995E-15</v>
      </c>
      <c r="CR18" s="5">
        <v>1.1330000000000001E-14</v>
      </c>
      <c r="CS18" s="5">
        <v>1.8115E-16</v>
      </c>
      <c r="CT18" s="5">
        <v>3.6196000000000002E-16</v>
      </c>
      <c r="CU18" s="5">
        <v>2.6167999999999998E-15</v>
      </c>
      <c r="CV18" s="5">
        <v>6.3013000000000004E-14</v>
      </c>
      <c r="CW18" s="5">
        <v>8.1498999999999994E-15</v>
      </c>
      <c r="CX18" s="5">
        <v>2.7215000000000001E-14</v>
      </c>
      <c r="CY18" s="5">
        <v>6.9773E-16</v>
      </c>
      <c r="CZ18" s="5">
        <v>6.8073999999999999E-16</v>
      </c>
      <c r="DA18" s="5">
        <v>9.5834999999999996E-15</v>
      </c>
      <c r="DB18" s="5">
        <v>2.8662999999999999E-16</v>
      </c>
      <c r="DC18" s="5">
        <v>4.0448000000000001E-14</v>
      </c>
      <c r="DD18" s="5">
        <v>1.4188999999999999E-14</v>
      </c>
      <c r="DE18" s="5">
        <v>5.0819999999999996E-16</v>
      </c>
      <c r="DF18" s="5">
        <v>2.0801E-15</v>
      </c>
      <c r="DG18" s="5">
        <v>7.9417999999999998E-15</v>
      </c>
      <c r="DH18" s="5">
        <v>4.5704000000000003E-16</v>
      </c>
      <c r="DI18" s="5">
        <v>1.9167999999999999E-15</v>
      </c>
      <c r="DJ18" s="5">
        <v>4.5257000000000002E-15</v>
      </c>
      <c r="DK18" s="5">
        <v>3.1708000000000002E-15</v>
      </c>
      <c r="DL18" s="5">
        <v>0</v>
      </c>
      <c r="DM18" s="5">
        <v>0</v>
      </c>
      <c r="DN18" s="5">
        <v>2.3503E-15</v>
      </c>
      <c r="DO18" s="5">
        <v>5.0739000000000002E-13</v>
      </c>
      <c r="DP18" s="5">
        <v>7.0323999999999997E-15</v>
      </c>
      <c r="DQ18" s="5">
        <v>6.1745000000000006E-14</v>
      </c>
      <c r="DR18" s="5">
        <v>4.0835000000000002E-16</v>
      </c>
      <c r="DS18" s="5">
        <v>4.1899999999999998E-15</v>
      </c>
      <c r="DT18" s="5">
        <v>1.0621E-15</v>
      </c>
      <c r="DU18" s="5">
        <v>5.7685999999999997E-16</v>
      </c>
      <c r="DV18" s="5">
        <v>6.7518000000000006E-14</v>
      </c>
      <c r="DW18" s="5">
        <v>9.6434999999999998E-16</v>
      </c>
      <c r="DX18" s="5">
        <v>1.1443000000000001E-14</v>
      </c>
      <c r="DY18" s="5">
        <v>3.9772E-15</v>
      </c>
      <c r="DZ18" s="5">
        <v>1.2222E-14</v>
      </c>
      <c r="EA18" s="5">
        <v>2.1685000000000001E-14</v>
      </c>
      <c r="EB18" s="5">
        <v>4.6219000000000002E-16</v>
      </c>
      <c r="EC18" s="5">
        <v>6.8183999999999997E-15</v>
      </c>
      <c r="ED18" s="5">
        <v>5.0674999999999996E-15</v>
      </c>
      <c r="EE18" s="5">
        <v>5.6547000000000002E-15</v>
      </c>
      <c r="EF18" s="5">
        <v>0</v>
      </c>
      <c r="EG18" s="5">
        <v>1.4075000000000001E-15</v>
      </c>
      <c r="EH18" s="5">
        <v>3.4506000000000001E-15</v>
      </c>
      <c r="EI18" s="5">
        <v>5.6028000000000002E-15</v>
      </c>
      <c r="EJ18" s="5">
        <v>9.6605999999999996E-16</v>
      </c>
      <c r="EK18" s="5">
        <v>1.2862999999999999E-14</v>
      </c>
      <c r="EL18" s="5">
        <v>2.7040999999999999E-16</v>
      </c>
      <c r="EM18" s="5">
        <v>0</v>
      </c>
      <c r="EN18" s="5">
        <v>3.3491000000000001E-14</v>
      </c>
      <c r="EO18" s="5">
        <v>1.6249E-13</v>
      </c>
      <c r="EP18" s="5">
        <v>6.2794999999999999E-14</v>
      </c>
      <c r="EQ18" s="5">
        <v>2.4061000000000002E-13</v>
      </c>
      <c r="ER18" s="5">
        <v>3.2256999999999999E-15</v>
      </c>
      <c r="ES18" s="5">
        <v>1.9079000000000001E-15</v>
      </c>
      <c r="ET18" s="5">
        <v>9.1141000000000003E-15</v>
      </c>
      <c r="EU18" s="5">
        <v>2.3182999999999998E-15</v>
      </c>
      <c r="EV18" s="5">
        <v>1.1396E-15</v>
      </c>
      <c r="EW18" s="5">
        <v>1.6704E-14</v>
      </c>
      <c r="EX18" s="5">
        <v>3.1606999999999999E-15</v>
      </c>
      <c r="EY18" s="5">
        <v>6.5138000000000003E-15</v>
      </c>
      <c r="EZ18" s="5">
        <v>5.9777000000000001E-15</v>
      </c>
      <c r="FA18" s="5">
        <v>4.3485999999999997E-15</v>
      </c>
      <c r="FB18" s="5">
        <v>1.3277000000000001E-15</v>
      </c>
      <c r="FC18" s="5">
        <v>9.6495999999999997E-15</v>
      </c>
      <c r="FD18" s="5">
        <v>4.1145999999999998E-16</v>
      </c>
      <c r="FE18" s="5">
        <v>2.8039000000000001E-15</v>
      </c>
      <c r="FF18" s="5">
        <v>2.5970999999999999E-15</v>
      </c>
      <c r="FG18" s="5">
        <v>4.8887999999999997E-16</v>
      </c>
      <c r="FH18" s="5">
        <v>0</v>
      </c>
      <c r="FI18" s="5">
        <v>1.0676000000000001E-14</v>
      </c>
      <c r="FJ18" s="5">
        <v>7.8946999999999995E-15</v>
      </c>
      <c r="FK18" s="5">
        <v>3.8441999999999996E-15</v>
      </c>
      <c r="FL18" s="5">
        <v>2.0303999999999999E-14</v>
      </c>
      <c r="FM18" s="5">
        <v>2.5489000000000001E-15</v>
      </c>
      <c r="FN18" s="5">
        <v>1.7319E-15</v>
      </c>
      <c r="FO18" s="5">
        <v>2.768E-15</v>
      </c>
      <c r="FP18" s="5">
        <v>2.9991999999999999E-15</v>
      </c>
      <c r="FQ18" s="5">
        <v>6.1220999999999998E-15</v>
      </c>
      <c r="FR18" s="5">
        <v>0</v>
      </c>
      <c r="FS18" s="5">
        <v>7.0438000000000002E-16</v>
      </c>
      <c r="FT18" s="5">
        <v>5.4867E-16</v>
      </c>
      <c r="FU18" s="5">
        <v>1.8647000000000001E-15</v>
      </c>
      <c r="FV18" s="5">
        <v>1.6675999999999999E-15</v>
      </c>
      <c r="FW18" s="5">
        <v>3.6876000000000002E-15</v>
      </c>
      <c r="FX18" s="5">
        <v>4.6831000000000001E-16</v>
      </c>
      <c r="FY18" s="5">
        <v>8.8366000000000001E-15</v>
      </c>
      <c r="FZ18" s="5">
        <v>1.2626999999999999E-14</v>
      </c>
      <c r="GA18" s="5">
        <v>2.9505999999999999E-15</v>
      </c>
      <c r="GB18" s="5">
        <v>1.6140000000000001E-14</v>
      </c>
      <c r="GC18" s="5">
        <v>0</v>
      </c>
      <c r="GD18" s="5">
        <v>1.4398E-15</v>
      </c>
      <c r="GE18" s="5">
        <v>7.0765999999999999E-15</v>
      </c>
      <c r="GF18" s="5">
        <v>5.4621000000000001E-15</v>
      </c>
      <c r="GG18" s="5">
        <v>9.7718000000000003E-16</v>
      </c>
      <c r="GH18" s="5">
        <v>1.1388000000000001E-15</v>
      </c>
      <c r="GI18" s="5">
        <v>1.5074999999999999E-15</v>
      </c>
      <c r="GJ18" s="5">
        <v>3.0611E-15</v>
      </c>
      <c r="GK18" s="5">
        <v>3.8219E-16</v>
      </c>
      <c r="GL18" s="5">
        <v>1.9700000000000001E-15</v>
      </c>
      <c r="GM18" s="5">
        <v>9.2580999999999995E-15</v>
      </c>
    </row>
    <row r="19" spans="1:195" s="1" customFormat="1" x14ac:dyDescent="0.2">
      <c r="A19" s="4" t="s">
        <v>42</v>
      </c>
      <c r="B19" s="4" t="s">
        <v>253</v>
      </c>
      <c r="C19" s="4" t="s">
        <v>244</v>
      </c>
      <c r="D19" s="5">
        <v>4.5947000000000003E-15</v>
      </c>
      <c r="E19" s="5">
        <v>4.5011000000000003E-16</v>
      </c>
      <c r="F19" s="5">
        <v>4.5821E-15</v>
      </c>
      <c r="G19" s="5">
        <v>4.3452999999999998E-16</v>
      </c>
      <c r="H19" s="5">
        <v>2.8268000000000001E-15</v>
      </c>
      <c r="I19" s="5">
        <v>1.6249E-13</v>
      </c>
      <c r="J19" s="5">
        <v>2.7751000000000001E-15</v>
      </c>
      <c r="K19" s="5">
        <v>9.1462000000000002E-15</v>
      </c>
      <c r="L19" s="5">
        <v>2.8324E-15</v>
      </c>
      <c r="M19" s="5">
        <v>2.2862999999999999E-14</v>
      </c>
      <c r="N19" s="5">
        <v>3.5087999999999999E-16</v>
      </c>
      <c r="O19" s="5">
        <v>1.6249E-13</v>
      </c>
      <c r="P19" s="5">
        <v>0</v>
      </c>
      <c r="Q19" s="5">
        <v>2.0764E-15</v>
      </c>
      <c r="R19" s="5">
        <v>4.8848E-15</v>
      </c>
      <c r="S19" s="5">
        <v>2.8833999999999999E-15</v>
      </c>
      <c r="T19" s="5">
        <v>6.8928000000000003E-15</v>
      </c>
      <c r="U19" s="5">
        <v>2.6852E-14</v>
      </c>
      <c r="V19" s="5">
        <v>1.1987999999999999E-13</v>
      </c>
      <c r="W19" s="5">
        <v>1.5274E-14</v>
      </c>
      <c r="X19" s="5">
        <v>1.6058E-15</v>
      </c>
      <c r="Y19" s="5">
        <v>1.0175E-14</v>
      </c>
      <c r="Z19" s="5">
        <v>9.7781000000000001E-15</v>
      </c>
      <c r="AA19" s="5">
        <v>1.8494000000000001E-14</v>
      </c>
      <c r="AB19" s="5">
        <v>4.6084000000000001E-16</v>
      </c>
      <c r="AC19" s="5">
        <v>1.2692E-13</v>
      </c>
      <c r="AD19" s="5">
        <v>1.3531E-15</v>
      </c>
      <c r="AE19" s="5">
        <v>2.0944E-14</v>
      </c>
      <c r="AF19" s="5">
        <v>4.7916999999999995E-16</v>
      </c>
      <c r="AG19" s="5">
        <v>5.1267000000000003E-15</v>
      </c>
      <c r="AH19" s="5">
        <v>2.6167999999999998E-15</v>
      </c>
      <c r="AI19" s="5">
        <v>2.8172000000000001E-14</v>
      </c>
      <c r="AJ19" s="5">
        <v>6.2472000000000002E-15</v>
      </c>
      <c r="AK19" s="5">
        <v>7.5714999999999996E-14</v>
      </c>
      <c r="AL19" s="5">
        <v>1.8971E-14</v>
      </c>
      <c r="AM19" s="5">
        <v>1.2904E-14</v>
      </c>
      <c r="AN19" s="5">
        <v>0</v>
      </c>
      <c r="AO19" s="5">
        <v>2.6303999999999999E-15</v>
      </c>
      <c r="AP19" s="5">
        <v>2.3422000000000001E-15</v>
      </c>
      <c r="AQ19" s="5">
        <v>4.3106E-16</v>
      </c>
      <c r="AR19" s="5">
        <v>1.6249E-13</v>
      </c>
      <c r="AS19" s="5">
        <v>3.6578999999999997E-14</v>
      </c>
      <c r="AT19" s="5">
        <v>3.9020000000000001E-16</v>
      </c>
      <c r="AU19" s="5">
        <v>5.0579000000000001E-14</v>
      </c>
      <c r="AV19" s="5">
        <v>3.5227999999999998E-16</v>
      </c>
      <c r="AW19" s="5">
        <v>3.1344000000000001E-14</v>
      </c>
      <c r="AX19" s="5">
        <v>3.215E-16</v>
      </c>
      <c r="AY19" s="5">
        <v>6.3578999999999996E-14</v>
      </c>
      <c r="AZ19" s="5">
        <v>2.5794999999999998E-16</v>
      </c>
      <c r="BA19" s="5">
        <v>2.6025E-15</v>
      </c>
      <c r="BB19" s="5">
        <v>0</v>
      </c>
      <c r="BC19" s="5">
        <v>1.1085999999999999E-15</v>
      </c>
      <c r="BD19" s="5">
        <v>4.3091999999999999E-15</v>
      </c>
      <c r="BE19" s="5">
        <v>1.4523E-14</v>
      </c>
      <c r="BF19" s="5">
        <v>2.9716E-15</v>
      </c>
      <c r="BG19" s="5">
        <v>9.4681000000000009E-16</v>
      </c>
      <c r="BH19" s="5">
        <v>2.308E-15</v>
      </c>
      <c r="BI19" s="5">
        <v>6.4539000000000002E-15</v>
      </c>
      <c r="BJ19" s="5">
        <v>8.3680999999999998E-16</v>
      </c>
      <c r="BK19" s="5">
        <v>5.7853999999999997E-15</v>
      </c>
      <c r="BL19" s="5">
        <v>1.0945E-13</v>
      </c>
      <c r="BM19" s="5">
        <v>3.7597000000000003E-14</v>
      </c>
      <c r="BN19" s="5">
        <v>5.2187000000000002E-15</v>
      </c>
      <c r="BO19" s="5">
        <v>4.1406999999999996E-15</v>
      </c>
      <c r="BP19" s="5">
        <v>3.6375000000000003E-14</v>
      </c>
      <c r="BQ19" s="5">
        <v>5.6195000000000001E-14</v>
      </c>
      <c r="BR19" s="5">
        <v>2.6167999999999998E-15</v>
      </c>
      <c r="BS19" s="5">
        <v>1.2524E-15</v>
      </c>
      <c r="BT19" s="5">
        <v>2.4442999999999999E-15</v>
      </c>
      <c r="BU19" s="5">
        <v>7.3555999999999999E-17</v>
      </c>
      <c r="BV19" s="5">
        <v>2.9138000000000001E-15</v>
      </c>
      <c r="BW19" s="5">
        <v>2.0990000000000001E-14</v>
      </c>
      <c r="BX19" s="5">
        <v>1.0176E-15</v>
      </c>
      <c r="BY19" s="5">
        <v>2.5303999999999999E-15</v>
      </c>
      <c r="BZ19" s="5">
        <v>5.5285E-16</v>
      </c>
      <c r="CA19" s="5">
        <v>4.4903999999999998E-15</v>
      </c>
      <c r="CB19" s="5">
        <v>5.0235999999999998E-15</v>
      </c>
      <c r="CC19" s="5">
        <v>7.5458000000000005E-15</v>
      </c>
      <c r="CD19" s="5">
        <v>3.4511999999999998E-16</v>
      </c>
      <c r="CE19" s="5">
        <v>8.6318999999999995E-14</v>
      </c>
      <c r="CF19" s="5">
        <v>9.1596999999999993E-15</v>
      </c>
      <c r="CG19" s="5">
        <v>3.2715E-15</v>
      </c>
      <c r="CH19" s="5">
        <v>8.8757000000000004E-16</v>
      </c>
      <c r="CI19" s="5">
        <v>6.9900000000000004E-15</v>
      </c>
      <c r="CJ19" s="5">
        <v>5.7973999999999999E-15</v>
      </c>
      <c r="CK19" s="5">
        <v>1.8872E-15</v>
      </c>
      <c r="CL19" s="5">
        <v>3.7835E-15</v>
      </c>
      <c r="CM19" s="5">
        <v>3.4506000000000001E-15</v>
      </c>
      <c r="CN19" s="5">
        <v>3.215E-16</v>
      </c>
      <c r="CO19" s="5">
        <v>1.3339E-14</v>
      </c>
      <c r="CP19" s="5">
        <v>5.5266000000000003E-15</v>
      </c>
      <c r="CQ19" s="5">
        <v>7.6207999999999995E-15</v>
      </c>
      <c r="CR19" s="5">
        <v>1.1330000000000001E-14</v>
      </c>
      <c r="CS19" s="5">
        <v>1.8115E-16</v>
      </c>
      <c r="CT19" s="5">
        <v>3.6196000000000002E-16</v>
      </c>
      <c r="CU19" s="5">
        <v>2.6167999999999998E-15</v>
      </c>
      <c r="CV19" s="5">
        <v>6.3013000000000004E-14</v>
      </c>
      <c r="CW19" s="5">
        <v>8.1498999999999994E-15</v>
      </c>
      <c r="CX19" s="5">
        <v>2.7215000000000001E-14</v>
      </c>
      <c r="CY19" s="5">
        <v>6.9773E-16</v>
      </c>
      <c r="CZ19" s="5">
        <v>6.8073999999999999E-16</v>
      </c>
      <c r="DA19" s="5">
        <v>9.5834999999999996E-15</v>
      </c>
      <c r="DB19" s="5">
        <v>2.8662999999999999E-16</v>
      </c>
      <c r="DC19" s="5">
        <v>4.0448000000000001E-14</v>
      </c>
      <c r="DD19" s="5">
        <v>1.4188999999999999E-14</v>
      </c>
      <c r="DE19" s="5">
        <v>5.0819999999999996E-16</v>
      </c>
      <c r="DF19" s="5">
        <v>2.0801E-15</v>
      </c>
      <c r="DG19" s="5">
        <v>7.9417999999999998E-15</v>
      </c>
      <c r="DH19" s="5">
        <v>4.5704000000000003E-16</v>
      </c>
      <c r="DI19" s="5">
        <v>1.9167999999999999E-15</v>
      </c>
      <c r="DJ19" s="5">
        <v>4.5257000000000002E-15</v>
      </c>
      <c r="DK19" s="5">
        <v>3.1708000000000002E-15</v>
      </c>
      <c r="DL19" s="5">
        <v>0</v>
      </c>
      <c r="DM19" s="5">
        <v>0</v>
      </c>
      <c r="DN19" s="5">
        <v>2.3503E-15</v>
      </c>
      <c r="DO19" s="5">
        <v>5.0739000000000002E-13</v>
      </c>
      <c r="DP19" s="5">
        <v>7.0323999999999997E-15</v>
      </c>
      <c r="DQ19" s="5">
        <v>6.1745000000000006E-14</v>
      </c>
      <c r="DR19" s="5">
        <v>4.0835000000000002E-16</v>
      </c>
      <c r="DS19" s="5">
        <v>4.1899999999999998E-15</v>
      </c>
      <c r="DT19" s="5">
        <v>1.0621E-15</v>
      </c>
      <c r="DU19" s="5">
        <v>5.7685999999999997E-16</v>
      </c>
      <c r="DV19" s="5">
        <v>6.7518000000000006E-14</v>
      </c>
      <c r="DW19" s="5">
        <v>9.6434999999999998E-16</v>
      </c>
      <c r="DX19" s="5">
        <v>1.1443000000000001E-14</v>
      </c>
      <c r="DY19" s="5">
        <v>3.9772E-15</v>
      </c>
      <c r="DZ19" s="5">
        <v>1.2222E-14</v>
      </c>
      <c r="EA19" s="5">
        <v>2.1685000000000001E-14</v>
      </c>
      <c r="EB19" s="5">
        <v>4.6219000000000002E-16</v>
      </c>
      <c r="EC19" s="5">
        <v>6.8183999999999997E-15</v>
      </c>
      <c r="ED19" s="5">
        <v>5.0674999999999996E-15</v>
      </c>
      <c r="EE19" s="5">
        <v>5.6547000000000002E-15</v>
      </c>
      <c r="EF19" s="5">
        <v>0</v>
      </c>
      <c r="EG19" s="5">
        <v>1.4075000000000001E-15</v>
      </c>
      <c r="EH19" s="5">
        <v>3.4506000000000001E-15</v>
      </c>
      <c r="EI19" s="5">
        <v>5.6028000000000002E-15</v>
      </c>
      <c r="EJ19" s="5">
        <v>9.6605999999999996E-16</v>
      </c>
      <c r="EK19" s="5">
        <v>1.2862999999999999E-14</v>
      </c>
      <c r="EL19" s="5">
        <v>2.7040999999999999E-16</v>
      </c>
      <c r="EM19" s="5">
        <v>0</v>
      </c>
      <c r="EN19" s="5">
        <v>3.3491000000000001E-14</v>
      </c>
      <c r="EO19" s="5">
        <v>1.6249E-13</v>
      </c>
      <c r="EP19" s="5">
        <v>6.2794999999999999E-14</v>
      </c>
      <c r="EQ19" s="5">
        <v>2.4061000000000002E-13</v>
      </c>
      <c r="ER19" s="5">
        <v>3.2256999999999999E-15</v>
      </c>
      <c r="ES19" s="5">
        <v>1.9079000000000001E-15</v>
      </c>
      <c r="ET19" s="5">
        <v>9.1141000000000003E-15</v>
      </c>
      <c r="EU19" s="5">
        <v>2.3182999999999998E-15</v>
      </c>
      <c r="EV19" s="5">
        <v>1.1396E-15</v>
      </c>
      <c r="EW19" s="5">
        <v>1.6704E-14</v>
      </c>
      <c r="EX19" s="5">
        <v>3.1606999999999999E-15</v>
      </c>
      <c r="EY19" s="5">
        <v>6.5138000000000003E-15</v>
      </c>
      <c r="EZ19" s="5">
        <v>5.9777000000000001E-15</v>
      </c>
      <c r="FA19" s="5">
        <v>4.3485999999999997E-15</v>
      </c>
      <c r="FB19" s="5">
        <v>1.3277000000000001E-15</v>
      </c>
      <c r="FC19" s="5">
        <v>9.6495999999999997E-15</v>
      </c>
      <c r="FD19" s="5">
        <v>4.1145999999999998E-16</v>
      </c>
      <c r="FE19" s="5">
        <v>2.8039000000000001E-15</v>
      </c>
      <c r="FF19" s="5">
        <v>2.5970999999999999E-15</v>
      </c>
      <c r="FG19" s="5">
        <v>4.8887999999999997E-16</v>
      </c>
      <c r="FH19" s="5">
        <v>0</v>
      </c>
      <c r="FI19" s="5">
        <v>1.0676000000000001E-14</v>
      </c>
      <c r="FJ19" s="5">
        <v>7.8946999999999995E-15</v>
      </c>
      <c r="FK19" s="5">
        <v>3.8441999999999996E-15</v>
      </c>
      <c r="FL19" s="5">
        <v>2.0303999999999999E-14</v>
      </c>
      <c r="FM19" s="5">
        <v>2.5489000000000001E-15</v>
      </c>
      <c r="FN19" s="5">
        <v>1.7319E-15</v>
      </c>
      <c r="FO19" s="5">
        <v>2.768E-15</v>
      </c>
      <c r="FP19" s="5">
        <v>2.9991999999999999E-15</v>
      </c>
      <c r="FQ19" s="5">
        <v>6.1220999999999998E-15</v>
      </c>
      <c r="FR19" s="5">
        <v>0</v>
      </c>
      <c r="FS19" s="5">
        <v>7.0438000000000002E-16</v>
      </c>
      <c r="FT19" s="5">
        <v>5.4867E-16</v>
      </c>
      <c r="FU19" s="5">
        <v>1.8647000000000001E-15</v>
      </c>
      <c r="FV19" s="5">
        <v>1.6675999999999999E-15</v>
      </c>
      <c r="FW19" s="5">
        <v>3.6876000000000002E-15</v>
      </c>
      <c r="FX19" s="5">
        <v>4.6831000000000001E-16</v>
      </c>
      <c r="FY19" s="5">
        <v>8.8366000000000001E-15</v>
      </c>
      <c r="FZ19" s="5">
        <v>1.2626999999999999E-14</v>
      </c>
      <c r="GA19" s="5">
        <v>2.9505999999999999E-15</v>
      </c>
      <c r="GB19" s="5">
        <v>1.6140000000000001E-14</v>
      </c>
      <c r="GC19" s="5">
        <v>0</v>
      </c>
      <c r="GD19" s="5">
        <v>1.4398E-15</v>
      </c>
      <c r="GE19" s="5">
        <v>7.0765999999999999E-15</v>
      </c>
      <c r="GF19" s="5">
        <v>5.4621000000000001E-15</v>
      </c>
      <c r="GG19" s="5">
        <v>9.7718000000000003E-16</v>
      </c>
      <c r="GH19" s="5">
        <v>1.1388000000000001E-15</v>
      </c>
      <c r="GI19" s="5">
        <v>1.5074999999999999E-15</v>
      </c>
      <c r="GJ19" s="5">
        <v>3.0611E-15</v>
      </c>
      <c r="GK19" s="5">
        <v>3.8219E-16</v>
      </c>
      <c r="GL19" s="5">
        <v>1.9700000000000001E-15</v>
      </c>
      <c r="GM19" s="5">
        <v>9.2580999999999995E-15</v>
      </c>
    </row>
    <row r="20" spans="1:195" s="1" customFormat="1" x14ac:dyDescent="0.2">
      <c r="A20" s="4" t="s">
        <v>249</v>
      </c>
      <c r="B20" s="4" t="s">
        <v>255</v>
      </c>
      <c r="C20" s="4" t="s">
        <v>244</v>
      </c>
      <c r="D20" s="5">
        <v>2.2756000000000001E-15</v>
      </c>
      <c r="E20" s="5">
        <v>1.7940999999999999E-16</v>
      </c>
      <c r="F20" s="5">
        <v>2.7381999999999998E-15</v>
      </c>
      <c r="G20" s="5">
        <v>1.0970000000000001E-15</v>
      </c>
      <c r="H20" s="5">
        <v>1.5139E-15</v>
      </c>
      <c r="I20" s="5">
        <v>5.1148000000000002E-14</v>
      </c>
      <c r="J20" s="5">
        <v>2.1573999999999999E-15</v>
      </c>
      <c r="K20" s="5">
        <v>7.3638000000000003E-15</v>
      </c>
      <c r="L20" s="5">
        <v>6.9157999999999999E-16</v>
      </c>
      <c r="M20" s="5">
        <v>1.5713E-14</v>
      </c>
      <c r="N20" s="5">
        <v>2.2213000000000002E-16</v>
      </c>
      <c r="O20" s="5">
        <v>6.0396000000000001E-14</v>
      </c>
      <c r="P20" s="5">
        <v>0</v>
      </c>
      <c r="Q20" s="5">
        <v>4.2214000000000003E-15</v>
      </c>
      <c r="R20" s="5">
        <v>3.0939E-15</v>
      </c>
      <c r="S20" s="5">
        <v>1.241E-15</v>
      </c>
      <c r="T20" s="5">
        <v>4.1518000000000001E-15</v>
      </c>
      <c r="U20" s="5">
        <v>1.5927999999999998E-14</v>
      </c>
      <c r="V20" s="5">
        <v>6.5247000000000005E-13</v>
      </c>
      <c r="W20" s="5">
        <v>6.8633000000000001E-15</v>
      </c>
      <c r="X20" s="5">
        <v>2.4068E-16</v>
      </c>
      <c r="Y20" s="5">
        <v>4.6165E-15</v>
      </c>
      <c r="Z20" s="5">
        <v>5.0949E-15</v>
      </c>
      <c r="AA20" s="5">
        <v>4.5768999999999999E-15</v>
      </c>
      <c r="AB20" s="5">
        <v>1.8013000000000001E-16</v>
      </c>
      <c r="AC20" s="5">
        <v>4.1089000000000002E-15</v>
      </c>
      <c r="AD20" s="5">
        <v>1.8873000000000001E-15</v>
      </c>
      <c r="AE20" s="5">
        <v>9.5533E-15</v>
      </c>
      <c r="AF20" s="5">
        <v>3.6347999999999999E-16</v>
      </c>
      <c r="AG20" s="5">
        <v>2.9052E-15</v>
      </c>
      <c r="AH20" s="5">
        <v>1.5477000000000001E-15</v>
      </c>
      <c r="AI20" s="5">
        <v>8.3578999999999996E-15</v>
      </c>
      <c r="AJ20" s="5">
        <v>3.1984999999999998E-15</v>
      </c>
      <c r="AK20" s="5">
        <v>2.8035000000000001E-14</v>
      </c>
      <c r="AL20" s="5">
        <v>8.1670999999999997E-15</v>
      </c>
      <c r="AM20" s="5">
        <v>6.9839999999999999E-15</v>
      </c>
      <c r="AN20" s="5">
        <v>0</v>
      </c>
      <c r="AO20" s="5">
        <v>1.3916999999999999E-15</v>
      </c>
      <c r="AP20" s="5">
        <v>1.3023000000000001E-15</v>
      </c>
      <c r="AQ20" s="5">
        <v>5.6545000000000005E-16</v>
      </c>
      <c r="AR20" s="5">
        <v>8.0964000000000002E-14</v>
      </c>
      <c r="AS20" s="5">
        <v>8.9102000000000003E-15</v>
      </c>
      <c r="AT20" s="5">
        <v>2.2763000000000001E-16</v>
      </c>
      <c r="AU20" s="5">
        <v>7.0202E-15</v>
      </c>
      <c r="AV20" s="5">
        <v>6.1742999999999996E-16</v>
      </c>
      <c r="AW20" s="5">
        <v>2.1912000000000001E-14</v>
      </c>
      <c r="AX20" s="5">
        <v>1.8648E-16</v>
      </c>
      <c r="AY20" s="5">
        <v>2.5873000000000001E-14</v>
      </c>
      <c r="AZ20" s="5">
        <v>1.3638000000000001E-16</v>
      </c>
      <c r="BA20" s="5">
        <v>1.2737999999999999E-15</v>
      </c>
      <c r="BB20" s="5">
        <v>0</v>
      </c>
      <c r="BC20" s="5">
        <v>4.0497999999999998E-16</v>
      </c>
      <c r="BD20" s="5">
        <v>2.1869999999999998E-15</v>
      </c>
      <c r="BE20" s="5">
        <v>6.4240000000000003E-15</v>
      </c>
      <c r="BF20" s="5">
        <v>1.6416000000000001E-15</v>
      </c>
      <c r="BG20" s="5">
        <v>6.0517000000000003E-16</v>
      </c>
      <c r="BH20" s="5">
        <v>7.3384000000000001E-16</v>
      </c>
      <c r="BI20" s="5">
        <v>3.5074999999999999E-15</v>
      </c>
      <c r="BJ20" s="5">
        <v>7.8908E-16</v>
      </c>
      <c r="BK20" s="5">
        <v>3.3645999999999999E-15</v>
      </c>
      <c r="BL20" s="5">
        <v>8.9102000000000003E-15</v>
      </c>
      <c r="BM20" s="5">
        <v>2.3860999999999999E-14</v>
      </c>
      <c r="BN20" s="5">
        <v>2.8342999999999999E-15</v>
      </c>
      <c r="BO20" s="5">
        <v>3.7711000000000001E-15</v>
      </c>
      <c r="BP20" s="5">
        <v>8.9102000000000003E-15</v>
      </c>
      <c r="BQ20" s="5">
        <v>5.1912999999999999E-14</v>
      </c>
      <c r="BR20" s="5">
        <v>1.5477000000000001E-15</v>
      </c>
      <c r="BS20" s="5">
        <v>7.3384000000000001E-16</v>
      </c>
      <c r="BT20" s="5">
        <v>7.3384000000000001E-16</v>
      </c>
      <c r="BU20" s="5">
        <v>1.7659E-15</v>
      </c>
      <c r="BV20" s="5">
        <v>1.0622E-15</v>
      </c>
      <c r="BW20" s="5">
        <v>4.5580999999999997E-15</v>
      </c>
      <c r="BX20" s="5">
        <v>5.8575E-16</v>
      </c>
      <c r="BY20" s="5">
        <v>6.8639E-16</v>
      </c>
      <c r="BZ20" s="5">
        <v>3.7913000000000001E-16</v>
      </c>
      <c r="CA20" s="5">
        <v>3.2148000000000001E-15</v>
      </c>
      <c r="CB20" s="5">
        <v>4.8200000000000002E-15</v>
      </c>
      <c r="CC20" s="5">
        <v>4.0679999999999998E-15</v>
      </c>
      <c r="CD20" s="5">
        <v>2.2852999999999999E-16</v>
      </c>
      <c r="CE20" s="5">
        <v>8.9102000000000003E-15</v>
      </c>
      <c r="CF20" s="5">
        <v>1.5417999999999999E-15</v>
      </c>
      <c r="CG20" s="5">
        <v>3.2202999999999999E-15</v>
      </c>
      <c r="CH20" s="5">
        <v>5.9977999999999996E-16</v>
      </c>
      <c r="CI20" s="5">
        <v>3.8414999999999998E-15</v>
      </c>
      <c r="CJ20" s="5">
        <v>2.8869E-15</v>
      </c>
      <c r="CK20" s="5">
        <v>5.1604E-16</v>
      </c>
      <c r="CL20" s="5">
        <v>5.1627999999999998E-16</v>
      </c>
      <c r="CM20" s="5">
        <v>3.9078000000000001E-16</v>
      </c>
      <c r="CN20" s="5">
        <v>1.8648E-16</v>
      </c>
      <c r="CO20" s="5">
        <v>6.1298000000000003E-15</v>
      </c>
      <c r="CP20" s="5">
        <v>2.9654E-15</v>
      </c>
      <c r="CQ20" s="5">
        <v>5.5836000000000002E-15</v>
      </c>
      <c r="CR20" s="5">
        <v>6.0146999999999997E-15</v>
      </c>
      <c r="CS20" s="5">
        <v>8.2198999999999997E-16</v>
      </c>
      <c r="CT20" s="5">
        <v>2.1071E-16</v>
      </c>
      <c r="CU20" s="5">
        <v>1.5477000000000001E-15</v>
      </c>
      <c r="CV20" s="5">
        <v>2.7440000000000001E-14</v>
      </c>
      <c r="CW20" s="5">
        <v>4.4783000000000002E-15</v>
      </c>
      <c r="CX20" s="5">
        <v>6.9040000000000002E-15</v>
      </c>
      <c r="CY20" s="5">
        <v>7.1526000000000001E-16</v>
      </c>
      <c r="CZ20" s="5">
        <v>6.1560999999999996E-16</v>
      </c>
      <c r="DA20" s="5">
        <v>5.5160999999999998E-15</v>
      </c>
      <c r="DB20" s="5">
        <v>2.4023000000000001E-16</v>
      </c>
      <c r="DC20" s="5">
        <v>2.2201999999999999E-14</v>
      </c>
      <c r="DD20" s="5">
        <v>9.1216999999999999E-15</v>
      </c>
      <c r="DE20" s="5">
        <v>1.1206999999999999E-16</v>
      </c>
      <c r="DF20" s="5">
        <v>1.3432E-15</v>
      </c>
      <c r="DG20" s="5">
        <v>4.6004000000000004E-15</v>
      </c>
      <c r="DH20" s="5">
        <v>2.6115000000000001E-16</v>
      </c>
      <c r="DI20" s="5">
        <v>9.5801999999999994E-16</v>
      </c>
      <c r="DJ20" s="5">
        <v>2.0497000000000002E-15</v>
      </c>
      <c r="DK20" s="5">
        <v>6.4194000000000003E-16</v>
      </c>
      <c r="DL20" s="5">
        <v>0</v>
      </c>
      <c r="DM20" s="5">
        <v>0</v>
      </c>
      <c r="DN20" s="5">
        <v>1.3892999999999999E-15</v>
      </c>
      <c r="DO20" s="5">
        <v>1.0506E-13</v>
      </c>
      <c r="DP20" s="5">
        <v>3.8159000000000003E-15</v>
      </c>
      <c r="DQ20" s="5">
        <v>6.5750999999999994E-14</v>
      </c>
      <c r="DR20" s="5">
        <v>3.9045999999999999E-16</v>
      </c>
      <c r="DS20" s="5">
        <v>2.1787999999999998E-15</v>
      </c>
      <c r="DT20" s="5">
        <v>6.0621000000000004E-16</v>
      </c>
      <c r="DU20" s="5">
        <v>1.7343999999999999E-16</v>
      </c>
      <c r="DV20" s="5">
        <v>2.3021999999999999E-14</v>
      </c>
      <c r="DW20" s="5">
        <v>5.9055999999999998E-16</v>
      </c>
      <c r="DX20" s="5">
        <v>3.6071999999999998E-14</v>
      </c>
      <c r="DY20" s="5">
        <v>2.0248000000000001E-15</v>
      </c>
      <c r="DZ20" s="5">
        <v>6.7085E-15</v>
      </c>
      <c r="EA20" s="5">
        <v>6.3049999999999997E-15</v>
      </c>
      <c r="EB20" s="5">
        <v>2.7095E-16</v>
      </c>
      <c r="EC20" s="5">
        <v>4.2661999999999998E-15</v>
      </c>
      <c r="ED20" s="5">
        <v>2.7864000000000001E-15</v>
      </c>
      <c r="EE20" s="5">
        <v>2.3324000000000002E-15</v>
      </c>
      <c r="EF20" s="5">
        <v>0</v>
      </c>
      <c r="EG20" s="5">
        <v>6.4288999999999998E-16</v>
      </c>
      <c r="EH20" s="5">
        <v>1.8076E-15</v>
      </c>
      <c r="EI20" s="5">
        <v>3.2173E-15</v>
      </c>
      <c r="EJ20" s="5">
        <v>4.8859999999999999E-16</v>
      </c>
      <c r="EK20" s="5">
        <v>6.7059999999999997E-15</v>
      </c>
      <c r="EL20" s="5">
        <v>1.1491E-16</v>
      </c>
      <c r="EM20" s="5">
        <v>0</v>
      </c>
      <c r="EN20" s="5">
        <v>8.9102000000000003E-15</v>
      </c>
      <c r="EO20" s="5">
        <v>5.7832999999999994E-14</v>
      </c>
      <c r="EP20" s="5">
        <v>8.9102000000000003E-15</v>
      </c>
      <c r="EQ20" s="5">
        <v>3.0856000000000001E-14</v>
      </c>
      <c r="ER20" s="5">
        <v>2.9013E-15</v>
      </c>
      <c r="ES20" s="5">
        <v>1.0536999999999999E-15</v>
      </c>
      <c r="ET20" s="5">
        <v>4.8669999999999996E-15</v>
      </c>
      <c r="EU20" s="5">
        <v>7.3384000000000001E-16</v>
      </c>
      <c r="EV20" s="5">
        <v>7.3384000000000001E-16</v>
      </c>
      <c r="EW20" s="5">
        <v>7.6224000000000002E-15</v>
      </c>
      <c r="EX20" s="5">
        <v>1.6757999999999999E-15</v>
      </c>
      <c r="EY20" s="5">
        <v>5.2053999999999997E-15</v>
      </c>
      <c r="EZ20" s="5">
        <v>3.7203000000000001E-15</v>
      </c>
      <c r="FA20" s="5">
        <v>2.5346999999999999E-15</v>
      </c>
      <c r="FB20" s="5">
        <v>1.3949E-15</v>
      </c>
      <c r="FC20" s="5">
        <v>5.5769000000000004E-15</v>
      </c>
      <c r="FD20" s="5">
        <v>2.3216000000000001E-16</v>
      </c>
      <c r="FE20" s="5">
        <v>7.0822E-16</v>
      </c>
      <c r="FF20" s="5">
        <v>3.1527000000000001E-15</v>
      </c>
      <c r="FG20" s="5">
        <v>6.0541000000000001E-16</v>
      </c>
      <c r="FH20" s="5">
        <v>0</v>
      </c>
      <c r="FI20" s="5">
        <v>5.9598000000000003E-15</v>
      </c>
      <c r="FJ20" s="5">
        <v>3.8618999999999999E-15</v>
      </c>
      <c r="FK20" s="5">
        <v>2.1101000000000001E-15</v>
      </c>
      <c r="FL20" s="5">
        <v>7.0925E-15</v>
      </c>
      <c r="FM20" s="5">
        <v>2.5407E-15</v>
      </c>
      <c r="FN20" s="5">
        <v>1.4605999999999999E-15</v>
      </c>
      <c r="FO20" s="5">
        <v>2.6303000000000002E-15</v>
      </c>
      <c r="FP20" s="5">
        <v>2.6455999999999998E-15</v>
      </c>
      <c r="FQ20" s="5">
        <v>3.3083000000000001E-15</v>
      </c>
      <c r="FR20" s="5">
        <v>0</v>
      </c>
      <c r="FS20" s="5">
        <v>4.4174000000000001E-16</v>
      </c>
      <c r="FT20" s="5">
        <v>2.7983E-16</v>
      </c>
      <c r="FU20" s="5">
        <v>9.4930000000000006E-16</v>
      </c>
      <c r="FV20" s="5">
        <v>9.2522000000000007E-16</v>
      </c>
      <c r="FW20" s="5">
        <v>1.8886E-15</v>
      </c>
      <c r="FX20" s="5">
        <v>8.7724000000000003E-16</v>
      </c>
      <c r="FY20" s="5">
        <v>6.8290999999999997E-15</v>
      </c>
      <c r="FZ20" s="5">
        <v>6.4721000000000004E-15</v>
      </c>
      <c r="GA20" s="5">
        <v>1.2490999999999999E-15</v>
      </c>
      <c r="GB20" s="5">
        <v>1.3736000000000001E-14</v>
      </c>
      <c r="GC20" s="5">
        <v>0</v>
      </c>
      <c r="GD20" s="5">
        <v>2.1920999999999999E-15</v>
      </c>
      <c r="GE20" s="5">
        <v>2.3524000000000001E-15</v>
      </c>
      <c r="GF20" s="5">
        <v>2.8599000000000002E-15</v>
      </c>
      <c r="GG20" s="5">
        <v>6.0203000000000004E-16</v>
      </c>
      <c r="GH20" s="5">
        <v>7.0822E-16</v>
      </c>
      <c r="GI20" s="5">
        <v>7.3384000000000001E-16</v>
      </c>
      <c r="GJ20" s="5">
        <v>1.7904999999999998E-15</v>
      </c>
      <c r="GK20" s="5">
        <v>2.8132E-16</v>
      </c>
      <c r="GL20" s="5">
        <v>1.2881E-15</v>
      </c>
      <c r="GM20" s="5">
        <v>4.8325000000000003E-15</v>
      </c>
    </row>
    <row r="21" spans="1:195" s="1" customFormat="1" x14ac:dyDescent="0.2">
      <c r="A21" s="4" t="s">
        <v>250</v>
      </c>
      <c r="B21" s="4" t="s">
        <v>254</v>
      </c>
      <c r="C21" s="4" t="s">
        <v>244</v>
      </c>
      <c r="D21" s="5">
        <v>3.8824000000000001E-15</v>
      </c>
      <c r="E21" s="5">
        <v>3.9829999999999998E-16</v>
      </c>
      <c r="F21" s="5">
        <v>3.2648999999999999E-15</v>
      </c>
      <c r="G21" s="5">
        <v>2.0039999999999998E-15</v>
      </c>
      <c r="H21" s="5">
        <v>2.3324999999999999E-15</v>
      </c>
      <c r="I21" s="5">
        <v>1.5856000000000001E-13</v>
      </c>
      <c r="J21" s="5">
        <v>2.1491000000000002E-15</v>
      </c>
      <c r="K21" s="5">
        <v>4.3230000000000002E-15</v>
      </c>
      <c r="L21" s="5">
        <v>1.9537000000000002E-15</v>
      </c>
      <c r="M21" s="5">
        <v>2.1659999999999999E-14</v>
      </c>
      <c r="N21" s="5">
        <v>3.3769000000000002E-16</v>
      </c>
      <c r="O21" s="5">
        <v>1.5856000000000001E-13</v>
      </c>
      <c r="P21" s="5">
        <v>0</v>
      </c>
      <c r="Q21" s="5">
        <v>1.6325999999999999E-15</v>
      </c>
      <c r="R21" s="5">
        <v>4.4700999999999998E-15</v>
      </c>
      <c r="S21" s="5">
        <v>1.6613E-15</v>
      </c>
      <c r="T21" s="5">
        <v>5.706E-15</v>
      </c>
      <c r="U21" s="5">
        <v>2.0971000000000001E-14</v>
      </c>
      <c r="V21" s="5">
        <v>6.7175999999999998E-14</v>
      </c>
      <c r="W21" s="5">
        <v>1.1743E-14</v>
      </c>
      <c r="X21" s="5">
        <v>1.1403E-15</v>
      </c>
      <c r="Y21" s="5">
        <v>1.1351E-14</v>
      </c>
      <c r="Z21" s="5">
        <v>8.2953999999999999E-15</v>
      </c>
      <c r="AA21" s="5">
        <v>8.5192000000000001E-15</v>
      </c>
      <c r="AB21" s="5">
        <v>2.2440000000000001E-16</v>
      </c>
      <c r="AC21" s="5">
        <v>1.098E-13</v>
      </c>
      <c r="AD21" s="5">
        <v>2.7994000000000001E-15</v>
      </c>
      <c r="AE21" s="5">
        <v>1.0674E-14</v>
      </c>
      <c r="AF21" s="5">
        <v>4.2358000000000002E-16</v>
      </c>
      <c r="AG21" s="5">
        <v>3.4788E-15</v>
      </c>
      <c r="AH21" s="5">
        <v>2.2318999999999998E-15</v>
      </c>
      <c r="AI21" s="5">
        <v>1.7121E-14</v>
      </c>
      <c r="AJ21" s="5">
        <v>4.4603999999999997E-15</v>
      </c>
      <c r="AK21" s="5">
        <v>5.6236000000000003E-14</v>
      </c>
      <c r="AL21" s="5">
        <v>1.7974000000000001E-14</v>
      </c>
      <c r="AM21" s="5">
        <v>4.5094000000000003E-15</v>
      </c>
      <c r="AN21" s="5">
        <v>0</v>
      </c>
      <c r="AO21" s="5">
        <v>2.1725999999999998E-15</v>
      </c>
      <c r="AP21" s="5">
        <v>1.8992000000000002E-15</v>
      </c>
      <c r="AQ21" s="5">
        <v>3.1151999999999998E-16</v>
      </c>
      <c r="AR21" s="5">
        <v>1.8769000000000001E-13</v>
      </c>
      <c r="AS21" s="5">
        <v>3.4211000000000003E-14</v>
      </c>
      <c r="AT21" s="5">
        <v>2.8850999999999998E-16</v>
      </c>
      <c r="AU21" s="5">
        <v>3.0956000000000002E-14</v>
      </c>
      <c r="AV21" s="5">
        <v>3.3026000000000002E-16</v>
      </c>
      <c r="AW21" s="5">
        <v>2.5836000000000001E-14</v>
      </c>
      <c r="AX21" s="5">
        <v>2.4724E-16</v>
      </c>
      <c r="AY21" s="5">
        <v>6.1456999999999995E-14</v>
      </c>
      <c r="AZ21" s="5">
        <v>2.4724E-16</v>
      </c>
      <c r="BA21" s="5">
        <v>2.1880000000000001E-15</v>
      </c>
      <c r="BB21" s="5">
        <v>0</v>
      </c>
      <c r="BC21" s="5">
        <v>1.0584999999999999E-15</v>
      </c>
      <c r="BD21" s="5">
        <v>3.6082999999999999E-15</v>
      </c>
      <c r="BE21" s="5">
        <v>9.0638000000000003E-15</v>
      </c>
      <c r="BF21" s="5">
        <v>2.3999999999999999E-15</v>
      </c>
      <c r="BG21" s="5">
        <v>6.6671000000000004E-16</v>
      </c>
      <c r="BH21" s="5">
        <v>1.6489E-15</v>
      </c>
      <c r="BI21" s="5">
        <v>5.2346000000000003E-15</v>
      </c>
      <c r="BJ21" s="5">
        <v>4.9520000000000004E-16</v>
      </c>
      <c r="BK21" s="5">
        <v>4.3738000000000002E-15</v>
      </c>
      <c r="BL21" s="5">
        <v>1.8008E-13</v>
      </c>
      <c r="BM21" s="5">
        <v>2.9621000000000001E-14</v>
      </c>
      <c r="BN21" s="5">
        <v>4.2359000000000001E-15</v>
      </c>
      <c r="BO21" s="5">
        <v>5.2924999999999999E-15</v>
      </c>
      <c r="BP21" s="5">
        <v>3.4117999999999998E-14</v>
      </c>
      <c r="BQ21" s="5">
        <v>4.1110999999999998E-14</v>
      </c>
      <c r="BR21" s="5">
        <v>2.2318999999999998E-15</v>
      </c>
      <c r="BS21" s="5">
        <v>8.8124999999999997E-16</v>
      </c>
      <c r="BT21" s="5">
        <v>1.7675E-15</v>
      </c>
      <c r="BU21" s="5">
        <v>5.5403999999999999E-17</v>
      </c>
      <c r="BV21" s="5">
        <v>2.6212000000000001E-15</v>
      </c>
      <c r="BW21" s="5">
        <v>1.2877E-14</v>
      </c>
      <c r="BX21" s="5">
        <v>9.1760999999999994E-16</v>
      </c>
      <c r="BY21" s="5">
        <v>2.4100000000000001E-15</v>
      </c>
      <c r="BZ21" s="5">
        <v>4.1098000000000002E-16</v>
      </c>
      <c r="CA21" s="5">
        <v>3.9701999999999997E-15</v>
      </c>
      <c r="CB21" s="5">
        <v>4.0681E-15</v>
      </c>
      <c r="CC21" s="5">
        <v>6.1485999999999998E-15</v>
      </c>
      <c r="CD21" s="5">
        <v>2.8722999999999999E-16</v>
      </c>
      <c r="CE21" s="5">
        <v>7.4435E-14</v>
      </c>
      <c r="CF21" s="5">
        <v>8.7403999999999998E-15</v>
      </c>
      <c r="CG21" s="5">
        <v>3.0025000000000002E-15</v>
      </c>
      <c r="CH21" s="5">
        <v>7.4879999999999996E-16</v>
      </c>
      <c r="CI21" s="5">
        <v>4.9464000000000001E-15</v>
      </c>
      <c r="CJ21" s="5">
        <v>5.7401999999999997E-15</v>
      </c>
      <c r="CK21" s="5">
        <v>1.2797000000000001E-15</v>
      </c>
      <c r="CL21" s="5">
        <v>9.7897000000000001E-16</v>
      </c>
      <c r="CM21" s="5">
        <v>3.3003E-15</v>
      </c>
      <c r="CN21" s="5">
        <v>2.4724E-16</v>
      </c>
      <c r="CO21" s="5">
        <v>1.1559E-14</v>
      </c>
      <c r="CP21" s="5">
        <v>4.6236999999999998E-15</v>
      </c>
      <c r="CQ21" s="5">
        <v>6.0970000000000003E-15</v>
      </c>
      <c r="CR21" s="5">
        <v>9.2905999999999999E-15</v>
      </c>
      <c r="CS21" s="5">
        <v>2.0153999999999999E-16</v>
      </c>
      <c r="CT21" s="5">
        <v>2.7154000000000002E-16</v>
      </c>
      <c r="CU21" s="5">
        <v>2.2318999999999998E-15</v>
      </c>
      <c r="CV21" s="5">
        <v>5.0034999999999998E-14</v>
      </c>
      <c r="CW21" s="5">
        <v>5.5372000000000001E-15</v>
      </c>
      <c r="CX21" s="5">
        <v>1.1559E-14</v>
      </c>
      <c r="CY21" s="5">
        <v>3.9088999999999998E-16</v>
      </c>
      <c r="CZ21" s="5">
        <v>8.5148999999999996E-16</v>
      </c>
      <c r="DA21" s="5">
        <v>7.1283999999999996E-15</v>
      </c>
      <c r="DB21" s="5">
        <v>5.5803999999999999E-16</v>
      </c>
      <c r="DC21" s="5">
        <v>6.3397999999999994E-14</v>
      </c>
      <c r="DD21" s="5">
        <v>1.0316E-14</v>
      </c>
      <c r="DE21" s="5">
        <v>4.5937000000000001E-16</v>
      </c>
      <c r="DF21" s="5">
        <v>1.7635E-15</v>
      </c>
      <c r="DG21" s="5">
        <v>6.1886999999999998E-15</v>
      </c>
      <c r="DH21" s="5">
        <v>3.4282000000000002E-16</v>
      </c>
      <c r="DI21" s="5">
        <v>1.5907E-15</v>
      </c>
      <c r="DJ21" s="5">
        <v>4.5450999999999996E-15</v>
      </c>
      <c r="DK21" s="5">
        <v>2.8322999999999999E-15</v>
      </c>
      <c r="DL21" s="5">
        <v>0</v>
      </c>
      <c r="DM21" s="5">
        <v>0</v>
      </c>
      <c r="DN21" s="5">
        <v>1.7034E-15</v>
      </c>
      <c r="DO21" s="5">
        <v>2.822E-13</v>
      </c>
      <c r="DP21" s="5">
        <v>6.0895E-15</v>
      </c>
      <c r="DQ21" s="5">
        <v>4.2765999999999998E-14</v>
      </c>
      <c r="DR21" s="5">
        <v>7.9747999999999999E-16</v>
      </c>
      <c r="DS21" s="5">
        <v>3.4297999999999998E-15</v>
      </c>
      <c r="DT21" s="5">
        <v>2.4756000000000002E-16</v>
      </c>
      <c r="DU21" s="5">
        <v>5.7096999999999999E-16</v>
      </c>
      <c r="DV21" s="5">
        <v>5.1203000000000002E-14</v>
      </c>
      <c r="DW21" s="5">
        <v>6.7709000000000002E-16</v>
      </c>
      <c r="DX21" s="5">
        <v>1.5011E-14</v>
      </c>
      <c r="DY21" s="5">
        <v>3.158E-15</v>
      </c>
      <c r="DZ21" s="5">
        <v>8.0153000000000007E-15</v>
      </c>
      <c r="EA21" s="5">
        <v>1.8169E-14</v>
      </c>
      <c r="EB21" s="5">
        <v>3.3253E-16</v>
      </c>
      <c r="EC21" s="5">
        <v>4.7302000000000002E-15</v>
      </c>
      <c r="ED21" s="5">
        <v>4.0690999999999998E-15</v>
      </c>
      <c r="EE21" s="5">
        <v>5.8147000000000004E-15</v>
      </c>
      <c r="EF21" s="5">
        <v>0</v>
      </c>
      <c r="EG21" s="5">
        <v>1.2807000000000001E-15</v>
      </c>
      <c r="EH21" s="5">
        <v>3.3003E-15</v>
      </c>
      <c r="EI21" s="5">
        <v>4.3149E-15</v>
      </c>
      <c r="EJ21" s="5">
        <v>6.9049E-16</v>
      </c>
      <c r="EK21" s="5">
        <v>1.1302999999999999E-14</v>
      </c>
      <c r="EL21" s="5">
        <v>3.8592999999999999E-16</v>
      </c>
      <c r="EM21" s="5">
        <v>0</v>
      </c>
      <c r="EN21" s="5">
        <v>3.2080999999999997E-14</v>
      </c>
      <c r="EO21" s="5">
        <v>1.9283E-13</v>
      </c>
      <c r="EP21" s="5">
        <v>1.2776E-13</v>
      </c>
      <c r="EQ21" s="5">
        <v>2.1031E-14</v>
      </c>
      <c r="ER21" s="5">
        <v>3.0837E-15</v>
      </c>
      <c r="ES21" s="5">
        <v>1.5611000000000001E-15</v>
      </c>
      <c r="ET21" s="5">
        <v>7.4462999999999995E-15</v>
      </c>
      <c r="EU21" s="5">
        <v>1.6339999999999999E-15</v>
      </c>
      <c r="EV21" s="5">
        <v>7.9995000000000001E-16</v>
      </c>
      <c r="EW21" s="5">
        <v>1.4961000000000001E-13</v>
      </c>
      <c r="EX21" s="5">
        <v>2.7006999999999999E-15</v>
      </c>
      <c r="EY21" s="5">
        <v>4.9748999999999996E-15</v>
      </c>
      <c r="EZ21" s="5">
        <v>5.3052999999999996E-15</v>
      </c>
      <c r="FA21" s="5">
        <v>3.396E-15</v>
      </c>
      <c r="FB21" s="5">
        <v>8.3431000000000004E-16</v>
      </c>
      <c r="FC21" s="5">
        <v>7.4275999999999994E-15</v>
      </c>
      <c r="FD21" s="5">
        <v>2.4340000000000002E-16</v>
      </c>
      <c r="FE21" s="5">
        <v>1.9333999999999998E-15</v>
      </c>
      <c r="FF21" s="5">
        <v>2.1957999999999999E-15</v>
      </c>
      <c r="FG21" s="5">
        <v>4.6046999999999997E-16</v>
      </c>
      <c r="FH21" s="5">
        <v>0</v>
      </c>
      <c r="FI21" s="5">
        <v>8.6395999999999994E-15</v>
      </c>
      <c r="FJ21" s="5">
        <v>6.2499000000000001E-15</v>
      </c>
      <c r="FK21" s="5">
        <v>3.1182999999999998E-15</v>
      </c>
      <c r="FL21" s="5">
        <v>1.0079E-14</v>
      </c>
      <c r="FM21" s="5">
        <v>2.2413E-15</v>
      </c>
      <c r="FN21" s="5">
        <v>1.4566E-15</v>
      </c>
      <c r="FO21" s="5">
        <v>2.2860000000000001E-15</v>
      </c>
      <c r="FP21" s="5">
        <v>2.8700000000000001E-15</v>
      </c>
      <c r="FQ21" s="5">
        <v>5.1871000000000002E-15</v>
      </c>
      <c r="FR21" s="5">
        <v>0</v>
      </c>
      <c r="FS21" s="5">
        <v>5.9001E-16</v>
      </c>
      <c r="FT21" s="5">
        <v>4.1611000000000002E-16</v>
      </c>
      <c r="FU21" s="5">
        <v>1.5321E-15</v>
      </c>
      <c r="FV21" s="5">
        <v>1.3642999999999999E-15</v>
      </c>
      <c r="FW21" s="5">
        <v>2.9217999999999999E-15</v>
      </c>
      <c r="FX21" s="5">
        <v>4.3150000000000001E-16</v>
      </c>
      <c r="FY21" s="5">
        <v>8.6079999999999995E-15</v>
      </c>
      <c r="FZ21" s="5">
        <v>9.9868999999999998E-15</v>
      </c>
      <c r="GA21" s="5">
        <v>2.6419999999999999E-15</v>
      </c>
      <c r="GB21" s="5">
        <v>9.2327999999999997E-15</v>
      </c>
      <c r="GC21" s="5">
        <v>0</v>
      </c>
      <c r="GD21" s="5">
        <v>1.3641E-15</v>
      </c>
      <c r="GE21" s="5">
        <v>3.9684999999999997E-15</v>
      </c>
      <c r="GF21" s="5">
        <v>4.0899999999999998E-15</v>
      </c>
      <c r="GG21" s="5">
        <v>6.9505000000000002E-16</v>
      </c>
      <c r="GH21" s="5">
        <v>7.9527999999999998E-16</v>
      </c>
      <c r="GI21" s="5">
        <v>1.0789E-15</v>
      </c>
      <c r="GJ21" s="5">
        <v>2.2084999999999999E-15</v>
      </c>
      <c r="GK21" s="5">
        <v>3.5289E-16</v>
      </c>
      <c r="GL21" s="5">
        <v>1.8975000000000002E-15</v>
      </c>
      <c r="GM21" s="5">
        <v>7.2901000000000007E-15</v>
      </c>
    </row>
    <row r="22" spans="1:195" s="1" customFormat="1" x14ac:dyDescent="0.2">
      <c r="A22" s="4" t="s">
        <v>251</v>
      </c>
      <c r="B22" s="4" t="s">
        <v>256</v>
      </c>
      <c r="C22" s="4" t="s">
        <v>244</v>
      </c>
      <c r="D22" s="5">
        <v>9.3987000000000003E-16</v>
      </c>
      <c r="E22" s="5">
        <v>9.8560999999999998E-17</v>
      </c>
      <c r="F22" s="5">
        <v>1.3940999999999999E-15</v>
      </c>
      <c r="G22" s="5">
        <v>4.7652999999999997E-16</v>
      </c>
      <c r="H22" s="5">
        <v>7.1797999999999998E-16</v>
      </c>
      <c r="I22" s="5">
        <v>1.6834999999999998E-14</v>
      </c>
      <c r="J22" s="5">
        <v>8.3741000000000003E-16</v>
      </c>
      <c r="K22" s="5">
        <v>3.0635999999999999E-15</v>
      </c>
      <c r="L22" s="5">
        <v>8.6235999999999998E-16</v>
      </c>
      <c r="M22" s="5">
        <v>5.3299000000000001E-15</v>
      </c>
      <c r="N22" s="5">
        <v>8.9092999999999999E-17</v>
      </c>
      <c r="O22" s="5">
        <v>1.8656E-14</v>
      </c>
      <c r="P22" s="5">
        <v>0</v>
      </c>
      <c r="Q22" s="5">
        <v>3.6473999999999999E-16</v>
      </c>
      <c r="R22" s="5">
        <v>1.6980999999999999E-15</v>
      </c>
      <c r="S22" s="5">
        <v>6.3231999999999999E-16</v>
      </c>
      <c r="T22" s="5">
        <v>2.9623E-15</v>
      </c>
      <c r="U22" s="5">
        <v>8.0139999999999997E-15</v>
      </c>
      <c r="V22" s="5">
        <v>1.9075E-13</v>
      </c>
      <c r="W22" s="5">
        <v>3.3703E-15</v>
      </c>
      <c r="X22" s="5">
        <v>4.7361000000000002E-16</v>
      </c>
      <c r="Y22" s="5">
        <v>1.7823999999999999E-15</v>
      </c>
      <c r="Z22" s="5">
        <v>2.3707E-15</v>
      </c>
      <c r="AA22" s="5">
        <v>2.6554999999999999E-15</v>
      </c>
      <c r="AB22" s="5">
        <v>8.9292999999999995E-17</v>
      </c>
      <c r="AC22" s="5">
        <v>1.6582999999999999E-15</v>
      </c>
      <c r="AD22" s="5">
        <v>9.1470000000000005E-16</v>
      </c>
      <c r="AE22" s="5">
        <v>3.2558000000000002E-15</v>
      </c>
      <c r="AF22" s="5">
        <v>1.6349999999999999E-16</v>
      </c>
      <c r="AG22" s="5">
        <v>7.9609999999999996E-16</v>
      </c>
      <c r="AH22" s="5">
        <v>8.5917999999999999E-16</v>
      </c>
      <c r="AI22" s="5">
        <v>5.6068000000000003E-15</v>
      </c>
      <c r="AJ22" s="5">
        <v>1.6233E-15</v>
      </c>
      <c r="AK22" s="5">
        <v>2.5677000000000001E-14</v>
      </c>
      <c r="AL22" s="5">
        <v>2.91E-15</v>
      </c>
      <c r="AM22" s="5">
        <v>3.3696999999999999E-15</v>
      </c>
      <c r="AN22" s="5">
        <v>0</v>
      </c>
      <c r="AO22" s="5">
        <v>6.1532000000000001E-16</v>
      </c>
      <c r="AP22" s="5">
        <v>6.4052999999999998E-16</v>
      </c>
      <c r="AQ22" s="5">
        <v>1.3317E-16</v>
      </c>
      <c r="AR22" s="5">
        <v>2.3314E-14</v>
      </c>
      <c r="AS22" s="5">
        <v>5.2262999999999997E-15</v>
      </c>
      <c r="AT22" s="5">
        <v>1.0616E-16</v>
      </c>
      <c r="AU22" s="5">
        <v>1.0359E-14</v>
      </c>
      <c r="AV22" s="5">
        <v>2.6605999999999998E-16</v>
      </c>
      <c r="AW22" s="5">
        <v>7.1939999999999998E-15</v>
      </c>
      <c r="AX22" s="5">
        <v>8.5692999999999995E-17</v>
      </c>
      <c r="AY22" s="5">
        <v>9.2643000000000003E-15</v>
      </c>
      <c r="AZ22" s="5">
        <v>5.4155000000000002E-17</v>
      </c>
      <c r="BA22" s="5">
        <v>7.9856999999999998E-16</v>
      </c>
      <c r="BB22" s="5">
        <v>0</v>
      </c>
      <c r="BC22" s="5">
        <v>1.5924E-16</v>
      </c>
      <c r="BD22" s="5">
        <v>9.3120000000000002E-16</v>
      </c>
      <c r="BE22" s="5">
        <v>3.2513000000000002E-15</v>
      </c>
      <c r="BF22" s="5">
        <v>8.0320999999999999E-16</v>
      </c>
      <c r="BG22" s="5">
        <v>3.0197999999999998E-16</v>
      </c>
      <c r="BH22" s="5">
        <v>6.6706000000000004E-16</v>
      </c>
      <c r="BI22" s="5">
        <v>1.7222000000000001E-15</v>
      </c>
      <c r="BJ22" s="5">
        <v>3.2699999999999999E-16</v>
      </c>
      <c r="BK22" s="5">
        <v>1.6310000000000001E-15</v>
      </c>
      <c r="BL22" s="5">
        <v>1.9080999999999999E-14</v>
      </c>
      <c r="BM22" s="5">
        <v>1.0931E-14</v>
      </c>
      <c r="BN22" s="5">
        <v>1.3843E-15</v>
      </c>
      <c r="BO22" s="5">
        <v>2.2495E-15</v>
      </c>
      <c r="BP22" s="5">
        <v>5.1092999999999996E-15</v>
      </c>
      <c r="BQ22" s="5">
        <v>2.1905999999999999E-14</v>
      </c>
      <c r="BR22" s="5">
        <v>8.5917999999999999E-16</v>
      </c>
      <c r="BS22" s="5">
        <v>3.4505000000000001E-16</v>
      </c>
      <c r="BT22" s="5">
        <v>6.8440000000000004E-16</v>
      </c>
      <c r="BU22" s="5">
        <v>5.1107000000000004E-16</v>
      </c>
      <c r="BV22" s="5">
        <v>4.8197000000000002E-16</v>
      </c>
      <c r="BW22" s="5">
        <v>7.6678000000000005E-15</v>
      </c>
      <c r="BX22" s="5">
        <v>1.9036E-16</v>
      </c>
      <c r="BY22" s="5">
        <v>2.7116E-16</v>
      </c>
      <c r="BZ22" s="5">
        <v>1.7356E-16</v>
      </c>
      <c r="CA22" s="5">
        <v>1.4933E-15</v>
      </c>
      <c r="CB22" s="5">
        <v>1.4908000000000001E-15</v>
      </c>
      <c r="CC22" s="5">
        <v>1.988E-15</v>
      </c>
      <c r="CD22" s="5">
        <v>7.6105999999999999E-17</v>
      </c>
      <c r="CE22" s="5">
        <v>1.6585E-14</v>
      </c>
      <c r="CF22" s="5">
        <v>1.6499E-15</v>
      </c>
      <c r="CG22" s="5">
        <v>1.4968E-15</v>
      </c>
      <c r="CH22" s="5">
        <v>1.8915E-16</v>
      </c>
      <c r="CI22" s="5">
        <v>1.8947999999999999E-15</v>
      </c>
      <c r="CJ22" s="5">
        <v>1.0706000000000001E-15</v>
      </c>
      <c r="CK22" s="5">
        <v>4.8124999999999998E-16</v>
      </c>
      <c r="CL22" s="5">
        <v>1.0553E-15</v>
      </c>
      <c r="CM22" s="5">
        <v>1.8469E-16</v>
      </c>
      <c r="CN22" s="5">
        <v>8.5692999999999995E-17</v>
      </c>
      <c r="CO22" s="5">
        <v>2.3667E-15</v>
      </c>
      <c r="CP22" s="5">
        <v>1.334E-15</v>
      </c>
      <c r="CQ22" s="5">
        <v>2.7034999999999999E-15</v>
      </c>
      <c r="CR22" s="5">
        <v>2.9127999999999999E-15</v>
      </c>
      <c r="CS22" s="5">
        <v>3.5331999999999999E-16</v>
      </c>
      <c r="CT22" s="5">
        <v>9.7744999999999999E-17</v>
      </c>
      <c r="CU22" s="5">
        <v>8.5917999999999999E-16</v>
      </c>
      <c r="CV22" s="5">
        <v>1.7414000000000001E-14</v>
      </c>
      <c r="CW22" s="5">
        <v>2.1533000000000001E-15</v>
      </c>
      <c r="CX22" s="5">
        <v>5.9119999999999998E-15</v>
      </c>
      <c r="CY22" s="5">
        <v>3.5312000000000001E-16</v>
      </c>
      <c r="CZ22" s="5">
        <v>2.928E-16</v>
      </c>
      <c r="DA22" s="5">
        <v>2.6896999999999999E-15</v>
      </c>
      <c r="DB22" s="5">
        <v>1.0050000000000001E-16</v>
      </c>
      <c r="DC22" s="5">
        <v>7.7087999999999994E-15</v>
      </c>
      <c r="DD22" s="5">
        <v>4.0664E-15</v>
      </c>
      <c r="DE22" s="5">
        <v>5.0166000000000003E-17</v>
      </c>
      <c r="DF22" s="5">
        <v>5.6651999999999998E-16</v>
      </c>
      <c r="DG22" s="5">
        <v>2.3140999999999999E-15</v>
      </c>
      <c r="DH22" s="5">
        <v>1.1943E-16</v>
      </c>
      <c r="DI22" s="5">
        <v>4.6565999999999996E-16</v>
      </c>
      <c r="DJ22" s="5">
        <v>8.4416999999999997E-16</v>
      </c>
      <c r="DK22" s="5">
        <v>5.7092000000000002E-16</v>
      </c>
      <c r="DL22" s="5">
        <v>0</v>
      </c>
      <c r="DM22" s="5">
        <v>0</v>
      </c>
      <c r="DN22" s="5">
        <v>6.8043999999999997E-16</v>
      </c>
      <c r="DO22" s="5">
        <v>3.8322000000000001E-14</v>
      </c>
      <c r="DP22" s="5">
        <v>1.6128000000000001E-15</v>
      </c>
      <c r="DQ22" s="5">
        <v>2.7285000000000001E-14</v>
      </c>
      <c r="DR22" s="5">
        <v>1.7761999999999999E-16</v>
      </c>
      <c r="DS22" s="5">
        <v>1.1513999999999999E-15</v>
      </c>
      <c r="DT22" s="5">
        <v>2.8931000000000001E-16</v>
      </c>
      <c r="DU22" s="5">
        <v>1.2875E-16</v>
      </c>
      <c r="DV22" s="5">
        <v>2.6017E-14</v>
      </c>
      <c r="DW22" s="5">
        <v>3.0146000000000002E-16</v>
      </c>
      <c r="DX22" s="5">
        <v>1.5580000000000002E-14</v>
      </c>
      <c r="DY22" s="5">
        <v>9.5329999999999993E-16</v>
      </c>
      <c r="DZ22" s="5">
        <v>3.2349999999999999E-15</v>
      </c>
      <c r="EA22" s="5">
        <v>3.2733000000000002E-15</v>
      </c>
      <c r="EB22" s="5">
        <v>1.3146999999999999E-16</v>
      </c>
      <c r="EC22" s="5">
        <v>2.2541999999999998E-15</v>
      </c>
      <c r="ED22" s="5">
        <v>1.3623000000000001E-15</v>
      </c>
      <c r="EE22" s="5">
        <v>7.2278999999999996E-16</v>
      </c>
      <c r="EF22" s="5">
        <v>0</v>
      </c>
      <c r="EG22" s="5">
        <v>3.3574999999999998E-16</v>
      </c>
      <c r="EH22" s="5">
        <v>9.8782999999999992E-16</v>
      </c>
      <c r="EI22" s="5">
        <v>1.6336E-15</v>
      </c>
      <c r="EJ22" s="5">
        <v>2.6949000000000002E-16</v>
      </c>
      <c r="EK22" s="5">
        <v>3.1832000000000001E-15</v>
      </c>
      <c r="EL22" s="5">
        <v>5.8269999999999996E-17</v>
      </c>
      <c r="EM22" s="5">
        <v>0</v>
      </c>
      <c r="EN22" s="5">
        <v>4.1692E-15</v>
      </c>
      <c r="EO22" s="5">
        <v>1.7248999999999999E-14</v>
      </c>
      <c r="EP22" s="5">
        <v>1.5308E-14</v>
      </c>
      <c r="EQ22" s="5">
        <v>8.6925999999999993E-15</v>
      </c>
      <c r="ER22" s="5">
        <v>1.5208E-15</v>
      </c>
      <c r="ES22" s="5">
        <v>5.1344999999999999E-16</v>
      </c>
      <c r="ET22" s="5">
        <v>2.3597999999999998E-15</v>
      </c>
      <c r="EU22" s="5">
        <v>6.7419999999999999E-16</v>
      </c>
      <c r="EV22" s="5">
        <v>3.2469999999999998E-16</v>
      </c>
      <c r="EW22" s="5">
        <v>3.1222000000000001E-15</v>
      </c>
      <c r="EX22" s="5">
        <v>7.5280000000000002E-16</v>
      </c>
      <c r="EY22" s="5">
        <v>2.0378000000000001E-15</v>
      </c>
      <c r="EZ22" s="5">
        <v>2.4445000000000002E-15</v>
      </c>
      <c r="FA22" s="5">
        <v>1.4149999999999999E-15</v>
      </c>
      <c r="FB22" s="5">
        <v>2.4838E-16</v>
      </c>
      <c r="FC22" s="5">
        <v>2.8482E-15</v>
      </c>
      <c r="FD22" s="5">
        <v>1.0292E-16</v>
      </c>
      <c r="FE22" s="5">
        <v>8.6656000000000002E-16</v>
      </c>
      <c r="FF22" s="5">
        <v>1.4536E-15</v>
      </c>
      <c r="FG22" s="5">
        <v>2.0078000000000001E-16</v>
      </c>
      <c r="FH22" s="5">
        <v>0</v>
      </c>
      <c r="FI22" s="5">
        <v>2.8991999999999999E-15</v>
      </c>
      <c r="FJ22" s="5">
        <v>1.5004000000000001E-15</v>
      </c>
      <c r="FK22" s="5">
        <v>1.0370000000000001E-15</v>
      </c>
      <c r="FL22" s="5">
        <v>2.9203000000000001E-15</v>
      </c>
      <c r="FM22" s="5">
        <v>1.2346999999999999E-15</v>
      </c>
      <c r="FN22" s="5">
        <v>6.2684000000000004E-16</v>
      </c>
      <c r="FO22" s="5">
        <v>7.0108000000000004E-16</v>
      </c>
      <c r="FP22" s="5">
        <v>1.4337E-15</v>
      </c>
      <c r="FQ22" s="5">
        <v>1.6250999999999999E-15</v>
      </c>
      <c r="FR22" s="5">
        <v>0</v>
      </c>
      <c r="FS22" s="5">
        <v>2.1579E-16</v>
      </c>
      <c r="FT22" s="5">
        <v>1.4163E-16</v>
      </c>
      <c r="FU22" s="5">
        <v>4.6440000000000001E-16</v>
      </c>
      <c r="FV22" s="5">
        <v>4.5140999999999997E-16</v>
      </c>
      <c r="FW22" s="5">
        <v>8.8631999999999997E-16</v>
      </c>
      <c r="FX22" s="5">
        <v>2.4838E-16</v>
      </c>
      <c r="FY22" s="5">
        <v>7.8700000000000005E-15</v>
      </c>
      <c r="FZ22" s="5">
        <v>2.3019999999999999E-15</v>
      </c>
      <c r="GA22" s="5">
        <v>6.3153000000000003E-16</v>
      </c>
      <c r="GB22" s="5">
        <v>4.3500000000000001E-15</v>
      </c>
      <c r="GC22" s="5">
        <v>0</v>
      </c>
      <c r="GD22" s="5">
        <v>9.9245999999999996E-16</v>
      </c>
      <c r="GE22" s="5">
        <v>1.0795000000000001E-15</v>
      </c>
      <c r="GF22" s="5">
        <v>1.4080999999999999E-15</v>
      </c>
      <c r="GG22" s="5">
        <v>3.0965999999999999E-16</v>
      </c>
      <c r="GH22" s="5">
        <v>3.7193999999999999E-16</v>
      </c>
      <c r="GI22" s="5">
        <v>4.1505000000000001E-16</v>
      </c>
      <c r="GJ22" s="5">
        <v>8.7970999999999995E-16</v>
      </c>
      <c r="GK22" s="5">
        <v>1.2160999999999999E-16</v>
      </c>
      <c r="GL22" s="5">
        <v>6.2464000000000003E-16</v>
      </c>
      <c r="GM22" s="5">
        <v>2.1813000000000002E-15</v>
      </c>
    </row>
    <row r="23" spans="1:195" s="1" customFormat="1" x14ac:dyDescent="0.2">
      <c r="A23" s="4" t="s">
        <v>46</v>
      </c>
      <c r="B23" s="4" t="s">
        <v>257</v>
      </c>
      <c r="C23" s="4" t="s">
        <v>244</v>
      </c>
      <c r="D23" s="5">
        <v>4.4802999999999999E-15</v>
      </c>
      <c r="E23" s="5">
        <v>5.0068999999999996E-16</v>
      </c>
      <c r="F23" s="5">
        <v>3.1924E-15</v>
      </c>
      <c r="G23" s="5">
        <v>4.1732E-16</v>
      </c>
      <c r="H23" s="5">
        <v>4.0073000000000003E-15</v>
      </c>
      <c r="I23" s="5">
        <v>2.7064E-13</v>
      </c>
      <c r="J23" s="5">
        <v>1.9692999999999999E-15</v>
      </c>
      <c r="K23" s="5">
        <v>1.4137000000000001E-14</v>
      </c>
      <c r="L23" s="5">
        <v>2.308E-15</v>
      </c>
      <c r="M23" s="5">
        <v>3.6279999999999998E-14</v>
      </c>
      <c r="N23" s="5">
        <v>3.5945999999999998E-16</v>
      </c>
      <c r="O23" s="5">
        <v>2.7590999999999998E-13</v>
      </c>
      <c r="P23" s="5">
        <v>0</v>
      </c>
      <c r="Q23" s="5">
        <v>2.1028000000000002E-15</v>
      </c>
      <c r="R23" s="5">
        <v>4.9470000000000001E-15</v>
      </c>
      <c r="S23" s="5">
        <v>1.9511999999999998E-15</v>
      </c>
      <c r="T23" s="5">
        <v>6.3484999999999997E-15</v>
      </c>
      <c r="U23" s="5">
        <v>1.6501999999999999E-14</v>
      </c>
      <c r="V23" s="5">
        <v>1.1594000000000001E-13</v>
      </c>
      <c r="W23" s="5">
        <v>1.2065E-14</v>
      </c>
      <c r="X23" s="5">
        <v>1.3785E-15</v>
      </c>
      <c r="Y23" s="5">
        <v>9.7917000000000001E-15</v>
      </c>
      <c r="Z23" s="5">
        <v>8.7022000000000001E-15</v>
      </c>
      <c r="AA23" s="5">
        <v>4.7515E-15</v>
      </c>
      <c r="AB23" s="5">
        <v>5.4007000000000002E-16</v>
      </c>
      <c r="AC23" s="5">
        <v>1.1447E-14</v>
      </c>
      <c r="AD23" s="5">
        <v>4.3530000000000003E-15</v>
      </c>
      <c r="AE23" s="5">
        <v>2.0841999999999999E-14</v>
      </c>
      <c r="AF23" s="5">
        <v>3.3121999999999999E-16</v>
      </c>
      <c r="AG23" s="5">
        <v>5.3714999999999998E-15</v>
      </c>
      <c r="AH23" s="5">
        <v>3.1617000000000001E-15</v>
      </c>
      <c r="AI23" s="5">
        <v>3.5112000000000001E-14</v>
      </c>
      <c r="AJ23" s="5">
        <v>5.1285999999999998E-15</v>
      </c>
      <c r="AK23" s="5">
        <v>3.4987999999999998E-14</v>
      </c>
      <c r="AL23" s="5">
        <v>1.9041E-14</v>
      </c>
      <c r="AM23" s="5">
        <v>1.5504999999999999E-14</v>
      </c>
      <c r="AN23" s="5">
        <v>0</v>
      </c>
      <c r="AO23" s="5">
        <v>2.4436000000000001E-15</v>
      </c>
      <c r="AP23" s="5">
        <v>2.0158999999999999E-15</v>
      </c>
      <c r="AQ23" s="5">
        <v>3.5794E-16</v>
      </c>
      <c r="AR23" s="5">
        <v>3.4808999999999998E-13</v>
      </c>
      <c r="AS23" s="5">
        <v>3.4758999999999999E-14</v>
      </c>
      <c r="AT23" s="5">
        <v>3.4921999999999998E-16</v>
      </c>
      <c r="AU23" s="5">
        <v>4.2356999999999999E-14</v>
      </c>
      <c r="AV23" s="5">
        <v>2.7530999999999998E-16</v>
      </c>
      <c r="AW23" s="5">
        <v>2.5920000000000002E-14</v>
      </c>
      <c r="AX23" s="5">
        <v>2.9434999999999999E-16</v>
      </c>
      <c r="AY23" s="5">
        <v>1.0454E-13</v>
      </c>
      <c r="AZ23" s="5">
        <v>2.448E-16</v>
      </c>
      <c r="BA23" s="5">
        <v>1.6747E-15</v>
      </c>
      <c r="BB23" s="5">
        <v>0</v>
      </c>
      <c r="BC23" s="5">
        <v>1.6953E-15</v>
      </c>
      <c r="BD23" s="5">
        <v>4.1288000000000004E-15</v>
      </c>
      <c r="BE23" s="5">
        <v>5.4967000000000004E-15</v>
      </c>
      <c r="BF23" s="5">
        <v>2.5633999999999998E-15</v>
      </c>
      <c r="BG23" s="5">
        <v>7.6143000000000003E-16</v>
      </c>
      <c r="BH23" s="5">
        <v>1.9768000000000001E-15</v>
      </c>
      <c r="BI23" s="5">
        <v>5.4855999999999998E-15</v>
      </c>
      <c r="BJ23" s="5">
        <v>1.2812999999999999E-15</v>
      </c>
      <c r="BK23" s="5">
        <v>3.7080000000000003E-15</v>
      </c>
      <c r="BL23" s="5">
        <v>2.1676999999999999E-14</v>
      </c>
      <c r="BM23" s="5">
        <v>3.2746E-14</v>
      </c>
      <c r="BN23" s="5">
        <v>4.1822E-15</v>
      </c>
      <c r="BO23" s="5">
        <v>6.7245000000000003E-15</v>
      </c>
      <c r="BP23" s="5">
        <v>3.4666E-14</v>
      </c>
      <c r="BQ23" s="5">
        <v>2.9231000000000002E-14</v>
      </c>
      <c r="BR23" s="5">
        <v>3.1617000000000001E-15</v>
      </c>
      <c r="BS23" s="5">
        <v>1.0893E-15</v>
      </c>
      <c r="BT23" s="5">
        <v>2.1118000000000001E-15</v>
      </c>
      <c r="BU23" s="5">
        <v>9.1154999999999999E-17</v>
      </c>
      <c r="BV23" s="5">
        <v>2.9115999999999998E-15</v>
      </c>
      <c r="BW23" s="5">
        <v>8.7138000000000005E-15</v>
      </c>
      <c r="BX23" s="5">
        <v>8.2645000000000005E-16</v>
      </c>
      <c r="BY23" s="5">
        <v>2.0802999999999999E-15</v>
      </c>
      <c r="BZ23" s="5">
        <v>5.0946E-16</v>
      </c>
      <c r="CA23" s="5">
        <v>3.8861999999999999E-15</v>
      </c>
      <c r="CB23" s="5">
        <v>4.2789000000000002E-15</v>
      </c>
      <c r="CC23" s="5">
        <v>6.4244E-15</v>
      </c>
      <c r="CD23" s="5">
        <v>3.3804999999999999E-16</v>
      </c>
      <c r="CE23" s="5">
        <v>7.4242000000000001E-14</v>
      </c>
      <c r="CF23" s="5">
        <v>8.3916000000000001E-15</v>
      </c>
      <c r="CG23" s="5">
        <v>2.7503000000000001E-15</v>
      </c>
      <c r="CH23" s="5">
        <v>9.0332000000000005E-16</v>
      </c>
      <c r="CI23" s="5">
        <v>6.8986999999999999E-15</v>
      </c>
      <c r="CJ23" s="5">
        <v>5.7598000000000002E-15</v>
      </c>
      <c r="CK23" s="5">
        <v>1.6634E-15</v>
      </c>
      <c r="CL23" s="5">
        <v>3.2365E-15</v>
      </c>
      <c r="CM23" s="5">
        <v>2.7514999999999998E-15</v>
      </c>
      <c r="CN23" s="5">
        <v>2.9434999999999999E-16</v>
      </c>
      <c r="CO23" s="5">
        <v>1.1061E-14</v>
      </c>
      <c r="CP23" s="5">
        <v>5.1362000000000001E-15</v>
      </c>
      <c r="CQ23" s="5">
        <v>2.8579999999999999E-15</v>
      </c>
      <c r="CR23" s="5">
        <v>9.6991000000000002E-15</v>
      </c>
      <c r="CS23" s="5">
        <v>1.8197E-16</v>
      </c>
      <c r="CT23" s="5">
        <v>3.2666000000000002E-16</v>
      </c>
      <c r="CU23" s="5">
        <v>3.1617000000000001E-15</v>
      </c>
      <c r="CV23" s="5">
        <v>4.2069000000000001E-14</v>
      </c>
      <c r="CW23" s="5">
        <v>4.8968000000000002E-15</v>
      </c>
      <c r="CX23" s="5">
        <v>1.341E-14</v>
      </c>
      <c r="CY23" s="5">
        <v>1.1829E-15</v>
      </c>
      <c r="CZ23" s="5">
        <v>7.4430999999999996E-16</v>
      </c>
      <c r="DA23" s="5">
        <v>8.2241000000000005E-15</v>
      </c>
      <c r="DB23" s="5">
        <v>2.9945000000000001E-16</v>
      </c>
      <c r="DC23" s="5">
        <v>7.0640999999999999E-14</v>
      </c>
      <c r="DD23" s="5">
        <v>8.5695000000000001E-15</v>
      </c>
      <c r="DE23" s="5">
        <v>2.7102000000000001E-16</v>
      </c>
      <c r="DF23" s="5">
        <v>2.0754000000000002E-15</v>
      </c>
      <c r="DG23" s="5">
        <v>6.4873000000000003E-15</v>
      </c>
      <c r="DH23" s="5">
        <v>4.1532000000000001E-16</v>
      </c>
      <c r="DI23" s="5">
        <v>1.0018E-15</v>
      </c>
      <c r="DJ23" s="5">
        <v>5.0335000000000002E-15</v>
      </c>
      <c r="DK23" s="5">
        <v>8.7230999999999997E-16</v>
      </c>
      <c r="DL23" s="5">
        <v>0</v>
      </c>
      <c r="DM23" s="5">
        <v>0</v>
      </c>
      <c r="DN23" s="5">
        <v>1.6954000000000001E-15</v>
      </c>
      <c r="DO23" s="5">
        <v>3.9220999999999999E-14</v>
      </c>
      <c r="DP23" s="5">
        <v>6.3154E-15</v>
      </c>
      <c r="DQ23" s="5">
        <v>2.0206000000000001E-14</v>
      </c>
      <c r="DR23" s="5">
        <v>4.4038999999999999E-16</v>
      </c>
      <c r="DS23" s="5">
        <v>2.8822000000000002E-15</v>
      </c>
      <c r="DT23" s="5">
        <v>3.6125999999999998E-16</v>
      </c>
      <c r="DU23" s="5">
        <v>5.4917000000000001E-16</v>
      </c>
      <c r="DV23" s="5">
        <v>1.6501999999999999E-14</v>
      </c>
      <c r="DW23" s="5">
        <v>7.8374999999999997E-16</v>
      </c>
      <c r="DX23" s="5">
        <v>1.6569999999999999E-13</v>
      </c>
      <c r="DY23" s="5">
        <v>3.5816999999999998E-15</v>
      </c>
      <c r="DZ23" s="5">
        <v>3.2857000000000001E-15</v>
      </c>
      <c r="EA23" s="5">
        <v>1.7559E-14</v>
      </c>
      <c r="EB23" s="5">
        <v>4.0119000000000002E-16</v>
      </c>
      <c r="EC23" s="5">
        <v>5.3858000000000001E-15</v>
      </c>
      <c r="ED23" s="5">
        <v>4.3619000000000001E-15</v>
      </c>
      <c r="EE23" s="5">
        <v>5.7126999999999999E-15</v>
      </c>
      <c r="EF23" s="5">
        <v>0</v>
      </c>
      <c r="EG23" s="5">
        <v>9.6950000000000008E-16</v>
      </c>
      <c r="EH23" s="5">
        <v>2.7514999999999998E-15</v>
      </c>
      <c r="EI23" s="5">
        <v>4.5755000000000003E-15</v>
      </c>
      <c r="EJ23" s="5">
        <v>8.4478999999999997E-16</v>
      </c>
      <c r="EK23" s="5">
        <v>1.1385E-14</v>
      </c>
      <c r="EL23" s="5">
        <v>2.5786999999999999E-16</v>
      </c>
      <c r="EM23" s="5">
        <v>0</v>
      </c>
      <c r="EN23" s="5">
        <v>2.1676999999999999E-14</v>
      </c>
      <c r="EO23" s="5">
        <v>2.4154E-13</v>
      </c>
      <c r="EP23" s="5">
        <v>2.1676999999999999E-14</v>
      </c>
      <c r="EQ23" s="5">
        <v>3.5893999999999998E-14</v>
      </c>
      <c r="ER23" s="5">
        <v>2.583E-15</v>
      </c>
      <c r="ES23" s="5">
        <v>1.6569999999999999E-15</v>
      </c>
      <c r="ET23" s="5">
        <v>7.8251999999999994E-15</v>
      </c>
      <c r="EU23" s="5">
        <v>1.9590999999999998E-15</v>
      </c>
      <c r="EV23" s="5">
        <v>9.7735999999999997E-16</v>
      </c>
      <c r="EW23" s="5">
        <v>1.5561999999999998E-14</v>
      </c>
      <c r="EX23" s="5">
        <v>9.8770999999999995E-15</v>
      </c>
      <c r="EY23" s="5">
        <v>7.1857999999999993E-15</v>
      </c>
      <c r="EZ23" s="5">
        <v>6.6490999999999999E-15</v>
      </c>
      <c r="FA23" s="5">
        <v>9.8923000000000002E-15</v>
      </c>
      <c r="FB23" s="5">
        <v>1.3027E-15</v>
      </c>
      <c r="FC23" s="5">
        <v>7.3585999999999993E-15</v>
      </c>
      <c r="FD23" s="5">
        <v>2.5904999999999999E-16</v>
      </c>
      <c r="FE23" s="5">
        <v>2.2643000000000001E-15</v>
      </c>
      <c r="FF23" s="5">
        <v>2.4221000000000001E-15</v>
      </c>
      <c r="FG23" s="5">
        <v>4.8232000000000002E-16</v>
      </c>
      <c r="FH23" s="5">
        <v>0</v>
      </c>
      <c r="FI23" s="5">
        <v>7.0110999999999999E-15</v>
      </c>
      <c r="FJ23" s="5">
        <v>6.7636999999999998E-15</v>
      </c>
      <c r="FK23" s="5">
        <v>3.2860999999999999E-15</v>
      </c>
      <c r="FL23" s="5">
        <v>1.0516E-14</v>
      </c>
      <c r="FM23" s="5">
        <v>2.0807999999999998E-15</v>
      </c>
      <c r="FN23" s="5">
        <v>1.6661999999999999E-15</v>
      </c>
      <c r="FO23" s="5">
        <v>3.2007000000000001E-15</v>
      </c>
      <c r="FP23" s="5">
        <v>2.4159000000000001E-15</v>
      </c>
      <c r="FQ23" s="5">
        <v>6.8482000000000003E-15</v>
      </c>
      <c r="FR23" s="5">
        <v>0</v>
      </c>
      <c r="FS23" s="5">
        <v>5.9604999999999999E-16</v>
      </c>
      <c r="FT23" s="5">
        <v>4.9770999999999996E-16</v>
      </c>
      <c r="FU23" s="5">
        <v>1.7836E-15</v>
      </c>
      <c r="FV23" s="5">
        <v>1.4488E-15</v>
      </c>
      <c r="FW23" s="5">
        <v>3.1157999999999999E-15</v>
      </c>
      <c r="FX23" s="5">
        <v>4.5810999999999996E-16</v>
      </c>
      <c r="FY23" s="5">
        <v>2.5014000000000001E-14</v>
      </c>
      <c r="FZ23" s="5">
        <v>1.0025E-14</v>
      </c>
      <c r="GA23" s="5">
        <v>4.3471E-15</v>
      </c>
      <c r="GB23" s="5">
        <v>1.7775999999999999E-14</v>
      </c>
      <c r="GC23" s="5">
        <v>0</v>
      </c>
      <c r="GD23" s="5">
        <v>1.2459999999999999E-15</v>
      </c>
      <c r="GE23" s="5">
        <v>5.9532999999999999E-15</v>
      </c>
      <c r="GF23" s="5">
        <v>4.6258000000000003E-15</v>
      </c>
      <c r="GG23" s="5">
        <v>7.9394000000000004E-16</v>
      </c>
      <c r="GH23" s="5">
        <v>8.9828000000000007E-16</v>
      </c>
      <c r="GI23" s="5">
        <v>1.3305E-15</v>
      </c>
      <c r="GJ23" s="5">
        <v>2.6255000000000002E-15</v>
      </c>
      <c r="GK23" s="5">
        <v>3.8093000000000001E-16</v>
      </c>
      <c r="GL23" s="5">
        <v>3.6606999999999997E-15</v>
      </c>
      <c r="GM23" s="5">
        <v>2.0969000000000001E-14</v>
      </c>
    </row>
  </sheetData>
  <mergeCells count="2">
    <mergeCell ref="B1:GM1"/>
    <mergeCell ref="D2:G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CoverSheet</vt:lpstr>
      <vt:lpstr>S2-1</vt:lpstr>
      <vt:lpstr>S2-2</vt:lpstr>
      <vt:lpstr>S2-3</vt:lpstr>
      <vt:lpstr>S2-4</vt:lpstr>
      <vt:lpstr>S2-5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Yeqing Zhang</dc:creator>
  <cp:lastModifiedBy>Yeqing Zhang</cp:lastModifiedBy>
  <dcterms:created xsi:type="dcterms:W3CDTF">2015-06-05T18:19:34Z</dcterms:created>
  <dcterms:modified xsi:type="dcterms:W3CDTF">2025-11-07T09:56:26Z</dcterms:modified>
</cp:coreProperties>
</file>