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theme/themeOverride2.xml" ContentType="application/vnd.openxmlformats-officedocument.themeOverride+xml"/>
  <Override PartName="/xl/theme/themeOverride3.xml" ContentType="application/vnd.openxmlformats-officedocument.themeOverride+xml"/>
  <Override PartName="/xl/theme/themeOverride4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Height="17205" firstSheet="4" activeTab="16"/>
  </bookViews>
  <sheets>
    <sheet name="Fig1" sheetId="14" r:id="rId1"/>
    <sheet name="Fig3ab" sheetId="18" r:id="rId2"/>
    <sheet name="Fig3c" sheetId="15" r:id="rId3"/>
    <sheet name="Fig3d" sheetId="2" r:id="rId4"/>
    <sheet name="Fig4-BAU1.5" sheetId="1" r:id="rId5"/>
    <sheet name="Fig4-AL1.5" sheetId="3" r:id="rId6"/>
    <sheet name="Fig4-AH1.5" sheetId="4" r:id="rId7"/>
    <sheet name="Fig4-EH1.5" sheetId="5" r:id="rId8"/>
    <sheet name="Fig4-BAU2.0" sheetId="6" r:id="rId9"/>
    <sheet name="Fig4-AL2.0" sheetId="7" r:id="rId10"/>
    <sheet name="Fig4-AH2.0" sheetId="8" r:id="rId11"/>
    <sheet name="Fig4-EH2.0" sheetId="9" r:id="rId12"/>
    <sheet name="Fig5" sheetId="13" r:id="rId13"/>
    <sheet name="Fig6" sheetId="16" r:id="rId14"/>
    <sheet name="Fig6-linegraph" sheetId="17" r:id="rId15"/>
    <sheet name="Fig7" sheetId="12" r:id="rId16"/>
    <sheet name="ScenarioSetting" sheetId="19" r:id="rId17"/>
    <sheet name="Parameters" sheetId="20" r:id="rId18"/>
  </sheets>
  <externalReferences>
    <externalReference r:id="rId19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<sst xmlns="http://schemas.openxmlformats.org/spreadsheetml/2006/main" count="301" uniqueCount="205">
  <si>
    <t>Energy Storage Type</t>
  </si>
  <si>
    <t>Percentage</t>
  </si>
  <si>
    <t>Pumped Hydro Storage</t>
  </si>
  <si>
    <t>Lithium-ion Battery</t>
  </si>
  <si>
    <t>Others</t>
  </si>
  <si>
    <t>Lead-acid Battery</t>
  </si>
  <si>
    <t>Flow Battery</t>
  </si>
  <si>
    <t>Compressed Air Energy Storage</t>
  </si>
  <si>
    <t>Sodium-based Battery</t>
  </si>
  <si>
    <t>1.5℃</t>
  </si>
  <si>
    <t>rooftop_pv</t>
  </si>
  <si>
    <t>biomass</t>
  </si>
  <si>
    <t>coal</t>
  </si>
  <si>
    <t>gas</t>
  </si>
  <si>
    <t>geothermal</t>
  </si>
  <si>
    <t>hydro</t>
  </si>
  <si>
    <t>nuclear</t>
  </si>
  <si>
    <t>refined liquids</t>
  </si>
  <si>
    <t>solar</t>
  </si>
  <si>
    <t>wind</t>
  </si>
  <si>
    <t>2℃</t>
  </si>
  <si>
    <t>Shandong</t>
  </si>
  <si>
    <t>Shanxi</t>
  </si>
  <si>
    <t>Inner Mongolia</t>
  </si>
  <si>
    <t>Ningxia</t>
  </si>
  <si>
    <t>Shaanxi</t>
  </si>
  <si>
    <t>Gansu</t>
  </si>
  <si>
    <t>Qinghai</t>
  </si>
  <si>
    <t>Xinjiang</t>
  </si>
  <si>
    <t>Tibet</t>
  </si>
  <si>
    <t>Liaoning</t>
  </si>
  <si>
    <t>Hebei</t>
  </si>
  <si>
    <t>Tianjin</t>
  </si>
  <si>
    <t>Anhui</t>
  </si>
  <si>
    <t>Shanghai</t>
  </si>
  <si>
    <t>Zhejiang</t>
  </si>
  <si>
    <t>Jiangsu</t>
  </si>
  <si>
    <t>Fujian</t>
  </si>
  <si>
    <t>Henan</t>
  </si>
  <si>
    <t>Hubei</t>
  </si>
  <si>
    <t>Hunan</t>
  </si>
  <si>
    <t>Jiangxi</t>
  </si>
  <si>
    <t>Guangdong</t>
  </si>
  <si>
    <t>Guangxi</t>
  </si>
  <si>
    <t>Yunnan</t>
  </si>
  <si>
    <t>Guizhou</t>
  </si>
  <si>
    <t>Hainan</t>
  </si>
  <si>
    <t>EJ</t>
  </si>
  <si>
    <t>1.5 - EH</t>
  </si>
  <si>
    <t>1.5-最高</t>
  </si>
  <si>
    <t>1.5-高（平均）</t>
  </si>
  <si>
    <t>1.5-低（平均）</t>
  </si>
  <si>
    <t>1.5-BAU</t>
  </si>
  <si>
    <t>2.0-最高</t>
  </si>
  <si>
    <t>2.0-高（平均）</t>
  </si>
  <si>
    <t>2.0-低（平均）</t>
  </si>
  <si>
    <t>2.0-BAU</t>
  </si>
  <si>
    <t>1.5 - AH</t>
  </si>
  <si>
    <t>1.5 - LH</t>
  </si>
  <si>
    <t>2.0 - EH</t>
  </si>
  <si>
    <t>2.0 - AH</t>
  </si>
  <si>
    <t>2.0 - AL</t>
  </si>
  <si>
    <t>GWh</t>
  </si>
  <si>
    <t>alpha</t>
  </si>
  <si>
    <t>phi</t>
  </si>
  <si>
    <t>0.7690    0.0150    0.2160</t>
  </si>
  <si>
    <t xml:space="preserve">    0.4683    0.4683    0.0634</t>
  </si>
  <si>
    <t xml:space="preserve">         0    1.0000         0</t>
  </si>
  <si>
    <t xml:space="preserve">         0    0.9750    0.0250</t>
  </si>
  <si>
    <t xml:space="preserve">         0    0.5201    0.4799</t>
  </si>
  <si>
    <t xml:space="preserve">         0    0.7298    0.2702</t>
  </si>
  <si>
    <t xml:space="preserve">         0    0.6033    0.3967</t>
  </si>
  <si>
    <t xml:space="preserve">    0.4865    0.4865    0.0271</t>
  </si>
  <si>
    <t xml:space="preserve">         0    0.9677    0.0323</t>
  </si>
  <si>
    <t xml:space="preserve">         0    0.5366    0.4634</t>
  </si>
  <si>
    <t xml:space="preserve">         0    0.5686    0.4314</t>
  </si>
  <si>
    <t xml:space="preserve">         0    0.6759    0.3241</t>
  </si>
  <si>
    <t xml:space="preserve">    0.4653    0.4653    0.0694</t>
  </si>
  <si>
    <t xml:space="preserve">         0    0.5074    0.4926</t>
  </si>
  <si>
    <t xml:space="preserve">         0    0.5635    0.4365</t>
  </si>
  <si>
    <t xml:space="preserve">         0    0.6219    0.3781</t>
  </si>
  <si>
    <t xml:space="preserve">         0    0.7132    0.2868</t>
  </si>
  <si>
    <t xml:space="preserve">         0    0.9284    0.0716</t>
  </si>
  <si>
    <t xml:space="preserve"> 0.7690    0.0150    0.2160</t>
  </si>
  <si>
    <t xml:space="preserve">    0.5000    0.5000         0</t>
  </si>
  <si>
    <t xml:space="preserve">         0    0.8519    0.1481</t>
  </si>
  <si>
    <t xml:space="preserve">         0    0.6864    0.3136</t>
  </si>
  <si>
    <t xml:space="preserve">         0    0.6221    0.3779</t>
  </si>
  <si>
    <t xml:space="preserve">         0    0.5000    0.5000</t>
  </si>
  <si>
    <t xml:space="preserve">         0    0.6493    0.3507</t>
  </si>
  <si>
    <t xml:space="preserve">    0.4844    0.4844    0.0312</t>
  </si>
  <si>
    <t xml:space="preserve">         0    0.5644    0.4356</t>
  </si>
  <si>
    <t xml:space="preserve">         0    0.5487    0.4513</t>
  </si>
  <si>
    <t xml:space="preserve">         0    0.9642    0.0358</t>
  </si>
  <si>
    <t xml:space="preserve">    0.4825    0.4825    0.0349</t>
  </si>
  <si>
    <t xml:space="preserve">         0    0.5967    0.4033</t>
  </si>
  <si>
    <t xml:space="preserve">         0    0.6561    0.3439</t>
  </si>
  <si>
    <t xml:space="preserve">         0    0.6245    0.3755</t>
  </si>
  <si>
    <t xml:space="preserve">         0    0.5651    0.4349</t>
  </si>
  <si>
    <t xml:space="preserve">         0    0.5363    0.4637</t>
  </si>
  <si>
    <t xml:space="preserve">    0.4799    0.4799    0.0401</t>
  </si>
  <si>
    <t xml:space="preserve">         0    0.5905    0.4095</t>
  </si>
  <si>
    <t xml:space="preserve">         0    0.7211    0.2789</t>
  </si>
  <si>
    <t xml:space="preserve">         0    0.5896    0.4104</t>
  </si>
  <si>
    <t xml:space="preserve">         0    0.7568    0.2432</t>
  </si>
  <si>
    <t>Li-Demand</t>
  </si>
  <si>
    <t>Year</t>
  </si>
  <si>
    <t>BAU1.5</t>
  </si>
  <si>
    <t>AL1.5</t>
  </si>
  <si>
    <t>AH1.5</t>
  </si>
  <si>
    <t>EH1.5</t>
  </si>
  <si>
    <t>BAU2.0</t>
  </si>
  <si>
    <t>AL2.0</t>
  </si>
  <si>
    <t>AH2.0</t>
  </si>
  <si>
    <t>EH2.0</t>
  </si>
  <si>
    <t>T</t>
  </si>
  <si>
    <t>2023-Baseline</t>
  </si>
  <si>
    <t>240000T</t>
  </si>
  <si>
    <t>Scenarios</t>
  </si>
  <si>
    <t>(LiDemand)</t>
  </si>
  <si>
    <t>1.5-BAU-PO</t>
  </si>
  <si>
    <t>1.5-BAU-PD</t>
  </si>
  <si>
    <t>1.5-BAU-EM</t>
  </si>
  <si>
    <t>1.5-BAU-CM</t>
  </si>
  <si>
    <t>1.5-AL-PO</t>
  </si>
  <si>
    <t>1.5-AL-PD</t>
  </si>
  <si>
    <t>1.5-AL-EM</t>
  </si>
  <si>
    <t>1.5-AL-CM</t>
  </si>
  <si>
    <t>1.5-AH-PO</t>
  </si>
  <si>
    <t>1.5-AH-PD</t>
  </si>
  <si>
    <t>1.5-AH-EM</t>
  </si>
  <si>
    <t>1.5-AH-CM</t>
  </si>
  <si>
    <t>1.5-EH-PO</t>
  </si>
  <si>
    <t>1.5-EH-PD</t>
  </si>
  <si>
    <t>1.5-EH-EM</t>
  </si>
  <si>
    <t>1.5-EH-CM</t>
  </si>
  <si>
    <t>2.0-BAU-PO</t>
  </si>
  <si>
    <t>2.0-BAU-PD</t>
  </si>
  <si>
    <t>2.0-BAU-EM</t>
  </si>
  <si>
    <t>2.0-BAU-CM</t>
  </si>
  <si>
    <t>2.0-AL-PO</t>
  </si>
  <si>
    <t>2.0-AL-PD</t>
  </si>
  <si>
    <t>2.0-AL-EM</t>
  </si>
  <si>
    <t>2.0-AL-CM</t>
  </si>
  <si>
    <t>2.0-AH-PO</t>
  </si>
  <si>
    <t>2.0-AH-PD</t>
  </si>
  <si>
    <t>2.0-AH-EM</t>
  </si>
  <si>
    <t>2.0-AH-CM</t>
  </si>
  <si>
    <t>2.0-EH-PO</t>
  </si>
  <si>
    <t>2.0-EH-PD</t>
  </si>
  <si>
    <t>2.0-EH-EM</t>
  </si>
  <si>
    <t>2.0-EH-CM</t>
  </si>
  <si>
    <t>PHS</t>
  </si>
  <si>
    <t>CAES</t>
  </si>
  <si>
    <t>BEES</t>
  </si>
  <si>
    <t>Scenario</t>
  </si>
  <si>
    <t>Full Name</t>
  </si>
  <si>
    <t>Storage Ratio</t>
  </si>
  <si>
    <t xml:space="preserve"> Policy Basis</t>
  </si>
  <si>
    <t>BAU</t>
  </si>
  <si>
    <t>Business As Usual</t>
  </si>
  <si>
    <t>Represents a continuation of current policies and the existing state of PV storage installation, serving as a conservative baseline.</t>
  </si>
  <si>
    <t>AL</t>
  </si>
  <si>
    <t>Average Low</t>
  </si>
  <si>
    <t>Weighted average of the lower bound of PV-storage coupling ratios announced by Chinese provinces, reflecting a cautious policy expansion path.</t>
  </si>
  <si>
    <t>AH</t>
  </si>
  <si>
    <t>Average High</t>
  </si>
  <si>
    <t>Weighted average of the upper bound of provincial PV-storage coupling ratios, anticipating a more robust policy drive for storage deployment.</t>
  </si>
  <si>
    <t>EH</t>
  </si>
  <si>
    <t>Extreme High</t>
  </si>
  <si>
    <t>Adopts the highest storage ratio observed in all provincial policies, representing an extremely optimistic outlook with maximum policy support.</t>
  </si>
  <si>
    <t>Rate</t>
  </si>
  <si>
    <t>PO</t>
  </si>
  <si>
    <t>PD</t>
  </si>
  <si>
    <t>EM</t>
  </si>
  <si>
    <t>CM</t>
  </si>
  <si>
    <t>Policy Basis</t>
  </si>
  <si>
    <t>Lithium-Ion Battery (3h)</t>
  </si>
  <si>
    <t>Lithium-Ion Battery (6h)</t>
  </si>
  <si>
    <t>Compressed Air Energy Storage (Adjusted)</t>
  </si>
  <si>
    <t>Energy Storage Method</t>
  </si>
  <si>
    <t>Advantageous Application Conditions</t>
  </si>
  <si>
    <t>Response Time</t>
  </si>
  <si>
    <t>Cycle Life</t>
  </si>
  <si>
    <t>Efficiency</t>
  </si>
  <si>
    <t>Energy Storage Medium</t>
  </si>
  <si>
    <t>Short &amp; long-duration energy storage (minutes, hours, days, weeks)</t>
  </si>
  <si>
    <t>Minute-level</t>
  </si>
  <si>
    <t>50 years (service life)</t>
  </si>
  <si>
    <t>Water</t>
  </si>
  <si>
    <t>30 years (service life)</t>
  </si>
  <si>
    <t>50-70%</t>
  </si>
  <si>
    <t>Air</t>
  </si>
  <si>
    <t>Lithium-Ion Battery</t>
  </si>
  <si>
    <t>Optimal for 1-4h (frequency regulation, minutes, hours)</t>
  </si>
  <si>
    <t>Less than second-level</t>
  </si>
  <si>
    <t>6,000-8,000 cycles</t>
  </si>
  <si>
    <t>Lithium-ion battery</t>
  </si>
  <si>
    <t>Sodium-Ion Battery</t>
  </si>
  <si>
    <t>3,500 cycles (current maximum)</t>
  </si>
  <si>
    <t>Sodium-ion battery</t>
  </si>
  <si>
    <t>All-Vanadium Redox Flow Battery</t>
  </si>
  <si>
    <t>Optimal for 4-8h, frequency regulation (weak power), minutes, hours</t>
  </si>
  <si>
    <t>Over 20,000 cycles</t>
  </si>
  <si>
    <t>Vanadium electrolyte (room temperature)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</si>
</sst>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Microsoft YaHei"/>
      <charset val="134"/>
    </font>
    <font>
      <sz val="11"/>
      <color rgb="FF000000"/>
      <name val="Microsoft YaHei"/>
      <charset val="134"/>
    </font>
    <font>
      <b/>
      <sz val="12"/>
      <color rgb="FF0F1115"/>
      <name val="Microsoft YaHei"/>
      <charset val="134"/>
    </font>
    <font>
      <sz val="11"/>
      <color rgb="FF0F1115"/>
      <name val="Microsoft YaHei"/>
      <charset val="134"/>
    </font>
    <font>
      <b/>
      <sz val="11"/>
      <color theme="1"/>
      <name val="Microsoft YaHei"/>
      <charset val="134"/>
    </font>
    <font>
      <sz val="1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Segoe U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CFCFC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1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16" applyNumberFormat="0" applyAlignment="0" applyProtection="0">
      <alignment vertical="center"/>
    </xf>
    <xf numFmtId="0" fontId="19" fillId="2" borderId="17" applyNumberFormat="0" applyAlignment="0" applyProtection="0">
      <alignment vertical="center"/>
    </xf>
    <xf numFmtId="0" fontId="20" fillId="2" borderId="16" applyNumberFormat="0" applyAlignment="0" applyProtection="0">
      <alignment vertical="center"/>
    </xf>
    <xf numFmtId="0" fontId="21" fillId="10" borderId="18" applyNumberFormat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9" fontId="2" fillId="3" borderId="4" xfId="0" applyNumberFormat="1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horizontal="center" vertical="center" wrapText="1"/>
    </xf>
    <xf numFmtId="9" fontId="2" fillId="3" borderId="6" xfId="0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9" fontId="4" fillId="3" borderId="11" xfId="0" applyNumberFormat="1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left" vertical="center" wrapText="1"/>
    </xf>
    <xf numFmtId="10" fontId="4" fillId="3" borderId="0" xfId="0" applyNumberFormat="1" applyFont="1" applyFill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9" fontId="4" fillId="3" borderId="8" xfId="0" applyNumberFormat="1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left" vertical="center" wrapText="1"/>
    </xf>
    <xf numFmtId="0" fontId="0" fillId="0" borderId="8" xfId="0" applyBorder="1">
      <alignment vertical="center"/>
    </xf>
    <xf numFmtId="0" fontId="2" fillId="4" borderId="0" xfId="0" applyFont="1" applyFill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9" fontId="1" fillId="0" borderId="0" xfId="0" applyNumberFormat="1" applyFont="1" applyAlignment="1">
      <alignment horizontal="center" vertical="center" wrapText="1"/>
    </xf>
    <xf numFmtId="9" fontId="5" fillId="0" borderId="0" xfId="0" applyNumberFormat="1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1" fillId="5" borderId="0" xfId="0" applyFont="1" applyFill="1" applyAlignment="1">
      <alignment horizontal="center" vertical="center" wrapText="1"/>
    </xf>
    <xf numFmtId="0" fontId="0" fillId="6" borderId="0" xfId="0" applyFill="1" applyAlignment="1">
      <alignment vertical="center"/>
    </xf>
    <xf numFmtId="11" fontId="1" fillId="0" borderId="0" xfId="0" applyNumberFormat="1" applyFont="1" applyFill="1" applyAlignment="1">
      <alignment horizontal="center" vertical="center" wrapText="1"/>
    </xf>
    <xf numFmtId="0" fontId="0" fillId="7" borderId="0" xfId="0" applyFill="1" applyAlignment="1">
      <alignment vertical="center"/>
    </xf>
    <xf numFmtId="0" fontId="0" fillId="6" borderId="0" xfId="0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vertical="center" wrapText="1"/>
    </xf>
    <xf numFmtId="10" fontId="9" fillId="3" borderId="4" xfId="0" applyNumberFormat="1" applyFont="1" applyFill="1" applyBorder="1" applyAlignment="1">
      <alignment vertical="center" wrapText="1"/>
    </xf>
    <xf numFmtId="0" fontId="9" fillId="3" borderId="5" xfId="0" applyFont="1" applyFill="1" applyBorder="1" applyAlignment="1">
      <alignment vertical="center" wrapText="1"/>
    </xf>
    <xf numFmtId="10" fontId="9" fillId="3" borderId="6" xfId="0" applyNumberFormat="1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tyles" Target="styles.xml"/><Relationship Id="rId22" Type="http://schemas.openxmlformats.org/officeDocument/2006/relationships/sheetMetadata" Target="metadata.xml"/><Relationship Id="rId21" Type="http://schemas.openxmlformats.org/officeDocument/2006/relationships/sharedStrings" Target="sharedString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3" Type="http://schemas.microsoft.com/office/2011/relationships/chartColorStyle" Target="colors2.xml"/><Relationship Id="rId2" Type="http://schemas.microsoft.com/office/2011/relationships/chartStyle" Target="style2.xml"/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3" Type="http://schemas.microsoft.com/office/2011/relationships/chartColorStyle" Target="colors3.xml"/><Relationship Id="rId2" Type="http://schemas.microsoft.com/office/2011/relationships/chartStyle" Target="style3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3" Type="http://schemas.microsoft.com/office/2011/relationships/chartColorStyle" Target="colors4.xml"/><Relationship Id="rId2" Type="http://schemas.microsoft.com/office/2011/relationships/chartStyle" Target="style4.xml"/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 forceAA="0"/>
          <a:lstStyle/>
          <a:p>
            <a:pPr>
              <a:defRPr lang="zh-CN" sz="1400" b="1" i="0" u="none" strike="noStrike" kern="1200" spc="0" baseline="0">
                <a:solidFill>
                  <a:schemeClr val="tx1"/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r>
              <a:rPr lang="en-US" altLang="zh-CN" sz="1400" b="1"/>
              <a:t>2020</a:t>
            </a:r>
            <a:endParaRPr lang="en-US" altLang="zh-CN" sz="1400" b="1"/>
          </a:p>
        </c:rich>
      </c:tx>
      <c:layout>
        <c:manualLayout>
          <c:xMode val="edge"/>
          <c:yMode val="edge"/>
          <c:x val="0.00894736842105263"/>
          <c:y val="0.885416666666667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[1]储能现状!$B$14</c:f>
              <c:strCache>
                <c:ptCount val="1"/>
                <c:pt idx="0">
                  <c:v>Percentage</c:v>
                </c:pt>
              </c:strCache>
            </c:strRef>
          </c:tx>
          <c:spPr>
            <a:pattFill prst="pct90">
              <a:fgClr>
                <a:schemeClr val="accent1"/>
              </a:fgClr>
              <a:bgClr>
                <a:schemeClr val="bg1"/>
              </a:bgClr>
            </a:pattFill>
            <a:ln w="12700">
              <a:solidFill>
                <a:schemeClr val="tx1"/>
              </a:solidFill>
            </a:ln>
            <a:sp3d contourW="12700"/>
          </c:spPr>
          <c:explosion val="3"/>
          <c:dPt>
            <c:idx val="0"/>
            <c:bubble3D val="0"/>
            <c:spPr>
              <a:pattFill prst="pct90">
                <a:fgClr>
                  <a:schemeClr val="accent1"/>
                </a:fgClr>
                <a:bgClr>
                  <a:schemeClr val="bg1"/>
                </a:bgClr>
              </a:pattFill>
              <a:ln w="12700">
                <a:solidFill>
                  <a:schemeClr val="tx1"/>
                </a:solidFill>
              </a:ln>
              <a:effectLst/>
              <a:sp3d contourW="12700"/>
            </c:spPr>
          </c:dPt>
          <c:dPt>
            <c:idx val="1"/>
            <c:bubble3D val="0"/>
            <c:spPr>
              <a:pattFill prst="pct90">
                <a:fgClr>
                  <a:schemeClr val="accent2"/>
                </a:fgClr>
                <a:bgClr>
                  <a:schemeClr val="bg1"/>
                </a:bgClr>
              </a:pattFill>
              <a:ln w="12700">
                <a:solidFill>
                  <a:schemeClr val="tx1"/>
                </a:solidFill>
              </a:ln>
              <a:effectLst/>
              <a:sp3d contourW="12700"/>
            </c:spPr>
          </c:dPt>
          <c:dPt>
            <c:idx val="2"/>
            <c:bubble3D val="0"/>
            <c:spPr>
              <a:pattFill prst="pct90">
                <a:fgClr>
                  <a:schemeClr val="accent3"/>
                </a:fgClr>
                <a:bgClr>
                  <a:schemeClr val="bg1"/>
                </a:bgClr>
              </a:pattFill>
              <a:ln w="12700">
                <a:solidFill>
                  <a:schemeClr val="tx1"/>
                </a:solidFill>
              </a:ln>
              <a:effectLst/>
              <a:sp3d contourW="12700"/>
            </c:spPr>
          </c:dPt>
          <c:dLbls>
            <c:dLbl>
              <c:idx val="0"/>
              <c:layout>
                <c:manualLayout>
                  <c:x val="0.152221946375372"/>
                  <c:y val="-0.00347222222222221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592105263157895"/>
                  <c:y val="0.0486111111111111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.0671052631578947"/>
                  <c:y val="0.00694444444444444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General" sourceLinked="1"/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 forceAA="0"/>
              <a:lstStyle/>
              <a:p>
                <a:pPr>
                  <a:defRPr lang="zh-CN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微软雅黑" panose="020B0503020204020204" charset="-122"/>
                    <a:ea typeface="微软雅黑" panose="020B0503020204020204" charset="-122"/>
                    <a:cs typeface="微软雅黑" panose="020B0503020204020204" charset="-122"/>
                    <a:sym typeface="微软雅黑" panose="020B0503020204020204" charset="-122"/>
                  </a:defRPr>
                </a:pPr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[1]储能现状!$A$15:$A$17</c:f>
              <c:strCache>
                <c:ptCount val="3"/>
                <c:pt idx="0">
                  <c:v>Pumped Hydro Storage</c:v>
                </c:pt>
                <c:pt idx="1">
                  <c:v>Lithium-ion Battery</c:v>
                </c:pt>
                <c:pt idx="2">
                  <c:v>Others</c:v>
                </c:pt>
              </c:strCache>
            </c:strRef>
          </c:cat>
          <c:val>
            <c:numRef>
              <c:f>[1]储能现状!$B$15:$B$17</c:f>
              <c:numCache>
                <c:formatCode>General</c:formatCode>
                <c:ptCount val="3"/>
                <c:pt idx="0">
                  <c:v>0.893</c:v>
                </c:pt>
                <c:pt idx="1">
                  <c:v>0.082</c:v>
                </c:pt>
                <c:pt idx="2">
                  <c:v>0.025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27ce048e-97b7-49db-8a6f-3fbc2eb63821}"/>
      </c:ext>
    </c:extLst>
  </c:chart>
  <c:spPr>
    <a:solidFill>
      <a:schemeClr val="bg1"/>
    </a:solidFill>
    <a:ln w="6350" cap="flat" cmpd="sng" algn="ctr">
      <a:solidFill>
        <a:schemeClr val="tx1">
          <a:lumMod val="50000"/>
          <a:lumOff val="50000"/>
          <a:alpha val="25000"/>
        </a:schemeClr>
      </a:solidFill>
      <a:round/>
    </a:ln>
    <a:effectLst/>
  </c:spPr>
  <c:txPr>
    <a:bodyPr/>
    <a:lstStyle/>
    <a:p>
      <a:pPr>
        <a:defRPr lang="zh-CN">
          <a:latin typeface="微软雅黑" panose="020B0503020204020204" charset="-122"/>
          <a:ea typeface="微软雅黑" panose="020B0503020204020204" charset="-122"/>
          <a:cs typeface="微软雅黑" panose="020B0503020204020204" charset="-122"/>
          <a:sym typeface="微软雅黑" panose="020B0503020204020204" charset="-122"/>
        </a:defRPr>
      </a:pPr>
    </a:p>
  </c:txPr>
  <c:externalData r:id="rId1">
    <c:autoUpdate val="0"/>
  </c:externalData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 forceAA="0"/>
          <a:lstStyle/>
          <a:p>
            <a:pPr>
              <a:defRPr lang="zh-CN" sz="1400" b="1" i="0" u="none" strike="noStrike" kern="1200" spc="0" baseline="0">
                <a:solidFill>
                  <a:schemeClr val="tx1"/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r>
              <a:rPr lang="en-US" altLang="zh-CN" b="1"/>
              <a:t>2025</a:t>
            </a:r>
            <a:endParaRPr lang="en-US" altLang="zh-CN" b="1"/>
          </a:p>
        </c:rich>
      </c:tx>
      <c:layout>
        <c:manualLayout>
          <c:xMode val="edge"/>
          <c:yMode val="edge"/>
          <c:x val="0.0196052631578947"/>
          <c:y val="0.87847222222222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[1]储能现状!$H$14</c:f>
              <c:strCache>
                <c:ptCount val="1"/>
                <c:pt idx="0">
                  <c:v>Percentage</c:v>
                </c:pt>
              </c:strCache>
            </c:strRef>
          </c:tx>
          <c:spPr>
            <a:pattFill prst="pct90">
              <a:fgClr>
                <a:schemeClr val="accent1"/>
              </a:fgClr>
              <a:bgClr>
                <a:schemeClr val="bg1"/>
              </a:bgClr>
            </a:pattFill>
            <a:ln w="12700">
              <a:solidFill>
                <a:schemeClr val="tx1"/>
              </a:solidFill>
            </a:ln>
            <a:sp3d contourW="12700"/>
          </c:spPr>
          <c:explosion val="3"/>
          <c:dPt>
            <c:idx val="0"/>
            <c:bubble3D val="0"/>
            <c:spPr>
              <a:pattFill prst="pct90">
                <a:fgClr>
                  <a:schemeClr val="accent1"/>
                </a:fgClr>
                <a:bgClr>
                  <a:schemeClr val="bg1"/>
                </a:bgClr>
              </a:pattFill>
              <a:ln w="12700">
                <a:solidFill>
                  <a:schemeClr val="tx1"/>
                </a:solidFill>
              </a:ln>
              <a:effectLst/>
              <a:sp3d contourW="12700"/>
            </c:spPr>
          </c:dPt>
          <c:dPt>
            <c:idx val="1"/>
            <c:bubble3D val="0"/>
            <c:spPr>
              <a:pattFill prst="pct90">
                <a:fgClr>
                  <a:schemeClr val="accent2"/>
                </a:fgClr>
                <a:bgClr>
                  <a:schemeClr val="bg1"/>
                </a:bgClr>
              </a:pattFill>
              <a:ln w="12700">
                <a:solidFill>
                  <a:schemeClr val="tx1"/>
                </a:solidFill>
              </a:ln>
              <a:effectLst/>
              <a:sp3d contourW="12700"/>
            </c:spPr>
          </c:dPt>
          <c:dPt>
            <c:idx val="2"/>
            <c:bubble3D val="0"/>
            <c:spPr>
              <a:pattFill prst="pct90">
                <a:fgClr>
                  <a:schemeClr val="accent3"/>
                </a:fgClr>
                <a:bgClr>
                  <a:schemeClr val="bg1"/>
                </a:bgClr>
              </a:pattFill>
              <a:ln w="12700">
                <a:solidFill>
                  <a:schemeClr val="tx1"/>
                </a:solidFill>
              </a:ln>
              <a:effectLst/>
              <a:sp3d contourW="12700"/>
            </c:spPr>
          </c:dPt>
          <c:dPt>
            <c:idx val="3"/>
            <c:bubble3D val="0"/>
            <c:spPr>
              <a:pattFill prst="pct90">
                <a:fgClr>
                  <a:schemeClr val="accent4"/>
                </a:fgClr>
                <a:bgClr>
                  <a:schemeClr val="bg1"/>
                </a:bgClr>
              </a:pattFill>
              <a:ln w="12700">
                <a:solidFill>
                  <a:schemeClr val="tx1"/>
                </a:solidFill>
              </a:ln>
              <a:effectLst/>
              <a:sp3d contourW="12700"/>
            </c:spPr>
          </c:dPt>
          <c:dPt>
            <c:idx val="4"/>
            <c:bubble3D val="0"/>
            <c:spPr>
              <a:pattFill prst="pct90">
                <a:fgClr>
                  <a:schemeClr val="accent5"/>
                </a:fgClr>
                <a:bgClr>
                  <a:schemeClr val="bg1"/>
                </a:bgClr>
              </a:pattFill>
              <a:ln w="12700">
                <a:solidFill>
                  <a:schemeClr val="tx1"/>
                </a:solidFill>
              </a:ln>
              <a:effectLst/>
              <a:sp3d contourW="12700"/>
            </c:spPr>
          </c:dPt>
          <c:dPt>
            <c:idx val="5"/>
            <c:bubble3D val="0"/>
            <c:spPr>
              <a:pattFill prst="pct90">
                <a:fgClr>
                  <a:schemeClr val="accent6"/>
                </a:fgClr>
                <a:bgClr>
                  <a:schemeClr val="bg1"/>
                </a:bgClr>
              </a:pattFill>
              <a:ln w="12700">
                <a:solidFill>
                  <a:schemeClr val="tx1"/>
                </a:solidFill>
              </a:ln>
              <a:effectLst/>
              <a:sp3d contourW="12700"/>
            </c:spPr>
          </c:dPt>
          <c:dPt>
            <c:idx val="6"/>
            <c:bubble3D val="0"/>
            <c:spPr>
              <a:pattFill prst="pct90">
                <a:fgClr>
                  <a:schemeClr val="accent1">
                    <a:lumMod val="60000"/>
                    <a:lumOff val="40000"/>
                  </a:schemeClr>
                </a:fgClr>
                <a:bgClr>
                  <a:schemeClr val="bg1"/>
                </a:bgClr>
              </a:pattFill>
              <a:ln w="12700">
                <a:solidFill>
                  <a:schemeClr val="tx1"/>
                </a:solidFill>
              </a:ln>
              <a:effectLst/>
              <a:sp3d contourW="12700"/>
            </c:spPr>
          </c:dPt>
          <c:dLbls>
            <c:dLbl>
              <c:idx val="0"/>
              <c:layout>
                <c:manualLayout>
                  <c:x val="0.00986842105263158"/>
                  <c:y val="0.0868055555555556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.0157894736842105"/>
                  <c:y val="-0.0277777777777778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250657894736842"/>
                  <c:y val="-0.0763888888888889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288157894736842"/>
                  <c:y val="-0.0312352403329188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0.323103715170279"/>
                  <c:y val="0.18534861257464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322600619195046"/>
                      <c:h val="0.189146469968388"/>
                    </c:manualLayout>
                  </c15:layout>
                </c:ext>
              </c:extLst>
            </c:dLbl>
            <c:dLbl>
              <c:idx val="6"/>
              <c:layout>
                <c:manualLayout>
                  <c:x val="0.250657894736842"/>
                  <c:y val="0.0590277777777778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General" sourceLinked="1"/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 forceAA="0"/>
              <a:lstStyle/>
              <a:p>
                <a:pPr>
                  <a:defRPr lang="zh-CN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微软雅黑" panose="020B0503020204020204" charset="-122"/>
                    <a:ea typeface="微软雅黑" panose="020B0503020204020204" charset="-122"/>
                    <a:cs typeface="微软雅黑" panose="020B0503020204020204" charset="-122"/>
                    <a:sym typeface="微软雅黑" panose="020B0503020204020204" charset="-122"/>
                  </a:defRPr>
                </a:pPr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[1]储能现状!$G$15:$G$21</c:f>
              <c:strCache>
                <c:ptCount val="7"/>
                <c:pt idx="0">
                  <c:v>Pumped Hydro Storage</c:v>
                </c:pt>
                <c:pt idx="1">
                  <c:v>Lithium-ion Battery</c:v>
                </c:pt>
                <c:pt idx="2">
                  <c:v>Lead-acid Battery</c:v>
                </c:pt>
                <c:pt idx="3">
                  <c:v>Flow Battery</c:v>
                </c:pt>
                <c:pt idx="4">
                  <c:v>Compressed Air Energy Storage</c:v>
                </c:pt>
                <c:pt idx="5">
                  <c:v>Sodium-based Battery</c:v>
                </c:pt>
                <c:pt idx="6">
                  <c:v>Others</c:v>
                </c:pt>
              </c:strCache>
            </c:strRef>
          </c:cat>
          <c:val>
            <c:numRef>
              <c:f>[1]储能现状!$H$15:$H$21</c:f>
              <c:numCache>
                <c:formatCode>General</c:formatCode>
                <c:ptCount val="7"/>
                <c:pt idx="0">
                  <c:v>0.374</c:v>
                </c:pt>
                <c:pt idx="1">
                  <c:v>0.599</c:v>
                </c:pt>
                <c:pt idx="2">
                  <c:v>0.003</c:v>
                </c:pt>
                <c:pt idx="3">
                  <c:v>0.007</c:v>
                </c:pt>
                <c:pt idx="4">
                  <c:v>0.005</c:v>
                </c:pt>
                <c:pt idx="5">
                  <c:v>0.001</c:v>
                </c:pt>
                <c:pt idx="6">
                  <c:v>0.011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67cd3af2-6b7e-4bb8-b2e3-729b8db05694}"/>
      </c:ext>
    </c:extLst>
  </c:chart>
  <c:spPr>
    <a:solidFill>
      <a:schemeClr val="bg1"/>
    </a:solidFill>
    <a:ln w="6350" cap="flat" cmpd="sng" algn="ctr">
      <a:solidFill>
        <a:schemeClr val="tx1">
          <a:lumMod val="50000"/>
          <a:lumOff val="50000"/>
          <a:alpha val="25000"/>
        </a:schemeClr>
      </a:solidFill>
      <a:round/>
    </a:ln>
    <a:effectLst/>
  </c:spPr>
  <c:txPr>
    <a:bodyPr/>
    <a:lstStyle/>
    <a:p>
      <a:pPr>
        <a:defRPr lang="zh-CN" b="1">
          <a:latin typeface="微软雅黑" panose="020B0503020204020204" charset="-122"/>
          <a:ea typeface="微软雅黑" panose="020B0503020204020204" charset="-122"/>
          <a:cs typeface="微软雅黑" panose="020B0503020204020204" charset="-122"/>
          <a:sym typeface="微软雅黑" panose="020B0503020204020204" charset="-122"/>
        </a:defRPr>
      </a:pPr>
    </a:p>
  </c:txPr>
  <c:externalData r:id="rId1">
    <c:autoUpdate val="0"/>
  </c:externalData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 forceAA="0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75000"/>
                    <a:lumOff val="25000"/>
                    <a:alpha val="71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r>
              <a:t>1.5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095634920635"/>
          <c:y val="0.250774199640655"/>
          <c:w val="0.841722222222222"/>
          <c:h val="0.607476851851852"/>
        </c:manualLayout>
      </c:layout>
      <c:lineChart>
        <c:grouping val="stacked"/>
        <c:varyColors val="0"/>
        <c:ser>
          <c:idx val="0"/>
          <c:order val="0"/>
          <c:tx>
            <c:strRef>
              <c:f>Fig3d!$A$4</c:f>
              <c:strCache>
                <c:ptCount val="1"/>
                <c:pt idx="0">
                  <c:v>1.5 - EH</c:v>
                </c:pt>
              </c:strCache>
            </c:strRef>
          </c:tx>
          <c:spPr>
            <a:ln w="22225" cap="rnd">
              <a:solidFill>
                <a:srgbClr val="93C3C2"/>
              </a:solidFill>
              <a:round/>
            </a:ln>
            <a:effectLst>
              <a:outerShdw blurRad="25400" dist="25400" dir="2700000" algn="tl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dLbls>
            <c:delete val="1"/>
          </c:dLbls>
          <c:cat>
            <c:numRef>
              <c:f>Fig3d!$B$1:$V$1</c:f>
              <c:numCache>
                <c:formatCode>General</c:formatCode>
                <c:ptCount val="1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  <c:pt idx="7">
                  <c:v>2055</c:v>
                </c:pt>
                <c:pt idx="8">
                  <c:v>2060</c:v>
                </c:pt>
                <c:pt idx="9">
                  <c:v>2065</c:v>
                </c:pt>
                <c:pt idx="10">
                  <c:v>2070</c:v>
                </c:pt>
                <c:pt idx="11">
                  <c:v>2075</c:v>
                </c:pt>
                <c:pt idx="12">
                  <c:v>2080</c:v>
                </c:pt>
                <c:pt idx="13">
                  <c:v>2085</c:v>
                </c:pt>
                <c:pt idx="14">
                  <c:v>2090</c:v>
                </c:pt>
                <c:pt idx="15">
                  <c:v>2095</c:v>
                </c:pt>
                <c:pt idx="16">
                  <c:v>2100</c:v>
                </c:pt>
              </c:numCache>
            </c:numRef>
          </c:cat>
          <c:val>
            <c:numRef>
              <c:f>Fig3d!$B$4:$V$4</c:f>
              <c:numCache>
                <c:formatCode>General</c:formatCode>
                <c:ptCount val="17"/>
                <c:pt idx="0">
                  <c:v>0.280784642875</c:v>
                </c:pt>
                <c:pt idx="1">
                  <c:v>1.730807074425</c:v>
                </c:pt>
                <c:pt idx="2">
                  <c:v>3.616233903425</c:v>
                </c:pt>
                <c:pt idx="3">
                  <c:v>5.005860053425</c:v>
                </c:pt>
                <c:pt idx="4">
                  <c:v>6.23970695342495</c:v>
                </c:pt>
                <c:pt idx="5">
                  <c:v>7.45219617339995</c:v>
                </c:pt>
                <c:pt idx="6">
                  <c:v>8.2796029635</c:v>
                </c:pt>
                <c:pt idx="7">
                  <c:v>8.6685709</c:v>
                </c:pt>
                <c:pt idx="8">
                  <c:v>9.1897839</c:v>
                </c:pt>
                <c:pt idx="9">
                  <c:v>9.3708725</c:v>
                </c:pt>
                <c:pt idx="10">
                  <c:v>9.16962365</c:v>
                </c:pt>
                <c:pt idx="11">
                  <c:v>8.69319054999995</c:v>
                </c:pt>
                <c:pt idx="12">
                  <c:v>8.39114815</c:v>
                </c:pt>
                <c:pt idx="13">
                  <c:v>8.09513155</c:v>
                </c:pt>
                <c:pt idx="14">
                  <c:v>8.09779905</c:v>
                </c:pt>
                <c:pt idx="15">
                  <c:v>7.94788665</c:v>
                </c:pt>
                <c:pt idx="16">
                  <c:v>7.63023305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Fig3d!$A$5</c:f>
              <c:strCache>
                <c:ptCount val="1"/>
                <c:pt idx="0">
                  <c:v>1.5 - AH</c:v>
                </c:pt>
              </c:strCache>
            </c:strRef>
          </c:tx>
          <c:spPr>
            <a:ln w="22225" cap="rnd">
              <a:solidFill>
                <a:srgbClr val="DBB84F"/>
              </a:solidFill>
              <a:round/>
            </a:ln>
            <a:effectLst>
              <a:outerShdw blurRad="25400" dist="25400" dir="2700000" algn="tl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dLbls>
            <c:delete val="1"/>
          </c:dLbls>
          <c:cat>
            <c:numRef>
              <c:f>Fig3d!$B$1:$V$1</c:f>
              <c:numCache>
                <c:formatCode>General</c:formatCode>
                <c:ptCount val="1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  <c:pt idx="7">
                  <c:v>2055</c:v>
                </c:pt>
                <c:pt idx="8">
                  <c:v>2060</c:v>
                </c:pt>
                <c:pt idx="9">
                  <c:v>2065</c:v>
                </c:pt>
                <c:pt idx="10">
                  <c:v>2070</c:v>
                </c:pt>
                <c:pt idx="11">
                  <c:v>2075</c:v>
                </c:pt>
                <c:pt idx="12">
                  <c:v>2080</c:v>
                </c:pt>
                <c:pt idx="13">
                  <c:v>2085</c:v>
                </c:pt>
                <c:pt idx="14">
                  <c:v>2090</c:v>
                </c:pt>
                <c:pt idx="15">
                  <c:v>2095</c:v>
                </c:pt>
                <c:pt idx="16">
                  <c:v>2100</c:v>
                </c:pt>
              </c:numCache>
            </c:numRef>
          </c:cat>
          <c:val>
            <c:numRef>
              <c:f>Fig3d!$B$5:$V$5</c:f>
              <c:numCache>
                <c:formatCode>General</c:formatCode>
                <c:ptCount val="17"/>
                <c:pt idx="0">
                  <c:v>0.09786621098025</c:v>
                </c:pt>
                <c:pt idx="1">
                  <c:v>0.60326493848595</c:v>
                </c:pt>
                <c:pt idx="2">
                  <c:v>1.26042188961195</c:v>
                </c:pt>
                <c:pt idx="3">
                  <c:v>1.74476976771195</c:v>
                </c:pt>
                <c:pt idx="4">
                  <c:v>2.17482149631193</c:v>
                </c:pt>
                <c:pt idx="5">
                  <c:v>2.59742910261958</c:v>
                </c:pt>
                <c:pt idx="6">
                  <c:v>2.885817978369</c:v>
                </c:pt>
                <c:pt idx="7">
                  <c:v>3.0213909846</c:v>
                </c:pt>
                <c:pt idx="8">
                  <c:v>3.2030574066</c:v>
                </c:pt>
                <c:pt idx="9">
                  <c:v>3.266175015</c:v>
                </c:pt>
                <c:pt idx="10">
                  <c:v>3.1960306431</c:v>
                </c:pt>
                <c:pt idx="11">
                  <c:v>3.02997205169998</c:v>
                </c:pt>
                <c:pt idx="12">
                  <c:v>2.9246965461</c:v>
                </c:pt>
                <c:pt idx="13">
                  <c:v>2.8215213057</c:v>
                </c:pt>
                <c:pt idx="14">
                  <c:v>2.8224510507</c:v>
                </c:pt>
                <c:pt idx="15">
                  <c:v>2.7701997651</c:v>
                </c:pt>
                <c:pt idx="16">
                  <c:v>2.6594830467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Fig3d!$A$6</c:f>
              <c:strCache>
                <c:ptCount val="1"/>
                <c:pt idx="0">
                  <c:v>1.5 - LH</c:v>
                </c:pt>
              </c:strCache>
            </c:strRef>
          </c:tx>
          <c:spPr>
            <a:ln w="22225" cap="rnd">
              <a:solidFill>
                <a:srgbClr val="B6D5D5"/>
              </a:solidFill>
              <a:round/>
            </a:ln>
            <a:effectLst>
              <a:outerShdw blurRad="25400" dist="25400" dir="2700000" algn="tl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dLbls>
            <c:delete val="1"/>
          </c:dLbls>
          <c:cat>
            <c:numRef>
              <c:f>Fig3d!$B$1:$V$1</c:f>
              <c:numCache>
                <c:formatCode>General</c:formatCode>
                <c:ptCount val="1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  <c:pt idx="7">
                  <c:v>2055</c:v>
                </c:pt>
                <c:pt idx="8">
                  <c:v>2060</c:v>
                </c:pt>
                <c:pt idx="9">
                  <c:v>2065</c:v>
                </c:pt>
                <c:pt idx="10">
                  <c:v>2070</c:v>
                </c:pt>
                <c:pt idx="11">
                  <c:v>2075</c:v>
                </c:pt>
                <c:pt idx="12">
                  <c:v>2080</c:v>
                </c:pt>
                <c:pt idx="13">
                  <c:v>2085</c:v>
                </c:pt>
                <c:pt idx="14">
                  <c:v>2090</c:v>
                </c:pt>
                <c:pt idx="15">
                  <c:v>2095</c:v>
                </c:pt>
                <c:pt idx="16">
                  <c:v>2100</c:v>
                </c:pt>
              </c:numCache>
            </c:numRef>
          </c:cat>
          <c:val>
            <c:numRef>
              <c:f>Fig3d!$B$6:$V$6</c:f>
              <c:numCache>
                <c:formatCode>General</c:formatCode>
                <c:ptCount val="17"/>
                <c:pt idx="0">
                  <c:v>0.074943973771</c:v>
                </c:pt>
                <c:pt idx="1">
                  <c:v>0.4619681427738</c:v>
                </c:pt>
                <c:pt idx="2">
                  <c:v>0.9652057036778</c:v>
                </c:pt>
                <c:pt idx="3">
                  <c:v>1.3361095560778</c:v>
                </c:pt>
                <c:pt idx="4">
                  <c:v>1.66543451047779</c:v>
                </c:pt>
                <c:pt idx="5">
                  <c:v>1.98905890591839</c:v>
                </c:pt>
                <c:pt idx="6">
                  <c:v>2.209901300076</c:v>
                </c:pt>
                <c:pt idx="7">
                  <c:v>2.3137203784</c:v>
                </c:pt>
                <c:pt idx="8">
                  <c:v>2.4528368664</c:v>
                </c:pt>
                <c:pt idx="9">
                  <c:v>2.50117106</c:v>
                </c:pt>
                <c:pt idx="10">
                  <c:v>2.4474559124</c:v>
                </c:pt>
                <c:pt idx="11">
                  <c:v>2.32029158679999</c:v>
                </c:pt>
                <c:pt idx="12">
                  <c:v>2.2396737244</c:v>
                </c:pt>
                <c:pt idx="13">
                  <c:v>2.1606642028</c:v>
                </c:pt>
                <c:pt idx="14">
                  <c:v>2.1613761828</c:v>
                </c:pt>
                <c:pt idx="15">
                  <c:v>2.1213632004</c:v>
                </c:pt>
                <c:pt idx="16">
                  <c:v>2.0365785668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Fig3d!$A$7</c:f>
              <c:strCache>
                <c:ptCount val="1"/>
                <c:pt idx="0">
                  <c:v>1.5-BAU</c:v>
                </c:pt>
              </c:strCache>
            </c:strRef>
          </c:tx>
          <c:spPr>
            <a:ln w="22225" cap="rnd">
              <a:solidFill>
                <a:srgbClr val="93C3C2"/>
              </a:solidFill>
              <a:round/>
            </a:ln>
            <a:effectLst>
              <a:outerShdw blurRad="25400" dist="25400" dir="2700000" algn="tl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dLbls>
            <c:delete val="1"/>
          </c:dLbls>
          <c:cat>
            <c:numRef>
              <c:f>Fig3d!$B$1:$V$1</c:f>
              <c:numCache>
                <c:formatCode>General</c:formatCode>
                <c:ptCount val="1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  <c:pt idx="7">
                  <c:v>2055</c:v>
                </c:pt>
                <c:pt idx="8">
                  <c:v>2060</c:v>
                </c:pt>
                <c:pt idx="9">
                  <c:v>2065</c:v>
                </c:pt>
                <c:pt idx="10">
                  <c:v>2070</c:v>
                </c:pt>
                <c:pt idx="11">
                  <c:v>2075</c:v>
                </c:pt>
                <c:pt idx="12">
                  <c:v>2080</c:v>
                </c:pt>
                <c:pt idx="13">
                  <c:v>2085</c:v>
                </c:pt>
                <c:pt idx="14">
                  <c:v>2090</c:v>
                </c:pt>
                <c:pt idx="15">
                  <c:v>2095</c:v>
                </c:pt>
                <c:pt idx="16">
                  <c:v>2100</c:v>
                </c:pt>
              </c:numCache>
            </c:numRef>
          </c:cat>
          <c:val>
            <c:numRef>
              <c:f>Fig3d!$B$7:$V$7</c:f>
              <c:numCache>
                <c:formatCode>General</c:formatCode>
                <c:ptCount val="17"/>
                <c:pt idx="0">
                  <c:v>0.05105175325</c:v>
                </c:pt>
                <c:pt idx="1">
                  <c:v>0.31469219535</c:v>
                </c:pt>
                <c:pt idx="2">
                  <c:v>0.65749707335</c:v>
                </c:pt>
                <c:pt idx="3">
                  <c:v>0.91015637335</c:v>
                </c:pt>
                <c:pt idx="4">
                  <c:v>1.13449217334999</c:v>
                </c:pt>
                <c:pt idx="5">
                  <c:v>1.35494475879999</c:v>
                </c:pt>
                <c:pt idx="6">
                  <c:v>1.505382357</c:v>
                </c:pt>
                <c:pt idx="7">
                  <c:v>1.5761038</c:v>
                </c:pt>
                <c:pt idx="8">
                  <c:v>1.6708698</c:v>
                </c:pt>
                <c:pt idx="9">
                  <c:v>1.703795</c:v>
                </c:pt>
                <c:pt idx="10">
                  <c:v>1.6672043</c:v>
                </c:pt>
                <c:pt idx="11">
                  <c:v>1.58058009999999</c:v>
                </c:pt>
                <c:pt idx="12">
                  <c:v>1.5256633</c:v>
                </c:pt>
                <c:pt idx="13">
                  <c:v>1.4718421</c:v>
                </c:pt>
                <c:pt idx="14">
                  <c:v>1.4723271</c:v>
                </c:pt>
                <c:pt idx="15">
                  <c:v>1.4450703</c:v>
                </c:pt>
                <c:pt idx="16">
                  <c:v>1.3873151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1"/>
        <c:axId val="494905028"/>
        <c:axId val="466937374"/>
      </c:lineChart>
      <c:catAx>
        <c:axId val="4949050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  <a:alpha val="11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 forceAA="0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75000"/>
                    <a:lumOff val="25000"/>
                    <a:alpha val="71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  <c:crossAx val="466937374"/>
        <c:crosses val="autoZero"/>
        <c:auto val="1"/>
        <c:lblAlgn val="ctr"/>
        <c:lblOffset val="100"/>
        <c:noMultiLvlLbl val="0"/>
      </c:catAx>
      <c:valAx>
        <c:axId val="46693737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 forceAA="0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75000"/>
                    <a:lumOff val="25000"/>
                    <a:alpha val="71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  <c:crossAx val="494905028"/>
        <c:crosses val="autoZero"/>
        <c:crossBetween val="between"/>
      </c:valAx>
      <c:spPr>
        <a:solidFill>
          <a:schemeClr val="bg1">
            <a:lumMod val="95000"/>
            <a:alpha val="44000"/>
          </a:schemeClr>
        </a:solidFill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 forceAA="0"/>
        <a:lstStyle/>
        <a:p>
          <a:pPr>
            <a:defRPr lang="zh-CN" sz="900" b="0" i="0" u="none" strike="noStrike" kern="1200" baseline="0">
              <a:solidFill>
                <a:schemeClr val="tx1">
                  <a:lumMod val="75000"/>
                  <a:lumOff val="25000"/>
                  <a:alpha val="71000"/>
                </a:scheme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  <a:sym typeface="微软雅黑" panose="020B0503020204020204" charset="-122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eaf11710-6e54-4ab9-940f-9ca2f07a493e}"/>
      </c:ext>
    </c:extLst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63500" dist="37357" dir="2700000" sx="0" sy="0" rotWithShape="0">
        <a:scrgbClr r="0" g="0" b="0"/>
      </a:outerShdw>
    </a:effectLst>
  </c:spPr>
  <c:txPr>
    <a:bodyPr/>
    <a:lstStyle/>
    <a:p>
      <a:pPr>
        <a:defRPr lang="zh-CN">
          <a:solidFill>
            <a:schemeClr val="tx1">
              <a:lumMod val="75000"/>
              <a:lumOff val="25000"/>
              <a:alpha val="71000"/>
            </a:schemeClr>
          </a:solidFill>
          <a:latin typeface="微软雅黑" panose="020B0503020204020204" charset="-122"/>
          <a:ea typeface="微软雅黑" panose="020B0503020204020204" charset="-122"/>
          <a:cs typeface="微软雅黑" panose="020B0503020204020204" charset="-122"/>
          <a:sym typeface="微软雅黑" panose="020B0503020204020204" charset="-122"/>
        </a:defRPr>
      </a:pPr>
    </a:p>
  </c:txPr>
  <c:externalData r:id="rId1">
    <c:autoUpdate val="0"/>
  </c:externalData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 forceAA="0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75000"/>
                    <a:lumOff val="25000"/>
                    <a:alpha val="71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r>
              <a:t>2.0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095634920635"/>
          <c:y val="0.250774199640655"/>
          <c:w val="0.841722222222222"/>
          <c:h val="0.607476851851852"/>
        </c:manualLayout>
      </c:layout>
      <c:lineChart>
        <c:grouping val="stacked"/>
        <c:varyColors val="0"/>
        <c:ser>
          <c:idx val="0"/>
          <c:order val="0"/>
          <c:tx>
            <c:strRef>
              <c:f>Fig3d!$A$8</c:f>
              <c:strCache>
                <c:ptCount val="1"/>
                <c:pt idx="0">
                  <c:v>2.0 - EH</c:v>
                </c:pt>
              </c:strCache>
            </c:strRef>
          </c:tx>
          <c:spPr>
            <a:ln w="22225" cap="rnd">
              <a:solidFill>
                <a:srgbClr val="93C3C2"/>
              </a:solidFill>
              <a:round/>
            </a:ln>
            <a:effectLst>
              <a:outerShdw blurRad="25400" dist="25400" dir="2700000" algn="tl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dLbls>
            <c:delete val="1"/>
          </c:dLbls>
          <c:cat>
            <c:numRef>
              <c:f>Fig3d!$B$1:$V$1</c:f>
              <c:numCache>
                <c:formatCode>General</c:formatCode>
                <c:ptCount val="1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  <c:pt idx="7">
                  <c:v>2055</c:v>
                </c:pt>
                <c:pt idx="8">
                  <c:v>2060</c:v>
                </c:pt>
                <c:pt idx="9">
                  <c:v>2065</c:v>
                </c:pt>
                <c:pt idx="10">
                  <c:v>2070</c:v>
                </c:pt>
                <c:pt idx="11">
                  <c:v>2075</c:v>
                </c:pt>
                <c:pt idx="12">
                  <c:v>2080</c:v>
                </c:pt>
                <c:pt idx="13">
                  <c:v>2085</c:v>
                </c:pt>
                <c:pt idx="14">
                  <c:v>2090</c:v>
                </c:pt>
                <c:pt idx="15">
                  <c:v>2095</c:v>
                </c:pt>
                <c:pt idx="16">
                  <c:v>2100</c:v>
                </c:pt>
              </c:numCache>
            </c:numRef>
          </c:cat>
          <c:val>
            <c:numRef>
              <c:f>Fig3d!$B$8:$V$8</c:f>
              <c:numCache>
                <c:formatCode>General</c:formatCode>
                <c:ptCount val="17"/>
                <c:pt idx="0">
                  <c:v>0.280784642875</c:v>
                </c:pt>
                <c:pt idx="1">
                  <c:v>1.209892520925</c:v>
                </c:pt>
                <c:pt idx="2">
                  <c:v>2.654111054925</c:v>
                </c:pt>
                <c:pt idx="3">
                  <c:v>3.838769859925</c:v>
                </c:pt>
                <c:pt idx="4">
                  <c:v>4.931057209925</c:v>
                </c:pt>
                <c:pt idx="5">
                  <c:v>6.2622567799</c:v>
                </c:pt>
                <c:pt idx="6">
                  <c:v>7.29318777</c:v>
                </c:pt>
                <c:pt idx="7">
                  <c:v>7.82899815499995</c:v>
                </c:pt>
                <c:pt idx="8">
                  <c:v>8.18173894999994</c:v>
                </c:pt>
                <c:pt idx="9">
                  <c:v>8.5351222</c:v>
                </c:pt>
                <c:pt idx="10">
                  <c:v>8.5434734</c:v>
                </c:pt>
                <c:pt idx="11">
                  <c:v>8.13809755</c:v>
                </c:pt>
                <c:pt idx="12">
                  <c:v>7.6696873</c:v>
                </c:pt>
                <c:pt idx="13">
                  <c:v>7.09736059999995</c:v>
                </c:pt>
                <c:pt idx="14">
                  <c:v>6.51580545</c:v>
                </c:pt>
                <c:pt idx="15">
                  <c:v>6.038307</c:v>
                </c:pt>
                <c:pt idx="16">
                  <c:v>5.66154545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Fig3d!$A$9</c:f>
              <c:strCache>
                <c:ptCount val="1"/>
                <c:pt idx="0">
                  <c:v>2.0 - AH</c:v>
                </c:pt>
              </c:strCache>
            </c:strRef>
          </c:tx>
          <c:spPr>
            <a:ln w="22225" cap="rnd">
              <a:solidFill>
                <a:srgbClr val="DBB84F"/>
              </a:solidFill>
              <a:round/>
            </a:ln>
            <a:effectLst>
              <a:outerShdw blurRad="25400" dist="25400" dir="2700000" algn="tl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dLbls>
            <c:delete val="1"/>
          </c:dLbls>
          <c:cat>
            <c:numRef>
              <c:f>Fig3d!$B$1:$V$1</c:f>
              <c:numCache>
                <c:formatCode>General</c:formatCode>
                <c:ptCount val="1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  <c:pt idx="7">
                  <c:v>2055</c:v>
                </c:pt>
                <c:pt idx="8">
                  <c:v>2060</c:v>
                </c:pt>
                <c:pt idx="9">
                  <c:v>2065</c:v>
                </c:pt>
                <c:pt idx="10">
                  <c:v>2070</c:v>
                </c:pt>
                <c:pt idx="11">
                  <c:v>2075</c:v>
                </c:pt>
                <c:pt idx="12">
                  <c:v>2080</c:v>
                </c:pt>
                <c:pt idx="13">
                  <c:v>2085</c:v>
                </c:pt>
                <c:pt idx="14">
                  <c:v>2090</c:v>
                </c:pt>
                <c:pt idx="15">
                  <c:v>2095</c:v>
                </c:pt>
                <c:pt idx="16">
                  <c:v>2100</c:v>
                </c:pt>
              </c:numCache>
            </c:numRef>
          </c:cat>
          <c:val>
            <c:numRef>
              <c:f>Fig3d!$B$9:$V$9</c:f>
              <c:numCache>
                <c:formatCode>General</c:formatCode>
                <c:ptCount val="17"/>
                <c:pt idx="0">
                  <c:v>0.09786621098025</c:v>
                </c:pt>
                <c:pt idx="1">
                  <c:v>0.42170253865695</c:v>
                </c:pt>
                <c:pt idx="2">
                  <c:v>0.92507834405295</c:v>
                </c:pt>
                <c:pt idx="3">
                  <c:v>1.33798578572295</c:v>
                </c:pt>
                <c:pt idx="4">
                  <c:v>1.71869757662295</c:v>
                </c:pt>
                <c:pt idx="5">
                  <c:v>2.1826811358306</c:v>
                </c:pt>
                <c:pt idx="6">
                  <c:v>2.54200744638</c:v>
                </c:pt>
                <c:pt idx="7">
                  <c:v>2.72876172056998</c:v>
                </c:pt>
                <c:pt idx="8">
                  <c:v>2.85170792129998</c:v>
                </c:pt>
                <c:pt idx="9">
                  <c:v>2.9748780468</c:v>
                </c:pt>
                <c:pt idx="10">
                  <c:v>2.9777888196</c:v>
                </c:pt>
                <c:pt idx="11">
                  <c:v>2.8364969097</c:v>
                </c:pt>
                <c:pt idx="12">
                  <c:v>2.6732346462</c:v>
                </c:pt>
                <c:pt idx="13">
                  <c:v>2.47375277639998</c:v>
                </c:pt>
                <c:pt idx="14">
                  <c:v>2.2710543723</c:v>
                </c:pt>
                <c:pt idx="15">
                  <c:v>2.104624458</c:v>
                </c:pt>
                <c:pt idx="16">
                  <c:v>1.9733059323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Fig3d!$A$10</c:f>
              <c:strCache>
                <c:ptCount val="1"/>
                <c:pt idx="0">
                  <c:v>2.0 - AL</c:v>
                </c:pt>
              </c:strCache>
            </c:strRef>
          </c:tx>
          <c:spPr>
            <a:ln w="22225" cap="rnd">
              <a:solidFill>
                <a:srgbClr val="B6D5D5"/>
              </a:solidFill>
              <a:round/>
            </a:ln>
            <a:effectLst>
              <a:outerShdw blurRad="25400" dist="25400" dir="2700000" algn="tl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dLbls>
            <c:delete val="1"/>
          </c:dLbls>
          <c:cat>
            <c:numRef>
              <c:f>Fig3d!$B$1:$V$1</c:f>
              <c:numCache>
                <c:formatCode>General</c:formatCode>
                <c:ptCount val="1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  <c:pt idx="7">
                  <c:v>2055</c:v>
                </c:pt>
                <c:pt idx="8">
                  <c:v>2060</c:v>
                </c:pt>
                <c:pt idx="9">
                  <c:v>2065</c:v>
                </c:pt>
                <c:pt idx="10">
                  <c:v>2070</c:v>
                </c:pt>
                <c:pt idx="11">
                  <c:v>2075</c:v>
                </c:pt>
                <c:pt idx="12">
                  <c:v>2080</c:v>
                </c:pt>
                <c:pt idx="13">
                  <c:v>2085</c:v>
                </c:pt>
                <c:pt idx="14">
                  <c:v>2090</c:v>
                </c:pt>
                <c:pt idx="15">
                  <c:v>2095</c:v>
                </c:pt>
                <c:pt idx="16">
                  <c:v>2100</c:v>
                </c:pt>
              </c:numCache>
            </c:numRef>
          </c:cat>
          <c:val>
            <c:numRef>
              <c:f>Fig3d!$B$10:$V$10</c:f>
              <c:numCache>
                <c:formatCode>General</c:formatCode>
                <c:ptCount val="17"/>
                <c:pt idx="0">
                  <c:v>0.074943973771</c:v>
                </c:pt>
                <c:pt idx="1">
                  <c:v>0.3229313128578</c:v>
                </c:pt>
                <c:pt idx="2">
                  <c:v>0.7084063688418</c:v>
                </c:pt>
                <c:pt idx="3">
                  <c:v>1.0246025735218</c:v>
                </c:pt>
                <c:pt idx="4">
                  <c:v>1.3161439971218</c:v>
                </c:pt>
                <c:pt idx="5">
                  <c:v>1.6714532641624</c:v>
                </c:pt>
                <c:pt idx="6">
                  <c:v>1.94661811752</c:v>
                </c:pt>
                <c:pt idx="7">
                  <c:v>2.08963078027999</c:v>
                </c:pt>
                <c:pt idx="8">
                  <c:v>2.18378050519998</c:v>
                </c:pt>
                <c:pt idx="9">
                  <c:v>2.2781017072</c:v>
                </c:pt>
                <c:pt idx="10">
                  <c:v>2.2803307184</c:v>
                </c:pt>
                <c:pt idx="11">
                  <c:v>2.1721322188</c:v>
                </c:pt>
                <c:pt idx="12">
                  <c:v>2.0471092648</c:v>
                </c:pt>
                <c:pt idx="13">
                  <c:v>1.89435006559999</c:v>
                </c:pt>
                <c:pt idx="14">
                  <c:v>1.7391277092</c:v>
                </c:pt>
                <c:pt idx="15">
                  <c:v>1.611679032</c:v>
                </c:pt>
                <c:pt idx="16">
                  <c:v>1.5111179492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Fig3d!$A$11</c:f>
              <c:strCache>
                <c:ptCount val="1"/>
                <c:pt idx="0">
                  <c:v>2.0-BAU</c:v>
                </c:pt>
              </c:strCache>
            </c:strRef>
          </c:tx>
          <c:spPr>
            <a:ln w="22225" cap="rnd">
              <a:solidFill>
                <a:srgbClr val="93C3C2"/>
              </a:solidFill>
              <a:round/>
            </a:ln>
            <a:effectLst>
              <a:outerShdw blurRad="25400" dist="25400" dir="2700000" algn="tl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dLbls>
            <c:delete val="1"/>
          </c:dLbls>
          <c:cat>
            <c:numRef>
              <c:f>Fig3d!$B$1:$V$1</c:f>
              <c:numCache>
                <c:formatCode>General</c:formatCode>
                <c:ptCount val="1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  <c:pt idx="7">
                  <c:v>2055</c:v>
                </c:pt>
                <c:pt idx="8">
                  <c:v>2060</c:v>
                </c:pt>
                <c:pt idx="9">
                  <c:v>2065</c:v>
                </c:pt>
                <c:pt idx="10">
                  <c:v>2070</c:v>
                </c:pt>
                <c:pt idx="11">
                  <c:v>2075</c:v>
                </c:pt>
                <c:pt idx="12">
                  <c:v>2080</c:v>
                </c:pt>
                <c:pt idx="13">
                  <c:v>2085</c:v>
                </c:pt>
                <c:pt idx="14">
                  <c:v>2090</c:v>
                </c:pt>
                <c:pt idx="15">
                  <c:v>2095</c:v>
                </c:pt>
                <c:pt idx="16">
                  <c:v>2100</c:v>
                </c:pt>
              </c:numCache>
            </c:numRef>
          </c:cat>
          <c:val>
            <c:numRef>
              <c:f>Fig3d!$B$11:$V$11</c:f>
              <c:numCache>
                <c:formatCode>General</c:formatCode>
                <c:ptCount val="17"/>
                <c:pt idx="0">
                  <c:v>0.05105175325</c:v>
                </c:pt>
                <c:pt idx="1">
                  <c:v>0.21998045835</c:v>
                </c:pt>
                <c:pt idx="2">
                  <c:v>0.48256564635</c:v>
                </c:pt>
                <c:pt idx="3">
                  <c:v>0.69795815635</c:v>
                </c:pt>
                <c:pt idx="4">
                  <c:v>0.89655585635</c:v>
                </c:pt>
                <c:pt idx="5">
                  <c:v>1.1385921418</c:v>
                </c:pt>
                <c:pt idx="6">
                  <c:v>1.32603414</c:v>
                </c:pt>
                <c:pt idx="7">
                  <c:v>1.42345420999999</c:v>
                </c:pt>
                <c:pt idx="8">
                  <c:v>1.48758889999999</c:v>
                </c:pt>
                <c:pt idx="9">
                  <c:v>1.5518404</c:v>
                </c:pt>
                <c:pt idx="10">
                  <c:v>1.5533588</c:v>
                </c:pt>
                <c:pt idx="11">
                  <c:v>1.4796541</c:v>
                </c:pt>
                <c:pt idx="12">
                  <c:v>1.3944886</c:v>
                </c:pt>
                <c:pt idx="13">
                  <c:v>1.29042919999999</c:v>
                </c:pt>
                <c:pt idx="14">
                  <c:v>1.1846919</c:v>
                </c:pt>
                <c:pt idx="15">
                  <c:v>1.097874</c:v>
                </c:pt>
                <c:pt idx="16">
                  <c:v>1.0293719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1"/>
        <c:axId val="535324815"/>
        <c:axId val="865523278"/>
      </c:lineChart>
      <c:catAx>
        <c:axId val="535324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  <a:alpha val="11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 forceAA="0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75000"/>
                    <a:lumOff val="25000"/>
                    <a:alpha val="71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  <c:crossAx val="865523278"/>
        <c:crosses val="autoZero"/>
        <c:auto val="1"/>
        <c:lblAlgn val="ctr"/>
        <c:lblOffset val="100"/>
        <c:noMultiLvlLbl val="0"/>
      </c:catAx>
      <c:valAx>
        <c:axId val="86552327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 forceAA="0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75000"/>
                    <a:lumOff val="25000"/>
                    <a:alpha val="71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  <c:crossAx val="535324815"/>
        <c:crosses val="autoZero"/>
        <c:crossBetween val="between"/>
      </c:valAx>
      <c:spPr>
        <a:solidFill>
          <a:schemeClr val="bg1">
            <a:lumMod val="95000"/>
            <a:alpha val="44000"/>
          </a:schemeClr>
        </a:solidFill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 forceAA="0"/>
        <a:lstStyle/>
        <a:p>
          <a:pPr>
            <a:defRPr lang="zh-CN" sz="900" b="0" i="0" u="none" strike="noStrike" kern="1200" baseline="0">
              <a:solidFill>
                <a:schemeClr val="tx1">
                  <a:lumMod val="75000"/>
                  <a:lumOff val="25000"/>
                  <a:alpha val="71000"/>
                </a:scheme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  <a:sym typeface="微软雅黑" panose="020B0503020204020204" charset="-122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9a91e8c9-6787-4c0d-b9b4-5249fe1122e2}"/>
      </c:ext>
    </c:extLst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63500" dist="37357" dir="2700000" sx="0" sy="0" rotWithShape="0">
        <a:scrgbClr r="0" g="0" b="0"/>
      </a:outerShdw>
    </a:effectLst>
  </c:spPr>
  <c:txPr>
    <a:bodyPr/>
    <a:lstStyle/>
    <a:p>
      <a:pPr>
        <a:defRPr lang="zh-CN">
          <a:solidFill>
            <a:schemeClr val="tx1">
              <a:lumMod val="75000"/>
              <a:lumOff val="25000"/>
              <a:alpha val="71000"/>
            </a:schemeClr>
          </a:solidFill>
          <a:latin typeface="微软雅黑" panose="020B0503020204020204" charset="-122"/>
          <a:ea typeface="微软雅黑" panose="020B0503020204020204" charset="-122"/>
          <a:cs typeface="微软雅黑" panose="020B0503020204020204" charset="-122"/>
          <a:sym typeface="微软雅黑" panose="020B0503020204020204" charset="-122"/>
        </a:defRPr>
      </a:pPr>
    </a:p>
  </c:txPr>
  <c:externalData r:id="rId1">
    <c:autoUpdate val="0"/>
  </c:externalData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/>
              <a:t>PV Power Plants</a:t>
            </a:r>
            <a:endParaRPr lang="en-US" altLang="zh-CN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4387880348106"/>
          <c:y val="0.305402425578831"/>
          <c:w val="0.704860203814999"/>
          <c:h val="0.522690187431092"/>
        </c:manualLayout>
      </c:layout>
      <c:areaChart>
        <c:grouping val="stacked"/>
        <c:varyColors val="0"/>
        <c:ser>
          <c:idx val="0"/>
          <c:order val="0"/>
          <c:tx>
            <c:strRef>
              <c:f>Fig3d!$A$2</c:f>
              <c:strCache>
                <c:ptCount val="1"/>
                <c:pt idx="0">
                  <c:v>1.5</c:v>
                </c:pt>
              </c:strCache>
            </c:strRef>
          </c:tx>
          <c:spPr>
            <a:gradFill>
              <a:gsLst>
                <a:gs pos="0">
                  <a:schemeClr val="accent1">
                    <a:lumMod val="40000"/>
                    <a:lumOff val="60000"/>
                  </a:schemeClr>
                </a:gs>
                <a:gs pos="90000">
                  <a:schemeClr val="accent1"/>
                </a:gs>
              </a:gsLst>
              <a:lin ang="10800000" scaled="0"/>
            </a:gradFill>
            <a:ln>
              <a:gradFill>
                <a:gsLst>
                  <a:gs pos="0">
                    <a:schemeClr val="accent1"/>
                  </a:gs>
                  <a:gs pos="100000">
                    <a:schemeClr val="accent1">
                      <a:lumMod val="75000"/>
                    </a:schemeClr>
                  </a:gs>
                </a:gsLst>
                <a:lin ang="10800000" scaled="0"/>
              </a:gradFill>
            </a:ln>
            <a:effectLst/>
          </c:spPr>
          <c:dLbls>
            <c:delete val="1"/>
          </c:dLbls>
          <c:cat>
            <c:numRef>
              <c:f>Fig3d!$B$1:$L$1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Fig3d!$B$2:$L$2</c:f>
              <c:numCache>
                <c:formatCode>General</c:formatCode>
                <c:ptCount val="7"/>
                <c:pt idx="0">
                  <c:v>0.5105175325</c:v>
                </c:pt>
                <c:pt idx="1">
                  <c:v>3.1469219535</c:v>
                </c:pt>
                <c:pt idx="2">
                  <c:v>6.5749707335</c:v>
                </c:pt>
                <c:pt idx="3">
                  <c:v>9.1015637335</c:v>
                </c:pt>
                <c:pt idx="4">
                  <c:v>11.3449217334999</c:v>
                </c:pt>
                <c:pt idx="5">
                  <c:v>13.5494475879999</c:v>
                </c:pt>
                <c:pt idx="6">
                  <c:v>15.05382357</c:v>
                </c:pt>
              </c:numCache>
            </c:numRef>
          </c:val>
        </c:ser>
        <c:ser>
          <c:idx val="1"/>
          <c:order val="1"/>
          <c:tx>
            <c:strRef>
              <c:f>Fig3d!$A$3</c:f>
              <c:strCache>
                <c:ptCount val="1"/>
                <c:pt idx="0">
                  <c:v>2</c:v>
                </c:pt>
              </c:strCache>
            </c:strRef>
          </c:tx>
          <c:spPr>
            <a:gradFill>
              <a:gsLst>
                <a:gs pos="0">
                  <a:schemeClr val="accent2">
                    <a:lumMod val="40000"/>
                    <a:lumOff val="60000"/>
                  </a:schemeClr>
                </a:gs>
                <a:gs pos="90000">
                  <a:schemeClr val="accent2"/>
                </a:gs>
              </a:gsLst>
              <a:lin ang="10800000" scaled="0"/>
            </a:gradFill>
            <a:ln>
              <a:gradFill>
                <a:gsLst>
                  <a:gs pos="0">
                    <a:schemeClr val="accent2"/>
                  </a:gs>
                  <a:gs pos="100000">
                    <a:schemeClr val="accent2">
                      <a:lumMod val="75000"/>
                    </a:schemeClr>
                  </a:gs>
                </a:gsLst>
                <a:lin ang="10800000" scaled="0"/>
              </a:gradFill>
            </a:ln>
            <a:effectLst/>
          </c:spPr>
          <c:dLbls>
            <c:delete val="1"/>
          </c:dLbls>
          <c:cat>
            <c:numRef>
              <c:f>Fig3d!$B$1:$L$1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Fig3d!$B$3:$L$3</c:f>
              <c:numCache>
                <c:formatCode>General</c:formatCode>
                <c:ptCount val="7"/>
                <c:pt idx="0">
                  <c:v>0.5105175325</c:v>
                </c:pt>
                <c:pt idx="1">
                  <c:v>2.1998045835</c:v>
                </c:pt>
                <c:pt idx="2">
                  <c:v>4.8256564635</c:v>
                </c:pt>
                <c:pt idx="3">
                  <c:v>6.9795815635</c:v>
                </c:pt>
                <c:pt idx="4">
                  <c:v>8.9655585635</c:v>
                </c:pt>
                <c:pt idx="5">
                  <c:v>11.385921418</c:v>
                </c:pt>
                <c:pt idx="6">
                  <c:v>13.2603414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270076"/>
        <c:axId val="29971904"/>
      </c:areaChart>
      <c:catAx>
        <c:axId val="8052700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9971904"/>
        <c:crosses val="autoZero"/>
        <c:auto val="1"/>
        <c:lblAlgn val="ctr"/>
        <c:lblOffset val="100"/>
        <c:noMultiLvlLbl val="0"/>
      </c:catAx>
      <c:valAx>
        <c:axId val="29971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05270076"/>
        <c:crosses val="autoZero"/>
        <c:crossBetween val="midCat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</c:dTable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7bf6f5e7-0522-4098-a5b4-35b4356875b2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1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>
              <a:lumMod val="40000"/>
              <a:lumOff val="60000"/>
            </a:schemeClr>
          </a:gs>
          <a:gs pos="90000">
            <a:schemeClr val="phClr"/>
          </a:gs>
        </a:gsLst>
        <a:lin ang="10800000" scaled="0"/>
      </a:gradFill>
      <a:ln>
        <a:gradFill>
          <a:gsLst>
            <a:gs pos="0">
              <a:schemeClr val="phClr"/>
            </a:gs>
            <a:gs pos="100000">
              <a:schemeClr val="phClr">
                <a:lumMod val="75000"/>
              </a:schemeClr>
            </a:gs>
          </a:gsLst>
          <a:lin ang="10800000" scaled="0"/>
        </a:gradFill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437515</xdr:colOff>
      <xdr:row>4</xdr:row>
      <xdr:rowOff>136525</xdr:rowOff>
    </xdr:from>
    <xdr:to>
      <xdr:col>14</xdr:col>
      <xdr:colOff>159385</xdr:colOff>
      <xdr:row>8</xdr:row>
      <xdr:rowOff>155575</xdr:rowOff>
    </xdr:to>
    <xdr:graphicFrame>
      <xdr:nvGraphicFramePr>
        <xdr:cNvPr id="2" name="图表 1" descr="7b0a202020202263686172745265734964223a20223530303533343135220a7d0a"/>
        <xdr:cNvGraphicFramePr/>
      </xdr:nvGraphicFramePr>
      <xdr:xfrm>
        <a:off x="5923915" y="2289175"/>
        <a:ext cx="3836670" cy="2438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228600</xdr:colOff>
      <xdr:row>4</xdr:row>
      <xdr:rowOff>165100</xdr:rowOff>
    </xdr:from>
    <xdr:to>
      <xdr:col>21</xdr:col>
      <xdr:colOff>215900</xdr:colOff>
      <xdr:row>8</xdr:row>
      <xdr:rowOff>156210</xdr:rowOff>
    </xdr:to>
    <xdr:graphicFrame>
      <xdr:nvGraphicFramePr>
        <xdr:cNvPr id="3" name="图表 2" descr="7b0a202020202263686172745265734964223a20223530303533343135220a7d0a"/>
        <xdr:cNvGraphicFramePr/>
      </xdr:nvGraphicFramePr>
      <xdr:xfrm>
        <a:off x="10515600" y="2317750"/>
        <a:ext cx="4102100" cy="24104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175895</xdr:colOff>
      <xdr:row>16</xdr:row>
      <xdr:rowOff>155575</xdr:rowOff>
    </xdr:from>
    <xdr:to>
      <xdr:col>10</xdr:col>
      <xdr:colOff>685800</xdr:colOff>
      <xdr:row>34</xdr:row>
      <xdr:rowOff>26670</xdr:rowOff>
    </xdr:to>
    <xdr:graphicFrame>
      <xdr:nvGraphicFramePr>
        <xdr:cNvPr id="2" name="图表 1" descr="7b0a202020202263686172745265734964223a20223230343730363934220a7d0a"/>
        <xdr:cNvGraphicFramePr/>
      </xdr:nvGraphicFramePr>
      <xdr:xfrm>
        <a:off x="863600" y="3432175"/>
        <a:ext cx="6047105" cy="295719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380365</xdr:colOff>
      <xdr:row>18</xdr:row>
      <xdr:rowOff>112395</xdr:rowOff>
    </xdr:from>
    <xdr:to>
      <xdr:col>26</xdr:col>
      <xdr:colOff>155575</xdr:colOff>
      <xdr:row>35</xdr:row>
      <xdr:rowOff>126365</xdr:rowOff>
    </xdr:to>
    <xdr:graphicFrame>
      <xdr:nvGraphicFramePr>
        <xdr:cNvPr id="3" name="图表 2" descr="7b0a202020202263686172745265734964223a20223230343730363934220a7d0a"/>
        <xdr:cNvGraphicFramePr/>
      </xdr:nvGraphicFramePr>
      <xdr:xfrm>
        <a:off x="9734550" y="3731895"/>
        <a:ext cx="9457690" cy="29286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525145</xdr:colOff>
      <xdr:row>50</xdr:row>
      <xdr:rowOff>63500</xdr:rowOff>
    </xdr:from>
    <xdr:to>
      <xdr:col>30</xdr:col>
      <xdr:colOff>163830</xdr:colOff>
      <xdr:row>65</xdr:row>
      <xdr:rowOff>44450</xdr:rowOff>
    </xdr:to>
    <xdr:graphicFrame>
      <xdr:nvGraphicFramePr>
        <xdr:cNvPr id="6" name="图表 5" descr="7b0a202020202263686172745265734964223a20223230343734373033220a7d0a"/>
        <xdr:cNvGraphicFramePr/>
      </xdr:nvGraphicFramePr>
      <xdr:xfrm>
        <a:off x="10854690" y="9169400"/>
        <a:ext cx="11096625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13</xdr:col>
      <xdr:colOff>422910</xdr:colOff>
      <xdr:row>1</xdr:row>
      <xdr:rowOff>69215</xdr:rowOff>
    </xdr:from>
    <xdr:to>
      <xdr:col>17</xdr:col>
      <xdr:colOff>446405</xdr:colOff>
      <xdr:row>17</xdr:row>
      <xdr:rowOff>34925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82825" y="240665"/>
          <a:ext cx="3349625" cy="270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516255</xdr:colOff>
      <xdr:row>1</xdr:row>
      <xdr:rowOff>114300</xdr:rowOff>
    </xdr:from>
    <xdr:to>
      <xdr:col>13</xdr:col>
      <xdr:colOff>71755</xdr:colOff>
      <xdr:row>17</xdr:row>
      <xdr:rowOff>80010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174730" y="285750"/>
          <a:ext cx="3456940" cy="27089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266700</xdr:colOff>
      <xdr:row>2</xdr:row>
      <xdr:rowOff>76200</xdr:rowOff>
    </xdr:from>
    <xdr:to>
      <xdr:col>19</xdr:col>
      <xdr:colOff>438150</xdr:colOff>
      <xdr:row>40</xdr:row>
      <xdr:rowOff>161925</xdr:rowOff>
    </xdr:to>
    <xdr:pic>
      <xdr:nvPicPr>
        <xdr:cNvPr id="2" name="图片 1" descr="Figure_32scenerio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" y="419100"/>
          <a:ext cx="13201650" cy="66008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9044;&#26399;&#32467;&#2652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不同情景预测 (2)"/>
      <sheetName val="BAU1.5"/>
      <sheetName val="AL1.5"/>
      <sheetName val="AH1.5"/>
      <sheetName val="EH1.5"/>
      <sheetName val="BAU2.0"/>
      <sheetName val="AL2.0"/>
      <sheetName val="AH2.0"/>
      <sheetName val="EH2.0"/>
      <sheetName val="新能源发电量预测"/>
      <sheetName val="储能现状"/>
      <sheetName val="敏感性分析"/>
      <sheetName val="Li总量"/>
      <sheetName val="Li-Dema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4">
          <cell r="B14" t="str">
            <v>Percentage</v>
          </cell>
        </row>
        <row r="14">
          <cell r="H14" t="str">
            <v>Percentage</v>
          </cell>
        </row>
        <row r="15">
          <cell r="A15" t="str">
            <v>Pumped Hydro Storage</v>
          </cell>
          <cell r="B15">
            <v>0.893</v>
          </cell>
        </row>
        <row r="15">
          <cell r="G15" t="str">
            <v>Pumped Hydro Storage</v>
          </cell>
          <cell r="H15">
            <v>0.374</v>
          </cell>
        </row>
        <row r="16">
          <cell r="A16" t="str">
            <v>Lithium-ion Battery</v>
          </cell>
          <cell r="B16">
            <v>0.082</v>
          </cell>
        </row>
        <row r="16">
          <cell r="G16" t="str">
            <v>Lithium-ion Battery</v>
          </cell>
          <cell r="H16">
            <v>0.599</v>
          </cell>
        </row>
        <row r="17">
          <cell r="A17" t="str">
            <v>Others</v>
          </cell>
          <cell r="B17">
            <v>0.025</v>
          </cell>
        </row>
        <row r="17">
          <cell r="G17" t="str">
            <v>Lead-acid Battery</v>
          </cell>
          <cell r="H17">
            <v>0.003</v>
          </cell>
        </row>
        <row r="18">
          <cell r="G18" t="str">
            <v>Flow Battery</v>
          </cell>
          <cell r="H18">
            <v>0.007</v>
          </cell>
        </row>
        <row r="19">
          <cell r="G19" t="str">
            <v>Compressed Air Energy Storage</v>
          </cell>
          <cell r="H19">
            <v>0.005</v>
          </cell>
        </row>
        <row r="20">
          <cell r="G20" t="str">
            <v>Sodium-based Battery</v>
          </cell>
          <cell r="H20">
            <v>0.001</v>
          </cell>
        </row>
        <row r="21">
          <cell r="G21" t="str">
            <v>Others</v>
          </cell>
          <cell r="H21">
            <v>0.011</v>
          </cell>
        </row>
      </sheetData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自定义 125">
    <a:dk1>
      <a:srgbClr val="000000"/>
    </a:dk1>
    <a:lt1>
      <a:srgbClr val="FFFFFF"/>
    </a:lt1>
    <a:dk2>
      <a:srgbClr val="000000"/>
    </a:dk2>
    <a:lt2>
      <a:srgbClr val="F8F8F8"/>
    </a:lt2>
    <a:accent1>
      <a:srgbClr val="BDDBDD"/>
    </a:accent1>
    <a:accent2>
      <a:srgbClr val="1496A3"/>
    </a:accent2>
    <a:accent3>
      <a:srgbClr val="FC83A2"/>
    </a:accent3>
    <a:accent4>
      <a:srgbClr val="FCE295"/>
    </a:accent4>
    <a:accent5>
      <a:srgbClr val="FBEFEF"/>
    </a:accent5>
    <a:accent6>
      <a:srgbClr val="83D7CA"/>
    </a:accent6>
    <a:hlink>
      <a:srgbClr val="5F5F5F"/>
    </a:hlink>
    <a:folHlink>
      <a:srgbClr val="919191"/>
    </a:folHlink>
  </a:clrScheme>
  <a:fontScheme name="WPS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WPS">
    <a:fillStyleLst>
      <a:solidFill>
        <a:schemeClr val="phClr"/>
      </a:solidFill>
      <a:gradFill>
        <a:gsLst>
          <a:gs pos="0">
            <a:schemeClr val="phClr">
              <a:lumOff val="17500"/>
            </a:schemeClr>
          </a:gs>
          <a:gs pos="100000">
            <a:schemeClr val="phClr"/>
          </a:gs>
        </a:gsLst>
        <a:lin ang="2700000" scaled="0"/>
      </a:gradFill>
      <a:gradFill>
        <a:gsLst>
          <a:gs pos="0">
            <a:schemeClr val="phClr">
              <a:hueOff val="-2520000"/>
            </a:schemeClr>
          </a:gs>
          <a:gs pos="100000">
            <a:schemeClr val="phClr"/>
          </a:gs>
        </a:gsLst>
        <a:lin ang="27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2700" cap="flat" cmpd="sng" algn="ctr">
        <a:gradFill>
          <a:gsLst>
            <a:gs pos="0">
              <a:schemeClr val="phClr">
                <a:hueOff val="-4200000"/>
              </a:schemeClr>
            </a:gs>
            <a:gs pos="100000">
              <a:schemeClr val="phClr"/>
            </a:gs>
          </a:gsLst>
          <a:lin ang="2700000" scaled="1"/>
        </a:gradFill>
        <a:prstDash val="solid"/>
        <a:miter lim="800000"/>
      </a:ln>
    </a:lnStyleLst>
    <a:effectStyleLst>
      <a:effectStyle>
        <a:effectLst>
          <a:outerShdw blurRad="101600" dist="50800" dir="5400000" algn="ctr" rotWithShape="0">
            <a:schemeClr val="phClr">
              <a:alpha val="60000"/>
            </a:schemeClr>
          </a:outerShdw>
        </a:effectLst>
      </a:effectStyle>
      <a:effectStyle>
        <a:effectLst>
          <a:reflection stA="50000" endA="300" endPos="40000" dist="25400" dir="5400000" sy="-100000" algn="bl" rotWithShape="0"/>
        </a:effectLst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自定义 125">
    <a:dk1>
      <a:srgbClr val="000000"/>
    </a:dk1>
    <a:lt1>
      <a:srgbClr val="FFFFFF"/>
    </a:lt1>
    <a:dk2>
      <a:srgbClr val="000000"/>
    </a:dk2>
    <a:lt2>
      <a:srgbClr val="F8F8F8"/>
    </a:lt2>
    <a:accent1>
      <a:srgbClr val="BDDBDD"/>
    </a:accent1>
    <a:accent2>
      <a:srgbClr val="1496A3"/>
    </a:accent2>
    <a:accent3>
      <a:srgbClr val="FC83A2"/>
    </a:accent3>
    <a:accent4>
      <a:srgbClr val="FCE295"/>
    </a:accent4>
    <a:accent5>
      <a:srgbClr val="FBEFEF"/>
    </a:accent5>
    <a:accent6>
      <a:srgbClr val="83D7CA"/>
    </a:accent6>
    <a:hlink>
      <a:srgbClr val="5F5F5F"/>
    </a:hlink>
    <a:folHlink>
      <a:srgbClr val="919191"/>
    </a:folHlink>
  </a:clrScheme>
  <a:fontScheme name="WPS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WPS">
    <a:fillStyleLst>
      <a:solidFill>
        <a:schemeClr val="phClr"/>
      </a:solidFill>
      <a:gradFill>
        <a:gsLst>
          <a:gs pos="0">
            <a:schemeClr val="phClr">
              <a:lumOff val="17500"/>
            </a:schemeClr>
          </a:gs>
          <a:gs pos="100000">
            <a:schemeClr val="phClr"/>
          </a:gs>
        </a:gsLst>
        <a:lin ang="2700000" scaled="0"/>
      </a:gradFill>
      <a:gradFill>
        <a:gsLst>
          <a:gs pos="0">
            <a:schemeClr val="phClr">
              <a:hueOff val="-2520000"/>
            </a:schemeClr>
          </a:gs>
          <a:gs pos="100000">
            <a:schemeClr val="phClr"/>
          </a:gs>
        </a:gsLst>
        <a:lin ang="27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2700" cap="flat" cmpd="sng" algn="ctr">
        <a:gradFill>
          <a:gsLst>
            <a:gs pos="0">
              <a:schemeClr val="phClr">
                <a:hueOff val="-4200000"/>
              </a:schemeClr>
            </a:gs>
            <a:gs pos="100000">
              <a:schemeClr val="phClr"/>
            </a:gs>
          </a:gsLst>
          <a:lin ang="2700000" scaled="1"/>
        </a:gradFill>
        <a:prstDash val="solid"/>
        <a:miter lim="800000"/>
      </a:ln>
    </a:lnStyleLst>
    <a:effectStyleLst>
      <a:effectStyle>
        <a:effectLst>
          <a:outerShdw blurRad="101600" dist="50800" dir="5400000" algn="ctr" rotWithShape="0">
            <a:schemeClr val="phClr">
              <a:alpha val="60000"/>
            </a:schemeClr>
          </a:outerShdw>
        </a:effectLst>
      </a:effectStyle>
      <a:effectStyle>
        <a:effectLst>
          <a:reflection stA="50000" endA="300" endPos="40000" dist="25400" dir="5400000" sy="-100000" algn="bl" rotWithShape="0"/>
        </a:effectLst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E28" sqref="E28"/>
    </sheetView>
  </sheetViews>
  <sheetFormatPr defaultColWidth="9" defaultRowHeight="13.5" outlineLevelCol="7"/>
  <sheetData>
    <row r="1" ht="14.25" spans="1:8">
      <c r="A1">
        <v>2020</v>
      </c>
      <c r="G1">
        <v>2025</v>
      </c>
    </row>
    <row r="2" ht="51.75" spans="1:8">
      <c r="A2" s="50" t="s">
        <v>0</v>
      </c>
      <c r="B2" s="51" t="s">
        <v>1</v>
      </c>
      <c r="G2" s="50" t="s">
        <v>0</v>
      </c>
      <c r="H2" s="51" t="s">
        <v>1</v>
      </c>
    </row>
    <row r="3" ht="51.75" spans="1:8">
      <c r="A3" s="52" t="s">
        <v>2</v>
      </c>
      <c r="B3" s="53">
        <v>0.893</v>
      </c>
      <c r="G3" s="52" t="s">
        <v>2</v>
      </c>
      <c r="H3" s="53">
        <v>0.374</v>
      </c>
    </row>
    <row r="4" ht="51.75" spans="1:8">
      <c r="A4" s="52" t="s">
        <v>3</v>
      </c>
      <c r="B4" s="53">
        <v>0.082</v>
      </c>
      <c r="G4" s="52" t="s">
        <v>3</v>
      </c>
      <c r="H4" s="53">
        <v>0.599</v>
      </c>
    </row>
    <row r="5" ht="35.25" spans="1:8">
      <c r="A5" s="54" t="s">
        <v>4</v>
      </c>
      <c r="B5" s="55">
        <v>0.025</v>
      </c>
      <c r="G5" s="52" t="s">
        <v>5</v>
      </c>
      <c r="H5" s="53">
        <v>0.003</v>
      </c>
    </row>
    <row r="6" ht="34.5" spans="1:8">
      <c r="G6" s="52" t="s">
        <v>6</v>
      </c>
      <c r="H6" s="53">
        <v>0.007</v>
      </c>
    </row>
    <row r="7" ht="69" spans="1:8">
      <c r="G7" s="52" t="s">
        <v>7</v>
      </c>
      <c r="H7" s="53">
        <v>0.005</v>
      </c>
    </row>
    <row r="8" ht="51.75" spans="1:8">
      <c r="G8" s="52" t="s">
        <v>8</v>
      </c>
      <c r="H8" s="53">
        <v>0.001</v>
      </c>
    </row>
    <row r="9" ht="18" spans="1:8">
      <c r="G9" s="54" t="s">
        <v>4</v>
      </c>
      <c r="H9" s="55">
        <v>0.011</v>
      </c>
    </row>
  </sheetData>
  <pageMargins left="0.75" right="0.75" top="1" bottom="1" header="0.5" footer="0.5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workbookViewId="0">
      <selection activeCell="G4" sqref="G4:K16"/>
    </sheetView>
  </sheetViews>
  <sheetFormatPr defaultColWidth="9.025" defaultRowHeight="13.5" outlineLevelCol="7"/>
  <cols>
    <col min="9" max="10" width="12.8"/>
  </cols>
  <sheetData>
    <row r="1" spans="1:8">
      <c r="A1">
        <v>2020</v>
      </c>
      <c r="B1">
        <v>2025</v>
      </c>
      <c r="C1">
        <v>2030</v>
      </c>
      <c r="D1">
        <v>2035</v>
      </c>
      <c r="E1">
        <v>2040</v>
      </c>
      <c r="F1">
        <v>2045</v>
      </c>
      <c r="G1">
        <v>2050</v>
      </c>
    </row>
    <row r="2" spans="1:8">
      <c r="A2" s="36">
        <v>0.074943973771</v>
      </c>
      <c r="B2" s="36">
        <v>0.3229313128578</v>
      </c>
      <c r="C2" s="36">
        <v>0.7084063688418</v>
      </c>
      <c r="D2" s="36">
        <v>1.0246025735218</v>
      </c>
      <c r="E2" s="36">
        <v>1.3161439971218</v>
      </c>
      <c r="F2" s="36">
        <v>1.6714532641624</v>
      </c>
      <c r="G2" s="36">
        <v>1.94661811752</v>
      </c>
    </row>
    <row r="6" spans="1:8">
      <c r="A6" s="37" t="s">
        <v>63</v>
      </c>
      <c r="B6" s="37">
        <v>1</v>
      </c>
      <c r="C6" s="37">
        <v>2</v>
      </c>
      <c r="D6" s="37">
        <v>3</v>
      </c>
    </row>
    <row r="7" spans="1:8">
      <c r="B7">
        <v>0.769</v>
      </c>
      <c r="C7">
        <v>0.015</v>
      </c>
      <c r="D7">
        <v>0.216</v>
      </c>
      <c r="H7" s="36"/>
    </row>
    <row r="8" spans="1:8">
      <c r="B8">
        <v>0.7121</v>
      </c>
      <c r="C8">
        <v>0.1079</v>
      </c>
      <c r="D8">
        <v>0.18</v>
      </c>
      <c r="H8" s="36"/>
    </row>
    <row r="9" spans="1:8">
      <c r="B9">
        <v>0.514</v>
      </c>
      <c r="C9">
        <v>0.2439</v>
      </c>
      <c r="D9">
        <v>0.2421</v>
      </c>
      <c r="H9" s="36"/>
    </row>
    <row r="10" spans="1:8">
      <c r="B10">
        <v>0.3905</v>
      </c>
      <c r="C10">
        <v>0.3429</v>
      </c>
      <c r="D10">
        <v>0.2666</v>
      </c>
      <c r="H10" s="36"/>
    </row>
    <row r="11" spans="1:8">
      <c r="B11">
        <v>0.3023</v>
      </c>
      <c r="C11">
        <v>0.4065</v>
      </c>
      <c r="D11">
        <v>0.2912</v>
      </c>
      <c r="H11" s="36"/>
    </row>
    <row r="12" spans="1:8">
      <c r="B12">
        <v>0.2231</v>
      </c>
      <c r="C12">
        <v>0.4481</v>
      </c>
      <c r="D12">
        <v>0.3289</v>
      </c>
      <c r="H12" s="36"/>
    </row>
    <row r="13" spans="1:8">
      <c r="B13">
        <v>0.1749</v>
      </c>
      <c r="C13">
        <v>0.4671</v>
      </c>
      <c r="D13">
        <v>0.358</v>
      </c>
      <c r="H13" s="36"/>
    </row>
    <row r="17" spans="1:7">
      <c r="A17" s="37" t="s">
        <v>64</v>
      </c>
      <c r="B17" s="37">
        <v>1</v>
      </c>
      <c r="C17" s="37">
        <v>2</v>
      </c>
      <c r="D17" s="37">
        <v>3</v>
      </c>
    </row>
    <row r="18" spans="1:7">
      <c r="B18" t="s">
        <v>83</v>
      </c>
    </row>
    <row r="19" spans="1:7">
      <c r="B19" t="s">
        <v>94</v>
      </c>
    </row>
    <row r="20" spans="1:7">
      <c r="B20" t="s">
        <v>95</v>
      </c>
    </row>
    <row r="21" spans="1:7">
      <c r="B21" t="s">
        <v>96</v>
      </c>
    </row>
    <row r="22" spans="1:7">
      <c r="B22" t="s">
        <v>97</v>
      </c>
    </row>
    <row r="23" spans="1:7">
      <c r="B23" t="s">
        <v>98</v>
      </c>
    </row>
    <row r="24" spans="1:7">
      <c r="B24" t="s">
        <v>99</v>
      </c>
    </row>
    <row r="27" spans="1:7">
      <c r="A27">
        <v>0.0749</v>
      </c>
      <c r="B27">
        <v>0.248</v>
      </c>
      <c r="C27">
        <v>0.3855</v>
      </c>
      <c r="D27">
        <v>0.3162</v>
      </c>
      <c r="E27">
        <v>0.2915</v>
      </c>
      <c r="F27">
        <v>0.3553</v>
      </c>
      <c r="G27">
        <v>0.2752</v>
      </c>
    </row>
  </sheetData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workbookViewId="0">
      <selection activeCell="G4" sqref="G4:K18"/>
    </sheetView>
  </sheetViews>
  <sheetFormatPr defaultColWidth="9.025" defaultRowHeight="13.5"/>
  <cols>
    <col min="10" max="11" width="12.8"/>
  </cols>
  <sheetData>
    <row r="1" spans="1:9">
      <c r="A1">
        <v>2020</v>
      </c>
      <c r="B1">
        <v>2025</v>
      </c>
      <c r="C1">
        <v>2030</v>
      </c>
      <c r="D1">
        <v>2035</v>
      </c>
      <c r="E1">
        <v>2040</v>
      </c>
      <c r="F1">
        <v>2045</v>
      </c>
      <c r="G1">
        <v>2050</v>
      </c>
    </row>
    <row r="2" spans="1:9">
      <c r="A2" s="36">
        <v>0.09786621098025</v>
      </c>
      <c r="B2" s="36">
        <v>0.42170253865695</v>
      </c>
      <c r="C2" s="36">
        <v>0.92507834405295</v>
      </c>
      <c r="D2" s="36">
        <v>1.33798578572295</v>
      </c>
      <c r="E2" s="36">
        <v>1.71869757662295</v>
      </c>
      <c r="F2" s="36">
        <v>2.1826811358306</v>
      </c>
      <c r="G2" s="36">
        <v>2.54200744638</v>
      </c>
    </row>
    <row r="6" spans="1:9">
      <c r="A6" s="37" t="s">
        <v>63</v>
      </c>
      <c r="B6" s="37">
        <v>1</v>
      </c>
      <c r="C6" s="37">
        <v>2</v>
      </c>
      <c r="D6" s="37">
        <v>3</v>
      </c>
    </row>
    <row r="7" spans="1:9">
      <c r="B7">
        <v>0.769</v>
      </c>
      <c r="C7">
        <v>0.015</v>
      </c>
      <c r="D7">
        <v>0.216</v>
      </c>
      <c r="I7" s="36"/>
    </row>
    <row r="8" spans="1:9">
      <c r="B8">
        <v>0.6983</v>
      </c>
      <c r="C8">
        <v>0.1287</v>
      </c>
      <c r="D8">
        <v>0.173</v>
      </c>
      <c r="I8" s="36"/>
    </row>
    <row r="9" spans="1:9">
      <c r="B9">
        <v>0.4645</v>
      </c>
      <c r="C9">
        <v>0.2834</v>
      </c>
      <c r="D9">
        <v>0.2522</v>
      </c>
      <c r="I9" s="36"/>
    </row>
    <row r="10" spans="1:9">
      <c r="B10">
        <v>0.3287</v>
      </c>
      <c r="C10">
        <v>0.4928</v>
      </c>
      <c r="D10">
        <v>0.1785</v>
      </c>
      <c r="I10" s="36"/>
    </row>
    <row r="11" spans="1:9">
      <c r="B11">
        <v>0.2381</v>
      </c>
      <c r="C11">
        <v>0.5557</v>
      </c>
      <c r="D11">
        <v>0.2062</v>
      </c>
      <c r="I11" s="36"/>
    </row>
    <row r="12" spans="1:9">
      <c r="B12">
        <v>0.1626</v>
      </c>
      <c r="C12">
        <v>0.5665</v>
      </c>
      <c r="D12">
        <v>0.2709</v>
      </c>
      <c r="I12" s="36"/>
    </row>
    <row r="13" spans="1:9">
      <c r="B13">
        <v>0.1196</v>
      </c>
      <c r="C13">
        <v>0.6168</v>
      </c>
      <c r="D13">
        <v>0.2636</v>
      </c>
      <c r="I13" s="36"/>
    </row>
    <row r="17" spans="1:7">
      <c r="A17" s="37" t="s">
        <v>64</v>
      </c>
      <c r="B17" s="37">
        <v>1</v>
      </c>
      <c r="C17" s="37">
        <v>2</v>
      </c>
      <c r="D17" s="37">
        <v>3</v>
      </c>
    </row>
    <row r="18" spans="1:7">
      <c r="B18" t="s">
        <v>65</v>
      </c>
    </row>
    <row r="19" spans="1:7">
      <c r="B19" t="s">
        <v>100</v>
      </c>
    </row>
    <row r="20" spans="1:7">
      <c r="B20" t="s">
        <v>101</v>
      </c>
    </row>
    <row r="21" spans="1:7">
      <c r="B21" t="s">
        <v>67</v>
      </c>
    </row>
    <row r="22" spans="1:7">
      <c r="B22" t="s">
        <v>102</v>
      </c>
    </row>
    <row r="23" spans="1:7">
      <c r="B23" t="s">
        <v>103</v>
      </c>
    </row>
    <row r="24" spans="1:7">
      <c r="B24" t="s">
        <v>104</v>
      </c>
    </row>
    <row r="28" spans="1:7">
      <c r="A28">
        <v>0.0979</v>
      </c>
      <c r="B28">
        <v>0.3238</v>
      </c>
      <c r="C28">
        <v>0.5034</v>
      </c>
      <c r="D28">
        <v>0.4129</v>
      </c>
      <c r="E28">
        <v>0.3807</v>
      </c>
      <c r="F28">
        <v>0.464</v>
      </c>
      <c r="G28">
        <v>0.3593</v>
      </c>
    </row>
  </sheetData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workbookViewId="0">
      <selection activeCell="G5" sqref="G5:K16"/>
    </sheetView>
  </sheetViews>
  <sheetFormatPr defaultColWidth="9.025" defaultRowHeight="13.5"/>
  <cols>
    <col min="10" max="11" width="12.8"/>
  </cols>
  <sheetData>
    <row r="1" spans="1:9">
      <c r="A1">
        <v>2020</v>
      </c>
      <c r="B1">
        <v>2025</v>
      </c>
      <c r="C1">
        <v>2030</v>
      </c>
      <c r="D1">
        <v>2035</v>
      </c>
      <c r="E1">
        <v>2040</v>
      </c>
      <c r="F1">
        <v>2045</v>
      </c>
      <c r="G1">
        <v>2050</v>
      </c>
    </row>
    <row r="2" spans="1:9">
      <c r="A2" s="36">
        <v>0.280784642875</v>
      </c>
      <c r="B2" s="36">
        <v>1.209892520925</v>
      </c>
      <c r="C2" s="36">
        <v>2.654111054925</v>
      </c>
      <c r="D2" s="36">
        <v>3.838769859925</v>
      </c>
      <c r="E2" s="36">
        <v>4.931057209925</v>
      </c>
      <c r="F2" s="36">
        <v>6.2622567799</v>
      </c>
      <c r="G2" s="36">
        <v>7.29318777</v>
      </c>
    </row>
    <row r="6" spans="1:9">
      <c r="A6" s="37" t="s">
        <v>63</v>
      </c>
      <c r="B6" s="37">
        <v>1</v>
      </c>
      <c r="C6" s="37">
        <v>2</v>
      </c>
      <c r="D6" s="37">
        <v>3</v>
      </c>
    </row>
    <row r="7" spans="1:9">
      <c r="B7">
        <v>0.769</v>
      </c>
      <c r="C7">
        <v>0.015</v>
      </c>
      <c r="D7">
        <v>0.216</v>
      </c>
      <c r="I7" s="36"/>
    </row>
    <row r="8" spans="1:9">
      <c r="B8">
        <v>0.621</v>
      </c>
      <c r="C8">
        <v>0.2302</v>
      </c>
      <c r="D8">
        <v>0.1488</v>
      </c>
      <c r="I8" s="36"/>
    </row>
    <row r="9" spans="1:9">
      <c r="B9">
        <v>0.2541</v>
      </c>
      <c r="C9">
        <v>0.3987</v>
      </c>
      <c r="D9">
        <v>0.3472</v>
      </c>
      <c r="I9" s="36"/>
    </row>
    <row r="10" spans="1:9">
      <c r="B10">
        <v>0.1163</v>
      </c>
      <c r="C10">
        <v>0.5058</v>
      </c>
      <c r="D10">
        <v>0.3779</v>
      </c>
      <c r="I10" s="36"/>
    </row>
    <row r="11" spans="1:9">
      <c r="B11">
        <v>0.0556</v>
      </c>
      <c r="C11">
        <v>0.7237</v>
      </c>
      <c r="D11">
        <v>0.2207</v>
      </c>
      <c r="I11" s="36"/>
    </row>
    <row r="12" spans="1:9">
      <c r="B12">
        <v>0.0238</v>
      </c>
      <c r="C12">
        <v>0.6706</v>
      </c>
      <c r="D12">
        <v>0.3056</v>
      </c>
      <c r="I12" s="36"/>
    </row>
    <row r="13" spans="1:9">
      <c r="B13">
        <v>0.0117</v>
      </c>
      <c r="C13">
        <v>0.7245</v>
      </c>
      <c r="D13">
        <v>0.2637</v>
      </c>
      <c r="I13" s="36"/>
    </row>
    <row r="17" spans="1:7">
      <c r="A17" s="37" t="s">
        <v>64</v>
      </c>
      <c r="B17" s="37">
        <v>1</v>
      </c>
      <c r="C17" s="37">
        <v>2</v>
      </c>
      <c r="D17" s="37">
        <v>3</v>
      </c>
    </row>
    <row r="18" spans="1:7">
      <c r="B18">
        <v>0.769</v>
      </c>
      <c r="C18">
        <v>0.015</v>
      </c>
      <c r="D18">
        <v>0.216</v>
      </c>
    </row>
    <row r="19" spans="1:7">
      <c r="B19">
        <v>0.4618</v>
      </c>
      <c r="C19">
        <v>0.4618</v>
      </c>
      <c r="D19">
        <v>0.0765</v>
      </c>
    </row>
    <row r="20" spans="1:7">
      <c r="B20">
        <v>0</v>
      </c>
      <c r="C20">
        <v>0.5154</v>
      </c>
      <c r="D20">
        <v>0.4846</v>
      </c>
    </row>
    <row r="21" spans="1:7">
      <c r="B21">
        <v>0</v>
      </c>
      <c r="C21">
        <v>0.5963</v>
      </c>
      <c r="D21">
        <v>0.4037</v>
      </c>
    </row>
    <row r="22" spans="1:7">
      <c r="B22">
        <v>0</v>
      </c>
      <c r="C22">
        <v>0.9232</v>
      </c>
      <c r="D22">
        <v>0.0768</v>
      </c>
    </row>
    <row r="23" spans="1:7">
      <c r="B23">
        <v>0</v>
      </c>
      <c r="C23">
        <v>0.6306</v>
      </c>
      <c r="D23">
        <v>0.3694</v>
      </c>
    </row>
    <row r="24" spans="1:7">
      <c r="B24">
        <v>0</v>
      </c>
      <c r="C24">
        <v>0.7768</v>
      </c>
      <c r="D24">
        <v>0.2232</v>
      </c>
    </row>
    <row r="30" spans="1:7">
      <c r="A30">
        <v>0.2808</v>
      </c>
      <c r="B30">
        <v>0.9291</v>
      </c>
      <c r="C30">
        <v>1.4442</v>
      </c>
      <c r="D30">
        <v>1.1847</v>
      </c>
      <c r="E30">
        <v>1.0923</v>
      </c>
      <c r="F30">
        <v>1.3312</v>
      </c>
      <c r="G30">
        <v>1.0309</v>
      </c>
    </row>
  </sheetData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workbookViewId="0">
      <selection activeCell="B14" sqref="B14"/>
    </sheetView>
  </sheetViews>
  <sheetFormatPr defaultColWidth="9" defaultRowHeight="13.5"/>
  <sheetData>
    <row r="1" spans="1:9">
      <c r="A1" t="s">
        <v>105</v>
      </c>
    </row>
    <row r="2" spans="1:9">
      <c r="A2" t="s">
        <v>106</v>
      </c>
      <c r="B2" t="s">
        <v>107</v>
      </c>
      <c r="C2" t="s">
        <v>108</v>
      </c>
      <c r="D2" t="s">
        <v>109</v>
      </c>
      <c r="E2" t="s">
        <v>110</v>
      </c>
      <c r="F2" t="s">
        <v>111</v>
      </c>
      <c r="G2" t="s">
        <v>112</v>
      </c>
      <c r="H2" t="s">
        <v>113</v>
      </c>
      <c r="I2" t="s">
        <v>114</v>
      </c>
    </row>
    <row r="3" spans="1:9">
      <c r="B3" t="s">
        <v>115</v>
      </c>
      <c r="C3" t="s">
        <v>115</v>
      </c>
      <c r="D3" t="s">
        <v>115</v>
      </c>
      <c r="E3" t="s">
        <v>115</v>
      </c>
      <c r="F3" t="s">
        <v>115</v>
      </c>
      <c r="G3" t="s">
        <v>115</v>
      </c>
      <c r="H3" t="s">
        <v>115</v>
      </c>
      <c r="I3" t="s">
        <v>115</v>
      </c>
    </row>
    <row r="4" spans="1:9">
      <c r="A4">
        <v>2020</v>
      </c>
      <c r="B4">
        <v>6.81538</v>
      </c>
      <c r="C4">
        <v>212.10559</v>
      </c>
      <c r="D4">
        <v>276.97984</v>
      </c>
      <c r="E4">
        <v>794.67352</v>
      </c>
      <c r="F4">
        <v>144.48609</v>
      </c>
      <c r="G4">
        <v>212.10559</v>
      </c>
      <c r="H4">
        <v>276.97984</v>
      </c>
      <c r="I4">
        <v>794.67352</v>
      </c>
    </row>
    <row r="5" spans="1:9">
      <c r="A5">
        <v>2025</v>
      </c>
      <c r="B5">
        <v>35.82625</v>
      </c>
      <c r="C5">
        <v>988.46171</v>
      </c>
      <c r="D5">
        <v>1318.45639</v>
      </c>
      <c r="E5">
        <v>2000.22516</v>
      </c>
      <c r="F5">
        <v>545.62763</v>
      </c>
      <c r="G5">
        <v>761.63046</v>
      </c>
      <c r="H5">
        <v>955.90329</v>
      </c>
      <c r="I5">
        <v>2358.90995</v>
      </c>
    </row>
    <row r="6" spans="1:9">
      <c r="A6">
        <v>2030</v>
      </c>
      <c r="B6">
        <v>55.71307</v>
      </c>
      <c r="C6">
        <v>1373.44522</v>
      </c>
      <c r="D6">
        <v>4888.42872</v>
      </c>
      <c r="E6">
        <v>6031.79476</v>
      </c>
      <c r="F6">
        <v>1520.6635</v>
      </c>
      <c r="G6">
        <v>2247.1853</v>
      </c>
      <c r="H6">
        <v>3056.92818</v>
      </c>
      <c r="I6">
        <v>12074.3</v>
      </c>
    </row>
    <row r="7" spans="1:9">
      <c r="A7">
        <v>2035</v>
      </c>
      <c r="B7">
        <v>64.40911</v>
      </c>
      <c r="C7">
        <v>1540.58754</v>
      </c>
      <c r="D7">
        <v>7816.25765</v>
      </c>
      <c r="E7">
        <v>15459.7</v>
      </c>
      <c r="F7">
        <v>2541.43831</v>
      </c>
      <c r="G7">
        <v>3579.12797</v>
      </c>
      <c r="H7">
        <v>3129.32997</v>
      </c>
      <c r="I7">
        <v>19007.7</v>
      </c>
    </row>
    <row r="8" spans="1:9">
      <c r="A8">
        <v>2040</v>
      </c>
      <c r="B8">
        <v>127.26351</v>
      </c>
      <c r="C8">
        <v>3949.73332</v>
      </c>
      <c r="D8">
        <v>10053.4</v>
      </c>
      <c r="E8">
        <v>25688.1</v>
      </c>
      <c r="F8">
        <v>2723.02998</v>
      </c>
      <c r="G8">
        <v>5021.76536</v>
      </c>
      <c r="H8">
        <v>4643.54613</v>
      </c>
      <c r="I8">
        <v>14259.5</v>
      </c>
    </row>
    <row r="9" spans="1:9">
      <c r="A9">
        <v>2045</v>
      </c>
      <c r="B9">
        <v>165.39199</v>
      </c>
      <c r="C9">
        <v>6312.23883</v>
      </c>
      <c r="D9">
        <v>11339.9</v>
      </c>
      <c r="E9">
        <v>40619.9</v>
      </c>
      <c r="F9">
        <v>4238.39135</v>
      </c>
      <c r="G9">
        <v>7203.10507</v>
      </c>
      <c r="H9">
        <v>7747.48847</v>
      </c>
      <c r="I9">
        <v>25075.3</v>
      </c>
    </row>
    <row r="10" spans="1:9">
      <c r="A10">
        <v>2050</v>
      </c>
      <c r="B10">
        <v>207.94579</v>
      </c>
      <c r="C10">
        <v>7441.62257</v>
      </c>
      <c r="D10">
        <v>10383.2</v>
      </c>
      <c r="E10">
        <v>41929.6</v>
      </c>
      <c r="F10">
        <v>4255.05452</v>
      </c>
      <c r="G10">
        <v>9131.14893</v>
      </c>
      <c r="H10">
        <v>8779.78464</v>
      </c>
      <c r="I10">
        <v>25199.3</v>
      </c>
    </row>
    <row r="13" spans="1:9">
      <c r="A13" t="s">
        <v>116</v>
      </c>
    </row>
    <row r="14" spans="1:9">
      <c r="A14" t="s">
        <v>117</v>
      </c>
    </row>
  </sheetData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"/>
  <sheetViews>
    <sheetView workbookViewId="0">
      <selection activeCell="G16" sqref="G16"/>
    </sheetView>
  </sheetViews>
  <sheetFormatPr defaultColWidth="9" defaultRowHeight="13.5"/>
  <cols>
    <col min="1" max="1" width="18.0083333333333" customWidth="1"/>
    <col min="2" max="2" width="13.5083333333333" customWidth="1"/>
    <col min="3" max="3" width="14.5083333333333" customWidth="1"/>
    <col min="4" max="8" width="15.5083333333333" customWidth="1"/>
  </cols>
  <sheetData>
    <row r="1" ht="30.5" customHeight="1" spans="1:9">
      <c r="A1" s="32" t="s">
        <v>118</v>
      </c>
      <c r="B1" s="35">
        <v>2020</v>
      </c>
      <c r="C1" s="35">
        <v>2025</v>
      </c>
      <c r="D1" s="35">
        <v>2030</v>
      </c>
      <c r="E1" s="35">
        <v>2035</v>
      </c>
      <c r="F1" s="35">
        <v>2040</v>
      </c>
      <c r="G1" s="35">
        <v>2045</v>
      </c>
      <c r="H1" s="35">
        <v>2050</v>
      </c>
      <c r="I1" t="s">
        <v>119</v>
      </c>
    </row>
    <row r="2" ht="30.5" customHeight="1" spans="1:9">
      <c r="A2" s="35" t="s">
        <v>120</v>
      </c>
      <c r="B2" s="35">
        <v>1419.52</v>
      </c>
      <c r="C2" s="35">
        <v>7159.25</v>
      </c>
      <c r="D2" s="35">
        <v>11634.04</v>
      </c>
      <c r="E2" s="35">
        <v>12653.7</v>
      </c>
      <c r="F2" s="35">
        <v>25809.7</v>
      </c>
      <c r="G2" s="35">
        <v>34249.99</v>
      </c>
      <c r="H2" s="35">
        <v>41857.99</v>
      </c>
    </row>
    <row r="3" ht="30.5" customHeight="1" spans="1:9">
      <c r="A3" s="35" t="s">
        <v>121</v>
      </c>
      <c r="B3" s="35">
        <v>1013.94</v>
      </c>
      <c r="C3" s="35">
        <v>5113.75</v>
      </c>
      <c r="D3" s="35">
        <v>8310.03</v>
      </c>
      <c r="E3" s="35">
        <v>9038.36</v>
      </c>
      <c r="F3" s="35">
        <v>18435.5</v>
      </c>
      <c r="G3" s="35">
        <v>24464.28</v>
      </c>
      <c r="H3" s="35">
        <v>29898.56</v>
      </c>
    </row>
    <row r="4" ht="30.5" customHeight="1" spans="1:9">
      <c r="A4" s="35" t="s">
        <v>122</v>
      </c>
      <c r="B4" s="35">
        <v>304.18</v>
      </c>
      <c r="C4" s="35">
        <v>1534.12</v>
      </c>
      <c r="D4" s="35">
        <v>2493.01</v>
      </c>
      <c r="E4" s="35">
        <v>2711.51</v>
      </c>
      <c r="F4" s="35">
        <v>5530.65</v>
      </c>
      <c r="G4" s="35">
        <v>7339.28</v>
      </c>
      <c r="H4" s="35">
        <v>8969.57</v>
      </c>
    </row>
    <row r="5" ht="30.5" customHeight="1" spans="1:9">
      <c r="A5" s="35" t="s">
        <v>123</v>
      </c>
      <c r="B5" s="35">
        <v>202.79</v>
      </c>
      <c r="C5" s="35">
        <v>1022.75</v>
      </c>
      <c r="D5" s="35">
        <v>1662.01</v>
      </c>
      <c r="E5" s="35">
        <v>1807.67</v>
      </c>
      <c r="F5" s="35">
        <v>3687.1</v>
      </c>
      <c r="G5" s="35">
        <v>4892.86</v>
      </c>
      <c r="H5" s="35">
        <v>5979.71</v>
      </c>
    </row>
    <row r="6" ht="30.5" customHeight="1" spans="1:9">
      <c r="A6" s="35" t="s">
        <v>124</v>
      </c>
      <c r="B6" s="35">
        <v>2083.9</v>
      </c>
      <c r="C6" s="35">
        <v>9342.02</v>
      </c>
      <c r="D6" s="35">
        <v>13419.04</v>
      </c>
      <c r="E6" s="35">
        <v>15200.52</v>
      </c>
      <c r="F6" s="35">
        <v>37888.63</v>
      </c>
      <c r="G6" s="35">
        <v>60350.19</v>
      </c>
      <c r="H6" s="35">
        <v>72527.8</v>
      </c>
    </row>
    <row r="7" ht="30.5" customHeight="1" spans="1:9">
      <c r="A7" s="35" t="s">
        <v>125</v>
      </c>
      <c r="B7" s="35">
        <v>1488.5</v>
      </c>
      <c r="C7" s="35">
        <v>6672.88</v>
      </c>
      <c r="D7" s="35">
        <v>9585.03</v>
      </c>
      <c r="E7" s="35">
        <v>10857.52</v>
      </c>
      <c r="F7" s="35">
        <v>27063.31</v>
      </c>
      <c r="G7" s="35">
        <v>43107.28</v>
      </c>
      <c r="H7" s="35">
        <v>51805.57</v>
      </c>
    </row>
    <row r="8" ht="30.5" customHeight="1" spans="1:9">
      <c r="A8" s="35" t="s">
        <v>126</v>
      </c>
      <c r="B8" s="35">
        <v>446.55</v>
      </c>
      <c r="C8" s="35">
        <v>2001.86</v>
      </c>
      <c r="D8" s="35">
        <v>2875.51</v>
      </c>
      <c r="E8" s="35">
        <v>3257.25</v>
      </c>
      <c r="F8" s="35">
        <v>8118.99</v>
      </c>
      <c r="G8" s="35">
        <v>12932.18</v>
      </c>
      <c r="H8" s="35">
        <v>15541.67</v>
      </c>
    </row>
    <row r="9" ht="30.5" customHeight="1" spans="1:9">
      <c r="A9" s="35" t="s">
        <v>127</v>
      </c>
      <c r="B9" s="35">
        <v>297.7</v>
      </c>
      <c r="C9" s="35">
        <v>1334.58</v>
      </c>
      <c r="D9" s="35">
        <v>1917.01</v>
      </c>
      <c r="E9" s="35">
        <v>2171.5</v>
      </c>
      <c r="F9" s="35">
        <v>5412.66</v>
      </c>
      <c r="G9" s="35">
        <v>8621.46</v>
      </c>
      <c r="H9" s="35">
        <v>10361.11</v>
      </c>
    </row>
    <row r="10" ht="30.5" customHeight="1" spans="1:9">
      <c r="A10" s="35" t="s">
        <v>128</v>
      </c>
      <c r="B10" s="35">
        <v>2721.23</v>
      </c>
      <c r="C10" s="35">
        <v>12963.54</v>
      </c>
      <c r="D10" s="35">
        <v>47787.96</v>
      </c>
      <c r="E10" s="35">
        <v>74969.85</v>
      </c>
      <c r="F10" s="35">
        <v>96194.14</v>
      </c>
      <c r="G10" s="35">
        <v>108330.19</v>
      </c>
      <c r="H10" s="35">
        <v>97243.22</v>
      </c>
    </row>
    <row r="11" ht="30.5" customHeight="1" spans="1:9">
      <c r="A11" s="35" t="s">
        <v>129</v>
      </c>
      <c r="B11" s="35">
        <v>1943.74</v>
      </c>
      <c r="C11" s="35">
        <v>9259.67</v>
      </c>
      <c r="D11" s="35">
        <v>34134.26</v>
      </c>
      <c r="E11" s="35">
        <v>53549.89</v>
      </c>
      <c r="F11" s="35">
        <v>68710.1</v>
      </c>
      <c r="G11" s="35">
        <v>77378.7</v>
      </c>
      <c r="H11" s="35">
        <v>69459.44</v>
      </c>
    </row>
    <row r="12" ht="30.5" customHeight="1" spans="1:9">
      <c r="A12" s="35" t="s">
        <v>130</v>
      </c>
      <c r="B12" s="35">
        <v>583.12</v>
      </c>
      <c r="C12" s="35">
        <v>2777.9</v>
      </c>
      <c r="D12" s="35">
        <v>10240.28</v>
      </c>
      <c r="E12" s="35">
        <v>16064.97</v>
      </c>
      <c r="F12" s="35">
        <v>20613.03</v>
      </c>
      <c r="G12" s="35">
        <v>23213.61</v>
      </c>
      <c r="H12" s="35">
        <v>20837.83</v>
      </c>
    </row>
    <row r="13" ht="30.5" customHeight="1" spans="1:9">
      <c r="A13" s="35" t="s">
        <v>131</v>
      </c>
      <c r="B13" s="35">
        <v>388.75</v>
      </c>
      <c r="C13" s="35">
        <v>1851.93</v>
      </c>
      <c r="D13" s="35">
        <v>6826.85</v>
      </c>
      <c r="E13" s="35">
        <v>10709.98</v>
      </c>
      <c r="F13" s="35">
        <v>13742.02</v>
      </c>
      <c r="G13" s="35">
        <v>15475.74</v>
      </c>
      <c r="H13" s="35">
        <v>13891.89</v>
      </c>
    </row>
    <row r="14" ht="30.5" customHeight="1" spans="1:9">
      <c r="A14" s="35" t="s">
        <v>132</v>
      </c>
      <c r="B14" s="35">
        <v>7807.37</v>
      </c>
      <c r="C14" s="35">
        <v>19685.66</v>
      </c>
      <c r="D14" s="35">
        <v>59416.73</v>
      </c>
      <c r="E14" s="35">
        <v>151844.42</v>
      </c>
      <c r="F14" s="35">
        <v>244475.18</v>
      </c>
      <c r="G14" s="35">
        <v>395693.58</v>
      </c>
      <c r="H14" s="35">
        <v>406439.51</v>
      </c>
    </row>
    <row r="15" ht="30.5" customHeight="1" spans="1:9">
      <c r="A15" s="35" t="s">
        <v>133</v>
      </c>
      <c r="B15" s="35">
        <v>5576.7</v>
      </c>
      <c r="C15" s="35">
        <v>14061.18</v>
      </c>
      <c r="D15" s="35">
        <v>42440.52</v>
      </c>
      <c r="E15" s="35">
        <v>108460.3</v>
      </c>
      <c r="F15" s="35">
        <v>174625.13</v>
      </c>
      <c r="G15" s="35">
        <v>282638.27</v>
      </c>
      <c r="H15" s="35">
        <v>290313.94</v>
      </c>
    </row>
    <row r="16" ht="30.5" customHeight="1" spans="1:9">
      <c r="A16" s="35" t="s">
        <v>134</v>
      </c>
      <c r="B16" s="35">
        <v>1673.01</v>
      </c>
      <c r="C16" s="35">
        <v>4218.36</v>
      </c>
      <c r="D16" s="35">
        <v>12732.16</v>
      </c>
      <c r="E16" s="35">
        <v>32538.09</v>
      </c>
      <c r="F16" s="35">
        <v>52387.54</v>
      </c>
      <c r="G16" s="35">
        <v>84791.48</v>
      </c>
      <c r="H16" s="35">
        <v>87094.18</v>
      </c>
    </row>
    <row r="17" ht="30.5" customHeight="1" spans="1:8">
      <c r="A17" s="35" t="s">
        <v>135</v>
      </c>
      <c r="B17" s="35">
        <v>1115.34</v>
      </c>
      <c r="C17" s="35">
        <v>2812.24</v>
      </c>
      <c r="D17" s="35">
        <v>8488.1</v>
      </c>
      <c r="E17" s="35">
        <v>21692.06</v>
      </c>
      <c r="F17" s="35">
        <v>34925.03</v>
      </c>
      <c r="G17" s="35">
        <v>56527.65</v>
      </c>
      <c r="H17" s="35">
        <v>58062.79</v>
      </c>
    </row>
    <row r="18" ht="30.5" customHeight="1" spans="1:8">
      <c r="A18" s="35" t="s">
        <v>136</v>
      </c>
      <c r="B18" s="35">
        <v>1419.52</v>
      </c>
      <c r="C18" s="35">
        <v>5283.06</v>
      </c>
      <c r="D18" s="35">
        <v>14637.83</v>
      </c>
      <c r="E18" s="35">
        <v>24699.97</v>
      </c>
      <c r="F18" s="35">
        <v>26061.22</v>
      </c>
      <c r="G18" s="35">
        <v>40305.54</v>
      </c>
      <c r="H18" s="35">
        <v>40223.64</v>
      </c>
    </row>
    <row r="19" ht="30.5" customHeight="1" spans="1:8">
      <c r="A19" s="35" t="s">
        <v>137</v>
      </c>
      <c r="B19" s="35">
        <v>1013.94</v>
      </c>
      <c r="C19" s="35">
        <v>3773.62</v>
      </c>
      <c r="D19" s="35">
        <v>10455.59</v>
      </c>
      <c r="E19" s="35">
        <v>17642.84</v>
      </c>
      <c r="F19" s="35">
        <v>18615.16</v>
      </c>
      <c r="G19" s="35">
        <v>28789.68</v>
      </c>
      <c r="H19" s="35">
        <v>28731.18</v>
      </c>
    </row>
    <row r="20" ht="30.5" customHeight="1" spans="1:8">
      <c r="A20" s="35" t="s">
        <v>138</v>
      </c>
      <c r="B20" s="35">
        <v>304.18</v>
      </c>
      <c r="C20" s="35">
        <v>1132.08</v>
      </c>
      <c r="D20" s="35">
        <v>3136.68</v>
      </c>
      <c r="E20" s="35">
        <v>5292.85</v>
      </c>
      <c r="F20" s="35">
        <v>5584.55</v>
      </c>
      <c r="G20" s="35">
        <v>8636.9</v>
      </c>
      <c r="H20" s="35">
        <v>8619.35</v>
      </c>
    </row>
    <row r="21" ht="30.5" customHeight="1" spans="1:8">
      <c r="A21" s="35" t="s">
        <v>139</v>
      </c>
      <c r="B21" s="35">
        <v>202.79</v>
      </c>
      <c r="C21" s="35">
        <v>754.72</v>
      </c>
      <c r="D21" s="35">
        <v>2091.12</v>
      </c>
      <c r="E21" s="35">
        <v>3528.57</v>
      </c>
      <c r="F21" s="35">
        <v>3723.03</v>
      </c>
      <c r="G21" s="35">
        <v>5757.94</v>
      </c>
      <c r="H21" s="35">
        <v>5746.24</v>
      </c>
    </row>
    <row r="22" ht="30.5" customHeight="1" spans="1:8">
      <c r="A22" s="35" t="s">
        <v>140</v>
      </c>
      <c r="B22" s="35">
        <v>2083.9</v>
      </c>
      <c r="C22" s="35">
        <v>7347.19</v>
      </c>
      <c r="D22" s="35">
        <v>21482.26</v>
      </c>
      <c r="E22" s="35">
        <v>34963.19</v>
      </c>
      <c r="F22" s="35">
        <v>48417.66</v>
      </c>
      <c r="G22" s="35">
        <v>69755.06</v>
      </c>
      <c r="H22" s="35">
        <v>88571.13</v>
      </c>
    </row>
    <row r="23" ht="30.5" customHeight="1" spans="1:8">
      <c r="A23" s="35" t="s">
        <v>141</v>
      </c>
      <c r="B23" s="35">
        <v>1488.5</v>
      </c>
      <c r="C23" s="35">
        <v>5248</v>
      </c>
      <c r="D23" s="35">
        <v>15344.47</v>
      </c>
      <c r="E23" s="35">
        <v>24973.71</v>
      </c>
      <c r="F23" s="35">
        <v>34584.04</v>
      </c>
      <c r="G23" s="35">
        <v>49825.04</v>
      </c>
      <c r="H23" s="35">
        <v>63265.09</v>
      </c>
    </row>
    <row r="24" ht="30.5" customHeight="1" spans="1:8">
      <c r="A24" s="35" t="s">
        <v>142</v>
      </c>
      <c r="B24" s="35">
        <v>446.55</v>
      </c>
      <c r="C24" s="35">
        <v>1574.4</v>
      </c>
      <c r="D24" s="35">
        <v>4603.34</v>
      </c>
      <c r="E24" s="35">
        <v>7492.11</v>
      </c>
      <c r="F24" s="35">
        <v>10375.21</v>
      </c>
      <c r="G24" s="35">
        <v>14947.51</v>
      </c>
      <c r="H24" s="35">
        <v>18979.53</v>
      </c>
    </row>
    <row r="25" ht="30.5" customHeight="1" spans="1:8">
      <c r="A25" s="35" t="s">
        <v>143</v>
      </c>
      <c r="B25" s="35">
        <v>297.7</v>
      </c>
      <c r="C25" s="35">
        <v>1049.6</v>
      </c>
      <c r="D25" s="35">
        <v>3068.89</v>
      </c>
      <c r="E25" s="35">
        <v>4994.74</v>
      </c>
      <c r="F25" s="35">
        <v>6916.81</v>
      </c>
      <c r="G25" s="35">
        <v>9965.01</v>
      </c>
      <c r="H25" s="35">
        <v>12653.02</v>
      </c>
    </row>
    <row r="26" ht="30.5" customHeight="1" spans="1:8">
      <c r="A26" s="35" t="s">
        <v>144</v>
      </c>
      <c r="B26" s="35">
        <v>2721.23</v>
      </c>
      <c r="C26" s="35">
        <v>9061</v>
      </c>
      <c r="D26" s="35">
        <v>29337.34</v>
      </c>
      <c r="E26" s="35">
        <v>30439.18</v>
      </c>
      <c r="F26" s="35">
        <v>45715.95</v>
      </c>
      <c r="G26" s="35">
        <v>74486.73</v>
      </c>
      <c r="H26" s="35">
        <v>83533.19</v>
      </c>
    </row>
    <row r="27" ht="30.5" customHeight="1" spans="1:8">
      <c r="A27" s="35" t="s">
        <v>145</v>
      </c>
      <c r="B27" s="35">
        <v>1943.74</v>
      </c>
      <c r="C27" s="35">
        <v>6472.14</v>
      </c>
      <c r="D27" s="35">
        <v>20955.24</v>
      </c>
      <c r="E27" s="35">
        <v>21742.27</v>
      </c>
      <c r="F27" s="35">
        <v>32654.25</v>
      </c>
      <c r="G27" s="35">
        <v>53204.8</v>
      </c>
      <c r="H27" s="35">
        <v>59666.56</v>
      </c>
    </row>
    <row r="28" ht="30.5" customHeight="1" spans="1:8">
      <c r="A28" s="35" t="s">
        <v>146</v>
      </c>
      <c r="B28" s="35">
        <v>583.12</v>
      </c>
      <c r="C28" s="35">
        <v>1941.64</v>
      </c>
      <c r="D28" s="35">
        <v>6286.57</v>
      </c>
      <c r="E28" s="35">
        <v>6522.68</v>
      </c>
      <c r="F28" s="35">
        <v>9796.28</v>
      </c>
      <c r="G28" s="35">
        <v>15961.44</v>
      </c>
      <c r="H28" s="35">
        <v>17899.97</v>
      </c>
    </row>
    <row r="29" ht="30.5" customHeight="1" spans="1:8">
      <c r="A29" s="35" t="s">
        <v>147</v>
      </c>
      <c r="B29" s="35">
        <v>388.75</v>
      </c>
      <c r="C29" s="35">
        <v>1294.43</v>
      </c>
      <c r="D29" s="35">
        <v>4191.05</v>
      </c>
      <c r="E29" s="35">
        <v>4348.45</v>
      </c>
      <c r="F29" s="35">
        <v>6530.85</v>
      </c>
      <c r="G29" s="35">
        <v>10640.96</v>
      </c>
      <c r="H29" s="35">
        <v>11933.31</v>
      </c>
    </row>
    <row r="30" ht="30.5" customHeight="1" spans="1:8">
      <c r="A30" s="35" t="s">
        <v>148</v>
      </c>
      <c r="B30" s="35">
        <v>7807.37</v>
      </c>
      <c r="C30" s="35">
        <v>22936.98</v>
      </c>
      <c r="D30" s="35">
        <v>117407.55</v>
      </c>
      <c r="E30" s="35">
        <v>184463.54</v>
      </c>
      <c r="F30" s="35">
        <v>137388.84</v>
      </c>
      <c r="G30" s="35">
        <v>245593.78</v>
      </c>
      <c r="H30" s="35">
        <v>239748.2</v>
      </c>
    </row>
    <row r="31" ht="30.5" customHeight="1" spans="1:8">
      <c r="A31" s="35" t="s">
        <v>149</v>
      </c>
      <c r="B31" s="35">
        <v>5576.7</v>
      </c>
      <c r="C31" s="35">
        <v>16383.56</v>
      </c>
      <c r="D31" s="35">
        <v>83862.54</v>
      </c>
      <c r="E31" s="35">
        <v>131759.67</v>
      </c>
      <c r="F31" s="35">
        <v>98134.88</v>
      </c>
      <c r="G31" s="35">
        <v>175424.13</v>
      </c>
      <c r="H31" s="35">
        <v>171248.72</v>
      </c>
    </row>
    <row r="32" ht="30.5" customHeight="1" spans="1:8">
      <c r="A32" s="35" t="s">
        <v>150</v>
      </c>
      <c r="B32" s="35">
        <v>1673.01</v>
      </c>
      <c r="C32" s="35">
        <v>4915.07</v>
      </c>
      <c r="D32" s="35">
        <v>25158.76</v>
      </c>
      <c r="E32" s="35">
        <v>39527.9</v>
      </c>
      <c r="F32" s="35">
        <v>29440.47</v>
      </c>
      <c r="G32" s="35">
        <v>52627.24</v>
      </c>
      <c r="H32" s="35">
        <v>51374.61</v>
      </c>
    </row>
    <row r="33" ht="30.5" customHeight="1" spans="1:8">
      <c r="A33" s="35" t="s">
        <v>151</v>
      </c>
      <c r="B33" s="35">
        <v>1115.34</v>
      </c>
      <c r="C33" s="35">
        <v>3276.71</v>
      </c>
      <c r="D33" s="35">
        <v>16772.51</v>
      </c>
      <c r="E33" s="35">
        <v>26351.94</v>
      </c>
      <c r="F33" s="35">
        <v>19626.98</v>
      </c>
      <c r="G33" s="35">
        <v>35084.83</v>
      </c>
      <c r="H33" s="35">
        <v>34249.74</v>
      </c>
    </row>
  </sheetData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P53" sqref="P53"/>
    </sheetView>
  </sheetViews>
  <sheetFormatPr defaultColWidth="9" defaultRowHeight="13.5"/>
  <sheetData/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8"/>
  <sheetViews>
    <sheetView topLeftCell="A2" workbookViewId="0">
      <selection activeCell="F44" sqref="F44:F46"/>
    </sheetView>
  </sheetViews>
  <sheetFormatPr defaultColWidth="9" defaultRowHeight="13.5"/>
  <cols>
    <col min="1" max="1" width="28.3416666666667" customWidth="1"/>
    <col min="2" max="2" width="11.5083333333333" customWidth="1"/>
    <col min="3" max="3" width="14.5083333333333" customWidth="1"/>
    <col min="4" max="8" width="13.5083333333333" customWidth="1"/>
  </cols>
  <sheetData>
    <row r="1" ht="30.5" customHeight="1" spans="1:8">
      <c r="A1" s="32"/>
      <c r="B1" s="32">
        <v>2020</v>
      </c>
      <c r="C1" s="32">
        <v>2025</v>
      </c>
      <c r="D1" s="32">
        <v>2030</v>
      </c>
      <c r="E1" s="32">
        <v>2035</v>
      </c>
      <c r="F1" s="32">
        <v>2040</v>
      </c>
      <c r="G1" s="32">
        <v>2045</v>
      </c>
      <c r="H1" s="32">
        <v>2050</v>
      </c>
    </row>
    <row r="2" ht="30.5" customHeight="1" spans="1:8">
      <c r="A2" s="1" t="s">
        <v>111</v>
      </c>
      <c r="B2" s="1"/>
      <c r="C2" s="1"/>
      <c r="D2" s="1"/>
      <c r="E2" s="1"/>
      <c r="F2" s="1"/>
      <c r="G2" s="1"/>
      <c r="H2" s="1"/>
    </row>
    <row r="3" ht="30.5" customHeight="1" spans="1:8">
      <c r="A3" s="1" t="s">
        <v>152</v>
      </c>
      <c r="B3" s="28">
        <v>0.769</v>
      </c>
      <c r="C3" s="28">
        <v>0.72628</v>
      </c>
      <c r="D3" s="28">
        <v>0.57523</v>
      </c>
      <c r="E3" s="28">
        <v>0.47329</v>
      </c>
      <c r="F3" s="28">
        <v>0.39487</v>
      </c>
      <c r="G3" s="28">
        <v>0.31792</v>
      </c>
      <c r="H3" s="28">
        <v>0.26774</v>
      </c>
    </row>
    <row r="4" ht="30.5" customHeight="1" spans="1:8">
      <c r="A4" s="1" t="s">
        <v>153</v>
      </c>
      <c r="B4" s="28">
        <v>0.015</v>
      </c>
      <c r="C4" s="28">
        <v>0.081246</v>
      </c>
      <c r="D4" s="28">
        <v>0.17225</v>
      </c>
      <c r="E4" s="28">
        <v>0.29991</v>
      </c>
      <c r="F4" s="28">
        <v>0.3875</v>
      </c>
      <c r="G4" s="28">
        <v>0.50686</v>
      </c>
      <c r="H4" s="28">
        <v>0.51191</v>
      </c>
    </row>
    <row r="5" ht="30.5" customHeight="1" spans="1:8">
      <c r="A5" s="1" t="s">
        <v>154</v>
      </c>
      <c r="B5" s="28">
        <v>0.216</v>
      </c>
      <c r="C5" s="28">
        <v>0.19247</v>
      </c>
      <c r="D5" s="28">
        <v>0.25252</v>
      </c>
      <c r="E5" s="28">
        <v>0.2268</v>
      </c>
      <c r="F5" s="28">
        <v>0.21763</v>
      </c>
      <c r="G5" s="28">
        <v>0.17522</v>
      </c>
      <c r="H5" s="28">
        <v>0.22035</v>
      </c>
    </row>
    <row r="6" ht="30.5" customHeight="1" spans="1:8">
      <c r="A6" s="33">
        <v>0.08</v>
      </c>
      <c r="B6" s="1"/>
      <c r="C6" s="1"/>
      <c r="D6" s="1"/>
      <c r="E6" s="1"/>
      <c r="F6" s="1"/>
      <c r="G6" s="1"/>
      <c r="H6" s="1"/>
    </row>
    <row r="7" ht="30.5" customHeight="1" spans="1:8">
      <c r="A7" s="1" t="s">
        <v>152</v>
      </c>
      <c r="B7" s="28">
        <v>0.769</v>
      </c>
      <c r="C7" s="28">
        <v>0.72642</v>
      </c>
      <c r="D7" s="28">
        <v>0.57534</v>
      </c>
      <c r="E7" s="28">
        <v>0.47338</v>
      </c>
      <c r="F7" s="28">
        <v>0.39494</v>
      </c>
      <c r="G7" s="28">
        <v>0.31798</v>
      </c>
      <c r="H7" s="28">
        <v>0.26779</v>
      </c>
    </row>
    <row r="8" ht="30.5" customHeight="1" spans="1:8">
      <c r="A8" s="1" t="s">
        <v>153</v>
      </c>
      <c r="B8" s="28">
        <v>0.015</v>
      </c>
      <c r="C8" s="28">
        <v>0.081382</v>
      </c>
      <c r="D8" s="28">
        <v>0.21821</v>
      </c>
      <c r="E8" s="28">
        <v>0.35676</v>
      </c>
      <c r="F8" s="28">
        <v>0.40705</v>
      </c>
      <c r="G8" s="28">
        <v>0.47279</v>
      </c>
      <c r="H8" s="28">
        <v>0.52314</v>
      </c>
    </row>
    <row r="9" ht="30.5" customHeight="1" spans="1:8">
      <c r="A9" s="1" t="s">
        <v>154</v>
      </c>
      <c r="B9" s="28">
        <v>0.216</v>
      </c>
      <c r="C9" s="28">
        <v>0.1922</v>
      </c>
      <c r="D9" s="28">
        <v>0.20644</v>
      </c>
      <c r="E9" s="28">
        <v>0.16986</v>
      </c>
      <c r="F9" s="28">
        <v>0.198</v>
      </c>
      <c r="G9" s="28">
        <v>0.20923</v>
      </c>
      <c r="H9" s="28">
        <v>0.20908</v>
      </c>
    </row>
    <row r="10" ht="30.5" customHeight="1" spans="1:8">
      <c r="A10" s="33">
        <v>-0.08</v>
      </c>
      <c r="B10" s="1"/>
      <c r="C10" s="1"/>
      <c r="D10" s="1"/>
      <c r="E10" s="1"/>
      <c r="F10" s="1"/>
      <c r="G10" s="1"/>
      <c r="H10" s="1"/>
    </row>
    <row r="11" ht="30.5" customHeight="1" spans="1:8">
      <c r="A11" s="1" t="s">
        <v>152</v>
      </c>
      <c r="B11" s="28">
        <v>0.769</v>
      </c>
      <c r="C11" s="28">
        <v>0.72305</v>
      </c>
      <c r="D11" s="28">
        <v>0.57267</v>
      </c>
      <c r="E11" s="28">
        <v>0.47118</v>
      </c>
      <c r="F11" s="28">
        <v>0.39311</v>
      </c>
      <c r="G11" s="28">
        <v>0.3165</v>
      </c>
      <c r="H11" s="28">
        <v>0.26654</v>
      </c>
    </row>
    <row r="12" ht="30.5" customHeight="1" spans="1:8">
      <c r="A12" s="1" t="s">
        <v>153</v>
      </c>
      <c r="B12" s="28">
        <v>0.015</v>
      </c>
      <c r="C12" s="28">
        <v>0.07801</v>
      </c>
      <c r="D12" s="28">
        <v>0.20459</v>
      </c>
      <c r="E12" s="28">
        <v>0.33812</v>
      </c>
      <c r="F12" s="28">
        <v>0.41738</v>
      </c>
      <c r="G12" s="28">
        <v>0.51571</v>
      </c>
      <c r="H12" s="28">
        <v>0.53365</v>
      </c>
    </row>
    <row r="13" ht="30.5" customHeight="1" spans="1:8">
      <c r="A13" s="1" t="s">
        <v>154</v>
      </c>
      <c r="B13" s="28">
        <v>0.216</v>
      </c>
      <c r="C13" s="28">
        <v>0.19894</v>
      </c>
      <c r="D13" s="28">
        <v>0.22274</v>
      </c>
      <c r="E13" s="28">
        <v>0.1907</v>
      </c>
      <c r="F13" s="28">
        <v>0.18951</v>
      </c>
      <c r="G13" s="28">
        <v>0.16779</v>
      </c>
      <c r="H13" s="28">
        <v>0.19981</v>
      </c>
    </row>
    <row r="21" ht="16.5" spans="1:16">
      <c r="A21" s="32" t="s">
        <v>111</v>
      </c>
      <c r="B21" s="1" t="s">
        <v>152</v>
      </c>
      <c r="C21" s="1" t="s">
        <v>153</v>
      </c>
      <c r="D21" s="1" t="s">
        <v>154</v>
      </c>
      <c r="G21" s="34">
        <v>0.08</v>
      </c>
      <c r="H21" s="1" t="s">
        <v>152</v>
      </c>
      <c r="I21" s="1" t="s">
        <v>153</v>
      </c>
      <c r="J21" s="1" t="s">
        <v>154</v>
      </c>
      <c r="M21" s="34">
        <v>-0.08</v>
      </c>
      <c r="N21" s="1" t="s">
        <v>152</v>
      </c>
      <c r="O21" s="1" t="s">
        <v>153</v>
      </c>
      <c r="P21" s="1" t="s">
        <v>154</v>
      </c>
    </row>
    <row r="22" ht="16.5" spans="1:16">
      <c r="A22" s="32">
        <v>2020</v>
      </c>
      <c r="B22" s="28">
        <v>0.769</v>
      </c>
      <c r="C22" s="28">
        <v>0.015</v>
      </c>
      <c r="D22" s="28">
        <v>0.216</v>
      </c>
      <c r="G22" s="32">
        <v>2020</v>
      </c>
      <c r="H22" s="28">
        <v>0.769</v>
      </c>
      <c r="I22" s="28">
        <v>0.015</v>
      </c>
      <c r="J22" s="28">
        <v>0.216</v>
      </c>
      <c r="M22" s="32">
        <v>2020</v>
      </c>
      <c r="N22" s="28">
        <v>0.769</v>
      </c>
      <c r="O22" s="28">
        <v>0.015</v>
      </c>
      <c r="P22" s="28">
        <v>0.216</v>
      </c>
    </row>
    <row r="23" ht="16.5" spans="1:16">
      <c r="A23" s="32">
        <v>2025</v>
      </c>
      <c r="B23" s="28">
        <v>0.72628</v>
      </c>
      <c r="C23" s="28">
        <v>0.081246</v>
      </c>
      <c r="D23" s="28">
        <v>0.19247</v>
      </c>
      <c r="G23" s="32">
        <v>2025</v>
      </c>
      <c r="H23" s="28">
        <v>0.72642</v>
      </c>
      <c r="I23" s="28">
        <v>0.081382</v>
      </c>
      <c r="J23" s="28">
        <v>0.1922</v>
      </c>
      <c r="M23" s="32">
        <v>2025</v>
      </c>
      <c r="N23" s="28">
        <v>0.72305</v>
      </c>
      <c r="O23" s="28">
        <v>0.07801</v>
      </c>
      <c r="P23" s="28">
        <v>0.19894</v>
      </c>
    </row>
    <row r="24" ht="16.5" spans="1:16">
      <c r="A24" s="32">
        <v>2030</v>
      </c>
      <c r="B24" s="28">
        <v>0.57523</v>
      </c>
      <c r="C24" s="28">
        <v>0.17225</v>
      </c>
      <c r="D24" s="28">
        <v>0.25252</v>
      </c>
      <c r="G24" s="32">
        <v>2030</v>
      </c>
      <c r="H24" s="28">
        <v>0.57534</v>
      </c>
      <c r="I24" s="28">
        <v>0.21821</v>
      </c>
      <c r="J24" s="28">
        <v>0.20644</v>
      </c>
      <c r="M24" s="32">
        <v>2030</v>
      </c>
      <c r="N24" s="28">
        <v>0.57267</v>
      </c>
      <c r="O24" s="28">
        <v>0.20459</v>
      </c>
      <c r="P24" s="28">
        <v>0.22274</v>
      </c>
    </row>
    <row r="25" ht="16.5" spans="1:16">
      <c r="A25" s="32">
        <v>2035</v>
      </c>
      <c r="B25" s="28">
        <v>0.47329</v>
      </c>
      <c r="C25" s="28">
        <v>0.29991</v>
      </c>
      <c r="D25" s="28">
        <v>0.2268</v>
      </c>
      <c r="G25" s="32">
        <v>2035</v>
      </c>
      <c r="H25" s="28">
        <v>0.47338</v>
      </c>
      <c r="I25" s="28">
        <v>0.35676</v>
      </c>
      <c r="J25" s="28">
        <v>0.16986</v>
      </c>
      <c r="M25" s="32">
        <v>2035</v>
      </c>
      <c r="N25" s="28">
        <v>0.47118</v>
      </c>
      <c r="O25" s="28">
        <v>0.33812</v>
      </c>
      <c r="P25" s="28">
        <v>0.1907</v>
      </c>
    </row>
    <row r="26" ht="16.5" spans="1:16">
      <c r="A26" s="32">
        <v>2040</v>
      </c>
      <c r="B26" s="28">
        <v>0.39487</v>
      </c>
      <c r="C26" s="28">
        <v>0.3875</v>
      </c>
      <c r="D26" s="28">
        <v>0.21763</v>
      </c>
      <c r="G26" s="32">
        <v>2040</v>
      </c>
      <c r="H26" s="28">
        <v>0.39494</v>
      </c>
      <c r="I26" s="28">
        <v>0.40705</v>
      </c>
      <c r="J26" s="28">
        <v>0.198</v>
      </c>
      <c r="M26" s="32">
        <v>2040</v>
      </c>
      <c r="N26" s="28">
        <v>0.39311</v>
      </c>
      <c r="O26" s="28">
        <v>0.41738</v>
      </c>
      <c r="P26" s="28">
        <v>0.18951</v>
      </c>
    </row>
    <row r="27" ht="16.5" spans="1:16">
      <c r="A27" s="32">
        <v>2045</v>
      </c>
      <c r="B27" s="28">
        <v>0.31792</v>
      </c>
      <c r="C27" s="28">
        <v>0.50686</v>
      </c>
      <c r="D27" s="28">
        <v>0.17522</v>
      </c>
      <c r="G27" s="32">
        <v>2045</v>
      </c>
      <c r="H27" s="28">
        <v>0.31798</v>
      </c>
      <c r="I27" s="28">
        <v>0.47279</v>
      </c>
      <c r="J27" s="28">
        <v>0.20923</v>
      </c>
      <c r="M27" s="32">
        <v>2045</v>
      </c>
      <c r="N27" s="28">
        <v>0.3165</v>
      </c>
      <c r="O27" s="28">
        <v>0.51571</v>
      </c>
      <c r="P27" s="28">
        <v>0.16779</v>
      </c>
    </row>
    <row r="28" ht="16.5" spans="1:16">
      <c r="A28" s="32">
        <v>2050</v>
      </c>
      <c r="B28" s="28">
        <v>0.26774</v>
      </c>
      <c r="C28" s="28">
        <v>0.51191</v>
      </c>
      <c r="D28" s="28">
        <v>0.22035</v>
      </c>
      <c r="G28" s="32">
        <v>2050</v>
      </c>
      <c r="H28" s="28">
        <v>0.26779</v>
      </c>
      <c r="I28" s="28">
        <v>0.52314</v>
      </c>
      <c r="J28" s="28">
        <v>0.20908</v>
      </c>
      <c r="M28" s="32">
        <v>2050</v>
      </c>
      <c r="N28" s="28">
        <v>0.26654</v>
      </c>
      <c r="O28" s="28">
        <v>0.53365</v>
      </c>
      <c r="P28" s="28">
        <v>0.19981</v>
      </c>
    </row>
  </sheetData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7"/>
  <sheetViews>
    <sheetView tabSelected="1" topLeftCell="B1" workbookViewId="0">
      <selection activeCell="D5" sqref="D5"/>
    </sheetView>
  </sheetViews>
  <sheetFormatPr defaultColWidth="9" defaultRowHeight="13.5"/>
  <cols>
    <col min="1" max="1" width="15.3416666666667" customWidth="1"/>
    <col min="2" max="2" width="24.5083333333333" customWidth="1"/>
    <col min="3" max="3" width="20.3416666666667" customWidth="1"/>
    <col min="4" max="4" width="50.625" customWidth="1"/>
    <col min="12" max="12" width="15.3416666666667" customWidth="1"/>
    <col min="13" max="13" width="24.5083333333333" customWidth="1"/>
    <col min="14" max="14" width="20.3416666666667" customWidth="1"/>
    <col min="15" max="15" width="50.625" customWidth="1"/>
  </cols>
  <sheetData>
    <row r="1" ht="31.25" customHeight="1" spans="1:13">
      <c r="A1" s="15" t="s">
        <v>155</v>
      </c>
      <c r="B1" s="16" t="s">
        <v>156</v>
      </c>
      <c r="C1" s="16" t="s">
        <v>157</v>
      </c>
      <c r="D1" s="17" t="s">
        <v>158</v>
      </c>
    </row>
    <row r="2" ht="63.5" customHeight="1" spans="1:13">
      <c r="A2" s="18" t="s">
        <v>159</v>
      </c>
      <c r="B2" s="19" t="s">
        <v>160</v>
      </c>
      <c r="C2" s="20">
        <v>0.1</v>
      </c>
      <c r="D2" s="21" t="s">
        <v>161</v>
      </c>
    </row>
    <row r="3" ht="63.5" customHeight="1" spans="1:13">
      <c r="A3" s="18" t="s">
        <v>162</v>
      </c>
      <c r="B3" s="19" t="s">
        <v>163</v>
      </c>
      <c r="C3" s="22">
        <v>0.1468</v>
      </c>
      <c r="D3" s="21" t="s">
        <v>164</v>
      </c>
    </row>
    <row r="4" ht="63.5" customHeight="1" spans="1:13">
      <c r="A4" s="18" t="s">
        <v>165</v>
      </c>
      <c r="B4" s="19" t="s">
        <v>166</v>
      </c>
      <c r="C4" s="22">
        <v>0.1917</v>
      </c>
      <c r="D4" s="21" t="s">
        <v>167</v>
      </c>
    </row>
    <row r="5" ht="63.5" customHeight="1" spans="1:13">
      <c r="A5" s="23" t="s">
        <v>168</v>
      </c>
      <c r="B5" s="24" t="s">
        <v>169</v>
      </c>
      <c r="C5" s="25">
        <v>0.55</v>
      </c>
      <c r="D5" s="26" t="s">
        <v>170</v>
      </c>
    </row>
    <row r="6" ht="30.5" customHeight="1" spans="1:13">
      <c r="A6" s="3"/>
      <c r="B6" s="3"/>
      <c r="C6" s="3"/>
      <c r="D6" s="3"/>
    </row>
    <row r="7" ht="30.5" customHeight="1" spans="1:13">
      <c r="A7" s="3"/>
      <c r="B7" s="3"/>
      <c r="C7" s="3"/>
      <c r="D7" s="3"/>
    </row>
    <row r="8" ht="30.5" customHeight="1" spans="1:13">
      <c r="A8" s="3"/>
      <c r="B8" s="3"/>
      <c r="C8" s="3"/>
      <c r="D8" s="3"/>
      <c r="M8" s="27"/>
    </row>
    <row r="9" ht="30.5" customHeight="1" spans="1:13">
      <c r="A9" s="3"/>
      <c r="B9" s="3"/>
      <c r="C9" s="3"/>
      <c r="D9" s="3"/>
    </row>
    <row r="10" ht="30.5" customHeight="1" spans="1:13">
      <c r="A10" s="1" t="s">
        <v>118</v>
      </c>
      <c r="B10" s="1" t="s">
        <v>171</v>
      </c>
      <c r="C10" s="1"/>
      <c r="D10" s="2"/>
    </row>
    <row r="11" ht="30.5" customHeight="1" spans="1:13">
      <c r="A11" s="28" t="s">
        <v>172</v>
      </c>
      <c r="B11" s="28">
        <v>0.7</v>
      </c>
      <c r="C11" s="1"/>
      <c r="D11" s="2"/>
    </row>
    <row r="12" ht="30.5" customHeight="1" spans="1:13">
      <c r="A12" s="28" t="s">
        <v>173</v>
      </c>
      <c r="B12" s="28">
        <v>0.5</v>
      </c>
      <c r="C12" s="1"/>
      <c r="D12" s="2"/>
    </row>
    <row r="13" ht="30.5" customHeight="1" spans="1:13">
      <c r="A13" s="28" t="s">
        <v>174</v>
      </c>
      <c r="B13" s="28">
        <v>0.15</v>
      </c>
      <c r="C13" s="1"/>
      <c r="D13" s="2"/>
    </row>
    <row r="14" ht="30.5" customHeight="1" spans="1:13">
      <c r="A14" s="28" t="s">
        <v>175</v>
      </c>
      <c r="B14" s="28">
        <v>0.1</v>
      </c>
      <c r="C14" s="1"/>
      <c r="D14" s="2"/>
    </row>
    <row r="22" ht="14.25"/>
    <row r="23" ht="31.25" customHeight="1" spans="12:15">
      <c r="L23" s="29" t="s">
        <v>155</v>
      </c>
      <c r="M23" s="17" t="s">
        <v>156</v>
      </c>
      <c r="N23" s="17" t="s">
        <v>157</v>
      </c>
      <c r="O23" s="17" t="s">
        <v>176</v>
      </c>
    </row>
    <row r="24" ht="63.5" customHeight="1" spans="12:15">
      <c r="L24" s="30" t="s">
        <v>159</v>
      </c>
      <c r="M24" s="19" t="s">
        <v>160</v>
      </c>
      <c r="N24" s="20">
        <v>0.1</v>
      </c>
      <c r="O24" s="19" t="s">
        <v>161</v>
      </c>
    </row>
    <row r="25" ht="63.5" customHeight="1" spans="12:15">
      <c r="L25" s="31" t="s">
        <v>162</v>
      </c>
      <c r="M25" s="19" t="s">
        <v>163</v>
      </c>
      <c r="N25" s="22">
        <v>0.1468</v>
      </c>
      <c r="O25" s="19" t="s">
        <v>164</v>
      </c>
    </row>
    <row r="26" ht="63.5" customHeight="1" spans="12:15">
      <c r="L26" s="31" t="s">
        <v>165</v>
      </c>
      <c r="M26" s="19" t="s">
        <v>166</v>
      </c>
      <c r="N26" s="22">
        <v>0.1917</v>
      </c>
      <c r="O26" s="19" t="s">
        <v>167</v>
      </c>
    </row>
    <row r="27" ht="63.5" customHeight="1" spans="12:15">
      <c r="L27" s="24" t="s">
        <v>168</v>
      </c>
      <c r="M27" s="24" t="s">
        <v>169</v>
      </c>
      <c r="N27" s="25">
        <v>0.55</v>
      </c>
      <c r="O27" s="24" t="s">
        <v>170</v>
      </c>
    </row>
  </sheetData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C8" sqref="C8"/>
    </sheetView>
  </sheetViews>
  <sheetFormatPr defaultColWidth="9" defaultRowHeight="13.5"/>
  <cols>
    <col min="1" max="1" width="47.0083333333333" customWidth="1"/>
    <col min="2" max="2" width="50.625" customWidth="1"/>
    <col min="3" max="3" width="28.8416666666667" customWidth="1"/>
    <col min="4" max="4" width="34.675" customWidth="1"/>
    <col min="5" max="5" width="15.5083333333333" customWidth="1"/>
    <col min="6" max="6" width="46.175" customWidth="1"/>
    <col min="7" max="7" width="50.625" customWidth="1"/>
    <col min="8" max="10" width="11.0083333333333" customWidth="1"/>
  </cols>
  <sheetData>
    <row r="1" ht="30.5" customHeight="1" spans="1:10">
      <c r="A1" s="1" t="s">
        <v>0</v>
      </c>
      <c r="B1" s="2">
        <v>2020</v>
      </c>
      <c r="C1" s="1">
        <v>2025</v>
      </c>
      <c r="D1" s="1">
        <v>2030</v>
      </c>
      <c r="E1" s="1">
        <v>2035</v>
      </c>
      <c r="F1" s="1">
        <v>2040</v>
      </c>
      <c r="G1" s="2">
        <v>2045</v>
      </c>
      <c r="H1" s="1">
        <v>2050</v>
      </c>
      <c r="I1" s="1">
        <v>2055</v>
      </c>
      <c r="J1" s="1">
        <v>2060</v>
      </c>
    </row>
    <row r="2" ht="30.5" customHeight="1" spans="1:10">
      <c r="A2" s="1" t="s">
        <v>2</v>
      </c>
      <c r="B2" s="2">
        <v>6000</v>
      </c>
      <c r="C2" s="1">
        <v>6000</v>
      </c>
      <c r="D2" s="1">
        <v>6300</v>
      </c>
      <c r="E2" s="1">
        <v>6600</v>
      </c>
      <c r="F2" s="1">
        <v>6660</v>
      </c>
      <c r="G2" s="2">
        <v>6720</v>
      </c>
      <c r="H2" s="1">
        <v>6780</v>
      </c>
      <c r="I2" s="1">
        <v>6840</v>
      </c>
      <c r="J2" s="1">
        <v>6900</v>
      </c>
    </row>
    <row r="3" ht="30.5" customHeight="1" spans="1:10">
      <c r="A3" s="1" t="s">
        <v>177</v>
      </c>
      <c r="B3" s="2">
        <v>5500</v>
      </c>
      <c r="C3" s="1">
        <v>4213</v>
      </c>
      <c r="D3" s="1">
        <v>3142</v>
      </c>
      <c r="E3" s="1">
        <v>2880</v>
      </c>
      <c r="F3" s="1">
        <v>2774</v>
      </c>
      <c r="G3" s="2">
        <v>2668</v>
      </c>
      <c r="H3" s="1">
        <v>2562</v>
      </c>
      <c r="I3" s="1">
        <v>2455</v>
      </c>
      <c r="J3" s="1">
        <v>2349</v>
      </c>
    </row>
    <row r="4" ht="30.5" customHeight="1" spans="1:10">
      <c r="A4" s="1" t="s">
        <v>178</v>
      </c>
      <c r="B4" s="2">
        <v>9750</v>
      </c>
      <c r="C4" s="1">
        <v>7402</v>
      </c>
      <c r="D4" s="1">
        <v>5644</v>
      </c>
      <c r="E4" s="1">
        <v>5163</v>
      </c>
      <c r="F4" s="1">
        <v>4957</v>
      </c>
      <c r="G4" s="2">
        <v>4751</v>
      </c>
      <c r="H4" s="1">
        <v>4546</v>
      </c>
      <c r="I4" s="1">
        <v>4340</v>
      </c>
      <c r="J4" s="1">
        <v>4134</v>
      </c>
    </row>
    <row r="5" ht="30.5" customHeight="1" spans="1:10">
      <c r="A5" s="1" t="s">
        <v>179</v>
      </c>
      <c r="B5" s="2">
        <v>8300</v>
      </c>
      <c r="C5" s="1">
        <v>5800</v>
      </c>
      <c r="D5" s="1">
        <v>3800</v>
      </c>
      <c r="E5" s="1">
        <v>2300</v>
      </c>
      <c r="F5" s="1">
        <v>1400</v>
      </c>
      <c r="G5" s="2">
        <v>800</v>
      </c>
      <c r="H5" s="1">
        <v>500</v>
      </c>
      <c r="I5" s="1">
        <v>300</v>
      </c>
      <c r="J5" s="1">
        <v>200</v>
      </c>
    </row>
    <row r="6" ht="30.5" customHeight="1" spans="1:10">
      <c r="A6" s="3"/>
      <c r="B6" s="3"/>
      <c r="C6" s="3"/>
      <c r="D6" s="3"/>
      <c r="E6" s="3"/>
      <c r="F6" s="3"/>
      <c r="G6" s="3"/>
      <c r="H6" s="3"/>
      <c r="I6" s="3"/>
      <c r="J6" s="3"/>
    </row>
    <row r="7" ht="30.5" customHeight="1" spans="1:10">
      <c r="A7" s="3"/>
      <c r="B7" s="3"/>
      <c r="C7" s="3"/>
      <c r="D7" s="3"/>
      <c r="E7" s="3"/>
      <c r="F7" s="3"/>
      <c r="G7" s="3"/>
      <c r="H7" s="3"/>
      <c r="I7" s="3"/>
      <c r="J7" s="3"/>
    </row>
    <row r="8" ht="30.5" customHeight="1" spans="1:10">
      <c r="A8" s="3"/>
      <c r="B8" s="3"/>
      <c r="C8" s="3"/>
      <c r="D8" s="3"/>
      <c r="E8" s="3"/>
      <c r="F8" s="3"/>
      <c r="G8" s="3"/>
      <c r="H8" s="3"/>
      <c r="I8" s="3"/>
      <c r="J8" s="3"/>
    </row>
    <row r="9" ht="30.5" customHeight="1" spans="1:10">
      <c r="A9" s="3"/>
      <c r="B9" s="3"/>
      <c r="C9" s="3"/>
      <c r="D9" s="3"/>
      <c r="E9" s="3"/>
      <c r="F9" s="3"/>
      <c r="G9" s="3"/>
      <c r="H9" s="3"/>
      <c r="I9" s="3"/>
    </row>
    <row r="10" ht="30.5" customHeight="1" spans="1:10">
      <c r="A10" s="4" t="s">
        <v>180</v>
      </c>
      <c r="B10" s="5" t="s">
        <v>181</v>
      </c>
      <c r="C10" s="6" t="s">
        <v>182</v>
      </c>
      <c r="D10" s="6" t="s">
        <v>183</v>
      </c>
      <c r="E10" s="6" t="s">
        <v>184</v>
      </c>
      <c r="F10" s="6" t="s">
        <v>185</v>
      </c>
      <c r="G10" s="1"/>
      <c r="H10" s="1"/>
      <c r="I10" s="1"/>
    </row>
    <row r="11" ht="47" customHeight="1" spans="1:10">
      <c r="A11" s="7" t="s">
        <v>2</v>
      </c>
      <c r="B11" s="8" t="s">
        <v>186</v>
      </c>
      <c r="C11" s="9" t="s">
        <v>187</v>
      </c>
      <c r="D11" s="9" t="s">
        <v>188</v>
      </c>
      <c r="E11" s="10">
        <v>0.76</v>
      </c>
      <c r="F11" s="9" t="s">
        <v>189</v>
      </c>
      <c r="G11" s="1"/>
      <c r="H11" s="1"/>
      <c r="I11" s="1"/>
    </row>
    <row r="12" ht="47" customHeight="1" spans="1:10">
      <c r="A12" s="7" t="s">
        <v>7</v>
      </c>
      <c r="B12" s="8" t="s">
        <v>186</v>
      </c>
      <c r="C12" s="9" t="s">
        <v>187</v>
      </c>
      <c r="D12" s="9" t="s">
        <v>190</v>
      </c>
      <c r="E12" s="9" t="s">
        <v>191</v>
      </c>
      <c r="F12" s="9" t="s">
        <v>192</v>
      </c>
      <c r="G12" s="1"/>
      <c r="H12" s="1"/>
      <c r="I12" s="1"/>
    </row>
    <row r="13" ht="47" customHeight="1" spans="1:10">
      <c r="A13" s="7" t="s">
        <v>193</v>
      </c>
      <c r="B13" s="8" t="s">
        <v>194</v>
      </c>
      <c r="C13" s="9" t="s">
        <v>195</v>
      </c>
      <c r="D13" s="9" t="s">
        <v>196</v>
      </c>
      <c r="E13" s="10">
        <v>0.9</v>
      </c>
      <c r="F13" s="9" t="s">
        <v>197</v>
      </c>
      <c r="G13" s="1"/>
      <c r="H13" s="1"/>
      <c r="I13" s="1"/>
    </row>
    <row r="14" ht="47" customHeight="1" spans="1:10">
      <c r="A14" s="7" t="s">
        <v>198</v>
      </c>
      <c r="B14" s="8" t="s">
        <v>194</v>
      </c>
      <c r="C14" s="9" t="s">
        <v>195</v>
      </c>
      <c r="D14" s="9" t="s">
        <v>199</v>
      </c>
      <c r="E14" s="10">
        <v>0.8</v>
      </c>
      <c r="F14" s="9" t="s">
        <v>200</v>
      </c>
      <c r="G14" s="1"/>
      <c r="H14" s="1"/>
      <c r="I14" s="1"/>
    </row>
    <row r="15" ht="47" customHeight="1" spans="1:10">
      <c r="A15" s="11" t="s">
        <v>201</v>
      </c>
      <c r="B15" s="12" t="s">
        <v>202</v>
      </c>
      <c r="C15" s="13" t="s">
        <v>195</v>
      </c>
      <c r="D15" s="13" t="s">
        <v>203</v>
      </c>
      <c r="E15" s="14">
        <v>0.7</v>
      </c>
      <c r="F15" s="13" t="s">
        <v>204</v>
      </c>
      <c r="G15" s="1"/>
      <c r="H15" s="1"/>
      <c r="I15" s="1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L29" sqref="L29"/>
    </sheetView>
  </sheetViews>
  <sheetFormatPr defaultColWidth="9" defaultRowHeight="13.5"/>
  <cols>
    <col min="2" max="3" width="9.375"/>
    <col min="4" max="4" width="11.5"/>
    <col min="5" max="6" width="9.375"/>
    <col min="7" max="7" width="11.5"/>
    <col min="8" max="8" width="10.375"/>
    <col min="10" max="11" width="10.375"/>
  </cols>
  <sheetData>
    <row r="1" spans="1:11">
      <c r="A1" t="s">
        <v>9</v>
      </c>
      <c r="B1" t="s">
        <v>10</v>
      </c>
      <c r="C1" t="s">
        <v>11</v>
      </c>
      <c r="D1" t="s">
        <v>12</v>
      </c>
      <c r="E1" t="s">
        <v>13</v>
      </c>
      <c r="F1" t="s">
        <v>14</v>
      </c>
      <c r="G1" t="s">
        <v>15</v>
      </c>
      <c r="H1" t="s">
        <v>16</v>
      </c>
      <c r="I1" t="s">
        <v>17</v>
      </c>
      <c r="J1" t="s">
        <v>18</v>
      </c>
      <c r="K1" t="s">
        <v>19</v>
      </c>
    </row>
    <row r="2" spans="1:11">
      <c r="A2">
        <v>2020</v>
      </c>
      <c r="B2">
        <v>53428.61</v>
      </c>
      <c r="C2">
        <v>73936.11</v>
      </c>
      <c r="D2">
        <v>4841083.33</v>
      </c>
      <c r="E2">
        <v>160172.5</v>
      </c>
      <c r="F2">
        <v>39052.22</v>
      </c>
      <c r="G2">
        <v>1114752.78</v>
      </c>
      <c r="H2">
        <v>290288.06</v>
      </c>
      <c r="I2">
        <v>6966.06</v>
      </c>
      <c r="J2">
        <v>141810.43</v>
      </c>
      <c r="K2">
        <v>273742.94</v>
      </c>
    </row>
    <row r="3" spans="1:11">
      <c r="A3">
        <v>2025</v>
      </c>
      <c r="B3">
        <v>348313.89</v>
      </c>
      <c r="C3">
        <v>173162.17</v>
      </c>
      <c r="D3">
        <v>3914815</v>
      </c>
      <c r="E3">
        <v>145188.61</v>
      </c>
      <c r="F3">
        <v>132633.89</v>
      </c>
      <c r="G3">
        <v>1114752.78</v>
      </c>
      <c r="H3">
        <v>770742.78</v>
      </c>
      <c r="I3">
        <v>9976.11</v>
      </c>
      <c r="J3">
        <v>874144.99</v>
      </c>
      <c r="K3">
        <v>925665.58</v>
      </c>
    </row>
    <row r="4" spans="1:11">
      <c r="A4">
        <v>2030</v>
      </c>
      <c r="B4">
        <v>557888.89</v>
      </c>
      <c r="C4">
        <v>392153.81</v>
      </c>
      <c r="D4">
        <v>1594355.83</v>
      </c>
      <c r="E4">
        <v>183124.31</v>
      </c>
      <c r="F4">
        <v>235959.44</v>
      </c>
      <c r="G4">
        <v>1114752.78</v>
      </c>
      <c r="H4">
        <v>1862006.67</v>
      </c>
      <c r="I4">
        <v>16167.42</v>
      </c>
      <c r="J4">
        <v>1826380.76</v>
      </c>
      <c r="K4">
        <v>2192699.19</v>
      </c>
    </row>
    <row r="5" spans="1:11">
      <c r="A5">
        <v>2035</v>
      </c>
      <c r="B5">
        <v>970336.11</v>
      </c>
      <c r="C5">
        <v>520896.03</v>
      </c>
      <c r="D5">
        <v>813749.72</v>
      </c>
      <c r="E5">
        <v>194205.75</v>
      </c>
      <c r="F5">
        <v>257296.67</v>
      </c>
      <c r="G5">
        <v>1114752.78</v>
      </c>
      <c r="H5">
        <v>2615447.22</v>
      </c>
      <c r="I5">
        <v>11977.53</v>
      </c>
      <c r="J5">
        <v>2528212.15</v>
      </c>
      <c r="K5">
        <v>3055899.19</v>
      </c>
    </row>
    <row r="6" spans="1:11">
      <c r="A6">
        <v>2040</v>
      </c>
      <c r="B6">
        <v>1292313.89</v>
      </c>
      <c r="C6">
        <v>632147.08</v>
      </c>
      <c r="D6">
        <v>676671.89</v>
      </c>
      <c r="E6">
        <v>197728.08</v>
      </c>
      <c r="F6">
        <v>259395.28</v>
      </c>
      <c r="G6">
        <v>1114752.78</v>
      </c>
      <c r="H6">
        <v>3142554.44</v>
      </c>
      <c r="I6">
        <v>8807.82</v>
      </c>
      <c r="J6">
        <v>3151367.15</v>
      </c>
      <c r="K6">
        <v>3705248.63</v>
      </c>
    </row>
    <row r="7" spans="1:11">
      <c r="A7">
        <v>2045</v>
      </c>
      <c r="B7">
        <v>1465694.44</v>
      </c>
      <c r="C7">
        <v>714283.42</v>
      </c>
      <c r="D7">
        <v>525389.47</v>
      </c>
      <c r="E7">
        <v>201415.05</v>
      </c>
      <c r="F7">
        <v>255581.39</v>
      </c>
      <c r="G7">
        <v>1114752.78</v>
      </c>
      <c r="H7">
        <v>3567040.56</v>
      </c>
      <c r="I7">
        <v>6778.66</v>
      </c>
      <c r="J7">
        <v>3763735.44</v>
      </c>
      <c r="K7">
        <v>4120082.09</v>
      </c>
    </row>
    <row r="8" spans="1:11">
      <c r="A8">
        <v>2050</v>
      </c>
      <c r="B8">
        <v>1555413.89</v>
      </c>
      <c r="C8">
        <v>768976.27</v>
      </c>
      <c r="D8">
        <v>358054.24</v>
      </c>
      <c r="E8">
        <v>197197.02</v>
      </c>
      <c r="F8">
        <v>240249.72</v>
      </c>
      <c r="G8">
        <v>1114752.78</v>
      </c>
      <c r="H8">
        <v>3826776.67</v>
      </c>
      <c r="I8">
        <v>5363.49</v>
      </c>
      <c r="J8">
        <v>4181617.66</v>
      </c>
      <c r="K8">
        <v>4434721.31</v>
      </c>
    </row>
    <row r="13" spans="1:11">
      <c r="A13" t="s">
        <v>20</v>
      </c>
    </row>
    <row r="14" spans="1:11">
      <c r="A14">
        <v>2020</v>
      </c>
      <c r="B14">
        <v>53428.61</v>
      </c>
      <c r="C14">
        <v>73936.11</v>
      </c>
      <c r="D14">
        <v>4841083.33</v>
      </c>
      <c r="E14">
        <v>160172.5</v>
      </c>
      <c r="F14">
        <v>39052.22</v>
      </c>
      <c r="G14">
        <v>1114752.78</v>
      </c>
      <c r="H14">
        <v>290288.06</v>
      </c>
      <c r="I14">
        <v>6966.06</v>
      </c>
      <c r="J14">
        <v>141810.43</v>
      </c>
      <c r="K14">
        <v>273742.94</v>
      </c>
    </row>
    <row r="15" spans="1:11">
      <c r="A15">
        <v>2025</v>
      </c>
      <c r="B15">
        <v>405327.78</v>
      </c>
      <c r="C15">
        <v>115843.06</v>
      </c>
      <c r="D15">
        <v>5016353.08</v>
      </c>
      <c r="E15">
        <v>151146.39</v>
      </c>
      <c r="F15">
        <v>90168.33</v>
      </c>
      <c r="G15">
        <v>1114752.78</v>
      </c>
      <c r="H15">
        <v>502447.22</v>
      </c>
      <c r="I15">
        <v>6361.14</v>
      </c>
      <c r="J15">
        <v>611112.38</v>
      </c>
      <c r="K15">
        <v>611002.29</v>
      </c>
    </row>
    <row r="16" spans="1:11">
      <c r="A16">
        <v>2030</v>
      </c>
      <c r="B16">
        <v>552147.22</v>
      </c>
      <c r="C16">
        <v>198004.64</v>
      </c>
      <c r="D16">
        <v>4485655.83</v>
      </c>
      <c r="E16">
        <v>162302.5</v>
      </c>
      <c r="F16">
        <v>152051.11</v>
      </c>
      <c r="G16">
        <v>1114752.78</v>
      </c>
      <c r="H16">
        <v>912483.33</v>
      </c>
      <c r="I16">
        <v>7878.2</v>
      </c>
      <c r="J16">
        <v>1340459.99</v>
      </c>
      <c r="K16">
        <v>1386694.34</v>
      </c>
    </row>
    <row r="17" spans="1:11">
      <c r="A17">
        <v>2035</v>
      </c>
      <c r="B17">
        <v>908544.44</v>
      </c>
      <c r="C17">
        <v>293713.06</v>
      </c>
      <c r="D17">
        <v>3493011.11</v>
      </c>
      <c r="E17">
        <v>168892.08</v>
      </c>
      <c r="F17">
        <v>197046.67</v>
      </c>
      <c r="G17">
        <v>1114752.78</v>
      </c>
      <c r="H17">
        <v>1391115.83</v>
      </c>
      <c r="I17">
        <v>8654.18</v>
      </c>
      <c r="J17">
        <v>1938772.66</v>
      </c>
      <c r="K17">
        <v>2236172.68</v>
      </c>
    </row>
    <row r="18" spans="1:11">
      <c r="A18">
        <v>2040</v>
      </c>
      <c r="B18">
        <v>1296994.44</v>
      </c>
      <c r="C18">
        <v>341979.72</v>
      </c>
      <c r="D18">
        <v>2656255</v>
      </c>
      <c r="E18">
        <v>171450.19</v>
      </c>
      <c r="F18">
        <v>220101.39</v>
      </c>
      <c r="G18">
        <v>1114752.78</v>
      </c>
      <c r="H18">
        <v>1827167.78</v>
      </c>
      <c r="I18">
        <v>7845.03</v>
      </c>
      <c r="J18">
        <v>2490321.82</v>
      </c>
      <c r="K18">
        <v>2931153.79</v>
      </c>
    </row>
    <row r="19" spans="1:11">
      <c r="A19">
        <v>2045</v>
      </c>
      <c r="B19">
        <v>1565947.22</v>
      </c>
      <c r="C19">
        <v>329154.72</v>
      </c>
      <c r="D19">
        <v>1697044.44</v>
      </c>
      <c r="E19">
        <v>180189.95</v>
      </c>
      <c r="F19">
        <v>233180.56</v>
      </c>
      <c r="G19">
        <v>1114752.78</v>
      </c>
      <c r="H19">
        <v>2298304.17</v>
      </c>
      <c r="I19">
        <v>7353.83</v>
      </c>
      <c r="J19">
        <v>3163700.39</v>
      </c>
      <c r="K19">
        <v>3474225.86</v>
      </c>
    </row>
    <row r="20" spans="1:11">
      <c r="A20">
        <v>2050</v>
      </c>
      <c r="B20">
        <v>1723155.56</v>
      </c>
      <c r="C20">
        <v>287953.61</v>
      </c>
      <c r="D20">
        <v>958250.28</v>
      </c>
      <c r="E20">
        <v>174420.44</v>
      </c>
      <c r="F20">
        <v>225045.56</v>
      </c>
      <c r="G20">
        <v>1114752.78</v>
      </c>
      <c r="H20">
        <v>2623040.56</v>
      </c>
      <c r="I20">
        <v>5844.89</v>
      </c>
      <c r="J20">
        <v>3683483.72</v>
      </c>
      <c r="K20">
        <v>3897749.07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workbookViewId="0">
      <selection activeCell="J42" sqref="J42"/>
    </sheetView>
  </sheetViews>
  <sheetFormatPr defaultColWidth="9" defaultRowHeight="13.5" outlineLevelCol="2"/>
  <sheetData>
    <row r="1" spans="1:3">
      <c r="A1" t="s">
        <v>21</v>
      </c>
      <c r="B1">
        <v>0.1</v>
      </c>
      <c r="C1">
        <v>0.4</v>
      </c>
    </row>
    <row r="2" spans="1:3">
      <c r="A2" t="s">
        <v>22</v>
      </c>
      <c r="B2">
        <v>0.1</v>
      </c>
      <c r="C2">
        <v>0.15</v>
      </c>
    </row>
    <row r="3" spans="1:3">
      <c r="A3" t="s">
        <v>23</v>
      </c>
      <c r="B3">
        <v>0.15</v>
      </c>
      <c r="C3">
        <v>0.3</v>
      </c>
    </row>
    <row r="4" spans="1:3">
      <c r="A4" t="s">
        <v>24</v>
      </c>
      <c r="B4">
        <v>0.1</v>
      </c>
      <c r="C4">
        <v>0.1</v>
      </c>
    </row>
    <row r="5" spans="1:3">
      <c r="A5" t="s">
        <v>25</v>
      </c>
      <c r="B5">
        <v>0.1</v>
      </c>
      <c r="C5">
        <v>0.2</v>
      </c>
    </row>
    <row r="6" spans="1:3">
      <c r="A6" t="s">
        <v>26</v>
      </c>
      <c r="B6">
        <v>0.05</v>
      </c>
      <c r="C6">
        <v>0.2</v>
      </c>
    </row>
    <row r="7" spans="1:3">
      <c r="A7" t="s">
        <v>27</v>
      </c>
      <c r="B7">
        <v>0.1</v>
      </c>
      <c r="C7">
        <v>0.1</v>
      </c>
    </row>
    <row r="8" spans="1:3">
      <c r="A8" t="s">
        <v>28</v>
      </c>
      <c r="B8">
        <v>0.25</v>
      </c>
      <c r="C8">
        <v>0.25</v>
      </c>
    </row>
    <row r="9" spans="1:3">
      <c r="A9" t="s">
        <v>29</v>
      </c>
      <c r="B9">
        <v>0.2</v>
      </c>
      <c r="C9">
        <v>0.2</v>
      </c>
    </row>
    <row r="10" spans="1:3">
      <c r="A10" t="s">
        <v>30</v>
      </c>
      <c r="B10">
        <v>0.15</v>
      </c>
      <c r="C10">
        <v>0.15</v>
      </c>
    </row>
    <row r="11" spans="1:3">
      <c r="A11" t="s">
        <v>31</v>
      </c>
      <c r="B11">
        <v>0.1</v>
      </c>
      <c r="C11">
        <v>0.15</v>
      </c>
    </row>
    <row r="12" spans="1:3">
      <c r="A12" t="s">
        <v>32</v>
      </c>
      <c r="B12">
        <v>0.1</v>
      </c>
      <c r="C12">
        <v>0.1</v>
      </c>
    </row>
    <row r="13" spans="1:3">
      <c r="A13" t="s">
        <v>33</v>
      </c>
      <c r="B13">
        <v>0.05</v>
      </c>
      <c r="C13">
        <v>0.05</v>
      </c>
    </row>
    <row r="14" spans="1:3">
      <c r="A14" t="s">
        <v>34</v>
      </c>
      <c r="B14">
        <v>0</v>
      </c>
      <c r="C14">
        <v>0</v>
      </c>
    </row>
    <row r="15" spans="1:3">
      <c r="A15" t="s">
        <v>35</v>
      </c>
      <c r="B15">
        <v>0.1</v>
      </c>
      <c r="C15">
        <v>0.2</v>
      </c>
    </row>
    <row r="16" spans="1:3">
      <c r="A16" t="s">
        <v>36</v>
      </c>
      <c r="B16">
        <v>0.08</v>
      </c>
      <c r="C16">
        <v>0.1</v>
      </c>
    </row>
    <row r="17" spans="1:3">
      <c r="A17" t="s">
        <v>37</v>
      </c>
      <c r="B17">
        <v>0.1</v>
      </c>
      <c r="C17">
        <v>0.1</v>
      </c>
    </row>
    <row r="18" spans="1:3">
      <c r="A18" t="s">
        <v>38</v>
      </c>
      <c r="B18">
        <v>0.1</v>
      </c>
      <c r="C18">
        <v>0.55</v>
      </c>
    </row>
    <row r="19" spans="1:3">
      <c r="A19" t="s">
        <v>39</v>
      </c>
      <c r="B19">
        <v>0.1</v>
      </c>
      <c r="C19">
        <v>0.1</v>
      </c>
    </row>
    <row r="20" spans="1:3">
      <c r="A20" t="s">
        <v>40</v>
      </c>
      <c r="B20">
        <v>0.05</v>
      </c>
      <c r="C20">
        <v>0.05</v>
      </c>
    </row>
    <row r="21" spans="1:3">
      <c r="A21" t="s">
        <v>41</v>
      </c>
      <c r="B21">
        <v>0.1</v>
      </c>
      <c r="C21">
        <v>0.1</v>
      </c>
    </row>
    <row r="22" spans="1:3">
      <c r="A22" t="s">
        <v>42</v>
      </c>
      <c r="B22">
        <v>0.1</v>
      </c>
      <c r="C22">
        <v>0.1</v>
      </c>
    </row>
    <row r="23" spans="1:3">
      <c r="A23" t="s">
        <v>43</v>
      </c>
      <c r="B23">
        <v>0.1</v>
      </c>
      <c r="C23">
        <v>0.15</v>
      </c>
    </row>
    <row r="24" spans="1:3">
      <c r="A24" t="s">
        <v>44</v>
      </c>
      <c r="B24">
        <v>0</v>
      </c>
      <c r="C24">
        <v>0</v>
      </c>
    </row>
    <row r="25" spans="1:3">
      <c r="A25" t="s">
        <v>45</v>
      </c>
      <c r="B25">
        <v>0.1</v>
      </c>
      <c r="C25">
        <v>0.1</v>
      </c>
    </row>
    <row r="26" spans="1:3">
      <c r="A26" t="s">
        <v>46</v>
      </c>
      <c r="B26">
        <v>0.25</v>
      </c>
      <c r="C26">
        <v>0.25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94"/>
  <sheetViews>
    <sheetView zoomScale="85" zoomScaleNormal="85" workbookViewId="0">
      <selection activeCell="N51" sqref="N51"/>
    </sheetView>
  </sheetViews>
  <sheetFormatPr defaultColWidth="9.025" defaultRowHeight="13.5"/>
  <cols>
    <col min="1" max="1" width="9.025" style="38"/>
    <col min="2" max="2" width="17.2583333333333" style="38" hidden="1" customWidth="1"/>
    <col min="3" max="5" width="9.025" style="38" hidden="1" customWidth="1"/>
    <col min="6" max="11" width="14.5333333333333" style="38"/>
    <col min="12" max="12" width="13.2666666666667" style="38"/>
    <col min="13" max="13" width="13.2666666666667" style="38" customWidth="1"/>
    <col min="14" max="14" width="12.8" style="38" customWidth="1"/>
    <col min="15" max="15" width="14.9916666666667" style="38" customWidth="1"/>
    <col min="16" max="22" width="9.025" style="38" customWidth="1"/>
    <col min="23" max="16384" width="9.025" style="38"/>
  </cols>
  <sheetData>
    <row r="1" ht="16.5" spans="1:43">
      <c r="A1" s="38" t="s">
        <v>47</v>
      </c>
      <c r="B1" s="35">
        <v>1990</v>
      </c>
      <c r="C1" s="35">
        <v>2005</v>
      </c>
      <c r="D1" s="35">
        <v>2010</v>
      </c>
      <c r="E1" s="35">
        <v>2015</v>
      </c>
      <c r="F1" s="39">
        <v>2020</v>
      </c>
      <c r="G1" s="39">
        <v>2025</v>
      </c>
      <c r="H1" s="39">
        <v>2030</v>
      </c>
      <c r="I1" s="39">
        <v>2035</v>
      </c>
      <c r="J1" s="39">
        <v>2040</v>
      </c>
      <c r="K1" s="39">
        <v>2045</v>
      </c>
      <c r="L1" s="39">
        <v>2050</v>
      </c>
      <c r="M1" s="39">
        <v>2055</v>
      </c>
      <c r="N1" s="39">
        <v>2060</v>
      </c>
      <c r="O1" s="35">
        <v>2065</v>
      </c>
      <c r="P1" s="35">
        <v>2070</v>
      </c>
      <c r="Q1" s="35">
        <v>2075</v>
      </c>
      <c r="R1" s="35">
        <v>2080</v>
      </c>
      <c r="S1" s="35">
        <v>2085</v>
      </c>
      <c r="T1" s="35">
        <v>2090</v>
      </c>
      <c r="U1" s="35">
        <v>2095</v>
      </c>
      <c r="V1" s="35">
        <v>2100</v>
      </c>
    </row>
    <row r="2" ht="16.5" spans="1:43">
      <c r="A2" s="40">
        <v>1.5</v>
      </c>
      <c r="B2" s="41">
        <v>7.2e-6</v>
      </c>
      <c r="C2" s="41">
        <v>0.00031</v>
      </c>
      <c r="D2" s="35">
        <v>0.00253187995</v>
      </c>
      <c r="E2" s="35">
        <v>0.1612271455</v>
      </c>
      <c r="F2" s="35">
        <v>0.5105175325</v>
      </c>
      <c r="G2" s="35">
        <v>3.1469219535</v>
      </c>
      <c r="H2" s="35">
        <v>6.5749707335</v>
      </c>
      <c r="I2" s="35">
        <v>9.1015637335</v>
      </c>
      <c r="J2" s="35">
        <v>11.3449217334999</v>
      </c>
      <c r="K2" s="35">
        <v>13.5494475879999</v>
      </c>
      <c r="L2" s="35">
        <v>15.05382357</v>
      </c>
      <c r="M2" s="35">
        <v>15.761038</v>
      </c>
      <c r="N2" s="35">
        <v>16.708698</v>
      </c>
      <c r="O2" s="35">
        <v>17.03795</v>
      </c>
      <c r="P2" s="35">
        <v>16.672043</v>
      </c>
      <c r="Q2" s="35">
        <v>15.8058009999999</v>
      </c>
      <c r="R2" s="35">
        <v>15.256633</v>
      </c>
      <c r="S2" s="35">
        <v>14.718421</v>
      </c>
      <c r="T2" s="35">
        <v>14.723271</v>
      </c>
      <c r="U2" s="35">
        <v>14.450703</v>
      </c>
      <c r="V2" s="35">
        <v>13.873151</v>
      </c>
    </row>
    <row r="3" ht="16.5" spans="1:43">
      <c r="A3" s="40">
        <v>2</v>
      </c>
      <c r="B3" s="41">
        <v>7.2e-6</v>
      </c>
      <c r="C3" s="41">
        <v>0.00031</v>
      </c>
      <c r="D3" s="35">
        <v>0.00253187995</v>
      </c>
      <c r="E3" s="35">
        <v>0.1612271455</v>
      </c>
      <c r="F3" s="35">
        <v>0.5105175325</v>
      </c>
      <c r="G3" s="35">
        <v>2.1998045835</v>
      </c>
      <c r="H3" s="35">
        <v>4.8256564635</v>
      </c>
      <c r="I3" s="35">
        <v>6.9795815635</v>
      </c>
      <c r="J3" s="35">
        <v>8.9655585635</v>
      </c>
      <c r="K3" s="35">
        <v>11.385921418</v>
      </c>
      <c r="L3" s="35">
        <v>13.2603414</v>
      </c>
      <c r="M3" s="35">
        <v>14.2345420999999</v>
      </c>
      <c r="N3" s="35">
        <v>14.8758889999999</v>
      </c>
      <c r="O3" s="35">
        <v>15.518404</v>
      </c>
      <c r="P3" s="35">
        <v>15.533588</v>
      </c>
      <c r="Q3" s="35">
        <v>14.796541</v>
      </c>
      <c r="R3" s="35">
        <v>13.944886</v>
      </c>
      <c r="S3" s="35">
        <v>12.9042919999999</v>
      </c>
      <c r="T3" s="35">
        <v>11.846919</v>
      </c>
      <c r="U3" s="35">
        <v>10.97874</v>
      </c>
      <c r="V3" s="35">
        <v>10.293719</v>
      </c>
    </row>
    <row r="4" spans="1:43">
      <c r="A4" s="42" t="s">
        <v>48</v>
      </c>
      <c r="B4" s="38" cm="1">
        <f t="array" ref="B4:V4">55%*B2:V2</f>
        <v>3.96e-6</v>
      </c>
      <c r="C4" s="38">
        <v>0.0001705</v>
      </c>
      <c r="D4" s="38">
        <v>0.0013925339725</v>
      </c>
      <c r="E4" s="38">
        <v>0.088674930025</v>
      </c>
      <c r="F4" s="38">
        <v>0.280784642875</v>
      </c>
      <c r="G4" s="38">
        <v>1.730807074425</v>
      </c>
      <c r="H4" s="38">
        <v>3.616233903425</v>
      </c>
      <c r="I4" s="38">
        <v>5.005860053425</v>
      </c>
      <c r="J4" s="38">
        <v>6.23970695342495</v>
      </c>
      <c r="K4" s="38">
        <v>7.45219617339995</v>
      </c>
      <c r="L4" s="38">
        <v>8.2796029635</v>
      </c>
      <c r="M4" s="38">
        <v>8.6685709</v>
      </c>
      <c r="N4" s="38">
        <v>9.1897839</v>
      </c>
      <c r="O4" s="38">
        <v>9.3708725</v>
      </c>
      <c r="P4" s="38">
        <v>9.16962365</v>
      </c>
      <c r="Q4" s="38">
        <v>8.69319054999995</v>
      </c>
      <c r="R4" s="38">
        <v>8.39114815</v>
      </c>
      <c r="S4" s="38">
        <v>8.09513155</v>
      </c>
      <c r="T4" s="38">
        <v>8.09779905</v>
      </c>
      <c r="U4" s="38">
        <v>7.94788665</v>
      </c>
      <c r="V4" s="38">
        <v>7.63023305</v>
      </c>
      <c r="AG4"/>
      <c r="AH4" s="40">
        <v>1.5</v>
      </c>
      <c r="AI4" s="40">
        <v>2</v>
      </c>
      <c r="AJ4" s="42" t="s">
        <v>49</v>
      </c>
      <c r="AK4" s="42" t="s">
        <v>50</v>
      </c>
      <c r="AL4" s="42" t="s">
        <v>51</v>
      </c>
      <c r="AM4" s="42" t="s">
        <v>52</v>
      </c>
      <c r="AN4" s="42" t="s">
        <v>53</v>
      </c>
      <c r="AO4" s="42" t="s">
        <v>54</v>
      </c>
      <c r="AP4" s="42" t="s">
        <v>55</v>
      </c>
      <c r="AQ4" s="42" t="s">
        <v>56</v>
      </c>
    </row>
    <row r="5" ht="16.5" spans="1:43">
      <c r="A5" s="42" t="s">
        <v>57</v>
      </c>
      <c r="B5" s="38" cm="1">
        <f t="array" ref="B5:V5">19.17%*B2:V2</f>
        <v>1.38024e-6</v>
      </c>
      <c r="C5" s="38">
        <v>5.9427e-5</v>
      </c>
      <c r="D5" s="38">
        <v>0.000485361386415</v>
      </c>
      <c r="E5" s="38">
        <v>0.03090724379235</v>
      </c>
      <c r="F5" s="38">
        <v>0.09786621098025</v>
      </c>
      <c r="G5" s="38">
        <v>0.60326493848595</v>
      </c>
      <c r="H5" s="38">
        <v>1.26042188961195</v>
      </c>
      <c r="I5" s="38">
        <v>1.74476976771195</v>
      </c>
      <c r="J5" s="38">
        <v>2.17482149631193</v>
      </c>
      <c r="K5" s="38">
        <v>2.59742910261958</v>
      </c>
      <c r="L5" s="38">
        <v>2.885817978369</v>
      </c>
      <c r="M5" s="38">
        <v>3.0213909846</v>
      </c>
      <c r="N5" s="38">
        <v>3.2030574066</v>
      </c>
      <c r="O5" s="38">
        <v>3.266175015</v>
      </c>
      <c r="P5" s="38">
        <v>3.1960306431</v>
      </c>
      <c r="Q5" s="38">
        <v>3.02997205169998</v>
      </c>
      <c r="R5" s="38">
        <v>2.9246965461</v>
      </c>
      <c r="S5" s="38">
        <v>2.8215213057</v>
      </c>
      <c r="T5" s="38">
        <v>2.8224510507</v>
      </c>
      <c r="U5" s="38">
        <v>2.7701997651</v>
      </c>
      <c r="V5" s="38">
        <v>2.6594830467</v>
      </c>
      <c r="AG5" s="35">
        <v>1990</v>
      </c>
      <c r="AH5" s="41">
        <v>7.2e-6</v>
      </c>
      <c r="AI5" s="41">
        <v>7.2e-6</v>
      </c>
      <c r="AJ5" s="38" cm="1">
        <f t="array" ref="AJ5:AJ25">55%*AH5:AH25</f>
        <v>3.96e-6</v>
      </c>
      <c r="AK5" s="38" cm="1">
        <f t="array" ref="AK5:AK25">19.17%*AH5:AH25</f>
        <v>1.38024e-6</v>
      </c>
      <c r="AL5" s="38" cm="1">
        <f t="array" ref="AL5:AL25">14.68%*AH5:AH25</f>
        <v>1.05696e-6</v>
      </c>
      <c r="AM5" s="38" cm="1">
        <f t="array" ref="AM5:AM25">10%*AH5:AH25</f>
        <v>7.2e-7</v>
      </c>
      <c r="AN5" s="38" cm="1">
        <f t="array" ref="AN5:AN25">55%*AI5:AI25</f>
        <v>3.96e-6</v>
      </c>
      <c r="AO5" s="38" cm="1">
        <f t="array" ref="AO5:AO25">19.17%*AI5:AI25</f>
        <v>1.38024e-6</v>
      </c>
      <c r="AP5" s="38" cm="1">
        <f t="array" ref="AP5:AP25">14.68%*AI5:AI25</f>
        <v>1.05696e-6</v>
      </c>
      <c r="AQ5" s="38" cm="1">
        <f t="array" ref="AQ5:AQ25">10%*AI5:AI25</f>
        <v>7.2e-7</v>
      </c>
    </row>
    <row r="6" ht="16.5" spans="1:43">
      <c r="A6" s="42" t="s">
        <v>58</v>
      </c>
      <c r="B6" s="38" cm="1">
        <f t="array" ref="B6:V6">14.68%*B2:V2</f>
        <v>1.05696e-6</v>
      </c>
      <c r="C6" s="38">
        <v>4.5508e-5</v>
      </c>
      <c r="D6" s="38">
        <v>0.00037167997666</v>
      </c>
      <c r="E6" s="38">
        <v>0.0236681449594</v>
      </c>
      <c r="F6" s="38">
        <v>0.074943973771</v>
      </c>
      <c r="G6" s="38">
        <v>0.4619681427738</v>
      </c>
      <c r="H6" s="38">
        <v>0.9652057036778</v>
      </c>
      <c r="I6" s="38">
        <v>1.3361095560778</v>
      </c>
      <c r="J6" s="38">
        <v>1.66543451047779</v>
      </c>
      <c r="K6" s="38">
        <v>1.98905890591839</v>
      </c>
      <c r="L6" s="38">
        <v>2.209901300076</v>
      </c>
      <c r="M6" s="38">
        <v>2.3137203784</v>
      </c>
      <c r="N6" s="38">
        <v>2.4528368664</v>
      </c>
      <c r="O6" s="38">
        <v>2.50117106</v>
      </c>
      <c r="P6" s="38">
        <v>2.4474559124</v>
      </c>
      <c r="Q6" s="38">
        <v>2.32029158679999</v>
      </c>
      <c r="R6" s="38">
        <v>2.2396737244</v>
      </c>
      <c r="S6" s="38">
        <v>2.1606642028</v>
      </c>
      <c r="T6" s="38">
        <v>2.1613761828</v>
      </c>
      <c r="U6" s="38">
        <v>2.1213632004</v>
      </c>
      <c r="V6" s="38">
        <v>2.0365785668</v>
      </c>
      <c r="AG6" s="35">
        <v>2005</v>
      </c>
      <c r="AH6" s="41">
        <v>0.00031</v>
      </c>
      <c r="AI6" s="41">
        <v>0.00031</v>
      </c>
      <c r="AJ6" s="38">
        <v>0.0001705</v>
      </c>
      <c r="AK6" s="38">
        <v>5.9427e-5</v>
      </c>
      <c r="AL6" s="38">
        <v>4.5508e-5</v>
      </c>
      <c r="AM6" s="38">
        <v>3.1e-5</v>
      </c>
      <c r="AN6" s="38">
        <v>0.0001705</v>
      </c>
      <c r="AO6" s="38">
        <v>5.9427e-5</v>
      </c>
      <c r="AP6" s="38">
        <v>4.5508e-5</v>
      </c>
      <c r="AQ6" s="38">
        <v>3.1e-5</v>
      </c>
    </row>
    <row r="7" ht="16.5" spans="1:43">
      <c r="A7" s="42" t="s">
        <v>52</v>
      </c>
      <c r="B7" s="38" cm="1">
        <f t="array" ref="B7:V7">10%*B2:V2</f>
        <v>7.2e-7</v>
      </c>
      <c r="C7" s="38">
        <v>3.1e-5</v>
      </c>
      <c r="D7" s="38">
        <v>0.000253187995</v>
      </c>
      <c r="E7" s="38">
        <v>0.01612271455</v>
      </c>
      <c r="F7" s="38">
        <v>0.05105175325</v>
      </c>
      <c r="G7" s="38">
        <v>0.31469219535</v>
      </c>
      <c r="H7" s="38">
        <v>0.65749707335</v>
      </c>
      <c r="I7" s="38">
        <v>0.91015637335</v>
      </c>
      <c r="J7" s="38">
        <v>1.13449217334999</v>
      </c>
      <c r="K7" s="38">
        <v>1.35494475879999</v>
      </c>
      <c r="L7" s="38">
        <v>1.505382357</v>
      </c>
      <c r="M7" s="38">
        <v>1.5761038</v>
      </c>
      <c r="N7" s="38">
        <v>1.6708698</v>
      </c>
      <c r="O7" s="38">
        <v>1.703795</v>
      </c>
      <c r="P7" s="38">
        <v>1.6672043</v>
      </c>
      <c r="Q7" s="38">
        <v>1.58058009999999</v>
      </c>
      <c r="R7" s="38">
        <v>1.5256633</v>
      </c>
      <c r="S7" s="38">
        <v>1.4718421</v>
      </c>
      <c r="T7" s="38">
        <v>1.4723271</v>
      </c>
      <c r="U7" s="38">
        <v>1.4450703</v>
      </c>
      <c r="V7" s="38">
        <v>1.3873151</v>
      </c>
      <c r="AG7" s="35">
        <v>2010</v>
      </c>
      <c r="AH7" s="35">
        <v>0.00253187995</v>
      </c>
      <c r="AI7" s="35">
        <v>0.00253187995</v>
      </c>
      <c r="AJ7" s="38">
        <v>0.0013925339725</v>
      </c>
      <c r="AK7" s="38">
        <v>0.000485361386415</v>
      </c>
      <c r="AL7" s="38">
        <v>0.00037167997666</v>
      </c>
      <c r="AM7" s="38">
        <v>0.000253187995</v>
      </c>
      <c r="AN7" s="38">
        <v>0.0013925339725</v>
      </c>
      <c r="AO7" s="38">
        <v>0.000485361386415</v>
      </c>
      <c r="AP7" s="38">
        <v>0.00037167997666</v>
      </c>
      <c r="AQ7" s="38">
        <v>0.000253187995</v>
      </c>
    </row>
    <row r="8" ht="16.5" spans="1:43">
      <c r="A8" s="42" t="s">
        <v>59</v>
      </c>
      <c r="B8" s="38" cm="1">
        <f t="array" ref="B8:V8">55%*B3:V3</f>
        <v>3.96e-6</v>
      </c>
      <c r="C8" s="38">
        <v>0.0001705</v>
      </c>
      <c r="D8" s="38">
        <v>0.0013925339725</v>
      </c>
      <c r="E8" s="38">
        <v>0.088674930025</v>
      </c>
      <c r="F8" s="38">
        <v>0.280784642875</v>
      </c>
      <c r="G8" s="38">
        <v>1.209892520925</v>
      </c>
      <c r="H8" s="38">
        <v>2.654111054925</v>
      </c>
      <c r="I8" s="38">
        <v>3.838769859925</v>
      </c>
      <c r="J8" s="38">
        <v>4.931057209925</v>
      </c>
      <c r="K8" s="38">
        <v>6.2622567799</v>
      </c>
      <c r="L8" s="38">
        <v>7.29318777</v>
      </c>
      <c r="M8" s="38">
        <v>7.82899815499995</v>
      </c>
      <c r="N8" s="38">
        <v>8.18173894999994</v>
      </c>
      <c r="O8" s="38">
        <v>8.5351222</v>
      </c>
      <c r="P8" s="38">
        <v>8.5434734</v>
      </c>
      <c r="Q8" s="38">
        <v>8.13809755</v>
      </c>
      <c r="R8" s="38">
        <v>7.6696873</v>
      </c>
      <c r="S8" s="38">
        <v>7.09736059999995</v>
      </c>
      <c r="T8" s="38">
        <v>6.51580545</v>
      </c>
      <c r="U8" s="38">
        <v>6.038307</v>
      </c>
      <c r="V8" s="38">
        <v>5.66154545</v>
      </c>
      <c r="AG8" s="35">
        <v>2015</v>
      </c>
      <c r="AH8" s="35">
        <v>0.1612271455</v>
      </c>
      <c r="AI8" s="35">
        <v>0.1612271455</v>
      </c>
      <c r="AJ8" s="38">
        <v>0.088674930025</v>
      </c>
      <c r="AK8" s="38">
        <v>0.03090724379235</v>
      </c>
      <c r="AL8" s="38">
        <v>0.0236681449594</v>
      </c>
      <c r="AM8" s="38">
        <v>0.01612271455</v>
      </c>
      <c r="AN8" s="38">
        <v>0.088674930025</v>
      </c>
      <c r="AO8" s="38">
        <v>0.03090724379235</v>
      </c>
      <c r="AP8" s="38">
        <v>0.0236681449594</v>
      </c>
      <c r="AQ8" s="38">
        <v>0.01612271455</v>
      </c>
    </row>
    <row r="9" ht="16.5" spans="1:43">
      <c r="A9" s="42" t="s">
        <v>60</v>
      </c>
      <c r="B9" s="38" cm="1">
        <f t="array" ref="B9:V9">19.17%*B3:V3</f>
        <v>1.38024e-6</v>
      </c>
      <c r="C9" s="38">
        <v>5.9427e-5</v>
      </c>
      <c r="D9" s="38">
        <v>0.000485361386415</v>
      </c>
      <c r="E9" s="38">
        <v>0.03090724379235</v>
      </c>
      <c r="F9" s="38">
        <v>0.09786621098025</v>
      </c>
      <c r="G9" s="38">
        <v>0.42170253865695</v>
      </c>
      <c r="H9" s="38">
        <v>0.92507834405295</v>
      </c>
      <c r="I9" s="38">
        <v>1.33798578572295</v>
      </c>
      <c r="J9" s="38">
        <v>1.71869757662295</v>
      </c>
      <c r="K9" s="38">
        <v>2.1826811358306</v>
      </c>
      <c r="L9" s="38">
        <v>2.54200744638</v>
      </c>
      <c r="M9" s="38">
        <v>2.72876172056998</v>
      </c>
      <c r="N9" s="38">
        <v>2.85170792129998</v>
      </c>
      <c r="O9" s="38">
        <v>2.9748780468</v>
      </c>
      <c r="P9" s="38">
        <v>2.9777888196</v>
      </c>
      <c r="Q9" s="38">
        <v>2.8364969097</v>
      </c>
      <c r="R9" s="38">
        <v>2.6732346462</v>
      </c>
      <c r="S9" s="38">
        <v>2.47375277639998</v>
      </c>
      <c r="T9" s="38">
        <v>2.2710543723</v>
      </c>
      <c r="U9" s="38">
        <v>2.104624458</v>
      </c>
      <c r="V9" s="38">
        <v>1.9733059323</v>
      </c>
      <c r="AG9" s="39">
        <v>2020</v>
      </c>
      <c r="AH9" s="35">
        <v>0.5105175325</v>
      </c>
      <c r="AI9" s="35">
        <v>0.5105175325</v>
      </c>
      <c r="AJ9" s="38">
        <v>0.280784642875</v>
      </c>
      <c r="AK9" s="38">
        <v>0.09786621098025</v>
      </c>
      <c r="AL9" s="38">
        <v>0.074943973771</v>
      </c>
      <c r="AM9" s="38">
        <v>0.05105175325</v>
      </c>
      <c r="AN9" s="38">
        <v>0.280784642875</v>
      </c>
      <c r="AO9" s="38">
        <v>0.09786621098025</v>
      </c>
      <c r="AP9" s="38">
        <v>0.074943973771</v>
      </c>
      <c r="AQ9" s="38">
        <v>0.05105175325</v>
      </c>
    </row>
    <row r="10" ht="16.5" spans="1:43">
      <c r="A10" s="42" t="s">
        <v>61</v>
      </c>
      <c r="B10" s="38" cm="1">
        <f t="array" ref="B10:V10">14.68%*B3:V3</f>
        <v>1.05696e-6</v>
      </c>
      <c r="C10" s="38">
        <v>4.5508e-5</v>
      </c>
      <c r="D10" s="38">
        <v>0.00037167997666</v>
      </c>
      <c r="E10" s="38">
        <v>0.0236681449594</v>
      </c>
      <c r="F10" s="38">
        <v>0.074943973771</v>
      </c>
      <c r="G10" s="38">
        <v>0.3229313128578</v>
      </c>
      <c r="H10" s="38">
        <v>0.7084063688418</v>
      </c>
      <c r="I10" s="38">
        <v>1.0246025735218</v>
      </c>
      <c r="J10" s="38">
        <v>1.3161439971218</v>
      </c>
      <c r="K10" s="38">
        <v>1.6714532641624</v>
      </c>
      <c r="L10" s="38">
        <v>1.94661811752</v>
      </c>
      <c r="M10" s="38">
        <v>2.08963078027999</v>
      </c>
      <c r="N10" s="38">
        <v>2.18378050519998</v>
      </c>
      <c r="O10" s="38">
        <v>2.2781017072</v>
      </c>
      <c r="P10" s="38">
        <v>2.2803307184</v>
      </c>
      <c r="Q10" s="38">
        <v>2.1721322188</v>
      </c>
      <c r="R10" s="38">
        <v>2.0471092648</v>
      </c>
      <c r="S10" s="38">
        <v>1.89435006559999</v>
      </c>
      <c r="T10" s="38">
        <v>1.7391277092</v>
      </c>
      <c r="U10" s="38">
        <v>1.611679032</v>
      </c>
      <c r="V10" s="38">
        <v>1.5111179492</v>
      </c>
      <c r="AG10" s="39">
        <v>2025</v>
      </c>
      <c r="AH10" s="35">
        <v>3.1469219535</v>
      </c>
      <c r="AI10" s="35">
        <v>2.1998045835</v>
      </c>
      <c r="AJ10" s="38">
        <v>1.730807074425</v>
      </c>
      <c r="AK10" s="38">
        <v>0.60326493848595</v>
      </c>
      <c r="AL10" s="38">
        <v>0.4619681427738</v>
      </c>
      <c r="AM10" s="38">
        <v>0.31469219535</v>
      </c>
      <c r="AN10" s="38">
        <v>1.209892520925</v>
      </c>
      <c r="AO10" s="38">
        <v>0.42170253865695</v>
      </c>
      <c r="AP10" s="38">
        <v>0.3229313128578</v>
      </c>
      <c r="AQ10" s="38">
        <v>0.21998045835</v>
      </c>
    </row>
    <row r="11" ht="16.5" spans="1:43">
      <c r="A11" s="42" t="s">
        <v>56</v>
      </c>
      <c r="B11" s="38" cm="1">
        <f t="array" ref="B11:V11">10%*B3:V3</f>
        <v>7.2e-7</v>
      </c>
      <c r="C11" s="38">
        <v>3.1e-5</v>
      </c>
      <c r="D11" s="38">
        <v>0.000253187995</v>
      </c>
      <c r="E11" s="38">
        <v>0.01612271455</v>
      </c>
      <c r="F11" s="38">
        <v>0.05105175325</v>
      </c>
      <c r="G11" s="38">
        <v>0.21998045835</v>
      </c>
      <c r="H11" s="38">
        <v>0.48256564635</v>
      </c>
      <c r="I11" s="38">
        <v>0.69795815635</v>
      </c>
      <c r="J11" s="38">
        <v>0.89655585635</v>
      </c>
      <c r="K11" s="38">
        <v>1.1385921418</v>
      </c>
      <c r="L11" s="38">
        <v>1.32603414</v>
      </c>
      <c r="M11" s="38">
        <v>1.42345420999999</v>
      </c>
      <c r="N11" s="38">
        <v>1.48758889999999</v>
      </c>
      <c r="O11" s="38">
        <v>1.5518404</v>
      </c>
      <c r="P11" s="38">
        <v>1.5533588</v>
      </c>
      <c r="Q11" s="38">
        <v>1.4796541</v>
      </c>
      <c r="R11" s="38">
        <v>1.3944886</v>
      </c>
      <c r="S11" s="38">
        <v>1.29042919999999</v>
      </c>
      <c r="T11" s="38">
        <v>1.1846919</v>
      </c>
      <c r="U11" s="38">
        <v>1.097874</v>
      </c>
      <c r="V11" s="38">
        <v>1.0293719</v>
      </c>
      <c r="AG11" s="39">
        <v>2030</v>
      </c>
      <c r="AH11" s="35">
        <v>6.5749707335</v>
      </c>
      <c r="AI11" s="35">
        <v>4.8256564635</v>
      </c>
      <c r="AJ11" s="38">
        <v>3.616233903425</v>
      </c>
      <c r="AK11" s="38">
        <v>1.26042188961195</v>
      </c>
      <c r="AL11" s="38">
        <v>0.9652057036778</v>
      </c>
      <c r="AM11" s="38">
        <v>0.65749707335</v>
      </c>
      <c r="AN11" s="38">
        <v>2.654111054925</v>
      </c>
      <c r="AO11" s="38">
        <v>0.92507834405295</v>
      </c>
      <c r="AP11" s="38">
        <v>0.7084063688418</v>
      </c>
      <c r="AQ11" s="38">
        <v>0.48256564635</v>
      </c>
    </row>
    <row r="12" ht="16.5" spans="1:43">
      <c r="AG12" s="39">
        <v>2035</v>
      </c>
      <c r="AH12" s="35">
        <v>9.1015637335</v>
      </c>
      <c r="AI12" s="35">
        <v>6.9795815635</v>
      </c>
      <c r="AJ12" s="38">
        <v>5.005860053425</v>
      </c>
      <c r="AK12" s="38">
        <v>1.74476976771195</v>
      </c>
      <c r="AL12" s="38">
        <v>1.3361095560778</v>
      </c>
      <c r="AM12" s="38">
        <v>0.91015637335</v>
      </c>
      <c r="AN12" s="38">
        <v>3.838769859925</v>
      </c>
      <c r="AO12" s="38">
        <v>1.33798578572295</v>
      </c>
      <c r="AP12" s="38">
        <v>1.0246025735218</v>
      </c>
      <c r="AQ12" s="38">
        <v>0.69795815635</v>
      </c>
    </row>
    <row r="13" ht="16.5" spans="1:43">
      <c r="AG13" s="39">
        <v>2040</v>
      </c>
      <c r="AH13" s="35">
        <v>11.3449217334999</v>
      </c>
      <c r="AI13" s="35">
        <v>8.9655585635</v>
      </c>
      <c r="AJ13" s="38">
        <v>6.23970695342495</v>
      </c>
      <c r="AK13" s="38">
        <v>2.17482149631193</v>
      </c>
      <c r="AL13" s="38">
        <v>1.66543451047779</v>
      </c>
      <c r="AM13" s="38">
        <v>1.13449217334999</v>
      </c>
      <c r="AN13" s="38">
        <v>4.931057209925</v>
      </c>
      <c r="AO13" s="38">
        <v>1.71869757662295</v>
      </c>
      <c r="AP13" s="38">
        <v>1.3161439971218</v>
      </c>
      <c r="AQ13" s="38">
        <v>0.89655585635</v>
      </c>
    </row>
    <row r="14" ht="16.5" spans="1:43">
      <c r="AG14" s="39">
        <v>2045</v>
      </c>
      <c r="AH14" s="35">
        <v>13.5494475879999</v>
      </c>
      <c r="AI14" s="35">
        <v>11.385921418</v>
      </c>
      <c r="AJ14" s="38">
        <v>7.45219617339995</v>
      </c>
      <c r="AK14" s="38">
        <v>2.59742910261958</v>
      </c>
      <c r="AL14" s="38">
        <v>1.98905890591839</v>
      </c>
      <c r="AM14" s="38">
        <v>1.35494475879999</v>
      </c>
      <c r="AN14" s="38">
        <v>6.2622567799</v>
      </c>
      <c r="AO14" s="38">
        <v>2.1826811358306</v>
      </c>
      <c r="AP14" s="38">
        <v>1.6714532641624</v>
      </c>
      <c r="AQ14" s="38">
        <v>1.1385921418</v>
      </c>
    </row>
    <row r="15" ht="16.5" spans="1:43">
      <c r="AG15" s="39">
        <v>2050</v>
      </c>
      <c r="AH15" s="35">
        <v>15.05382357</v>
      </c>
      <c r="AI15" s="35">
        <v>13.2603414</v>
      </c>
      <c r="AJ15" s="38">
        <v>8.2796029635</v>
      </c>
      <c r="AK15" s="38">
        <v>2.885817978369</v>
      </c>
      <c r="AL15" s="38">
        <v>2.209901300076</v>
      </c>
      <c r="AM15" s="38">
        <v>1.505382357</v>
      </c>
      <c r="AN15" s="38">
        <v>7.29318777</v>
      </c>
      <c r="AO15" s="38">
        <v>2.54200744638</v>
      </c>
      <c r="AP15" s="38">
        <v>1.94661811752</v>
      </c>
      <c r="AQ15" s="38">
        <v>1.32603414</v>
      </c>
    </row>
    <row r="16" spans="1:43">
      <c r="AJ16" s="38">
        <v>0</v>
      </c>
      <c r="AK16" s="38">
        <v>0</v>
      </c>
      <c r="AL16" s="38">
        <v>0</v>
      </c>
      <c r="AM16" s="38">
        <v>0</v>
      </c>
      <c r="AN16" s="38">
        <v>0</v>
      </c>
      <c r="AO16" s="38">
        <v>0</v>
      </c>
      <c r="AP16" s="38">
        <v>0</v>
      </c>
      <c r="AQ16" s="38">
        <v>0</v>
      </c>
    </row>
    <row r="17" spans="36:43">
      <c r="AJ17" s="38">
        <v>0</v>
      </c>
      <c r="AK17" s="38">
        <v>0</v>
      </c>
      <c r="AL17" s="38">
        <v>0</v>
      </c>
      <c r="AM17" s="38">
        <v>0</v>
      </c>
      <c r="AN17" s="38">
        <v>0</v>
      </c>
      <c r="AO17" s="38">
        <v>0</v>
      </c>
      <c r="AP17" s="38">
        <v>0</v>
      </c>
      <c r="AQ17" s="38">
        <v>0</v>
      </c>
    </row>
    <row r="18" spans="36:43">
      <c r="AJ18" s="38">
        <v>0</v>
      </c>
      <c r="AK18" s="38">
        <v>0</v>
      </c>
      <c r="AL18" s="38">
        <v>0</v>
      </c>
      <c r="AM18" s="38">
        <v>0</v>
      </c>
      <c r="AN18" s="38">
        <v>0</v>
      </c>
      <c r="AO18" s="38">
        <v>0</v>
      </c>
      <c r="AP18" s="38">
        <v>0</v>
      </c>
      <c r="AQ18" s="38">
        <v>0</v>
      </c>
    </row>
    <row r="19" spans="36:43">
      <c r="AJ19" s="38">
        <v>0</v>
      </c>
      <c r="AK19" s="38">
        <v>0</v>
      </c>
      <c r="AL19" s="38">
        <v>0</v>
      </c>
      <c r="AM19" s="38">
        <v>0</v>
      </c>
      <c r="AN19" s="38">
        <v>0</v>
      </c>
      <c r="AO19" s="38">
        <v>0</v>
      </c>
      <c r="AP19" s="38">
        <v>0</v>
      </c>
      <c r="AQ19" s="38">
        <v>0</v>
      </c>
    </row>
    <row r="20" spans="36:43">
      <c r="AJ20" s="38">
        <v>0</v>
      </c>
      <c r="AK20" s="38">
        <v>0</v>
      </c>
      <c r="AL20" s="38">
        <v>0</v>
      </c>
      <c r="AM20" s="38">
        <v>0</v>
      </c>
      <c r="AN20" s="38">
        <v>0</v>
      </c>
      <c r="AO20" s="38">
        <v>0</v>
      </c>
      <c r="AP20" s="38">
        <v>0</v>
      </c>
      <c r="AQ20" s="38">
        <v>0</v>
      </c>
    </row>
    <row r="21" spans="36:43">
      <c r="AJ21" s="38">
        <v>0</v>
      </c>
      <c r="AK21" s="38">
        <v>0</v>
      </c>
      <c r="AL21" s="38">
        <v>0</v>
      </c>
      <c r="AM21" s="38">
        <v>0</v>
      </c>
      <c r="AN21" s="38">
        <v>0</v>
      </c>
      <c r="AO21" s="38">
        <v>0</v>
      </c>
      <c r="AP21" s="38">
        <v>0</v>
      </c>
      <c r="AQ21" s="38">
        <v>0</v>
      </c>
    </row>
    <row r="22" spans="36:43">
      <c r="AJ22" s="38">
        <v>0</v>
      </c>
      <c r="AK22" s="38">
        <v>0</v>
      </c>
      <c r="AL22" s="38">
        <v>0</v>
      </c>
      <c r="AM22" s="38">
        <v>0</v>
      </c>
      <c r="AN22" s="38">
        <v>0</v>
      </c>
      <c r="AO22" s="38">
        <v>0</v>
      </c>
      <c r="AP22" s="38">
        <v>0</v>
      </c>
      <c r="AQ22" s="38">
        <v>0</v>
      </c>
    </row>
    <row r="23" spans="36:43">
      <c r="AJ23" s="38">
        <v>0</v>
      </c>
      <c r="AK23" s="38">
        <v>0</v>
      </c>
      <c r="AL23" s="38">
        <v>0</v>
      </c>
      <c r="AM23" s="38">
        <v>0</v>
      </c>
      <c r="AN23" s="38">
        <v>0</v>
      </c>
      <c r="AO23" s="38">
        <v>0</v>
      </c>
      <c r="AP23" s="38">
        <v>0</v>
      </c>
      <c r="AQ23" s="38">
        <v>0</v>
      </c>
    </row>
    <row r="24" spans="36:43">
      <c r="AJ24" s="38">
        <v>0</v>
      </c>
      <c r="AK24" s="38">
        <v>0</v>
      </c>
      <c r="AL24" s="38">
        <v>0</v>
      </c>
      <c r="AM24" s="38">
        <v>0</v>
      </c>
      <c r="AN24" s="38">
        <v>0</v>
      </c>
      <c r="AO24" s="38">
        <v>0</v>
      </c>
      <c r="AP24" s="38">
        <v>0</v>
      </c>
      <c r="AQ24" s="38">
        <v>0</v>
      </c>
    </row>
    <row r="25" spans="36:43">
      <c r="AJ25" s="38">
        <v>0</v>
      </c>
      <c r="AK25" s="38">
        <v>0</v>
      </c>
      <c r="AL25" s="38">
        <v>0</v>
      </c>
      <c r="AM25" s="38">
        <v>0</v>
      </c>
      <c r="AN25" s="38">
        <v>0</v>
      </c>
      <c r="AO25" s="38">
        <v>0</v>
      </c>
      <c r="AP25" s="38">
        <v>0</v>
      </c>
      <c r="AQ25" s="38">
        <v>0</v>
      </c>
    </row>
    <row r="60" spans="7:9">
      <c r="G60"/>
      <c r="H60" s="43">
        <v>1.5</v>
      </c>
      <c r="I60" s="43">
        <v>2</v>
      </c>
    </row>
    <row r="61" ht="16.5" spans="7:9">
      <c r="G61" s="39">
        <v>2020</v>
      </c>
      <c r="H61" s="35">
        <v>0.5105175325</v>
      </c>
      <c r="I61" s="35">
        <v>0.5105175325</v>
      </c>
    </row>
    <row r="62" ht="16.5" spans="7:9">
      <c r="G62" s="39">
        <v>2025</v>
      </c>
      <c r="H62" s="35">
        <v>3.1469219535</v>
      </c>
      <c r="I62" s="35">
        <v>2.1998045835</v>
      </c>
    </row>
    <row r="63" ht="16.5" spans="7:9">
      <c r="G63" s="39">
        <v>2030</v>
      </c>
      <c r="H63" s="35">
        <v>6.5749707335</v>
      </c>
      <c r="I63" s="35">
        <v>4.8256564635</v>
      </c>
    </row>
    <row r="64" ht="16.5" spans="7:9">
      <c r="G64" s="39">
        <v>2035</v>
      </c>
      <c r="H64" s="35">
        <v>9.1015637335</v>
      </c>
      <c r="I64" s="35">
        <v>6.9795815635</v>
      </c>
    </row>
    <row r="65" ht="16.5" spans="7:9">
      <c r="G65" s="39">
        <v>2040</v>
      </c>
      <c r="H65" s="35">
        <v>11.3449217334999</v>
      </c>
      <c r="I65" s="35">
        <v>8.9655585635</v>
      </c>
    </row>
    <row r="66" ht="16.5" spans="7:9">
      <c r="G66" s="39">
        <v>2045</v>
      </c>
      <c r="H66" s="35">
        <v>13.5494475879999</v>
      </c>
      <c r="I66" s="35">
        <v>11.385921418</v>
      </c>
    </row>
    <row r="67" ht="16.5" spans="7:9">
      <c r="G67" s="39">
        <v>2050</v>
      </c>
      <c r="H67" s="35">
        <v>15.05382357</v>
      </c>
      <c r="I67" s="35">
        <v>13.2603414</v>
      </c>
    </row>
    <row r="85" ht="14.25"/>
    <row r="86" ht="15" spans="1:19">
      <c r="A86" s="44" t="s">
        <v>62</v>
      </c>
      <c r="B86" s="45" t="s">
        <v>48</v>
      </c>
      <c r="C86" s="45" t="s">
        <v>57</v>
      </c>
      <c r="D86" s="45" t="s">
        <v>58</v>
      </c>
      <c r="E86" s="45" t="s">
        <v>52</v>
      </c>
      <c r="F86" s="45" t="s">
        <v>59</v>
      </c>
      <c r="G86" s="45" t="s">
        <v>60</v>
      </c>
      <c r="H86" s="45" t="s">
        <v>61</v>
      </c>
      <c r="I86" s="46" t="s">
        <v>56</v>
      </c>
      <c r="L86" s="44" t="s">
        <v>62</v>
      </c>
      <c r="M86" s="47">
        <v>2020</v>
      </c>
      <c r="N86" s="47">
        <v>2025</v>
      </c>
      <c r="O86" s="47">
        <v>2030</v>
      </c>
      <c r="P86" s="47">
        <v>2035</v>
      </c>
      <c r="Q86" s="47">
        <v>2040</v>
      </c>
      <c r="R86" s="47">
        <v>2045</v>
      </c>
      <c r="S86" s="47">
        <v>2050</v>
      </c>
    </row>
    <row r="87" ht="15" spans="1:19">
      <c r="A87" s="47">
        <v>2020</v>
      </c>
      <c r="B87" s="48">
        <v>77995.73</v>
      </c>
      <c r="C87" s="48">
        <v>27185.1</v>
      </c>
      <c r="D87" s="48">
        <v>20818.1</v>
      </c>
      <c r="E87" s="48">
        <v>14181.04</v>
      </c>
      <c r="F87" s="48">
        <v>77995.73</v>
      </c>
      <c r="G87" s="48">
        <v>27185.1</v>
      </c>
      <c r="H87" s="48">
        <v>20818.1</v>
      </c>
      <c r="I87" s="49">
        <v>14181.04</v>
      </c>
      <c r="L87" s="45" t="s">
        <v>48</v>
      </c>
      <c r="M87" s="48">
        <v>77995.73</v>
      </c>
      <c r="N87" s="48">
        <v>480724.19</v>
      </c>
      <c r="O87" s="48">
        <v>1004509.42</v>
      </c>
      <c r="P87" s="48">
        <v>1390516.68</v>
      </c>
      <c r="Q87" s="48">
        <v>1733251.93</v>
      </c>
      <c r="R87" s="48">
        <v>2070610.05</v>
      </c>
      <c r="S87" s="48">
        <v>2290445.27</v>
      </c>
    </row>
    <row r="88" ht="15" spans="1:19">
      <c r="A88" s="47">
        <v>2025</v>
      </c>
      <c r="B88" s="48">
        <v>480724.19</v>
      </c>
      <c r="C88" s="48">
        <v>167595.82</v>
      </c>
      <c r="D88" s="48">
        <v>128324.52</v>
      </c>
      <c r="E88" s="48">
        <v>87414.5</v>
      </c>
      <c r="F88" s="48">
        <v>336072.92</v>
      </c>
      <c r="G88" s="48">
        <v>117142.93</v>
      </c>
      <c r="H88" s="48">
        <v>89709.25</v>
      </c>
      <c r="I88" s="49">
        <v>61111.24</v>
      </c>
      <c r="L88" s="45" t="s">
        <v>57</v>
      </c>
      <c r="M88" s="48">
        <v>27185.1</v>
      </c>
      <c r="N88" s="48">
        <v>167595.82</v>
      </c>
      <c r="O88" s="48">
        <v>350094.97</v>
      </c>
      <c r="P88" s="48">
        <v>484614.4</v>
      </c>
      <c r="Q88" s="48">
        <v>604044.86</v>
      </c>
      <c r="R88" s="48">
        <v>721479.75</v>
      </c>
      <c r="S88" s="48">
        <v>791560.55</v>
      </c>
    </row>
    <row r="89" ht="15" spans="1:19">
      <c r="A89" s="47">
        <v>2030</v>
      </c>
      <c r="B89" s="48">
        <v>1004509.42</v>
      </c>
      <c r="C89" s="48">
        <v>350094.97</v>
      </c>
      <c r="D89" s="48">
        <v>268112.7</v>
      </c>
      <c r="E89" s="48">
        <v>182638.08</v>
      </c>
      <c r="F89" s="48">
        <v>737253.07</v>
      </c>
      <c r="G89" s="48">
        <v>257910.65</v>
      </c>
      <c r="H89" s="48">
        <v>196724</v>
      </c>
      <c r="I89" s="49">
        <v>134046</v>
      </c>
      <c r="L89" s="45" t="s">
        <v>58</v>
      </c>
      <c r="M89" s="48">
        <v>20818.1</v>
      </c>
      <c r="N89" s="48">
        <v>128324.52</v>
      </c>
      <c r="O89" s="48">
        <v>268112.7</v>
      </c>
      <c r="P89" s="48">
        <v>371197.1</v>
      </c>
      <c r="Q89" s="48">
        <v>462620.69</v>
      </c>
      <c r="R89" s="48">
        <v>552657.48</v>
      </c>
      <c r="S89" s="48">
        <v>613083.69</v>
      </c>
    </row>
    <row r="90" ht="15" spans="1:19">
      <c r="A90" s="47">
        <v>2035</v>
      </c>
      <c r="B90" s="48">
        <v>1390516.68</v>
      </c>
      <c r="C90" s="48">
        <v>484614.4</v>
      </c>
      <c r="D90" s="48">
        <v>371197.1</v>
      </c>
      <c r="E90" s="48">
        <v>252821.22</v>
      </c>
      <c r="F90" s="48">
        <v>1066879.96</v>
      </c>
      <c r="G90" s="48">
        <v>371662.72</v>
      </c>
      <c r="H90" s="48">
        <v>284600.71</v>
      </c>
      <c r="I90" s="49">
        <v>193877.27</v>
      </c>
      <c r="L90" s="45" t="s">
        <v>52</v>
      </c>
      <c r="M90" s="48">
        <v>14181.04</v>
      </c>
      <c r="N90" s="48">
        <v>87414.5</v>
      </c>
      <c r="O90" s="48">
        <v>182638.08</v>
      </c>
      <c r="P90" s="48">
        <v>252821.22</v>
      </c>
      <c r="Q90" s="48">
        <v>315136.72</v>
      </c>
      <c r="R90" s="48">
        <v>376373.54</v>
      </c>
      <c r="S90" s="48">
        <v>418161.77</v>
      </c>
    </row>
    <row r="91" ht="15" spans="1:19">
      <c r="A91" s="47">
        <v>2040</v>
      </c>
      <c r="B91" s="48">
        <v>1733251.93</v>
      </c>
      <c r="C91" s="48">
        <v>604044.86</v>
      </c>
      <c r="D91" s="48">
        <v>462620.69</v>
      </c>
      <c r="E91" s="48">
        <v>315136.72</v>
      </c>
      <c r="F91" s="48">
        <v>1372515.89</v>
      </c>
      <c r="G91" s="48">
        <v>478450.52</v>
      </c>
      <c r="H91" s="48">
        <v>366939.44</v>
      </c>
      <c r="I91" s="49">
        <v>249032.18</v>
      </c>
      <c r="L91" s="45" t="s">
        <v>59</v>
      </c>
      <c r="M91" s="48">
        <v>77995.73</v>
      </c>
      <c r="N91" s="48">
        <v>336072.92</v>
      </c>
      <c r="O91" s="48">
        <v>737253.07</v>
      </c>
      <c r="P91" s="48">
        <v>1066879.96</v>
      </c>
      <c r="Q91" s="48">
        <v>1372515.89</v>
      </c>
      <c r="R91" s="48">
        <v>1741182.44</v>
      </c>
      <c r="S91" s="48">
        <v>2026996.6</v>
      </c>
    </row>
    <row r="92" ht="15" spans="1:19">
      <c r="A92" s="47">
        <v>2045</v>
      </c>
      <c r="B92" s="48">
        <v>2070610.05</v>
      </c>
      <c r="C92" s="48">
        <v>721479.75</v>
      </c>
      <c r="D92" s="48">
        <v>552657.48</v>
      </c>
      <c r="E92" s="48">
        <v>376373.54</v>
      </c>
      <c r="F92" s="48">
        <v>1741182.44</v>
      </c>
      <c r="G92" s="48">
        <v>606322.54</v>
      </c>
      <c r="H92" s="48">
        <v>464569.13</v>
      </c>
      <c r="I92" s="49">
        <v>316370.04</v>
      </c>
      <c r="L92" s="45" t="s">
        <v>60</v>
      </c>
      <c r="M92" s="48">
        <v>27185.1</v>
      </c>
      <c r="N92" s="48">
        <v>117142.93</v>
      </c>
      <c r="O92" s="48">
        <v>257910.65</v>
      </c>
      <c r="P92" s="48">
        <v>371662.72</v>
      </c>
      <c r="Q92" s="48">
        <v>478450.52</v>
      </c>
      <c r="R92" s="48">
        <v>606322.54</v>
      </c>
      <c r="S92" s="48">
        <v>706113.18</v>
      </c>
    </row>
    <row r="93" ht="15" spans="1:19">
      <c r="A93" s="47">
        <v>2050</v>
      </c>
      <c r="B93" s="48">
        <v>2290445.27</v>
      </c>
      <c r="C93" s="48">
        <v>791560.55</v>
      </c>
      <c r="D93" s="48">
        <v>613083.69</v>
      </c>
      <c r="E93" s="48">
        <v>418161.77</v>
      </c>
      <c r="F93" s="48">
        <v>2026996.6</v>
      </c>
      <c r="G93" s="48">
        <v>706113.18</v>
      </c>
      <c r="H93" s="48">
        <v>540727.25</v>
      </c>
      <c r="I93" s="49">
        <v>368348.37</v>
      </c>
      <c r="L93" s="45" t="s">
        <v>61</v>
      </c>
      <c r="M93" s="48">
        <v>20818.1</v>
      </c>
      <c r="N93" s="48">
        <v>89709.25</v>
      </c>
      <c r="O93" s="48">
        <v>196724</v>
      </c>
      <c r="P93" s="48">
        <v>284600.71</v>
      </c>
      <c r="Q93" s="48">
        <v>366939.44</v>
      </c>
      <c r="R93" s="48">
        <v>464569.13</v>
      </c>
      <c r="S93" s="48">
        <v>540727.25</v>
      </c>
    </row>
    <row r="94" ht="15" spans="1:19">
      <c r="L94" s="46" t="s">
        <v>56</v>
      </c>
      <c r="M94" s="49">
        <v>14181.04</v>
      </c>
      <c r="N94" s="49">
        <v>61111.24</v>
      </c>
      <c r="O94" s="49">
        <v>134046</v>
      </c>
      <c r="P94" s="49">
        <v>193877.27</v>
      </c>
      <c r="Q94" s="49">
        <v>249032.18</v>
      </c>
      <c r="R94" s="49">
        <v>316370.04</v>
      </c>
      <c r="S94" s="49">
        <v>368348.37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0"/>
  <sheetViews>
    <sheetView zoomScale="85" zoomScaleNormal="85" workbookViewId="0">
      <selection activeCell="I48" sqref="I48"/>
    </sheetView>
  </sheetViews>
  <sheetFormatPr defaultColWidth="9.025" defaultRowHeight="13.5"/>
  <cols>
    <col min="1" max="1" width="16.4666666666667" customWidth="1"/>
    <col min="2" max="2" width="13.0833333333333" customWidth="1"/>
    <col min="3" max="3" width="22.6416666666667" customWidth="1"/>
    <col min="4" max="4" width="14.7" customWidth="1"/>
    <col min="5" max="5" width="13.9666666666667" customWidth="1"/>
    <col min="6" max="6" width="19.2583333333333" customWidth="1"/>
    <col min="7" max="7" width="17.9333333333333" customWidth="1"/>
    <col min="9" max="15" width="12.8"/>
  </cols>
  <sheetData>
    <row r="1" spans="1:7">
      <c r="A1">
        <v>2020</v>
      </c>
      <c r="B1">
        <v>2025</v>
      </c>
      <c r="C1">
        <v>2030</v>
      </c>
      <c r="D1">
        <v>2035</v>
      </c>
      <c r="E1">
        <v>2040</v>
      </c>
      <c r="F1">
        <v>2045</v>
      </c>
      <c r="G1">
        <v>2050</v>
      </c>
    </row>
    <row r="2" spans="1:7">
      <c r="A2" s="36">
        <v>0.05105175325</v>
      </c>
      <c r="B2" s="36">
        <v>0.31469219535</v>
      </c>
      <c r="C2" s="36">
        <v>0.65749707335</v>
      </c>
      <c r="D2" s="36">
        <v>0.91015637335</v>
      </c>
      <c r="E2" s="36">
        <v>1.13449217334999</v>
      </c>
      <c r="F2" s="36">
        <v>1.35494475879999</v>
      </c>
      <c r="G2" s="36">
        <v>1.505382357</v>
      </c>
    </row>
    <row r="6" spans="1:7">
      <c r="A6" s="37" t="s">
        <v>63</v>
      </c>
      <c r="B6" s="37">
        <v>1</v>
      </c>
      <c r="C6" s="37">
        <v>2</v>
      </c>
      <c r="D6" s="37">
        <v>3</v>
      </c>
    </row>
    <row r="7" spans="1:7">
      <c r="A7">
        <v>2020</v>
      </c>
      <c r="B7">
        <v>0.769</v>
      </c>
      <c r="C7">
        <v>0.015</v>
      </c>
      <c r="D7">
        <v>0.216</v>
      </c>
    </row>
    <row r="8" spans="1:7">
      <c r="A8">
        <v>2025</v>
      </c>
      <c r="B8">
        <v>0.7063</v>
      </c>
      <c r="C8">
        <v>0.1096</v>
      </c>
      <c r="D8">
        <v>0.1842</v>
      </c>
    </row>
    <row r="9" spans="1:7">
      <c r="A9">
        <v>2030</v>
      </c>
      <c r="B9">
        <v>0.526</v>
      </c>
      <c r="C9">
        <v>0.3369</v>
      </c>
      <c r="D9">
        <v>0.1371</v>
      </c>
    </row>
    <row r="10" spans="1:7">
      <c r="A10">
        <v>2035</v>
      </c>
      <c r="B10">
        <v>0.4199</v>
      </c>
      <c r="C10">
        <v>0.4656</v>
      </c>
      <c r="D10">
        <v>0.1145</v>
      </c>
    </row>
    <row r="11" spans="1:7">
      <c r="A11">
        <v>2040</v>
      </c>
      <c r="B11">
        <v>0.3429</v>
      </c>
      <c r="C11">
        <v>0.4756</v>
      </c>
      <c r="D11">
        <v>0.1815</v>
      </c>
    </row>
    <row r="12" spans="1:7">
      <c r="A12">
        <v>2045</v>
      </c>
      <c r="B12">
        <v>0.281</v>
      </c>
      <c r="C12">
        <v>0.5215</v>
      </c>
      <c r="D12">
        <v>0.1975</v>
      </c>
    </row>
    <row r="13" spans="1:7">
      <c r="A13">
        <v>2050</v>
      </c>
      <c r="B13">
        <v>0.2443</v>
      </c>
      <c r="C13">
        <v>0.5322</v>
      </c>
      <c r="D13">
        <v>0.2235</v>
      </c>
    </row>
    <row r="17" spans="1:15">
      <c r="A17" s="37" t="s">
        <v>64</v>
      </c>
      <c r="B17" s="37">
        <v>1</v>
      </c>
      <c r="C17" s="37">
        <v>2</v>
      </c>
      <c r="D17" s="37">
        <v>3</v>
      </c>
    </row>
    <row r="18" spans="1:15">
      <c r="B18" t="s">
        <v>65</v>
      </c>
    </row>
    <row r="19" spans="1:15">
      <c r="B19" t="s">
        <v>66</v>
      </c>
      <c r="I19">
        <v>0.216</v>
      </c>
      <c r="J19">
        <v>0.1842</v>
      </c>
      <c r="K19">
        <v>0.1371</v>
      </c>
      <c r="L19">
        <v>0.1145</v>
      </c>
      <c r="M19">
        <v>0.1815</v>
      </c>
      <c r="N19">
        <v>0.1975</v>
      </c>
      <c r="O19">
        <v>0.2235</v>
      </c>
    </row>
    <row r="20" spans="1:15">
      <c r="B20" t="s">
        <v>67</v>
      </c>
    </row>
    <row r="21" spans="1:15">
      <c r="B21" t="s">
        <v>68</v>
      </c>
    </row>
    <row r="22" spans="1:15">
      <c r="B22" t="s">
        <v>69</v>
      </c>
    </row>
    <row r="23" spans="1:15">
      <c r="B23" t="s">
        <v>70</v>
      </c>
      <c r="I23" s="36"/>
      <c r="J23" s="36"/>
      <c r="K23" s="36"/>
      <c r="L23" s="36"/>
      <c r="M23" s="36"/>
      <c r="N23" s="36"/>
      <c r="O23" s="36"/>
    </row>
    <row r="24" spans="1:15">
      <c r="B24" t="s">
        <v>71</v>
      </c>
    </row>
    <row r="40" spans="1:7">
      <c r="A40">
        <v>0.0511</v>
      </c>
      <c r="B40">
        <v>0.2636</v>
      </c>
      <c r="C40">
        <v>0.3428</v>
      </c>
      <c r="D40">
        <v>0.2527</v>
      </c>
      <c r="E40">
        <v>0.2243</v>
      </c>
      <c r="F40">
        <v>0.2205</v>
      </c>
      <c r="G40">
        <v>0.1504</v>
      </c>
    </row>
  </sheetData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1"/>
  <sheetViews>
    <sheetView workbookViewId="0">
      <selection activeCell="K3" sqref="K3:N10"/>
    </sheetView>
  </sheetViews>
  <sheetFormatPr defaultColWidth="9.025" defaultRowHeight="13.5"/>
  <cols>
    <col min="13" max="14" width="12.8"/>
  </cols>
  <sheetData>
    <row r="1" spans="1:12">
      <c r="A1">
        <v>2020</v>
      </c>
      <c r="B1">
        <v>2025</v>
      </c>
      <c r="C1">
        <v>2030</v>
      </c>
      <c r="D1">
        <v>2035</v>
      </c>
      <c r="E1">
        <v>2040</v>
      </c>
      <c r="F1">
        <v>2045</v>
      </c>
      <c r="G1">
        <v>2050</v>
      </c>
    </row>
    <row r="2" spans="1:12">
      <c r="A2" s="36">
        <v>0.074943973771</v>
      </c>
      <c r="B2" s="36">
        <v>0.4619681427738</v>
      </c>
      <c r="C2" s="36">
        <v>0.9652057036778</v>
      </c>
      <c r="D2" s="36">
        <v>1.3361095560778</v>
      </c>
      <c r="E2" s="36">
        <v>1.66543451047779</v>
      </c>
      <c r="F2" s="36">
        <v>1.98905890591839</v>
      </c>
      <c r="G2" s="36">
        <v>2.209901300076</v>
      </c>
    </row>
    <row r="4" spans="1:12">
      <c r="L4" s="36"/>
    </row>
    <row r="5" spans="1:12">
      <c r="L5" s="36"/>
    </row>
    <row r="6" spans="1:12">
      <c r="A6" s="37" t="s">
        <v>63</v>
      </c>
      <c r="B6" s="37">
        <v>1</v>
      </c>
      <c r="C6" s="37">
        <v>2</v>
      </c>
      <c r="D6" s="37">
        <v>3</v>
      </c>
      <c r="L6" s="36"/>
    </row>
    <row r="7" spans="1:12">
      <c r="B7">
        <v>0.769</v>
      </c>
      <c r="C7">
        <v>0.015</v>
      </c>
      <c r="D7">
        <v>0.216</v>
      </c>
      <c r="L7" s="36"/>
    </row>
    <row r="8" spans="1:12">
      <c r="B8">
        <v>0.6902</v>
      </c>
      <c r="C8">
        <v>0.1466</v>
      </c>
      <c r="D8">
        <v>0.1633</v>
      </c>
      <c r="L8" s="36"/>
    </row>
    <row r="9" spans="1:12">
      <c r="B9">
        <v>0.4591</v>
      </c>
      <c r="C9">
        <v>0.4323</v>
      </c>
      <c r="D9">
        <v>0.1086</v>
      </c>
      <c r="L9" s="36"/>
    </row>
    <row r="10" spans="1:12">
      <c r="B10">
        <v>0.3349</v>
      </c>
      <c r="C10">
        <v>0.5771</v>
      </c>
      <c r="D10">
        <v>0.088</v>
      </c>
      <c r="L10" s="36"/>
    </row>
    <row r="11" spans="1:12">
      <c r="B11">
        <v>0.2519</v>
      </c>
      <c r="C11">
        <v>0.5671</v>
      </c>
      <c r="D11">
        <v>0.181</v>
      </c>
    </row>
    <row r="12" spans="1:12">
      <c r="B12">
        <v>0.1903</v>
      </c>
      <c r="C12">
        <v>0.5674</v>
      </c>
      <c r="D12">
        <v>0.2422</v>
      </c>
    </row>
    <row r="13" spans="1:12">
      <c r="B13">
        <v>0.1559</v>
      </c>
      <c r="C13">
        <v>0.5871</v>
      </c>
      <c r="D13">
        <v>0.257</v>
      </c>
    </row>
    <row r="17" spans="1:7">
      <c r="A17" s="37" t="s">
        <v>64</v>
      </c>
      <c r="B17" s="37">
        <v>1</v>
      </c>
      <c r="C17" s="37">
        <v>2</v>
      </c>
      <c r="D17" s="37">
        <v>3</v>
      </c>
    </row>
    <row r="18" spans="1:7">
      <c r="B18" t="s">
        <v>65</v>
      </c>
    </row>
    <row r="19" spans="1:7">
      <c r="B19" t="s">
        <v>72</v>
      </c>
    </row>
    <row r="20" spans="1:7">
      <c r="B20" t="s">
        <v>67</v>
      </c>
    </row>
    <row r="21" spans="1:7">
      <c r="B21" t="s">
        <v>73</v>
      </c>
    </row>
    <row r="22" spans="1:7">
      <c r="B22" t="s">
        <v>74</v>
      </c>
    </row>
    <row r="23" spans="1:7">
      <c r="B23" t="s">
        <v>75</v>
      </c>
    </row>
    <row r="24" spans="1:7">
      <c r="B24" t="s">
        <v>76</v>
      </c>
    </row>
    <row r="31" spans="1:7">
      <c r="A31">
        <v>0.0749</v>
      </c>
      <c r="B31">
        <v>0.387</v>
      </c>
      <c r="C31">
        <v>0.5032</v>
      </c>
      <c r="D31">
        <v>0.3709</v>
      </c>
      <c r="E31">
        <v>0.3293</v>
      </c>
      <c r="F31">
        <v>0.3236</v>
      </c>
      <c r="G31">
        <v>0.2208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workbookViewId="0">
      <selection activeCell="J5" sqref="J5:M12"/>
    </sheetView>
  </sheetViews>
  <sheetFormatPr defaultColWidth="9.025" defaultRowHeight="13.5"/>
  <cols>
    <col min="12" max="13" width="12.8"/>
  </cols>
  <sheetData>
    <row r="1" spans="1:11">
      <c r="A1">
        <v>2020</v>
      </c>
      <c r="B1">
        <v>2025</v>
      </c>
      <c r="C1">
        <v>2030</v>
      </c>
      <c r="D1">
        <v>2035</v>
      </c>
      <c r="E1">
        <v>2040</v>
      </c>
      <c r="F1">
        <v>2045</v>
      </c>
      <c r="G1">
        <v>2050</v>
      </c>
    </row>
    <row r="2" spans="1:11">
      <c r="A2" s="36">
        <v>0.09786621098025</v>
      </c>
      <c r="B2" s="36">
        <v>0.60326493848595</v>
      </c>
      <c r="C2" s="36">
        <v>1.26042188961195</v>
      </c>
      <c r="D2" s="36">
        <v>1.74476976771195</v>
      </c>
      <c r="E2" s="36">
        <v>2.17482149631193</v>
      </c>
      <c r="F2" s="36">
        <v>2.59742910261958</v>
      </c>
      <c r="G2" s="36">
        <v>2.885817978369</v>
      </c>
    </row>
    <row r="6" spans="1:11">
      <c r="A6" s="37" t="s">
        <v>63</v>
      </c>
      <c r="B6" s="37">
        <v>1</v>
      </c>
      <c r="C6" s="37">
        <v>2</v>
      </c>
      <c r="D6" s="37">
        <v>3</v>
      </c>
      <c r="K6" s="36"/>
    </row>
    <row r="7" spans="1:11">
      <c r="B7">
        <v>0.769</v>
      </c>
      <c r="C7">
        <v>0.015</v>
      </c>
      <c r="D7">
        <v>0.216</v>
      </c>
      <c r="K7" s="36"/>
    </row>
    <row r="8" spans="1:11">
      <c r="B8">
        <v>0.667</v>
      </c>
      <c r="C8">
        <v>0.1662</v>
      </c>
      <c r="D8">
        <v>0.1668</v>
      </c>
      <c r="K8" s="36"/>
    </row>
    <row r="9" spans="1:11">
      <c r="B9">
        <v>0.4025</v>
      </c>
      <c r="C9">
        <v>0.3015</v>
      </c>
      <c r="D9">
        <v>0.296</v>
      </c>
      <c r="K9" s="36"/>
    </row>
    <row r="10" spans="1:11">
      <c r="B10">
        <v>0.2712</v>
      </c>
      <c r="C10">
        <v>0.387</v>
      </c>
      <c r="D10">
        <v>0.3419</v>
      </c>
      <c r="K10" s="36"/>
    </row>
    <row r="11" spans="1:11">
      <c r="B11">
        <v>0.1896</v>
      </c>
      <c r="C11">
        <v>0.4576</v>
      </c>
      <c r="D11">
        <v>0.3528</v>
      </c>
      <c r="K11" s="36"/>
    </row>
    <row r="12" spans="1:11">
      <c r="B12">
        <v>0.1333</v>
      </c>
      <c r="C12">
        <v>0.5335</v>
      </c>
      <c r="D12">
        <v>0.3332</v>
      </c>
      <c r="K12" s="36"/>
    </row>
    <row r="13" spans="1:11">
      <c r="B13">
        <v>0.1035</v>
      </c>
      <c r="C13">
        <v>0.6219</v>
      </c>
      <c r="D13">
        <v>0.2746</v>
      </c>
    </row>
    <row r="17" spans="1:7">
      <c r="A17" s="37" t="s">
        <v>64</v>
      </c>
      <c r="B17" s="37">
        <v>1</v>
      </c>
      <c r="C17" s="37">
        <v>2</v>
      </c>
      <c r="D17" s="37">
        <v>3</v>
      </c>
    </row>
    <row r="18" spans="1:7">
      <c r="B18" t="s">
        <v>65</v>
      </c>
    </row>
    <row r="19" spans="1:7">
      <c r="B19" t="s">
        <v>77</v>
      </c>
    </row>
    <row r="20" spans="1:7">
      <c r="B20" t="s">
        <v>78</v>
      </c>
    </row>
    <row r="21" spans="1:7">
      <c r="B21" t="s">
        <v>79</v>
      </c>
    </row>
    <row r="22" spans="1:7">
      <c r="B22" t="s">
        <v>80</v>
      </c>
    </row>
    <row r="23" spans="1:7">
      <c r="B23" t="s">
        <v>81</v>
      </c>
    </row>
    <row r="24" spans="1:7">
      <c r="B24" t="s">
        <v>82</v>
      </c>
    </row>
    <row r="27" spans="1:7">
      <c r="A27">
        <v>0.0979</v>
      </c>
      <c r="B27">
        <v>0.5054</v>
      </c>
      <c r="C27">
        <v>0.6572</v>
      </c>
      <c r="D27">
        <v>0.4843</v>
      </c>
      <c r="E27">
        <v>0.4301</v>
      </c>
      <c r="F27">
        <v>0.4226</v>
      </c>
      <c r="G27">
        <v>0.2884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workbookViewId="0">
      <selection activeCell="H5" sqref="H5:L14"/>
    </sheetView>
  </sheetViews>
  <sheetFormatPr defaultColWidth="9.025" defaultRowHeight="13.5"/>
  <cols>
    <col min="10" max="11" width="12.8"/>
  </cols>
  <sheetData>
    <row r="1" spans="1:9">
      <c r="A1">
        <v>2020</v>
      </c>
      <c r="B1">
        <v>2025</v>
      </c>
      <c r="C1">
        <v>2030</v>
      </c>
      <c r="D1">
        <v>2035</v>
      </c>
      <c r="E1">
        <v>2040</v>
      </c>
      <c r="F1">
        <v>2045</v>
      </c>
      <c r="G1">
        <v>2050</v>
      </c>
    </row>
    <row r="2" spans="1:9">
      <c r="A2" s="36">
        <v>0.280784642875</v>
      </c>
      <c r="B2" s="36">
        <v>1.730807074425</v>
      </c>
      <c r="C2" s="36">
        <v>3.616233903425</v>
      </c>
      <c r="D2" s="36">
        <v>5.005860053425</v>
      </c>
      <c r="E2" s="36">
        <v>6.23970695342495</v>
      </c>
      <c r="F2" s="36">
        <v>7.45219617339995</v>
      </c>
      <c r="G2" s="36">
        <v>8.2796029635</v>
      </c>
    </row>
    <row r="6" spans="1:9">
      <c r="A6" s="37" t="s">
        <v>63</v>
      </c>
      <c r="B6" s="37">
        <v>1</v>
      </c>
      <c r="C6" s="37">
        <v>2</v>
      </c>
      <c r="D6" s="37">
        <v>3</v>
      </c>
    </row>
    <row r="7" spans="1:9">
      <c r="B7">
        <v>0.769</v>
      </c>
      <c r="C7">
        <v>0.015</v>
      </c>
      <c r="D7">
        <v>0.216</v>
      </c>
      <c r="I7" s="36"/>
    </row>
    <row r="8" spans="1:9">
      <c r="B8">
        <v>0.6098</v>
      </c>
      <c r="C8">
        <v>0.302</v>
      </c>
      <c r="D8">
        <v>0.0882</v>
      </c>
      <c r="I8" s="36"/>
    </row>
    <row r="9" spans="1:9">
      <c r="B9">
        <v>0.2113</v>
      </c>
      <c r="C9">
        <v>0.6613</v>
      </c>
      <c r="D9">
        <v>0.1273</v>
      </c>
      <c r="I9" s="36"/>
    </row>
    <row r="10" spans="1:9">
      <c r="B10">
        <v>0.0884</v>
      </c>
      <c r="C10">
        <v>0.6759</v>
      </c>
      <c r="D10">
        <v>0.2357</v>
      </c>
      <c r="I10" s="36"/>
    </row>
    <row r="11" spans="1:9">
      <c r="B11">
        <v>0.0396</v>
      </c>
      <c r="C11">
        <v>0.6462</v>
      </c>
      <c r="D11">
        <v>0.3142</v>
      </c>
      <c r="I11" s="36"/>
    </row>
    <row r="12" spans="1:9">
      <c r="B12">
        <v>0.0179</v>
      </c>
      <c r="C12">
        <v>0.5661</v>
      </c>
      <c r="D12">
        <v>0.416</v>
      </c>
      <c r="I12" s="36"/>
    </row>
    <row r="13" spans="1:9">
      <c r="B13">
        <v>0.0098</v>
      </c>
      <c r="C13">
        <v>0.6037</v>
      </c>
      <c r="D13">
        <v>0.3865</v>
      </c>
      <c r="I13" s="36"/>
    </row>
    <row r="17" spans="1:7">
      <c r="A17" s="37" t="s">
        <v>64</v>
      </c>
      <c r="B17" s="37">
        <v>1</v>
      </c>
      <c r="C17" s="37">
        <v>2</v>
      </c>
      <c r="D17" s="37">
        <v>3</v>
      </c>
    </row>
    <row r="18" spans="1:7">
      <c r="B18" t="s">
        <v>83</v>
      </c>
    </row>
    <row r="19" spans="1:7">
      <c r="B19" t="s">
        <v>84</v>
      </c>
    </row>
    <row r="20" spans="1:7">
      <c r="B20" t="s">
        <v>85</v>
      </c>
    </row>
    <row r="21" spans="1:7">
      <c r="B21" t="s">
        <v>86</v>
      </c>
    </row>
    <row r="22" spans="1:7">
      <c r="B22" t="s">
        <v>87</v>
      </c>
    </row>
    <row r="23" spans="1:7">
      <c r="B23" t="s">
        <v>88</v>
      </c>
    </row>
    <row r="24" spans="1:7">
      <c r="B24" t="s">
        <v>89</v>
      </c>
    </row>
    <row r="27" spans="1:7">
      <c r="A27">
        <v>0.2808</v>
      </c>
      <c r="B27">
        <v>1.45</v>
      </c>
      <c r="C27">
        <v>1.8854</v>
      </c>
      <c r="D27">
        <v>1.3896</v>
      </c>
      <c r="E27">
        <v>1.2338</v>
      </c>
      <c r="F27">
        <v>1.2125</v>
      </c>
      <c r="G27">
        <v>0.8274</v>
      </c>
    </row>
  </sheetData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workbookViewId="0">
      <selection activeCell="H4" sqref="H4:L18"/>
    </sheetView>
  </sheetViews>
  <sheetFormatPr defaultColWidth="9.025" defaultRowHeight="13.5"/>
  <cols>
    <col min="10" max="11" width="12.8"/>
  </cols>
  <sheetData>
    <row r="1" spans="1:9">
      <c r="A1">
        <v>2020</v>
      </c>
      <c r="B1">
        <v>2025</v>
      </c>
      <c r="C1">
        <v>2030</v>
      </c>
      <c r="D1">
        <v>2035</v>
      </c>
      <c r="E1">
        <v>2040</v>
      </c>
      <c r="F1">
        <v>2045</v>
      </c>
      <c r="G1">
        <v>2050</v>
      </c>
    </row>
    <row r="2" spans="1:9">
      <c r="A2" s="36">
        <v>0.05105175325</v>
      </c>
      <c r="B2" s="36">
        <v>0.21998045835</v>
      </c>
      <c r="C2" s="36">
        <v>0.48256564635</v>
      </c>
      <c r="D2" s="36">
        <v>0.69795815635</v>
      </c>
      <c r="E2" s="36">
        <v>0.89655585635</v>
      </c>
      <c r="F2" s="36">
        <v>1.1385921418</v>
      </c>
      <c r="G2" s="36">
        <v>1.32603414</v>
      </c>
    </row>
    <row r="6" spans="1:9">
      <c r="A6" s="37" t="s">
        <v>63</v>
      </c>
      <c r="B6" s="37">
        <v>1</v>
      </c>
      <c r="C6" s="37">
        <v>2</v>
      </c>
      <c r="D6" s="37">
        <v>3</v>
      </c>
    </row>
    <row r="7" spans="1:9">
      <c r="B7">
        <v>0.769</v>
      </c>
      <c r="C7">
        <v>0.015</v>
      </c>
      <c r="D7">
        <v>0.216</v>
      </c>
      <c r="I7" s="36"/>
    </row>
    <row r="8" spans="1:9">
      <c r="B8">
        <v>0.7279</v>
      </c>
      <c r="C8">
        <v>0.0828</v>
      </c>
      <c r="D8">
        <v>0.1893</v>
      </c>
      <c r="I8" s="36"/>
    </row>
    <row r="9" spans="1:9">
      <c r="B9">
        <v>0.5765</v>
      </c>
      <c r="C9">
        <v>0.183</v>
      </c>
      <c r="D9">
        <v>0.2405</v>
      </c>
      <c r="I9" s="36"/>
    </row>
    <row r="10" spans="1:9">
      <c r="B10">
        <v>0.4743</v>
      </c>
      <c r="C10">
        <v>0.2478</v>
      </c>
      <c r="D10">
        <v>0.2779</v>
      </c>
      <c r="I10" s="36"/>
    </row>
    <row r="11" spans="1:9">
      <c r="B11">
        <v>0.3957</v>
      </c>
      <c r="C11">
        <v>0.3724</v>
      </c>
      <c r="D11">
        <v>0.2318</v>
      </c>
      <c r="I11" s="36"/>
    </row>
    <row r="12" spans="1:9">
      <c r="B12">
        <v>0.3186</v>
      </c>
      <c r="C12">
        <v>0.3973</v>
      </c>
      <c r="D12">
        <v>0.2841</v>
      </c>
      <c r="I12" s="36"/>
    </row>
    <row r="13" spans="1:9">
      <c r="B13">
        <v>0.2683</v>
      </c>
      <c r="C13">
        <v>0.4868</v>
      </c>
      <c r="D13">
        <v>0.2449</v>
      </c>
      <c r="I13" s="36"/>
    </row>
    <row r="17" spans="1:7">
      <c r="A17" s="37" t="s">
        <v>64</v>
      </c>
      <c r="B17" s="37">
        <v>1</v>
      </c>
      <c r="C17" s="37">
        <v>2</v>
      </c>
      <c r="D17" s="37">
        <v>3</v>
      </c>
    </row>
    <row r="18" spans="1:7">
      <c r="B18" t="s">
        <v>65</v>
      </c>
    </row>
    <row r="19" spans="1:7">
      <c r="B19" t="s">
        <v>90</v>
      </c>
    </row>
    <row r="20" spans="1:7">
      <c r="B20" t="s">
        <v>91</v>
      </c>
    </row>
    <row r="21" spans="1:7">
      <c r="B21" t="s">
        <v>92</v>
      </c>
    </row>
    <row r="22" spans="1:7">
      <c r="B22" t="s">
        <v>67</v>
      </c>
    </row>
    <row r="23" spans="1:7">
      <c r="B23" t="s">
        <v>88</v>
      </c>
    </row>
    <row r="24" spans="1:7">
      <c r="B24" t="s">
        <v>93</v>
      </c>
    </row>
    <row r="29" spans="1:7">
      <c r="A29">
        <v>0.0511</v>
      </c>
      <c r="B29">
        <v>0.1689</v>
      </c>
      <c r="C29">
        <v>0.2626</v>
      </c>
      <c r="D29">
        <v>0.2154</v>
      </c>
      <c r="E29">
        <v>0.1986</v>
      </c>
      <c r="F29">
        <v>0.242</v>
      </c>
      <c r="G29">
        <v>0.1874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Fig1</vt:lpstr>
      <vt:lpstr>Fig3ab</vt:lpstr>
      <vt:lpstr>Fig3c</vt:lpstr>
      <vt:lpstr>Fig3d</vt:lpstr>
      <vt:lpstr>Fig4-BAU1.5</vt:lpstr>
      <vt:lpstr>Fig4-AL1.5</vt:lpstr>
      <vt:lpstr>Fig4-AH1.5</vt:lpstr>
      <vt:lpstr>Fig4-EH1.5</vt:lpstr>
      <vt:lpstr>Fig4-BAU2.0</vt:lpstr>
      <vt:lpstr>Fig4-AL2.0</vt:lpstr>
      <vt:lpstr>Fig4-AH2.0</vt:lpstr>
      <vt:lpstr>Fig4-EH2.0</vt:lpstr>
      <vt:lpstr>Fig5</vt:lpstr>
      <vt:lpstr>Fig6</vt:lpstr>
      <vt:lpstr>Fig6-linegraph</vt:lpstr>
      <vt:lpstr>Fig7</vt:lpstr>
      <vt:lpstr>ScenarioSetting</vt:lpstr>
      <vt:lpstr>Parameters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Adoma</dc:creator>
  <cp:lastModifiedBy>Adam</cp:lastModifiedBy>
  <dcterms:created xsi:type="dcterms:W3CDTF">2024-03-02T06:22:00Z</dcterms:created>
  <dcterms:modified xsi:type="dcterms:W3CDTF">2025-11-05T02:43:33Z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0189854EF7B84D0AAC2B494C41A31EE2_11</vt:lpwstr>
  </property>
  <property fmtid="{D5CDD505-2E9C-101B-9397-08002B2CF9AE}" pid="3" name="KSOProductBuildVer">
    <vt:lpwstr>2052-12.1.0.23542</vt:lpwstr>
  </property>
</Properties>
</file>