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entbe-my.sharepoint.com/personal/michael_nicolai_ugent_be/Documents/UGent-PC/Minicola/Documents/Projects/Iridescence/Manuscript/final files/"/>
    </mc:Choice>
  </mc:AlternateContent>
  <xr:revisionPtr revIDLastSave="114" documentId="8_{52176B88-0EF7-4B35-94B5-8DE179818BE6}" xr6:coauthVersionLast="47" xr6:coauthVersionMax="47" xr10:uidLastSave="{57214AD5-EA50-4A45-997E-B7F551446225}"/>
  <bookViews>
    <workbookView xWindow="28680" yWindow="-120" windowWidth="38640" windowHeight="21840" xr2:uid="{77E7F32F-A6CC-43C9-AB32-93C7FD4C109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5" i="1" l="1"/>
  <c r="F125" i="1"/>
  <c r="G125" i="1"/>
  <c r="H125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2" i="1"/>
  <c r="J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49" i="1"/>
  <c r="L48" i="1"/>
  <c r="L47" i="1"/>
  <c r="L46" i="1"/>
  <c r="L45" i="1"/>
  <c r="L44" i="1"/>
  <c r="L43" i="1"/>
  <c r="L42" i="1"/>
  <c r="L41" i="1"/>
  <c r="L40" i="1"/>
  <c r="L39" i="1"/>
  <c r="L38" i="1"/>
  <c r="L36" i="1"/>
  <c r="L35" i="1"/>
  <c r="L34" i="1"/>
  <c r="L33" i="1"/>
  <c r="L32" i="1"/>
  <c r="L31" i="1"/>
  <c r="L30" i="1"/>
  <c r="L29" i="1"/>
  <c r="L27" i="1"/>
  <c r="L26" i="1"/>
  <c r="L25" i="1"/>
  <c r="L24" i="1"/>
  <c r="L23" i="1"/>
  <c r="L21" i="1"/>
  <c r="L18" i="1"/>
  <c r="L16" i="1"/>
  <c r="L14" i="1"/>
  <c r="L13" i="1"/>
  <c r="L12" i="1"/>
  <c r="L9" i="1"/>
  <c r="L8" i="1"/>
  <c r="L5" i="1"/>
  <c r="L4" i="1"/>
  <c r="L3" i="1"/>
  <c r="L2" i="1"/>
  <c r="L125" i="1" l="1"/>
  <c r="L126" i="1" s="1"/>
  <c r="K125" i="1"/>
  <c r="K126" i="1" s="1"/>
</calcChain>
</file>

<file path=xl/sharedStrings.xml><?xml version="1.0" encoding="utf-8"?>
<sst xmlns="http://schemas.openxmlformats.org/spreadsheetml/2006/main" count="855" uniqueCount="349">
  <si>
    <t>species</t>
  </si>
  <si>
    <t>score Auber/Durrer</t>
  </si>
  <si>
    <t>score me</t>
  </si>
  <si>
    <t>notes</t>
  </si>
  <si>
    <t>weak</t>
  </si>
  <si>
    <t>TacDom</t>
  </si>
  <si>
    <t>crown, mantle</t>
  </si>
  <si>
    <t>Auber</t>
  </si>
  <si>
    <t>Podicipedidae</t>
  </si>
  <si>
    <t>CatBur</t>
  </si>
  <si>
    <t>Cathartidae</t>
  </si>
  <si>
    <t>Megapodius freycinet</t>
  </si>
  <si>
    <t>MegFre</t>
  </si>
  <si>
    <t>Durrer</t>
  </si>
  <si>
    <t>Megapodiidae</t>
  </si>
  <si>
    <t>*possibly different subspecies</t>
  </si>
  <si>
    <t>Melanoperdix nigra</t>
  </si>
  <si>
    <t>MelNig</t>
  </si>
  <si>
    <t>Phasianidae</t>
  </si>
  <si>
    <t>Caloperdix oculea</t>
  </si>
  <si>
    <t>CalOcu</t>
  </si>
  <si>
    <t>not iridescent!</t>
  </si>
  <si>
    <t>glossy</t>
  </si>
  <si>
    <t>Rollulus roulroul</t>
  </si>
  <si>
    <t>RolRou</t>
  </si>
  <si>
    <t>strong</t>
  </si>
  <si>
    <t>Francolinus francolinus</t>
  </si>
  <si>
    <t>FraFra</t>
  </si>
  <si>
    <t>Tragopan melanocephalus</t>
  </si>
  <si>
    <t>TraMel</t>
  </si>
  <si>
    <t>Acryllium vulturinum</t>
  </si>
  <si>
    <t>AcrVul</t>
  </si>
  <si>
    <t>Numididae</t>
  </si>
  <si>
    <t>brown</t>
  </si>
  <si>
    <t>Buphagus erythrorhynchus</t>
  </si>
  <si>
    <t>BupEry</t>
  </si>
  <si>
    <t>Buphagidae</t>
  </si>
  <si>
    <t>Streptocitta albicollis</t>
  </si>
  <si>
    <t>StrAlb</t>
  </si>
  <si>
    <t>mantle</t>
  </si>
  <si>
    <t>Sturnidae</t>
  </si>
  <si>
    <t>moderate</t>
  </si>
  <si>
    <t>Sarcops calvus</t>
  </si>
  <si>
    <t>SarCal</t>
  </si>
  <si>
    <t>wings</t>
  </si>
  <si>
    <t>Scissirostrum dubium</t>
  </si>
  <si>
    <t>SciDub</t>
  </si>
  <si>
    <t>Speculipastor bicolor</t>
  </si>
  <si>
    <t>SpeBic</t>
  </si>
  <si>
    <t>mantle/breast</t>
  </si>
  <si>
    <t>Grafisia torquata</t>
  </si>
  <si>
    <t>GraTor</t>
  </si>
  <si>
    <t>Onychognathus tenuirostris</t>
  </si>
  <si>
    <t>OnyTen</t>
  </si>
  <si>
    <t>Onychognathus salvadorii</t>
  </si>
  <si>
    <t>OnySal</t>
  </si>
  <si>
    <t>Gracula religiosa</t>
  </si>
  <si>
    <t>GraRel</t>
  </si>
  <si>
    <t>Mino dumontii</t>
  </si>
  <si>
    <t>MinDum</t>
  </si>
  <si>
    <t>Enodes erythrophis</t>
  </si>
  <si>
    <t>EnoEry</t>
  </si>
  <si>
    <t>Oreophasis derbianus</t>
  </si>
  <si>
    <t>OreDer</t>
  </si>
  <si>
    <t>Cracidae</t>
  </si>
  <si>
    <t>VanChi</t>
  </si>
  <si>
    <t>Charadriidae</t>
  </si>
  <si>
    <t>PhaBra</t>
  </si>
  <si>
    <t>neck, wings</t>
  </si>
  <si>
    <t>Phalacrocoracidae</t>
  </si>
  <si>
    <t>NycNyc</t>
  </si>
  <si>
    <t>xxxxx</t>
  </si>
  <si>
    <t>Ardeidae</t>
  </si>
  <si>
    <t>Phasianus versicolor</t>
  </si>
  <si>
    <t>PhaVer</t>
  </si>
  <si>
    <t>breast</t>
  </si>
  <si>
    <t>Musophaga rossae</t>
  </si>
  <si>
    <t>MusRos</t>
  </si>
  <si>
    <t>mantle+wings</t>
  </si>
  <si>
    <t>Musophagidae</t>
  </si>
  <si>
    <t>Philomachus pugnax</t>
  </si>
  <si>
    <t>PhiPug</t>
  </si>
  <si>
    <t>crown/mantle</t>
  </si>
  <si>
    <t>Scolopacidae</t>
  </si>
  <si>
    <t>PhoPur</t>
  </si>
  <si>
    <t>Phoeniculidae</t>
  </si>
  <si>
    <t>CapNig</t>
  </si>
  <si>
    <t>Ramphastidae</t>
  </si>
  <si>
    <t>PicArc</t>
  </si>
  <si>
    <t>mantle/crown</t>
  </si>
  <si>
    <t>Picidae</t>
  </si>
  <si>
    <t>PycSqu</t>
  </si>
  <si>
    <t>Pycnonotidae</t>
  </si>
  <si>
    <t>Lalage leucpygialis</t>
  </si>
  <si>
    <t>LalLeu</t>
  </si>
  <si>
    <t>Campephagidae</t>
  </si>
  <si>
    <t>TerMut</t>
  </si>
  <si>
    <t>crown</t>
  </si>
  <si>
    <t>Monarchidae</t>
  </si>
  <si>
    <t>Parus melanolophus as P. ater</t>
  </si>
  <si>
    <t>ParAte</t>
  </si>
  <si>
    <t>Paridae</t>
  </si>
  <si>
    <t>DicAen</t>
  </si>
  <si>
    <t>Dicaeidae</t>
  </si>
  <si>
    <t>Coccothraustes</t>
  </si>
  <si>
    <t>CocCoc</t>
  </si>
  <si>
    <t>could not measure with probe</t>
  </si>
  <si>
    <t>Fringillidae</t>
  </si>
  <si>
    <t>HypCha</t>
  </si>
  <si>
    <t>Viduidae</t>
  </si>
  <si>
    <t>DicAnn</t>
  </si>
  <si>
    <t>Dicruridae</t>
  </si>
  <si>
    <t>Columba fasciata</t>
  </si>
  <si>
    <t>ColFas</t>
  </si>
  <si>
    <t>Columbidae</t>
  </si>
  <si>
    <t>Aegithina tiphia</t>
  </si>
  <si>
    <t>AegTip</t>
  </si>
  <si>
    <t>Aegithinidae</t>
  </si>
  <si>
    <t>Leucopsar rothschildi</t>
  </si>
  <si>
    <t>LeuRot</t>
  </si>
  <si>
    <t>Acridotheres cristatellus</t>
  </si>
  <si>
    <t>AcrCri</t>
  </si>
  <si>
    <t>Ampeliceps coronatus</t>
  </si>
  <si>
    <t>AmpCor</t>
  </si>
  <si>
    <t>Neocichla gutturalis</t>
  </si>
  <si>
    <t>NeoGut</t>
  </si>
  <si>
    <t>Molothrus bonariensis</t>
  </si>
  <si>
    <t>MolBon</t>
  </si>
  <si>
    <t>breast/mantle</t>
  </si>
  <si>
    <t>Icteridae</t>
  </si>
  <si>
    <t>Creatophora cinerea</t>
  </si>
  <si>
    <t>CreCin</t>
  </si>
  <si>
    <t>wing (difficult, not ideal)</t>
  </si>
  <si>
    <t>StuVul</t>
  </si>
  <si>
    <t>Basilornis celebensis</t>
  </si>
  <si>
    <t>BasCel</t>
  </si>
  <si>
    <t>Aplonis panayensis</t>
  </si>
  <si>
    <t>AplPan</t>
  </si>
  <si>
    <t>mantle/belly</t>
  </si>
  <si>
    <t>Saroglossa aurata</t>
  </si>
  <si>
    <t>SarAur</t>
  </si>
  <si>
    <t>wing (not ideal)</t>
  </si>
  <si>
    <t>Tetrao tetrix</t>
  </si>
  <si>
    <t>TetTet</t>
  </si>
  <si>
    <t>LopLeu</t>
  </si>
  <si>
    <t>HouEry</t>
  </si>
  <si>
    <t>Syrmaticus ellioti</t>
  </si>
  <si>
    <t>SyrEll</t>
  </si>
  <si>
    <t>ProNov</t>
  </si>
  <si>
    <t>Durrer/Auber</t>
  </si>
  <si>
    <t>Meliphagidae</t>
  </si>
  <si>
    <t>AfrCon</t>
  </si>
  <si>
    <t>tail</t>
  </si>
  <si>
    <t>Poeoptera lugubris</t>
  </si>
  <si>
    <t>PoeLug</t>
  </si>
  <si>
    <t>belly/crown/mantle</t>
  </si>
  <si>
    <t>TacInt</t>
  </si>
  <si>
    <t>Hirundinidae</t>
  </si>
  <si>
    <t>Harpactes reinwardtii</t>
  </si>
  <si>
    <t>HarRei</t>
  </si>
  <si>
    <t>Trogonidae</t>
  </si>
  <si>
    <t>Corvus frugilegus</t>
  </si>
  <si>
    <t>CorFru</t>
  </si>
  <si>
    <t>Corvidae</t>
  </si>
  <si>
    <t>PhoGru</t>
  </si>
  <si>
    <t>ChlAme</t>
  </si>
  <si>
    <t>Alcedinidae</t>
  </si>
  <si>
    <t>CarSpi</t>
  </si>
  <si>
    <t>Threskiornithidae</t>
  </si>
  <si>
    <t>*Threskiornis</t>
  </si>
  <si>
    <t>HemCom</t>
  </si>
  <si>
    <t>wing/crown</t>
  </si>
  <si>
    <t>Apodidae</t>
  </si>
  <si>
    <t>ColEsc</t>
  </si>
  <si>
    <t>wing/mantle</t>
  </si>
  <si>
    <t>ButVir</t>
  </si>
  <si>
    <t>PleFal</t>
  </si>
  <si>
    <t>Bostrychia hagedash</t>
  </si>
  <si>
    <t>BosHag</t>
  </si>
  <si>
    <t>TheCae</t>
  </si>
  <si>
    <t>MelGal</t>
  </si>
  <si>
    <t>wings/breast</t>
  </si>
  <si>
    <t>TauLiv</t>
  </si>
  <si>
    <t>ChrKla</t>
  </si>
  <si>
    <t>crown, mantle, wing</t>
  </si>
  <si>
    <t>Cuculidae</t>
  </si>
  <si>
    <t>PsoLeu</t>
  </si>
  <si>
    <t>Psophiidae</t>
  </si>
  <si>
    <t>PtiPer</t>
  </si>
  <si>
    <t>wing</t>
  </si>
  <si>
    <t>TroTem</t>
  </si>
  <si>
    <t>LepDis</t>
  </si>
  <si>
    <t>wings, mantle</t>
  </si>
  <si>
    <t>Leptosomidae</t>
  </si>
  <si>
    <t>ChlInd</t>
  </si>
  <si>
    <t>GalLeu</t>
  </si>
  <si>
    <t>Galbulidae</t>
  </si>
  <si>
    <t>NecKil</t>
  </si>
  <si>
    <t>Nectariniidae</t>
  </si>
  <si>
    <t>Columba livia</t>
  </si>
  <si>
    <t>ColLiv</t>
  </si>
  <si>
    <t>throat; breast</t>
  </si>
  <si>
    <t>Zenaida asiatica</t>
  </si>
  <si>
    <t>ZenAsi</t>
  </si>
  <si>
    <t>not measure, no iridescence patc</t>
  </si>
  <si>
    <t>Vanellus vanellus</t>
  </si>
  <si>
    <t>VanVan</t>
  </si>
  <si>
    <t>mantle/wing</t>
  </si>
  <si>
    <t>Tadorna tadorna</t>
  </si>
  <si>
    <t>TadTad</t>
  </si>
  <si>
    <t>....</t>
  </si>
  <si>
    <t>Anatidae</t>
  </si>
  <si>
    <t>Anas specularis</t>
  </si>
  <si>
    <t>AnaSpe</t>
  </si>
  <si>
    <t>Anas gibberifrons</t>
  </si>
  <si>
    <t>AnaGib</t>
  </si>
  <si>
    <t>Anas platyrhynchos</t>
  </si>
  <si>
    <t>AnaPla</t>
  </si>
  <si>
    <t>neck</t>
  </si>
  <si>
    <t>Amazonetta brasiliensis</t>
  </si>
  <si>
    <t>AmaBra</t>
  </si>
  <si>
    <t>Aix sponsa</t>
  </si>
  <si>
    <t>AixSpo</t>
  </si>
  <si>
    <t>Aix galericulata</t>
  </si>
  <si>
    <t>AixGal</t>
  </si>
  <si>
    <t>Polyplectron bicalcaratum</t>
  </si>
  <si>
    <t>PolBic</t>
  </si>
  <si>
    <t>Lophura ignata</t>
  </si>
  <si>
    <t>LopIgn</t>
  </si>
  <si>
    <t>ChrPic</t>
  </si>
  <si>
    <t>Phasianus colchicus</t>
  </si>
  <si>
    <t>PhaCol</t>
  </si>
  <si>
    <t>tauraco corythaix</t>
  </si>
  <si>
    <t>tauCor</t>
  </si>
  <si>
    <t>Ducula concinna</t>
  </si>
  <si>
    <t>DucCon</t>
  </si>
  <si>
    <t>Phaps chalcoptera</t>
  </si>
  <si>
    <t>PhaCha</t>
  </si>
  <si>
    <t>brilliant</t>
  </si>
  <si>
    <t>Gallus gallus</t>
  </si>
  <si>
    <t>GalGal</t>
  </si>
  <si>
    <t>Meleagris gallopavo</t>
  </si>
  <si>
    <t>TroRuf</t>
  </si>
  <si>
    <t>Priotelus temnurus</t>
  </si>
  <si>
    <t>PriTem</t>
  </si>
  <si>
    <t>Apaloderma narina</t>
  </si>
  <si>
    <t>ApaNar</t>
  </si>
  <si>
    <t>Galbula ruficauda</t>
  </si>
  <si>
    <t>GalRuf</t>
  </si>
  <si>
    <t>dorsal</t>
  </si>
  <si>
    <t>Cosmopsarus regius</t>
  </si>
  <si>
    <t>CosReg</t>
  </si>
  <si>
    <t>mantle/crown/breast</t>
  </si>
  <si>
    <t>Spreo superbus</t>
  </si>
  <si>
    <t>SprSup</t>
  </si>
  <si>
    <t>Lamprotornis caudatus</t>
  </si>
  <si>
    <t>LamCau</t>
  </si>
  <si>
    <t>Lamprotornis chloropterus</t>
  </si>
  <si>
    <t>LamChl</t>
  </si>
  <si>
    <t>CalNic</t>
  </si>
  <si>
    <t>CinLeu</t>
  </si>
  <si>
    <t>mantle/crown/wing</t>
  </si>
  <si>
    <t>ParBri</t>
  </si>
  <si>
    <t>Paradisaeidae</t>
  </si>
  <si>
    <t>Chrysococcyx cupreus</t>
  </si>
  <si>
    <t>ChrCup</t>
  </si>
  <si>
    <t>Ptiloris mangificus</t>
  </si>
  <si>
    <t>PtiMan</t>
  </si>
  <si>
    <t>Astrapia rothschildi</t>
  </si>
  <si>
    <t>AstRot</t>
  </si>
  <si>
    <t>Parotia sefilata</t>
  </si>
  <si>
    <t>ParSef</t>
  </si>
  <si>
    <t>Diphyllodes magnificus</t>
  </si>
  <si>
    <t>DipMag</t>
  </si>
  <si>
    <t>PavMut</t>
  </si>
  <si>
    <t>Nectarinia sperata</t>
  </si>
  <si>
    <t>NecSpe</t>
  </si>
  <si>
    <t>Nectarinia cuprea</t>
  </si>
  <si>
    <t>NecCup</t>
  </si>
  <si>
    <t>Agriocharis ocellata</t>
  </si>
  <si>
    <t>AgrOce</t>
  </si>
  <si>
    <t>Lophophorus impejanus</t>
  </si>
  <si>
    <t>LopImp</t>
  </si>
  <si>
    <t>Pharomachrus pavoninus</t>
  </si>
  <si>
    <t>PhaPav</t>
  </si>
  <si>
    <t>Pharomachrus mocino</t>
  </si>
  <si>
    <t>PhaMoc</t>
  </si>
  <si>
    <t>Coccycolius/lamprotornis iris</t>
  </si>
  <si>
    <t>CocIri</t>
  </si>
  <si>
    <t>Amazilia cyanura</t>
  </si>
  <si>
    <t>AmaCya</t>
  </si>
  <si>
    <t>belly</t>
  </si>
  <si>
    <t xml:space="preserve">MCZ specimen number </t>
  </si>
  <si>
    <t>patch measured</t>
  </si>
  <si>
    <t>Person scored</t>
  </si>
  <si>
    <t>Family</t>
  </si>
  <si>
    <t>Tachybaptus dominicus</t>
  </si>
  <si>
    <t>Cathartes burrovianus</t>
  </si>
  <si>
    <t>strict match</t>
  </si>
  <si>
    <t>degree of repeatability</t>
  </si>
  <si>
    <t>curated match (e.g. checking the existence of sexual dichromatism, subspecies, morphs and errors)</t>
  </si>
  <si>
    <t>*verified using multiple specimens</t>
  </si>
  <si>
    <t xml:space="preserve">*uncertain why the discrepancy. </t>
  </si>
  <si>
    <t>*iridescenct vs non-iridescent morph</t>
  </si>
  <si>
    <t>*male vs female</t>
  </si>
  <si>
    <t>*other species strong</t>
  </si>
  <si>
    <t>Trochilidae</t>
  </si>
  <si>
    <t>abbreviation</t>
  </si>
  <si>
    <t>Vanellus chilensis</t>
  </si>
  <si>
    <t>Phalacrocorax brasilianus</t>
  </si>
  <si>
    <t>Nycticorax nycticorax</t>
  </si>
  <si>
    <t>Phoeniculus purpureus</t>
  </si>
  <si>
    <t>Capito niger</t>
  </si>
  <si>
    <t>Picoides arcticus</t>
  </si>
  <si>
    <t xml:space="preserve">Pycnonotus squamatus </t>
  </si>
  <si>
    <t>Terpsiphone mutata</t>
  </si>
  <si>
    <t>Dicaeum aeneum</t>
  </si>
  <si>
    <t>Hypochera as Vidua chalybeata</t>
  </si>
  <si>
    <t>Dicrurus annectans</t>
  </si>
  <si>
    <t>Sturnus vulgaris</t>
  </si>
  <si>
    <t>Lophura as Gennaeus leucomelanos</t>
  </si>
  <si>
    <t>Houppifer erythrophthalmus as Lophura erythrophthalma</t>
  </si>
  <si>
    <t>Prosthemadera novaeseelandiae</t>
  </si>
  <si>
    <t>Afropavo congensis</t>
  </si>
  <si>
    <t>Tachycineta albiventer</t>
  </si>
  <si>
    <t>Chloroceryle americana</t>
  </si>
  <si>
    <t xml:space="preserve">Carphibis spinicollis </t>
  </si>
  <si>
    <t xml:space="preserve">Hemiprocne comata </t>
  </si>
  <si>
    <t xml:space="preserve">Collocalia esculenta </t>
  </si>
  <si>
    <t>Butorides virescences</t>
  </si>
  <si>
    <t>Plegadis falcinellus</t>
  </si>
  <si>
    <t>Theristicus caerulescens</t>
  </si>
  <si>
    <t>Tauraco livingstonii</t>
  </si>
  <si>
    <t>Chrysococcyx klaas</t>
  </si>
  <si>
    <t>Psophia leucoptera</t>
  </si>
  <si>
    <t>Ptilinopus perousii</t>
  </si>
  <si>
    <t>Leptosomus discolor</t>
  </si>
  <si>
    <t>Chloroceryle inda</t>
  </si>
  <si>
    <t>Galbula leucogastra</t>
  </si>
  <si>
    <t>Nectarinia kilimensis</t>
  </si>
  <si>
    <t>Chrysolophus pictus</t>
  </si>
  <si>
    <t>Trogon rufus</t>
  </si>
  <si>
    <t>Caloenas nicobarica</t>
  </si>
  <si>
    <t>Cinnyricinclus leucogaster</t>
  </si>
  <si>
    <t>Paradisaea rubra</t>
  </si>
  <si>
    <t>Pavo muticus</t>
  </si>
  <si>
    <t>weak to moderate</t>
  </si>
  <si>
    <t>*differences between sexes</t>
  </si>
  <si>
    <t>*uncertain which species/taxonomy, benefit of doubt (e.g. Coccothraustes_abeillei is weak)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</si>
</sst>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AC6D6-D354-456B-9AEB-5BA548C7746A}">
  <dimension ref="A1:M126"/>
  <sheetViews>
    <sheetView tabSelected="1" topLeftCell="A88" zoomScale="85" zoomScaleNormal="85" workbookViewId="0">
      <selection activeCell="L105" sqref="L105"/>
    </sheetView>
  </sheetViews>
  <sheetFormatPr defaultRowHeight="15" x14ac:dyDescent="0.25"/>
  <cols>
    <col min="1" max="1" width="63.42578125" bestFit="1" customWidth="1"/>
    <col min="2" max="2" width="18.42578125" customWidth="1"/>
    <col min="3" max="3" width="18.140625" bestFit="1" customWidth="1"/>
    <col min="4" max="4" width="18" bestFit="1" customWidth="1"/>
    <col min="5" max="5" width="26.7109375" style="1" customWidth="1"/>
    <col min="6" max="7" width="21.85546875" style="1" bestFit="1" customWidth="1"/>
    <col min="8" max="8" width="22.85546875" bestFit="1" customWidth="1"/>
    <col min="9" max="9" width="13.7109375" bestFit="1" customWidth="1"/>
    <col min="10" max="10" width="21.85546875" bestFit="1" customWidth="1"/>
    <col min="11" max="11" width="12.85546875" bestFit="1" customWidth="1"/>
    <col min="12" max="12" width="91" bestFit="1" customWidth="1"/>
    <col min="13" max="13" width="32.7109375" customWidth="1"/>
  </cols>
  <sheetData>
    <row r="1" spans="1:13" x14ac:dyDescent="0.25">
      <c r="A1" t="s">
        <v>0</v>
      </c>
      <c r="B1" t="s">
        <v>307</v>
      </c>
      <c r="C1" t="s">
        <v>295</v>
      </c>
      <c r="D1" t="s">
        <v>1</v>
      </c>
      <c r="E1" s="1" t="s">
        <v>292</v>
      </c>
      <c r="F1" s="1" t="s">
        <v>292</v>
      </c>
      <c r="G1" s="1" t="s">
        <v>292</v>
      </c>
      <c r="H1" t="s">
        <v>293</v>
      </c>
      <c r="I1" s="1" t="s">
        <v>294</v>
      </c>
      <c r="J1" t="s">
        <v>2</v>
      </c>
      <c r="K1" t="s">
        <v>298</v>
      </c>
      <c r="L1" t="s">
        <v>300</v>
      </c>
      <c r="M1" t="s">
        <v>3</v>
      </c>
    </row>
    <row r="2" spans="1:13" x14ac:dyDescent="0.25">
      <c r="A2" t="s">
        <v>296</v>
      </c>
      <c r="B2" t="s">
        <v>5</v>
      </c>
      <c r="C2" t="s">
        <v>8</v>
      </c>
      <c r="D2" t="s">
        <v>4</v>
      </c>
      <c r="E2" s="1">
        <v>70010</v>
      </c>
      <c r="F2" s="1">
        <v>300019</v>
      </c>
      <c r="G2" s="1">
        <v>245780</v>
      </c>
      <c r="H2" t="s">
        <v>6</v>
      </c>
      <c r="I2" t="s">
        <v>7</v>
      </c>
      <c r="J2" t="s">
        <v>4</v>
      </c>
      <c r="K2">
        <f t="shared" ref="K2:K33" si="0">IF(J2=D2,1,0)</f>
        <v>1</v>
      </c>
      <c r="L2">
        <f>IF(D2=J2,1,0)</f>
        <v>1</v>
      </c>
    </row>
    <row r="3" spans="1:13" x14ac:dyDescent="0.25">
      <c r="A3" t="s">
        <v>297</v>
      </c>
      <c r="B3" t="s">
        <v>9</v>
      </c>
      <c r="C3" t="s">
        <v>10</v>
      </c>
      <c r="D3" t="s">
        <v>4</v>
      </c>
      <c r="E3" s="1">
        <v>143113</v>
      </c>
      <c r="F3" s="1">
        <v>264688</v>
      </c>
      <c r="I3" t="s">
        <v>7</v>
      </c>
      <c r="J3" t="s">
        <v>4</v>
      </c>
      <c r="K3">
        <f t="shared" si="0"/>
        <v>1</v>
      </c>
      <c r="L3">
        <f>IF(D3=J3,1,0)</f>
        <v>1</v>
      </c>
    </row>
    <row r="4" spans="1:13" x14ac:dyDescent="0.25">
      <c r="A4" s="2" t="s">
        <v>11</v>
      </c>
      <c r="B4" t="s">
        <v>12</v>
      </c>
      <c r="C4" t="s">
        <v>14</v>
      </c>
      <c r="D4" t="s">
        <v>4</v>
      </c>
      <c r="E4" s="1">
        <v>12195</v>
      </c>
      <c r="I4" s="2" t="s">
        <v>13</v>
      </c>
      <c r="J4" t="s">
        <v>4</v>
      </c>
      <c r="K4">
        <f t="shared" si="0"/>
        <v>1</v>
      </c>
      <c r="L4">
        <f>IF(D4=J4,1,0)</f>
        <v>1</v>
      </c>
      <c r="M4" t="s">
        <v>15</v>
      </c>
    </row>
    <row r="5" spans="1:13" x14ac:dyDescent="0.25">
      <c r="A5" t="s">
        <v>16</v>
      </c>
      <c r="B5" t="s">
        <v>17</v>
      </c>
      <c r="C5" t="s">
        <v>18</v>
      </c>
      <c r="D5" t="s">
        <v>4</v>
      </c>
      <c r="E5" s="1">
        <v>39800</v>
      </c>
      <c r="I5" s="2" t="s">
        <v>13</v>
      </c>
      <c r="J5" t="s">
        <v>4</v>
      </c>
      <c r="K5">
        <f t="shared" si="0"/>
        <v>1</v>
      </c>
      <c r="L5">
        <f>IF(D5=J5,1,0)</f>
        <v>1</v>
      </c>
    </row>
    <row r="6" spans="1:13" x14ac:dyDescent="0.25">
      <c r="A6" t="s">
        <v>19</v>
      </c>
      <c r="B6" t="s">
        <v>20</v>
      </c>
      <c r="C6" t="s">
        <v>18</v>
      </c>
      <c r="D6" t="s">
        <v>4</v>
      </c>
      <c r="E6" s="1" t="s">
        <v>21</v>
      </c>
      <c r="I6" s="2" t="s">
        <v>13</v>
      </c>
      <c r="J6" t="s">
        <v>22</v>
      </c>
      <c r="K6">
        <f t="shared" si="0"/>
        <v>0</v>
      </c>
      <c r="L6">
        <v>1</v>
      </c>
      <c r="M6" t="s">
        <v>301</v>
      </c>
    </row>
    <row r="7" spans="1:13" x14ac:dyDescent="0.25">
      <c r="A7" t="s">
        <v>23</v>
      </c>
      <c r="B7" t="s">
        <v>24</v>
      </c>
      <c r="C7" t="s">
        <v>18</v>
      </c>
      <c r="D7" t="s">
        <v>4</v>
      </c>
      <c r="E7" s="1">
        <v>39798</v>
      </c>
      <c r="F7" s="1">
        <v>36433</v>
      </c>
      <c r="G7" s="1">
        <v>69850</v>
      </c>
      <c r="I7" s="2" t="s">
        <v>13</v>
      </c>
      <c r="J7" t="s">
        <v>25</v>
      </c>
      <c r="K7">
        <f t="shared" si="0"/>
        <v>0</v>
      </c>
      <c r="L7">
        <v>1</v>
      </c>
      <c r="M7" t="s">
        <v>304</v>
      </c>
    </row>
    <row r="8" spans="1:13" x14ac:dyDescent="0.25">
      <c r="A8" t="s">
        <v>26</v>
      </c>
      <c r="B8" t="s">
        <v>27</v>
      </c>
      <c r="C8" t="s">
        <v>18</v>
      </c>
      <c r="D8" t="s">
        <v>4</v>
      </c>
      <c r="E8" s="1">
        <v>36611</v>
      </c>
      <c r="F8" s="1">
        <v>25225</v>
      </c>
      <c r="I8" s="2" t="s">
        <v>13</v>
      </c>
      <c r="J8" t="s">
        <v>4</v>
      </c>
      <c r="K8">
        <f t="shared" si="0"/>
        <v>1</v>
      </c>
      <c r="L8">
        <f>IF(D8=J8,1,0)</f>
        <v>1</v>
      </c>
    </row>
    <row r="9" spans="1:13" x14ac:dyDescent="0.25">
      <c r="A9" t="s">
        <v>28</v>
      </c>
      <c r="B9" t="s">
        <v>29</v>
      </c>
      <c r="C9" t="s">
        <v>18</v>
      </c>
      <c r="D9" t="s">
        <v>4</v>
      </c>
      <c r="E9" s="1" t="s">
        <v>21</v>
      </c>
      <c r="I9" s="2" t="s">
        <v>13</v>
      </c>
      <c r="J9" t="s">
        <v>22</v>
      </c>
      <c r="K9">
        <f t="shared" si="0"/>
        <v>0</v>
      </c>
      <c r="L9">
        <f>IF(D9=J9,1,0)</f>
        <v>0</v>
      </c>
      <c r="M9" t="s">
        <v>302</v>
      </c>
    </row>
    <row r="10" spans="1:13" x14ac:dyDescent="0.25">
      <c r="A10" t="s">
        <v>30</v>
      </c>
      <c r="B10" t="s">
        <v>31</v>
      </c>
      <c r="C10" t="s">
        <v>32</v>
      </c>
      <c r="D10" t="s">
        <v>4</v>
      </c>
      <c r="E10" s="1" t="s">
        <v>21</v>
      </c>
      <c r="I10" s="2" t="s">
        <v>13</v>
      </c>
      <c r="J10" t="s">
        <v>33</v>
      </c>
      <c r="K10">
        <f t="shared" si="0"/>
        <v>0</v>
      </c>
      <c r="L10">
        <v>1</v>
      </c>
      <c r="M10" t="s">
        <v>301</v>
      </c>
    </row>
    <row r="11" spans="1:13" x14ac:dyDescent="0.25">
      <c r="A11" t="s">
        <v>34</v>
      </c>
      <c r="B11" t="s">
        <v>35</v>
      </c>
      <c r="C11" t="s">
        <v>36</v>
      </c>
      <c r="D11" t="s">
        <v>4</v>
      </c>
      <c r="I11" s="2" t="s">
        <v>13</v>
      </c>
      <c r="J11" t="s">
        <v>22</v>
      </c>
      <c r="K11">
        <f t="shared" si="0"/>
        <v>0</v>
      </c>
      <c r="L11">
        <v>1</v>
      </c>
      <c r="M11" t="s">
        <v>301</v>
      </c>
    </row>
    <row r="12" spans="1:13" x14ac:dyDescent="0.25">
      <c r="A12" t="s">
        <v>37</v>
      </c>
      <c r="B12" t="s">
        <v>38</v>
      </c>
      <c r="C12" t="s">
        <v>40</v>
      </c>
      <c r="D12" t="s">
        <v>4</v>
      </c>
      <c r="E12" s="1">
        <v>270292</v>
      </c>
      <c r="F12" s="1">
        <v>270291</v>
      </c>
      <c r="G12" s="1">
        <v>270290</v>
      </c>
      <c r="H12" t="s">
        <v>39</v>
      </c>
      <c r="I12" s="2" t="s">
        <v>13</v>
      </c>
      <c r="J12" t="s">
        <v>41</v>
      </c>
      <c r="K12">
        <f t="shared" si="0"/>
        <v>0</v>
      </c>
      <c r="L12">
        <f>IF(D12=J12,1,0)</f>
        <v>0</v>
      </c>
    </row>
    <row r="13" spans="1:13" x14ac:dyDescent="0.25">
      <c r="A13" t="s">
        <v>42</v>
      </c>
      <c r="B13" t="s">
        <v>43</v>
      </c>
      <c r="C13" t="s">
        <v>40</v>
      </c>
      <c r="D13" t="s">
        <v>4</v>
      </c>
      <c r="E13" s="1">
        <v>194613</v>
      </c>
      <c r="F13" s="1">
        <v>194610</v>
      </c>
      <c r="G13" s="1">
        <v>194611</v>
      </c>
      <c r="H13" t="s">
        <v>44</v>
      </c>
      <c r="I13" s="2" t="s">
        <v>13</v>
      </c>
      <c r="J13" t="s">
        <v>4</v>
      </c>
      <c r="K13">
        <f t="shared" si="0"/>
        <v>1</v>
      </c>
      <c r="L13">
        <f>IF(D13=J13,1,0)</f>
        <v>1</v>
      </c>
    </row>
    <row r="14" spans="1:13" x14ac:dyDescent="0.25">
      <c r="A14" t="s">
        <v>45</v>
      </c>
      <c r="B14" t="s">
        <v>46</v>
      </c>
      <c r="C14" t="s">
        <v>40</v>
      </c>
      <c r="D14" t="s">
        <v>4</v>
      </c>
      <c r="E14" s="1">
        <v>270286</v>
      </c>
      <c r="F14" s="1">
        <v>270284</v>
      </c>
      <c r="G14" s="1">
        <v>270285</v>
      </c>
      <c r="H14" t="s">
        <v>44</v>
      </c>
      <c r="I14" s="2" t="s">
        <v>13</v>
      </c>
      <c r="J14" t="s">
        <v>4</v>
      </c>
      <c r="K14">
        <f t="shared" si="0"/>
        <v>1</v>
      </c>
      <c r="L14">
        <f>IF(D14=J14,1,0)</f>
        <v>1</v>
      </c>
    </row>
    <row r="15" spans="1:13" x14ac:dyDescent="0.25">
      <c r="A15" t="s">
        <v>47</v>
      </c>
      <c r="B15" t="s">
        <v>48</v>
      </c>
      <c r="C15" t="s">
        <v>40</v>
      </c>
      <c r="D15" t="s">
        <v>4</v>
      </c>
      <c r="E15" s="1">
        <v>260002</v>
      </c>
      <c r="F15" s="1">
        <v>170204</v>
      </c>
      <c r="G15" s="1">
        <v>170203</v>
      </c>
      <c r="H15" t="s">
        <v>49</v>
      </c>
      <c r="I15" s="2" t="s">
        <v>13</v>
      </c>
      <c r="J15" t="s">
        <v>4</v>
      </c>
      <c r="K15">
        <f t="shared" si="0"/>
        <v>1</v>
      </c>
      <c r="L15">
        <v>1</v>
      </c>
    </row>
    <row r="16" spans="1:13" x14ac:dyDescent="0.25">
      <c r="A16" t="s">
        <v>50</v>
      </c>
      <c r="B16" t="s">
        <v>51</v>
      </c>
      <c r="C16" t="s">
        <v>40</v>
      </c>
      <c r="D16" t="s">
        <v>4</v>
      </c>
      <c r="I16" s="2" t="s">
        <v>13</v>
      </c>
      <c r="J16" t="s">
        <v>4</v>
      </c>
      <c r="K16">
        <f t="shared" si="0"/>
        <v>1</v>
      </c>
      <c r="L16">
        <f>IF(D16=J16,1,0)</f>
        <v>1</v>
      </c>
    </row>
    <row r="17" spans="1:13" x14ac:dyDescent="0.25">
      <c r="A17" t="s">
        <v>52</v>
      </c>
      <c r="B17" t="s">
        <v>53</v>
      </c>
      <c r="C17" t="s">
        <v>40</v>
      </c>
      <c r="D17" t="s">
        <v>4</v>
      </c>
      <c r="E17" s="1">
        <v>96426</v>
      </c>
      <c r="F17" s="1">
        <v>96427</v>
      </c>
      <c r="G17" s="1">
        <v>271070</v>
      </c>
      <c r="H17" t="s">
        <v>49</v>
      </c>
      <c r="I17" s="2" t="s">
        <v>13</v>
      </c>
      <c r="J17" t="s">
        <v>346</v>
      </c>
      <c r="K17">
        <f t="shared" si="0"/>
        <v>0</v>
      </c>
      <c r="L17">
        <v>1</v>
      </c>
      <c r="M17" t="s">
        <v>347</v>
      </c>
    </row>
    <row r="18" spans="1:13" x14ac:dyDescent="0.25">
      <c r="A18" t="s">
        <v>54</v>
      </c>
      <c r="B18" t="s">
        <v>55</v>
      </c>
      <c r="C18" t="s">
        <v>40</v>
      </c>
      <c r="D18" t="s">
        <v>4</v>
      </c>
      <c r="E18" s="1">
        <v>232041</v>
      </c>
      <c r="F18" s="1">
        <v>171505</v>
      </c>
      <c r="H18" t="s">
        <v>49</v>
      </c>
      <c r="I18" s="2" t="s">
        <v>13</v>
      </c>
      <c r="J18" t="s">
        <v>41</v>
      </c>
      <c r="K18">
        <f t="shared" si="0"/>
        <v>0</v>
      </c>
      <c r="L18">
        <f>IF(D18=J18,1,0)</f>
        <v>0</v>
      </c>
      <c r="M18" t="s">
        <v>302</v>
      </c>
    </row>
    <row r="19" spans="1:13" x14ac:dyDescent="0.25">
      <c r="A19" t="s">
        <v>56</v>
      </c>
      <c r="B19" t="s">
        <v>57</v>
      </c>
      <c r="C19" t="s">
        <v>40</v>
      </c>
      <c r="D19" t="s">
        <v>4</v>
      </c>
      <c r="E19" s="1">
        <v>158926</v>
      </c>
      <c r="I19" s="2" t="s">
        <v>13</v>
      </c>
      <c r="J19" t="s">
        <v>25</v>
      </c>
      <c r="K19">
        <f t="shared" si="0"/>
        <v>0</v>
      </c>
      <c r="L19">
        <v>1</v>
      </c>
      <c r="M19" t="s">
        <v>301</v>
      </c>
    </row>
    <row r="20" spans="1:13" x14ac:dyDescent="0.25">
      <c r="A20" t="s">
        <v>58</v>
      </c>
      <c r="B20" t="s">
        <v>59</v>
      </c>
      <c r="C20" t="s">
        <v>40</v>
      </c>
      <c r="D20" t="s">
        <v>4</v>
      </c>
      <c r="E20" s="1">
        <v>265515</v>
      </c>
      <c r="F20" s="1">
        <v>265516</v>
      </c>
      <c r="G20" s="1">
        <v>265517</v>
      </c>
      <c r="H20" t="s">
        <v>39</v>
      </c>
      <c r="I20" s="2" t="s">
        <v>13</v>
      </c>
      <c r="J20" t="s">
        <v>41</v>
      </c>
      <c r="K20">
        <f t="shared" si="0"/>
        <v>0</v>
      </c>
      <c r="L20">
        <v>1</v>
      </c>
      <c r="M20" t="s">
        <v>301</v>
      </c>
    </row>
    <row r="21" spans="1:13" x14ac:dyDescent="0.25">
      <c r="A21" t="s">
        <v>60</v>
      </c>
      <c r="B21" t="s">
        <v>61</v>
      </c>
      <c r="C21" t="s">
        <v>40</v>
      </c>
      <c r="D21" t="s">
        <v>4</v>
      </c>
      <c r="I21" s="2" t="s">
        <v>13</v>
      </c>
      <c r="J21" t="s">
        <v>4</v>
      </c>
      <c r="K21">
        <f t="shared" si="0"/>
        <v>1</v>
      </c>
      <c r="L21">
        <f>IF(D21=J21,1,0)</f>
        <v>1</v>
      </c>
    </row>
    <row r="22" spans="1:13" x14ac:dyDescent="0.25">
      <c r="A22" t="s">
        <v>62</v>
      </c>
      <c r="B22" t="s">
        <v>63</v>
      </c>
      <c r="C22" t="s">
        <v>64</v>
      </c>
      <c r="D22" t="s">
        <v>4</v>
      </c>
      <c r="E22" s="1">
        <v>72683</v>
      </c>
      <c r="F22" s="1">
        <v>72684</v>
      </c>
      <c r="I22" s="2" t="s">
        <v>13</v>
      </c>
      <c r="J22" t="s">
        <v>41</v>
      </c>
      <c r="K22">
        <f t="shared" si="0"/>
        <v>0</v>
      </c>
      <c r="L22">
        <v>1</v>
      </c>
      <c r="M22" t="s">
        <v>301</v>
      </c>
    </row>
    <row r="23" spans="1:13" x14ac:dyDescent="0.25">
      <c r="A23" s="2" t="s">
        <v>308</v>
      </c>
      <c r="B23" t="s">
        <v>65</v>
      </c>
      <c r="C23" t="s">
        <v>66</v>
      </c>
      <c r="D23" t="s">
        <v>41</v>
      </c>
      <c r="I23" s="2" t="s">
        <v>7</v>
      </c>
      <c r="J23" t="s">
        <v>41</v>
      </c>
      <c r="K23">
        <f t="shared" si="0"/>
        <v>1</v>
      </c>
      <c r="L23">
        <f>IF(D23=J23,1,0)</f>
        <v>1</v>
      </c>
    </row>
    <row r="24" spans="1:13" x14ac:dyDescent="0.25">
      <c r="A24" t="s">
        <v>309</v>
      </c>
      <c r="B24" t="s">
        <v>67</v>
      </c>
      <c r="C24" t="s">
        <v>69</v>
      </c>
      <c r="D24" t="s">
        <v>41</v>
      </c>
      <c r="E24" s="1">
        <v>2348060</v>
      </c>
      <c r="F24" s="1">
        <v>234737</v>
      </c>
      <c r="G24" s="1">
        <v>234782</v>
      </c>
      <c r="H24" t="s">
        <v>68</v>
      </c>
      <c r="I24" s="2" t="s">
        <v>7</v>
      </c>
      <c r="J24" t="s">
        <v>41</v>
      </c>
      <c r="K24">
        <f t="shared" si="0"/>
        <v>1</v>
      </c>
      <c r="L24">
        <f>IF(D24=J24,1,0)</f>
        <v>1</v>
      </c>
    </row>
    <row r="25" spans="1:13" x14ac:dyDescent="0.25">
      <c r="A25" t="s">
        <v>310</v>
      </c>
      <c r="B25" t="s">
        <v>70</v>
      </c>
      <c r="C25" t="s">
        <v>72</v>
      </c>
      <c r="D25" t="s">
        <v>41</v>
      </c>
      <c r="E25" s="1">
        <v>219071</v>
      </c>
      <c r="F25" s="1" t="s">
        <v>71</v>
      </c>
      <c r="I25" s="2" t="s">
        <v>7</v>
      </c>
      <c r="J25" t="s">
        <v>41</v>
      </c>
      <c r="K25">
        <f t="shared" si="0"/>
        <v>1</v>
      </c>
      <c r="L25">
        <f>IF(D25=J25,1,0)</f>
        <v>1</v>
      </c>
    </row>
    <row r="26" spans="1:13" x14ac:dyDescent="0.25">
      <c r="A26" t="s">
        <v>73</v>
      </c>
      <c r="B26" t="s">
        <v>74</v>
      </c>
      <c r="C26" t="s">
        <v>18</v>
      </c>
      <c r="D26" t="s">
        <v>41</v>
      </c>
      <c r="E26" s="1">
        <v>58369</v>
      </c>
      <c r="F26" s="1">
        <v>276820</v>
      </c>
      <c r="H26" t="s">
        <v>75</v>
      </c>
      <c r="I26" s="2" t="s">
        <v>7</v>
      </c>
      <c r="J26" t="s">
        <v>41</v>
      </c>
      <c r="K26">
        <f t="shared" si="0"/>
        <v>1</v>
      </c>
      <c r="L26">
        <f>IF(D26=J26,1,0)</f>
        <v>1</v>
      </c>
    </row>
    <row r="27" spans="1:13" x14ac:dyDescent="0.25">
      <c r="A27" t="s">
        <v>76</v>
      </c>
      <c r="B27" t="s">
        <v>77</v>
      </c>
      <c r="C27" t="s">
        <v>79</v>
      </c>
      <c r="D27" t="s">
        <v>41</v>
      </c>
      <c r="E27" s="1">
        <v>133434</v>
      </c>
      <c r="F27" s="1">
        <v>270701</v>
      </c>
      <c r="G27" s="1">
        <v>168638</v>
      </c>
      <c r="H27" t="s">
        <v>78</v>
      </c>
      <c r="I27" s="2" t="s">
        <v>7</v>
      </c>
      <c r="J27" t="s">
        <v>41</v>
      </c>
      <c r="K27">
        <f t="shared" si="0"/>
        <v>1</v>
      </c>
      <c r="L27">
        <f>IF(D27=J27,1,0)</f>
        <v>1</v>
      </c>
    </row>
    <row r="28" spans="1:13" x14ac:dyDescent="0.25">
      <c r="A28" t="s">
        <v>80</v>
      </c>
      <c r="B28" t="s">
        <v>81</v>
      </c>
      <c r="C28" t="s">
        <v>83</v>
      </c>
      <c r="D28" t="s">
        <v>41</v>
      </c>
      <c r="E28" s="1">
        <v>47567</v>
      </c>
      <c r="F28" s="1">
        <v>239954</v>
      </c>
      <c r="H28" t="s">
        <v>82</v>
      </c>
      <c r="I28" s="2" t="s">
        <v>7</v>
      </c>
      <c r="J28" t="s">
        <v>22</v>
      </c>
      <c r="K28">
        <f t="shared" si="0"/>
        <v>0</v>
      </c>
      <c r="L28">
        <v>1</v>
      </c>
      <c r="M28" t="s">
        <v>303</v>
      </c>
    </row>
    <row r="29" spans="1:13" x14ac:dyDescent="0.25">
      <c r="A29" t="s">
        <v>311</v>
      </c>
      <c r="B29" t="s">
        <v>84</v>
      </c>
      <c r="C29" t="s">
        <v>85</v>
      </c>
      <c r="D29" t="s">
        <v>41</v>
      </c>
      <c r="E29" s="1">
        <v>133549</v>
      </c>
      <c r="F29" s="1">
        <v>278715</v>
      </c>
      <c r="G29" s="1">
        <v>154961</v>
      </c>
      <c r="H29" t="s">
        <v>44</v>
      </c>
      <c r="I29" s="2" t="s">
        <v>7</v>
      </c>
      <c r="J29" t="s">
        <v>41</v>
      </c>
      <c r="K29">
        <f t="shared" si="0"/>
        <v>1</v>
      </c>
      <c r="L29">
        <f t="shared" ref="L29:L36" si="1">IF(D29=J29,1,0)</f>
        <v>1</v>
      </c>
    </row>
    <row r="30" spans="1:13" x14ac:dyDescent="0.25">
      <c r="A30" t="s">
        <v>312</v>
      </c>
      <c r="B30" t="s">
        <v>86</v>
      </c>
      <c r="C30" t="s">
        <v>87</v>
      </c>
      <c r="D30" t="s">
        <v>41</v>
      </c>
      <c r="E30" s="1">
        <v>109917</v>
      </c>
      <c r="I30" s="2" t="s">
        <v>7</v>
      </c>
      <c r="J30" t="s">
        <v>41</v>
      </c>
      <c r="K30">
        <f t="shared" si="0"/>
        <v>1</v>
      </c>
      <c r="L30">
        <f t="shared" si="1"/>
        <v>1</v>
      </c>
    </row>
    <row r="31" spans="1:13" x14ac:dyDescent="0.25">
      <c r="A31" t="s">
        <v>313</v>
      </c>
      <c r="B31" t="s">
        <v>88</v>
      </c>
      <c r="C31" t="s">
        <v>90</v>
      </c>
      <c r="D31" t="s">
        <v>41</v>
      </c>
      <c r="E31" s="1">
        <v>253486</v>
      </c>
      <c r="F31" s="1">
        <v>181784</v>
      </c>
      <c r="H31" t="s">
        <v>89</v>
      </c>
      <c r="I31" s="2" t="s">
        <v>7</v>
      </c>
      <c r="J31" t="s">
        <v>41</v>
      </c>
      <c r="K31">
        <f t="shared" si="0"/>
        <v>1</v>
      </c>
      <c r="L31">
        <f t="shared" si="1"/>
        <v>1</v>
      </c>
    </row>
    <row r="32" spans="1:13" x14ac:dyDescent="0.25">
      <c r="A32" t="s">
        <v>314</v>
      </c>
      <c r="B32" t="s">
        <v>91</v>
      </c>
      <c r="C32" t="s">
        <v>92</v>
      </c>
      <c r="D32" t="s">
        <v>41</v>
      </c>
      <c r="E32" s="1">
        <v>69711</v>
      </c>
      <c r="I32" s="2" t="s">
        <v>7</v>
      </c>
      <c r="J32" t="s">
        <v>41</v>
      </c>
      <c r="K32">
        <f t="shared" si="0"/>
        <v>1</v>
      </c>
      <c r="L32">
        <f t="shared" si="1"/>
        <v>1</v>
      </c>
    </row>
    <row r="33" spans="1:13" x14ac:dyDescent="0.25">
      <c r="A33" t="s">
        <v>93</v>
      </c>
      <c r="B33" t="s">
        <v>94</v>
      </c>
      <c r="C33" t="s">
        <v>95</v>
      </c>
      <c r="D33" t="s">
        <v>41</v>
      </c>
      <c r="E33" s="1">
        <v>270506</v>
      </c>
      <c r="F33" s="1">
        <v>269594</v>
      </c>
      <c r="G33" s="1">
        <v>2705067</v>
      </c>
      <c r="H33" t="s">
        <v>39</v>
      </c>
      <c r="I33" s="2" t="s">
        <v>7</v>
      </c>
      <c r="J33" t="s">
        <v>41</v>
      </c>
      <c r="K33">
        <f t="shared" si="0"/>
        <v>1</v>
      </c>
      <c r="L33">
        <f t="shared" si="1"/>
        <v>1</v>
      </c>
    </row>
    <row r="34" spans="1:13" x14ac:dyDescent="0.25">
      <c r="A34" t="s">
        <v>315</v>
      </c>
      <c r="B34" t="s">
        <v>96</v>
      </c>
      <c r="C34" t="s">
        <v>98</v>
      </c>
      <c r="D34" t="s">
        <v>41</v>
      </c>
      <c r="E34" s="1">
        <v>78124</v>
      </c>
      <c r="F34" s="1">
        <v>233130</v>
      </c>
      <c r="H34" t="s">
        <v>97</v>
      </c>
      <c r="I34" s="2" t="s">
        <v>7</v>
      </c>
      <c r="J34" t="s">
        <v>41</v>
      </c>
      <c r="K34">
        <f t="shared" ref="K34:K65" si="2">IF(J34=D34,1,0)</f>
        <v>1</v>
      </c>
      <c r="L34">
        <f t="shared" si="1"/>
        <v>1</v>
      </c>
    </row>
    <row r="35" spans="1:13" x14ac:dyDescent="0.25">
      <c r="A35" t="s">
        <v>99</v>
      </c>
      <c r="B35" t="s">
        <v>100</v>
      </c>
      <c r="C35" t="s">
        <v>101</v>
      </c>
      <c r="D35" t="s">
        <v>41</v>
      </c>
      <c r="E35" s="1">
        <v>149748</v>
      </c>
      <c r="F35" s="1">
        <v>149748</v>
      </c>
      <c r="G35" s="1">
        <v>286194</v>
      </c>
      <c r="H35" t="s">
        <v>97</v>
      </c>
      <c r="I35" s="2" t="s">
        <v>7</v>
      </c>
      <c r="J35" t="s">
        <v>41</v>
      </c>
      <c r="K35">
        <f t="shared" si="2"/>
        <v>1</v>
      </c>
      <c r="L35">
        <f t="shared" si="1"/>
        <v>1</v>
      </c>
    </row>
    <row r="36" spans="1:13" x14ac:dyDescent="0.25">
      <c r="A36" t="s">
        <v>316</v>
      </c>
      <c r="B36" t="s">
        <v>102</v>
      </c>
      <c r="C36" t="s">
        <v>103</v>
      </c>
      <c r="D36" t="s">
        <v>41</v>
      </c>
      <c r="E36" s="1">
        <v>95022</v>
      </c>
      <c r="F36" s="1">
        <v>274457</v>
      </c>
      <c r="G36" s="1">
        <v>274463</v>
      </c>
      <c r="H36" t="s">
        <v>39</v>
      </c>
      <c r="I36" s="2" t="s">
        <v>7</v>
      </c>
      <c r="J36" t="s">
        <v>41</v>
      </c>
      <c r="K36">
        <f t="shared" si="2"/>
        <v>1</v>
      </c>
      <c r="L36">
        <f t="shared" si="1"/>
        <v>1</v>
      </c>
    </row>
    <row r="37" spans="1:13" x14ac:dyDescent="0.25">
      <c r="A37" t="s">
        <v>104</v>
      </c>
      <c r="B37" t="s">
        <v>105</v>
      </c>
      <c r="C37" t="s">
        <v>107</v>
      </c>
      <c r="D37" t="s">
        <v>41</v>
      </c>
      <c r="E37" s="1" t="s">
        <v>106</v>
      </c>
      <c r="I37" s="2" t="s">
        <v>7</v>
      </c>
      <c r="J37" t="s">
        <v>4</v>
      </c>
      <c r="K37">
        <f t="shared" si="2"/>
        <v>0</v>
      </c>
      <c r="L37">
        <v>1</v>
      </c>
      <c r="M37" t="s">
        <v>348</v>
      </c>
    </row>
    <row r="38" spans="1:13" x14ac:dyDescent="0.25">
      <c r="A38" t="s">
        <v>317</v>
      </c>
      <c r="B38" t="s">
        <v>108</v>
      </c>
      <c r="C38" t="s">
        <v>109</v>
      </c>
      <c r="D38" t="s">
        <v>41</v>
      </c>
      <c r="E38" s="1">
        <v>154837</v>
      </c>
      <c r="F38" s="1">
        <v>133994</v>
      </c>
      <c r="G38" s="1">
        <v>171527</v>
      </c>
      <c r="H38" t="s">
        <v>49</v>
      </c>
      <c r="I38" s="2" t="s">
        <v>7</v>
      </c>
      <c r="J38" t="s">
        <v>41</v>
      </c>
      <c r="K38">
        <f t="shared" si="2"/>
        <v>1</v>
      </c>
      <c r="L38">
        <f t="shared" ref="L38:L49" si="3">IF(D38=J38,1,0)</f>
        <v>1</v>
      </c>
    </row>
    <row r="39" spans="1:13" x14ac:dyDescent="0.25">
      <c r="A39" t="s">
        <v>318</v>
      </c>
      <c r="B39" t="s">
        <v>110</v>
      </c>
      <c r="C39" t="s">
        <v>111</v>
      </c>
      <c r="D39" t="s">
        <v>41</v>
      </c>
      <c r="E39" s="1">
        <v>34225</v>
      </c>
      <c r="F39" s="1">
        <v>11234</v>
      </c>
      <c r="G39" s="1">
        <v>34227</v>
      </c>
      <c r="H39" t="s">
        <v>39</v>
      </c>
      <c r="I39" s="2" t="s">
        <v>7</v>
      </c>
      <c r="J39" t="s">
        <v>41</v>
      </c>
      <c r="K39">
        <f t="shared" si="2"/>
        <v>1</v>
      </c>
      <c r="L39">
        <f t="shared" si="3"/>
        <v>1</v>
      </c>
    </row>
    <row r="40" spans="1:13" x14ac:dyDescent="0.25">
      <c r="A40" t="s">
        <v>112</v>
      </c>
      <c r="B40" t="s">
        <v>113</v>
      </c>
      <c r="C40" t="s">
        <v>114</v>
      </c>
      <c r="D40" t="s">
        <v>41</v>
      </c>
      <c r="E40" s="1">
        <v>172768</v>
      </c>
      <c r="F40" s="1">
        <v>172766</v>
      </c>
      <c r="G40" s="1">
        <v>172765</v>
      </c>
      <c r="H40" t="s">
        <v>39</v>
      </c>
      <c r="I40" s="2" t="s">
        <v>13</v>
      </c>
      <c r="J40" t="s">
        <v>41</v>
      </c>
      <c r="K40">
        <f t="shared" si="2"/>
        <v>1</v>
      </c>
      <c r="L40">
        <f t="shared" si="3"/>
        <v>1</v>
      </c>
    </row>
    <row r="41" spans="1:13" x14ac:dyDescent="0.25">
      <c r="A41" t="s">
        <v>115</v>
      </c>
      <c r="B41" t="s">
        <v>116</v>
      </c>
      <c r="C41" t="s">
        <v>117</v>
      </c>
      <c r="D41" t="s">
        <v>41</v>
      </c>
      <c r="E41" s="1">
        <v>262646</v>
      </c>
      <c r="H41" t="s">
        <v>97</v>
      </c>
      <c r="I41" s="2" t="s">
        <v>13</v>
      </c>
      <c r="J41" t="s">
        <v>41</v>
      </c>
      <c r="K41">
        <f t="shared" si="2"/>
        <v>1</v>
      </c>
      <c r="L41">
        <f t="shared" si="3"/>
        <v>1</v>
      </c>
    </row>
    <row r="42" spans="1:13" x14ac:dyDescent="0.25">
      <c r="A42" t="s">
        <v>118</v>
      </c>
      <c r="B42" t="s">
        <v>119</v>
      </c>
      <c r="C42" t="s">
        <v>40</v>
      </c>
      <c r="D42" t="s">
        <v>41</v>
      </c>
      <c r="I42" s="2" t="s">
        <v>13</v>
      </c>
      <c r="J42" t="s">
        <v>41</v>
      </c>
      <c r="K42">
        <f t="shared" si="2"/>
        <v>1</v>
      </c>
      <c r="L42">
        <f t="shared" si="3"/>
        <v>1</v>
      </c>
    </row>
    <row r="43" spans="1:13" x14ac:dyDescent="0.25">
      <c r="A43" t="s">
        <v>120</v>
      </c>
      <c r="B43" t="s">
        <v>121</v>
      </c>
      <c r="C43" t="s">
        <v>40</v>
      </c>
      <c r="D43" t="s">
        <v>41</v>
      </c>
      <c r="E43" s="1">
        <v>51039</v>
      </c>
      <c r="F43" s="1">
        <v>51040</v>
      </c>
      <c r="G43" s="1">
        <v>51038</v>
      </c>
      <c r="H43" t="s">
        <v>97</v>
      </c>
      <c r="I43" s="2" t="s">
        <v>13</v>
      </c>
      <c r="J43" t="s">
        <v>4</v>
      </c>
      <c r="K43">
        <f t="shared" si="2"/>
        <v>0</v>
      </c>
      <c r="L43">
        <f t="shared" si="3"/>
        <v>0</v>
      </c>
      <c r="M43" t="s">
        <v>301</v>
      </c>
    </row>
    <row r="44" spans="1:13" x14ac:dyDescent="0.25">
      <c r="A44" t="s">
        <v>122</v>
      </c>
      <c r="B44" t="s">
        <v>123</v>
      </c>
      <c r="C44" t="s">
        <v>40</v>
      </c>
      <c r="D44" t="s">
        <v>41</v>
      </c>
      <c r="E44" s="1">
        <v>83260</v>
      </c>
      <c r="H44" t="s">
        <v>39</v>
      </c>
      <c r="I44" s="2" t="s">
        <v>13</v>
      </c>
      <c r="J44" t="s">
        <v>41</v>
      </c>
      <c r="K44">
        <f t="shared" si="2"/>
        <v>1</v>
      </c>
      <c r="L44">
        <f t="shared" si="3"/>
        <v>1</v>
      </c>
    </row>
    <row r="45" spans="1:13" x14ac:dyDescent="0.25">
      <c r="A45" t="s">
        <v>124</v>
      </c>
      <c r="B45" t="s">
        <v>125</v>
      </c>
      <c r="C45" t="s">
        <v>40</v>
      </c>
      <c r="D45" t="s">
        <v>41</v>
      </c>
      <c r="E45" s="1">
        <v>134446</v>
      </c>
      <c r="I45" s="2" t="s">
        <v>13</v>
      </c>
      <c r="J45" t="s">
        <v>4</v>
      </c>
      <c r="K45">
        <f t="shared" si="2"/>
        <v>0</v>
      </c>
      <c r="L45">
        <f t="shared" si="3"/>
        <v>0</v>
      </c>
      <c r="M45" t="s">
        <v>301</v>
      </c>
    </row>
    <row r="46" spans="1:13" x14ac:dyDescent="0.25">
      <c r="A46" t="s">
        <v>126</v>
      </c>
      <c r="B46" t="s">
        <v>127</v>
      </c>
      <c r="C46" t="s">
        <v>129</v>
      </c>
      <c r="D46" t="s">
        <v>41</v>
      </c>
      <c r="E46" s="1">
        <v>31046</v>
      </c>
      <c r="F46" s="1">
        <v>262219</v>
      </c>
      <c r="G46" s="1">
        <v>236743</v>
      </c>
      <c r="H46" t="s">
        <v>128</v>
      </c>
      <c r="I46" s="2" t="s">
        <v>13</v>
      </c>
      <c r="J46" t="s">
        <v>25</v>
      </c>
      <c r="K46">
        <f t="shared" si="2"/>
        <v>0</v>
      </c>
      <c r="L46">
        <f t="shared" si="3"/>
        <v>0</v>
      </c>
    </row>
    <row r="47" spans="1:13" x14ac:dyDescent="0.25">
      <c r="A47" t="s">
        <v>130</v>
      </c>
      <c r="B47" t="s">
        <v>131</v>
      </c>
      <c r="C47" t="s">
        <v>40</v>
      </c>
      <c r="D47" t="s">
        <v>41</v>
      </c>
      <c r="E47" s="1">
        <v>79009</v>
      </c>
      <c r="H47" t="s">
        <v>132</v>
      </c>
      <c r="I47" s="2" t="s">
        <v>13</v>
      </c>
      <c r="J47" t="s">
        <v>4</v>
      </c>
      <c r="K47">
        <f t="shared" si="2"/>
        <v>0</v>
      </c>
      <c r="L47">
        <f t="shared" si="3"/>
        <v>0</v>
      </c>
    </row>
    <row r="48" spans="1:13" x14ac:dyDescent="0.25">
      <c r="A48" t="s">
        <v>319</v>
      </c>
      <c r="B48" t="s">
        <v>133</v>
      </c>
      <c r="C48" t="s">
        <v>40</v>
      </c>
      <c r="D48" t="s">
        <v>41</v>
      </c>
      <c r="E48" s="1">
        <v>23353</v>
      </c>
      <c r="H48" t="s">
        <v>49</v>
      </c>
      <c r="I48" s="2" t="s">
        <v>13</v>
      </c>
      <c r="J48" t="s">
        <v>41</v>
      </c>
      <c r="K48">
        <f t="shared" si="2"/>
        <v>1</v>
      </c>
      <c r="L48">
        <f t="shared" si="3"/>
        <v>1</v>
      </c>
    </row>
    <row r="49" spans="1:13" x14ac:dyDescent="0.25">
      <c r="A49" t="s">
        <v>134</v>
      </c>
      <c r="B49" t="s">
        <v>135</v>
      </c>
      <c r="C49" t="s">
        <v>40</v>
      </c>
      <c r="D49" t="s">
        <v>41</v>
      </c>
      <c r="E49" s="1">
        <v>95098</v>
      </c>
      <c r="F49" s="1">
        <v>233354</v>
      </c>
      <c r="H49" t="s">
        <v>39</v>
      </c>
      <c r="I49" s="2" t="s">
        <v>13</v>
      </c>
      <c r="J49" t="s">
        <v>41</v>
      </c>
      <c r="K49">
        <f t="shared" si="2"/>
        <v>1</v>
      </c>
      <c r="L49">
        <f t="shared" si="3"/>
        <v>1</v>
      </c>
    </row>
    <row r="50" spans="1:13" x14ac:dyDescent="0.25">
      <c r="A50" t="s">
        <v>136</v>
      </c>
      <c r="B50" t="s">
        <v>137</v>
      </c>
      <c r="C50" t="s">
        <v>40</v>
      </c>
      <c r="D50" t="s">
        <v>41</v>
      </c>
      <c r="E50" s="1">
        <v>248506</v>
      </c>
      <c r="F50" s="1">
        <v>270295</v>
      </c>
      <c r="G50" s="1">
        <v>270294</v>
      </c>
      <c r="H50" t="s">
        <v>138</v>
      </c>
      <c r="I50" s="2" t="s">
        <v>13</v>
      </c>
      <c r="J50" t="s">
        <v>41</v>
      </c>
      <c r="K50">
        <f t="shared" si="2"/>
        <v>1</v>
      </c>
      <c r="L50">
        <v>1</v>
      </c>
    </row>
    <row r="51" spans="1:13" x14ac:dyDescent="0.25">
      <c r="A51" t="s">
        <v>139</v>
      </c>
      <c r="B51" t="s">
        <v>140</v>
      </c>
      <c r="C51" t="s">
        <v>40</v>
      </c>
      <c r="D51" t="s">
        <v>41</v>
      </c>
      <c r="E51" s="1">
        <v>156710</v>
      </c>
      <c r="H51" t="s">
        <v>141</v>
      </c>
      <c r="I51" s="2" t="s">
        <v>13</v>
      </c>
      <c r="J51" t="s">
        <v>25</v>
      </c>
      <c r="K51">
        <f t="shared" si="2"/>
        <v>0</v>
      </c>
      <c r="L51">
        <f t="shared" ref="L51:L82" si="4">IF(D51=J51,1,0)</f>
        <v>0</v>
      </c>
    </row>
    <row r="52" spans="1:13" x14ac:dyDescent="0.25">
      <c r="A52" t="s">
        <v>142</v>
      </c>
      <c r="B52" t="s">
        <v>143</v>
      </c>
      <c r="C52" t="s">
        <v>18</v>
      </c>
      <c r="D52" t="s">
        <v>41</v>
      </c>
      <c r="E52" s="1">
        <v>179971</v>
      </c>
      <c r="F52" s="1">
        <v>179970</v>
      </c>
      <c r="G52" s="1">
        <v>234500</v>
      </c>
      <c r="H52" t="s">
        <v>39</v>
      </c>
      <c r="I52" s="2" t="s">
        <v>13</v>
      </c>
      <c r="J52" t="s">
        <v>41</v>
      </c>
      <c r="K52">
        <f t="shared" si="2"/>
        <v>1</v>
      </c>
      <c r="L52">
        <f t="shared" si="4"/>
        <v>1</v>
      </c>
    </row>
    <row r="53" spans="1:13" x14ac:dyDescent="0.25">
      <c r="A53" t="s">
        <v>320</v>
      </c>
      <c r="B53" t="s">
        <v>144</v>
      </c>
      <c r="C53" t="s">
        <v>18</v>
      </c>
      <c r="D53" t="s">
        <v>41</v>
      </c>
      <c r="E53" s="1">
        <v>288287</v>
      </c>
      <c r="F53" s="1">
        <v>288286</v>
      </c>
      <c r="G53" s="1">
        <v>288288</v>
      </c>
      <c r="H53" t="s">
        <v>39</v>
      </c>
      <c r="I53" s="2" t="s">
        <v>13</v>
      </c>
      <c r="J53" t="s">
        <v>41</v>
      </c>
      <c r="K53">
        <f t="shared" si="2"/>
        <v>1</v>
      </c>
      <c r="L53">
        <f t="shared" si="4"/>
        <v>1</v>
      </c>
    </row>
    <row r="54" spans="1:13" x14ac:dyDescent="0.25">
      <c r="A54" t="s">
        <v>321</v>
      </c>
      <c r="B54" t="s">
        <v>145</v>
      </c>
      <c r="C54" t="s">
        <v>18</v>
      </c>
      <c r="D54" t="s">
        <v>41</v>
      </c>
      <c r="I54" s="2" t="s">
        <v>13</v>
      </c>
      <c r="J54" t="s">
        <v>41</v>
      </c>
      <c r="K54">
        <f t="shared" si="2"/>
        <v>1</v>
      </c>
      <c r="L54">
        <f t="shared" si="4"/>
        <v>1</v>
      </c>
    </row>
    <row r="55" spans="1:13" x14ac:dyDescent="0.25">
      <c r="A55" t="s">
        <v>146</v>
      </c>
      <c r="B55" t="s">
        <v>147</v>
      </c>
      <c r="C55" t="s">
        <v>18</v>
      </c>
      <c r="D55" t="s">
        <v>41</v>
      </c>
      <c r="E55" s="1">
        <v>132658</v>
      </c>
      <c r="F55" s="1">
        <v>132569</v>
      </c>
      <c r="I55" s="2" t="s">
        <v>13</v>
      </c>
      <c r="J55" t="s">
        <v>41</v>
      </c>
      <c r="K55">
        <f t="shared" si="2"/>
        <v>1</v>
      </c>
      <c r="L55">
        <f t="shared" si="4"/>
        <v>1</v>
      </c>
    </row>
    <row r="56" spans="1:13" x14ac:dyDescent="0.25">
      <c r="A56" t="s">
        <v>322</v>
      </c>
      <c r="B56" t="s">
        <v>148</v>
      </c>
      <c r="C56" t="s">
        <v>150</v>
      </c>
      <c r="D56" t="s">
        <v>41</v>
      </c>
      <c r="E56" s="1">
        <v>40010</v>
      </c>
      <c r="F56" s="1">
        <v>75939</v>
      </c>
      <c r="G56" s="1">
        <v>75938</v>
      </c>
      <c r="H56" t="s">
        <v>39</v>
      </c>
      <c r="I56" s="2" t="s">
        <v>149</v>
      </c>
      <c r="J56" t="s">
        <v>41</v>
      </c>
      <c r="K56">
        <f t="shared" si="2"/>
        <v>1</v>
      </c>
      <c r="L56">
        <f t="shared" si="4"/>
        <v>1</v>
      </c>
    </row>
    <row r="57" spans="1:13" x14ac:dyDescent="0.25">
      <c r="A57" t="s">
        <v>323</v>
      </c>
      <c r="B57" t="s">
        <v>151</v>
      </c>
      <c r="C57" t="s">
        <v>18</v>
      </c>
      <c r="D57" t="s">
        <v>41</v>
      </c>
      <c r="E57" s="1">
        <v>264412</v>
      </c>
      <c r="F57" s="1">
        <v>264413</v>
      </c>
      <c r="H57" t="s">
        <v>152</v>
      </c>
      <c r="I57" s="2" t="s">
        <v>13</v>
      </c>
      <c r="J57" t="s">
        <v>41</v>
      </c>
      <c r="K57">
        <f t="shared" si="2"/>
        <v>1</v>
      </c>
      <c r="L57">
        <f t="shared" si="4"/>
        <v>1</v>
      </c>
    </row>
    <row r="58" spans="1:13" x14ac:dyDescent="0.25">
      <c r="A58" t="s">
        <v>153</v>
      </c>
      <c r="B58" t="s">
        <v>154</v>
      </c>
      <c r="C58" t="s">
        <v>40</v>
      </c>
      <c r="D58" t="s">
        <v>41</v>
      </c>
      <c r="E58" s="1">
        <v>97369</v>
      </c>
      <c r="F58" s="1">
        <v>97368</v>
      </c>
      <c r="H58" t="s">
        <v>155</v>
      </c>
      <c r="I58" s="2" t="s">
        <v>13</v>
      </c>
      <c r="J58" t="s">
        <v>41</v>
      </c>
      <c r="K58">
        <f t="shared" si="2"/>
        <v>1</v>
      </c>
      <c r="L58">
        <f t="shared" si="4"/>
        <v>1</v>
      </c>
    </row>
    <row r="59" spans="1:13" x14ac:dyDescent="0.25">
      <c r="A59" t="s">
        <v>324</v>
      </c>
      <c r="B59" t="s">
        <v>156</v>
      </c>
      <c r="C59" t="s">
        <v>157</v>
      </c>
      <c r="D59" t="s">
        <v>41</v>
      </c>
      <c r="E59" s="1">
        <v>176031</v>
      </c>
      <c r="F59" s="1">
        <v>142214</v>
      </c>
      <c r="G59" s="1">
        <v>264962</v>
      </c>
      <c r="H59" t="s">
        <v>39</v>
      </c>
      <c r="I59" s="2" t="s">
        <v>13</v>
      </c>
      <c r="J59" t="s">
        <v>41</v>
      </c>
      <c r="K59">
        <f t="shared" si="2"/>
        <v>1</v>
      </c>
      <c r="L59">
        <f t="shared" si="4"/>
        <v>1</v>
      </c>
    </row>
    <row r="60" spans="1:13" x14ac:dyDescent="0.25">
      <c r="A60" t="s">
        <v>158</v>
      </c>
      <c r="B60" t="s">
        <v>159</v>
      </c>
      <c r="C60" t="s">
        <v>160</v>
      </c>
      <c r="D60" t="s">
        <v>41</v>
      </c>
      <c r="E60" s="1">
        <v>60345</v>
      </c>
      <c r="F60" s="1">
        <v>60344</v>
      </c>
      <c r="G60" s="1">
        <v>219772</v>
      </c>
      <c r="H60" t="s">
        <v>39</v>
      </c>
      <c r="I60" s="2" t="s">
        <v>13</v>
      </c>
      <c r="J60" t="s">
        <v>41</v>
      </c>
      <c r="K60">
        <f t="shared" si="2"/>
        <v>1</v>
      </c>
      <c r="L60">
        <f t="shared" si="4"/>
        <v>1</v>
      </c>
    </row>
    <row r="61" spans="1:13" x14ac:dyDescent="0.25">
      <c r="A61" t="s">
        <v>161</v>
      </c>
      <c r="B61" t="s">
        <v>162</v>
      </c>
      <c r="C61" t="s">
        <v>163</v>
      </c>
      <c r="D61" t="s">
        <v>41</v>
      </c>
      <c r="E61" s="1">
        <v>33969</v>
      </c>
      <c r="F61" s="1">
        <v>749323</v>
      </c>
      <c r="G61" s="1">
        <v>149322</v>
      </c>
      <c r="H61" t="s">
        <v>39</v>
      </c>
      <c r="I61" s="2" t="s">
        <v>13</v>
      </c>
      <c r="J61" t="s">
        <v>41</v>
      </c>
      <c r="K61">
        <f t="shared" si="2"/>
        <v>1</v>
      </c>
      <c r="L61">
        <f t="shared" si="4"/>
        <v>1</v>
      </c>
    </row>
    <row r="62" spans="1:13" x14ac:dyDescent="0.25">
      <c r="A62" t="s">
        <v>311</v>
      </c>
      <c r="B62" t="s">
        <v>164</v>
      </c>
      <c r="C62" t="s">
        <v>85</v>
      </c>
      <c r="D62" t="s">
        <v>25</v>
      </c>
      <c r="I62" s="2" t="s">
        <v>13</v>
      </c>
      <c r="J62" t="s">
        <v>25</v>
      </c>
      <c r="K62">
        <f t="shared" si="2"/>
        <v>1</v>
      </c>
      <c r="L62">
        <f t="shared" si="4"/>
        <v>1</v>
      </c>
    </row>
    <row r="63" spans="1:13" x14ac:dyDescent="0.25">
      <c r="A63" t="s">
        <v>325</v>
      </c>
      <c r="B63" t="s">
        <v>165</v>
      </c>
      <c r="C63" t="s">
        <v>166</v>
      </c>
      <c r="D63" t="s">
        <v>25</v>
      </c>
      <c r="E63" s="1">
        <v>141907</v>
      </c>
      <c r="F63" s="1">
        <v>231008</v>
      </c>
      <c r="I63" s="2" t="s">
        <v>13</v>
      </c>
      <c r="J63" t="s">
        <v>25</v>
      </c>
      <c r="K63">
        <f t="shared" si="2"/>
        <v>1</v>
      </c>
      <c r="L63">
        <f t="shared" si="4"/>
        <v>1</v>
      </c>
    </row>
    <row r="64" spans="1:13" x14ac:dyDescent="0.25">
      <c r="A64" t="s">
        <v>326</v>
      </c>
      <c r="B64" t="s">
        <v>167</v>
      </c>
      <c r="C64" t="s">
        <v>168</v>
      </c>
      <c r="D64" t="s">
        <v>25</v>
      </c>
      <c r="I64" s="2" t="s">
        <v>13</v>
      </c>
      <c r="J64" t="s">
        <v>25</v>
      </c>
      <c r="K64">
        <f t="shared" si="2"/>
        <v>1</v>
      </c>
      <c r="L64">
        <f t="shared" si="4"/>
        <v>1</v>
      </c>
      <c r="M64" t="s">
        <v>169</v>
      </c>
    </row>
    <row r="65" spans="1:12" x14ac:dyDescent="0.25">
      <c r="A65" t="s">
        <v>327</v>
      </c>
      <c r="B65" t="s">
        <v>170</v>
      </c>
      <c r="C65" t="s">
        <v>172</v>
      </c>
      <c r="D65" t="s">
        <v>25</v>
      </c>
      <c r="E65" s="1">
        <v>194256</v>
      </c>
      <c r="F65" s="1">
        <v>194257</v>
      </c>
      <c r="H65" t="s">
        <v>171</v>
      </c>
      <c r="I65" s="2" t="s">
        <v>13</v>
      </c>
      <c r="J65" t="s">
        <v>25</v>
      </c>
      <c r="K65">
        <f t="shared" si="2"/>
        <v>1</v>
      </c>
      <c r="L65">
        <f t="shared" si="4"/>
        <v>1</v>
      </c>
    </row>
    <row r="66" spans="1:12" x14ac:dyDescent="0.25">
      <c r="A66" t="s">
        <v>328</v>
      </c>
      <c r="B66" t="s">
        <v>173</v>
      </c>
      <c r="C66" t="s">
        <v>172</v>
      </c>
      <c r="D66" t="s">
        <v>25</v>
      </c>
      <c r="E66" s="1">
        <v>274275</v>
      </c>
      <c r="F66" s="1">
        <v>274277</v>
      </c>
      <c r="H66" t="s">
        <v>174</v>
      </c>
      <c r="I66" s="2" t="s">
        <v>13</v>
      </c>
      <c r="J66" t="s">
        <v>25</v>
      </c>
      <c r="K66">
        <f t="shared" ref="K66:K97" si="5">IF(J66=D66,1,0)</f>
        <v>1</v>
      </c>
      <c r="L66">
        <f t="shared" si="4"/>
        <v>1</v>
      </c>
    </row>
    <row r="67" spans="1:12" x14ac:dyDescent="0.25">
      <c r="A67" t="s">
        <v>329</v>
      </c>
      <c r="B67" t="s">
        <v>175</v>
      </c>
      <c r="C67" t="s">
        <v>72</v>
      </c>
      <c r="D67" t="s">
        <v>25</v>
      </c>
      <c r="E67" s="1">
        <v>111884</v>
      </c>
      <c r="F67" s="1">
        <v>11188</v>
      </c>
      <c r="I67" s="2" t="s">
        <v>149</v>
      </c>
      <c r="J67" t="s">
        <v>25</v>
      </c>
      <c r="K67">
        <f t="shared" si="5"/>
        <v>1</v>
      </c>
      <c r="L67">
        <f t="shared" si="4"/>
        <v>1</v>
      </c>
    </row>
    <row r="68" spans="1:12" x14ac:dyDescent="0.25">
      <c r="A68" t="s">
        <v>330</v>
      </c>
      <c r="B68" t="s">
        <v>176</v>
      </c>
      <c r="C68" t="s">
        <v>168</v>
      </c>
      <c r="D68" t="s">
        <v>25</v>
      </c>
      <c r="E68" s="1">
        <v>123647</v>
      </c>
      <c r="F68" s="1">
        <v>67420</v>
      </c>
      <c r="H68" t="s">
        <v>44</v>
      </c>
      <c r="I68" s="2" t="s">
        <v>7</v>
      </c>
      <c r="J68" t="s">
        <v>25</v>
      </c>
      <c r="K68">
        <f t="shared" si="5"/>
        <v>1</v>
      </c>
      <c r="L68">
        <f t="shared" si="4"/>
        <v>1</v>
      </c>
    </row>
    <row r="69" spans="1:12" x14ac:dyDescent="0.25">
      <c r="A69" t="s">
        <v>177</v>
      </c>
      <c r="B69" t="s">
        <v>178</v>
      </c>
      <c r="C69" t="s">
        <v>168</v>
      </c>
      <c r="D69" t="s">
        <v>25</v>
      </c>
      <c r="E69" s="1">
        <v>56403</v>
      </c>
      <c r="F69" s="1">
        <v>87766</v>
      </c>
      <c r="G69" s="1">
        <v>231817</v>
      </c>
      <c r="H69" t="s">
        <v>44</v>
      </c>
      <c r="I69" s="2" t="s">
        <v>7</v>
      </c>
      <c r="J69" t="s">
        <v>25</v>
      </c>
      <c r="K69">
        <f t="shared" si="5"/>
        <v>1</v>
      </c>
      <c r="L69">
        <f t="shared" si="4"/>
        <v>1</v>
      </c>
    </row>
    <row r="70" spans="1:12" x14ac:dyDescent="0.25">
      <c r="A70" t="s">
        <v>331</v>
      </c>
      <c r="B70" t="s">
        <v>179</v>
      </c>
      <c r="C70" t="s">
        <v>168</v>
      </c>
      <c r="D70" t="s">
        <v>25</v>
      </c>
      <c r="E70" s="1">
        <v>84095</v>
      </c>
      <c r="I70" s="2" t="s">
        <v>7</v>
      </c>
      <c r="J70" t="s">
        <v>25</v>
      </c>
      <c r="K70">
        <f t="shared" si="5"/>
        <v>1</v>
      </c>
      <c r="L70">
        <f t="shared" si="4"/>
        <v>1</v>
      </c>
    </row>
    <row r="71" spans="1:12" x14ac:dyDescent="0.25">
      <c r="A71" t="s">
        <v>241</v>
      </c>
      <c r="B71" t="s">
        <v>180</v>
      </c>
      <c r="C71" t="s">
        <v>18</v>
      </c>
      <c r="D71" t="s">
        <v>25</v>
      </c>
      <c r="E71" s="1">
        <v>101450</v>
      </c>
      <c r="F71" s="1">
        <v>286411</v>
      </c>
      <c r="G71" s="1">
        <v>258222</v>
      </c>
      <c r="H71" t="s">
        <v>181</v>
      </c>
      <c r="I71" s="2" t="s">
        <v>7</v>
      </c>
      <c r="J71" t="s">
        <v>25</v>
      </c>
      <c r="K71">
        <f t="shared" si="5"/>
        <v>1</v>
      </c>
      <c r="L71">
        <f t="shared" si="4"/>
        <v>1</v>
      </c>
    </row>
    <row r="72" spans="1:12" x14ac:dyDescent="0.25">
      <c r="A72" t="s">
        <v>332</v>
      </c>
      <c r="B72" t="s">
        <v>182</v>
      </c>
      <c r="C72" t="s">
        <v>79</v>
      </c>
      <c r="D72" t="s">
        <v>25</v>
      </c>
      <c r="E72" s="1">
        <v>278620</v>
      </c>
      <c r="F72" s="1">
        <v>148344</v>
      </c>
      <c r="G72" s="1">
        <v>148346</v>
      </c>
      <c r="H72" t="s">
        <v>44</v>
      </c>
      <c r="I72" s="2" t="s">
        <v>7</v>
      </c>
      <c r="J72" t="s">
        <v>25</v>
      </c>
      <c r="K72">
        <f t="shared" si="5"/>
        <v>1</v>
      </c>
      <c r="L72">
        <f t="shared" si="4"/>
        <v>1</v>
      </c>
    </row>
    <row r="73" spans="1:12" x14ac:dyDescent="0.25">
      <c r="A73" t="s">
        <v>333</v>
      </c>
      <c r="B73" t="s">
        <v>183</v>
      </c>
      <c r="C73" t="s">
        <v>185</v>
      </c>
      <c r="D73" t="s">
        <v>25</v>
      </c>
      <c r="E73" s="1">
        <v>231867</v>
      </c>
      <c r="F73" s="1">
        <v>95425</v>
      </c>
      <c r="G73" s="1">
        <v>97942</v>
      </c>
      <c r="H73" t="s">
        <v>184</v>
      </c>
      <c r="I73" s="2" t="s">
        <v>7</v>
      </c>
      <c r="J73" t="s">
        <v>25</v>
      </c>
      <c r="K73">
        <f t="shared" si="5"/>
        <v>1</v>
      </c>
      <c r="L73">
        <f t="shared" si="4"/>
        <v>1</v>
      </c>
    </row>
    <row r="74" spans="1:12" x14ac:dyDescent="0.25">
      <c r="A74" t="s">
        <v>334</v>
      </c>
      <c r="B74" t="s">
        <v>186</v>
      </c>
      <c r="C74" t="s">
        <v>187</v>
      </c>
      <c r="D74" t="s">
        <v>25</v>
      </c>
      <c r="E74" s="1">
        <v>158919</v>
      </c>
      <c r="H74" t="s">
        <v>75</v>
      </c>
      <c r="I74" s="2" t="s">
        <v>7</v>
      </c>
      <c r="J74" t="s">
        <v>25</v>
      </c>
      <c r="K74">
        <f t="shared" si="5"/>
        <v>1</v>
      </c>
      <c r="L74">
        <f t="shared" si="4"/>
        <v>1</v>
      </c>
    </row>
    <row r="75" spans="1:12" x14ac:dyDescent="0.25">
      <c r="A75" t="s">
        <v>335</v>
      </c>
      <c r="B75" t="s">
        <v>188</v>
      </c>
      <c r="C75" t="s">
        <v>114</v>
      </c>
      <c r="D75" t="s">
        <v>25</v>
      </c>
      <c r="E75" s="1">
        <v>280151</v>
      </c>
      <c r="F75" s="1">
        <v>96976</v>
      </c>
      <c r="G75" s="1">
        <v>96977</v>
      </c>
      <c r="H75" t="s">
        <v>189</v>
      </c>
      <c r="I75" s="2" t="s">
        <v>7</v>
      </c>
      <c r="J75" t="s">
        <v>25</v>
      </c>
      <c r="K75">
        <f t="shared" si="5"/>
        <v>1</v>
      </c>
      <c r="L75">
        <f t="shared" si="4"/>
        <v>1</v>
      </c>
    </row>
    <row r="76" spans="1:12" x14ac:dyDescent="0.25">
      <c r="A76" t="s">
        <v>243</v>
      </c>
      <c r="B76" t="s">
        <v>190</v>
      </c>
      <c r="C76" t="s">
        <v>160</v>
      </c>
      <c r="D76" t="s">
        <v>25</v>
      </c>
      <c r="I76" s="2" t="s">
        <v>7</v>
      </c>
      <c r="J76" t="s">
        <v>25</v>
      </c>
      <c r="K76">
        <f t="shared" si="5"/>
        <v>1</v>
      </c>
      <c r="L76">
        <f t="shared" si="4"/>
        <v>1</v>
      </c>
    </row>
    <row r="77" spans="1:12" x14ac:dyDescent="0.25">
      <c r="A77" t="s">
        <v>336</v>
      </c>
      <c r="B77" t="s">
        <v>191</v>
      </c>
      <c r="C77" t="s">
        <v>193</v>
      </c>
      <c r="D77" t="s">
        <v>25</v>
      </c>
      <c r="E77" s="1">
        <v>78770</v>
      </c>
      <c r="F77" s="1">
        <v>78263</v>
      </c>
      <c r="G77" s="1">
        <v>78266</v>
      </c>
      <c r="H77" t="s">
        <v>192</v>
      </c>
      <c r="I77" s="2" t="s">
        <v>7</v>
      </c>
      <c r="J77" t="s">
        <v>25</v>
      </c>
      <c r="K77">
        <f t="shared" si="5"/>
        <v>1</v>
      </c>
      <c r="L77">
        <f t="shared" si="4"/>
        <v>1</v>
      </c>
    </row>
    <row r="78" spans="1:12" x14ac:dyDescent="0.25">
      <c r="A78" t="s">
        <v>337</v>
      </c>
      <c r="B78" t="s">
        <v>194</v>
      </c>
      <c r="C78" t="s">
        <v>166</v>
      </c>
      <c r="D78" t="s">
        <v>25</v>
      </c>
      <c r="E78" s="1">
        <v>141905</v>
      </c>
      <c r="F78" s="1">
        <v>109929</v>
      </c>
      <c r="H78" t="s">
        <v>192</v>
      </c>
      <c r="I78" s="2" t="s">
        <v>7</v>
      </c>
      <c r="J78" t="s">
        <v>25</v>
      </c>
      <c r="K78">
        <f t="shared" si="5"/>
        <v>1</v>
      </c>
      <c r="L78">
        <f t="shared" si="4"/>
        <v>1</v>
      </c>
    </row>
    <row r="79" spans="1:12" x14ac:dyDescent="0.25">
      <c r="A79" t="s">
        <v>338</v>
      </c>
      <c r="B79" t="s">
        <v>195</v>
      </c>
      <c r="C79" t="s">
        <v>196</v>
      </c>
      <c r="D79" t="s">
        <v>25</v>
      </c>
      <c r="E79" s="1">
        <v>263856</v>
      </c>
      <c r="F79" s="1">
        <v>138125</v>
      </c>
      <c r="H79" t="s">
        <v>39</v>
      </c>
      <c r="I79" s="2" t="s">
        <v>7</v>
      </c>
      <c r="J79" t="s">
        <v>25</v>
      </c>
      <c r="K79">
        <f t="shared" si="5"/>
        <v>1</v>
      </c>
      <c r="L79">
        <f t="shared" si="4"/>
        <v>1</v>
      </c>
    </row>
    <row r="80" spans="1:12" x14ac:dyDescent="0.25">
      <c r="A80" t="s">
        <v>339</v>
      </c>
      <c r="B80" t="s">
        <v>197</v>
      </c>
      <c r="C80" t="s">
        <v>198</v>
      </c>
      <c r="D80" t="s">
        <v>25</v>
      </c>
      <c r="E80" s="1">
        <v>264591</v>
      </c>
      <c r="F80" s="1">
        <v>271075</v>
      </c>
      <c r="G80" s="1">
        <v>97549</v>
      </c>
      <c r="H80" t="s">
        <v>39</v>
      </c>
      <c r="I80" s="2" t="s">
        <v>7</v>
      </c>
      <c r="J80" t="s">
        <v>25</v>
      </c>
      <c r="K80">
        <f t="shared" si="5"/>
        <v>1</v>
      </c>
      <c r="L80">
        <f t="shared" si="4"/>
        <v>1</v>
      </c>
    </row>
    <row r="81" spans="1:12" x14ac:dyDescent="0.25">
      <c r="A81" t="s">
        <v>199</v>
      </c>
      <c r="B81" t="s">
        <v>200</v>
      </c>
      <c r="C81" t="s">
        <v>114</v>
      </c>
      <c r="D81" t="s">
        <v>25</v>
      </c>
      <c r="E81" s="1">
        <v>166809</v>
      </c>
      <c r="F81" s="1">
        <v>235236</v>
      </c>
      <c r="H81" t="s">
        <v>201</v>
      </c>
      <c r="I81" s="2" t="s">
        <v>13</v>
      </c>
      <c r="J81" t="s">
        <v>41</v>
      </c>
      <c r="K81">
        <f t="shared" si="5"/>
        <v>0</v>
      </c>
      <c r="L81">
        <f t="shared" si="4"/>
        <v>0</v>
      </c>
    </row>
    <row r="82" spans="1:12" x14ac:dyDescent="0.25">
      <c r="A82" t="s">
        <v>202</v>
      </c>
      <c r="B82" t="s">
        <v>203</v>
      </c>
      <c r="C82" t="s">
        <v>114</v>
      </c>
      <c r="D82" t="s">
        <v>25</v>
      </c>
      <c r="E82" s="1" t="s">
        <v>204</v>
      </c>
      <c r="I82" s="2" t="s">
        <v>13</v>
      </c>
      <c r="J82" t="s">
        <v>25</v>
      </c>
      <c r="K82">
        <f t="shared" si="5"/>
        <v>1</v>
      </c>
      <c r="L82">
        <f t="shared" si="4"/>
        <v>1</v>
      </c>
    </row>
    <row r="83" spans="1:12" x14ac:dyDescent="0.25">
      <c r="A83" t="s">
        <v>205</v>
      </c>
      <c r="B83" t="s">
        <v>206</v>
      </c>
      <c r="C83" t="s">
        <v>66</v>
      </c>
      <c r="D83" t="s">
        <v>25</v>
      </c>
      <c r="E83" s="1">
        <v>98609</v>
      </c>
      <c r="F83" s="1">
        <v>298610</v>
      </c>
      <c r="G83" s="1">
        <v>154001</v>
      </c>
      <c r="H83" t="s">
        <v>207</v>
      </c>
      <c r="I83" s="2" t="s">
        <v>13</v>
      </c>
      <c r="J83" t="s">
        <v>25</v>
      </c>
      <c r="K83">
        <f t="shared" si="5"/>
        <v>1</v>
      </c>
      <c r="L83">
        <f t="shared" ref="L83:L99" si="6">IF(D83=J83,1,0)</f>
        <v>1</v>
      </c>
    </row>
    <row r="84" spans="1:12" x14ac:dyDescent="0.25">
      <c r="A84" t="s">
        <v>208</v>
      </c>
      <c r="B84" t="s">
        <v>209</v>
      </c>
      <c r="C84" t="s">
        <v>211</v>
      </c>
      <c r="D84" t="s">
        <v>25</v>
      </c>
      <c r="E84" s="1">
        <v>27764</v>
      </c>
      <c r="F84" s="1" t="s">
        <v>210</v>
      </c>
      <c r="I84" s="2" t="s">
        <v>13</v>
      </c>
      <c r="J84" t="s">
        <v>25</v>
      </c>
      <c r="K84">
        <f t="shared" si="5"/>
        <v>1</v>
      </c>
      <c r="L84">
        <f t="shared" si="6"/>
        <v>1</v>
      </c>
    </row>
    <row r="85" spans="1:12" x14ac:dyDescent="0.25">
      <c r="A85" t="s">
        <v>212</v>
      </c>
      <c r="B85" t="s">
        <v>213</v>
      </c>
      <c r="C85" t="s">
        <v>211</v>
      </c>
      <c r="D85" t="s">
        <v>25</v>
      </c>
      <c r="E85" s="1">
        <v>85239</v>
      </c>
      <c r="F85" s="1">
        <v>291169</v>
      </c>
      <c r="I85" s="2" t="s">
        <v>13</v>
      </c>
      <c r="J85" t="s">
        <v>25</v>
      </c>
      <c r="K85">
        <f t="shared" si="5"/>
        <v>1</v>
      </c>
      <c r="L85">
        <f t="shared" si="6"/>
        <v>1</v>
      </c>
    </row>
    <row r="86" spans="1:12" x14ac:dyDescent="0.25">
      <c r="A86" t="s">
        <v>214</v>
      </c>
      <c r="B86" t="s">
        <v>215</v>
      </c>
      <c r="C86" t="s">
        <v>211</v>
      </c>
      <c r="D86" t="s">
        <v>25</v>
      </c>
      <c r="E86" s="1">
        <v>270043</v>
      </c>
      <c r="F86" s="1">
        <v>270324</v>
      </c>
      <c r="G86" s="1">
        <v>270323</v>
      </c>
      <c r="H86" t="s">
        <v>189</v>
      </c>
      <c r="I86" s="2" t="s">
        <v>13</v>
      </c>
      <c r="J86" t="s">
        <v>25</v>
      </c>
      <c r="K86">
        <f t="shared" si="5"/>
        <v>1</v>
      </c>
      <c r="L86">
        <f t="shared" si="6"/>
        <v>1</v>
      </c>
    </row>
    <row r="87" spans="1:12" x14ac:dyDescent="0.25">
      <c r="A87" t="s">
        <v>216</v>
      </c>
      <c r="B87" t="s">
        <v>217</v>
      </c>
      <c r="C87" t="s">
        <v>211</v>
      </c>
      <c r="D87" t="s">
        <v>25</v>
      </c>
      <c r="E87" s="1">
        <v>36659</v>
      </c>
      <c r="F87" s="1">
        <v>52877</v>
      </c>
      <c r="G87" s="1">
        <v>52874</v>
      </c>
      <c r="H87" t="s">
        <v>218</v>
      </c>
      <c r="I87" s="2" t="s">
        <v>13</v>
      </c>
      <c r="J87" t="s">
        <v>25</v>
      </c>
      <c r="K87">
        <f t="shared" si="5"/>
        <v>1</v>
      </c>
      <c r="L87">
        <f t="shared" si="6"/>
        <v>1</v>
      </c>
    </row>
    <row r="88" spans="1:12" x14ac:dyDescent="0.25">
      <c r="A88" t="s">
        <v>219</v>
      </c>
      <c r="B88" t="s">
        <v>220</v>
      </c>
      <c r="C88" t="s">
        <v>211</v>
      </c>
      <c r="D88" t="s">
        <v>25</v>
      </c>
      <c r="E88" s="1">
        <v>96928</v>
      </c>
      <c r="F88" s="1">
        <v>169036</v>
      </c>
      <c r="G88" s="1">
        <v>177547</v>
      </c>
      <c r="H88" t="s">
        <v>189</v>
      </c>
      <c r="I88" s="2" t="s">
        <v>13</v>
      </c>
      <c r="J88" t="s">
        <v>238</v>
      </c>
      <c r="K88">
        <f t="shared" si="5"/>
        <v>0</v>
      </c>
      <c r="L88">
        <f t="shared" si="6"/>
        <v>0</v>
      </c>
    </row>
    <row r="89" spans="1:12" x14ac:dyDescent="0.25">
      <c r="A89" t="s">
        <v>221</v>
      </c>
      <c r="B89" t="s">
        <v>222</v>
      </c>
      <c r="C89" t="s">
        <v>211</v>
      </c>
      <c r="D89" t="s">
        <v>25</v>
      </c>
      <c r="E89" s="1">
        <v>30248</v>
      </c>
      <c r="F89" s="1">
        <v>30430</v>
      </c>
      <c r="G89" s="1">
        <v>230244</v>
      </c>
      <c r="H89" t="s">
        <v>189</v>
      </c>
      <c r="I89" s="2" t="s">
        <v>13</v>
      </c>
      <c r="J89" t="s">
        <v>25</v>
      </c>
      <c r="K89">
        <f t="shared" si="5"/>
        <v>1</v>
      </c>
      <c r="L89">
        <f t="shared" si="6"/>
        <v>1</v>
      </c>
    </row>
    <row r="90" spans="1:12" x14ac:dyDescent="0.25">
      <c r="A90" t="s">
        <v>223</v>
      </c>
      <c r="B90" t="s">
        <v>224</v>
      </c>
      <c r="C90" t="s">
        <v>211</v>
      </c>
      <c r="D90" t="s">
        <v>25</v>
      </c>
      <c r="E90" s="1">
        <v>88100</v>
      </c>
      <c r="F90" s="1">
        <v>277312</v>
      </c>
      <c r="H90" t="s">
        <v>189</v>
      </c>
      <c r="I90" s="2" t="s">
        <v>13</v>
      </c>
      <c r="J90" t="s">
        <v>25</v>
      </c>
      <c r="K90">
        <f t="shared" si="5"/>
        <v>1</v>
      </c>
      <c r="L90">
        <f t="shared" si="6"/>
        <v>1</v>
      </c>
    </row>
    <row r="91" spans="1:12" x14ac:dyDescent="0.25">
      <c r="A91" t="s">
        <v>225</v>
      </c>
      <c r="B91" t="s">
        <v>226</v>
      </c>
      <c r="C91" t="s">
        <v>211</v>
      </c>
      <c r="D91" t="s">
        <v>25</v>
      </c>
      <c r="E91" s="1">
        <v>266909</v>
      </c>
      <c r="F91" s="1">
        <v>152315</v>
      </c>
      <c r="G91" s="1">
        <v>57210</v>
      </c>
      <c r="H91" t="s">
        <v>44</v>
      </c>
      <c r="I91" s="2" t="s">
        <v>13</v>
      </c>
      <c r="J91" t="s">
        <v>25</v>
      </c>
      <c r="K91">
        <f t="shared" si="5"/>
        <v>1</v>
      </c>
      <c r="L91">
        <f t="shared" si="6"/>
        <v>1</v>
      </c>
    </row>
    <row r="92" spans="1:12" x14ac:dyDescent="0.25">
      <c r="A92" t="s">
        <v>227</v>
      </c>
      <c r="B92" t="s">
        <v>228</v>
      </c>
      <c r="C92" t="s">
        <v>18</v>
      </c>
      <c r="D92" t="s">
        <v>25</v>
      </c>
      <c r="I92" s="2" t="s">
        <v>13</v>
      </c>
      <c r="J92" t="s">
        <v>25</v>
      </c>
      <c r="K92">
        <f t="shared" si="5"/>
        <v>1</v>
      </c>
      <c r="L92">
        <f t="shared" si="6"/>
        <v>1</v>
      </c>
    </row>
    <row r="93" spans="1:12" x14ac:dyDescent="0.25">
      <c r="A93" t="s">
        <v>340</v>
      </c>
      <c r="B93" t="s">
        <v>229</v>
      </c>
      <c r="C93" t="s">
        <v>18</v>
      </c>
      <c r="D93" t="s">
        <v>25</v>
      </c>
      <c r="E93" s="1">
        <v>52425</v>
      </c>
      <c r="H93" t="s">
        <v>39</v>
      </c>
      <c r="I93" s="2" t="s">
        <v>13</v>
      </c>
      <c r="J93" t="s">
        <v>25</v>
      </c>
      <c r="K93">
        <f t="shared" si="5"/>
        <v>1</v>
      </c>
      <c r="L93">
        <f t="shared" si="6"/>
        <v>1</v>
      </c>
    </row>
    <row r="94" spans="1:12" x14ac:dyDescent="0.25">
      <c r="A94" t="s">
        <v>230</v>
      </c>
      <c r="B94" t="s">
        <v>231</v>
      </c>
      <c r="C94" t="s">
        <v>18</v>
      </c>
      <c r="D94" t="s">
        <v>25</v>
      </c>
      <c r="E94" s="1">
        <v>232389</v>
      </c>
      <c r="F94" s="1">
        <v>239950</v>
      </c>
      <c r="G94" s="1">
        <v>132678</v>
      </c>
      <c r="H94" t="s">
        <v>218</v>
      </c>
      <c r="I94" s="2" t="s">
        <v>13</v>
      </c>
      <c r="J94" t="s">
        <v>25</v>
      </c>
      <c r="K94">
        <f t="shared" si="5"/>
        <v>1</v>
      </c>
      <c r="L94">
        <f t="shared" si="6"/>
        <v>1</v>
      </c>
    </row>
    <row r="95" spans="1:12" x14ac:dyDescent="0.25">
      <c r="A95" t="s">
        <v>232</v>
      </c>
      <c r="B95" t="s">
        <v>233</v>
      </c>
      <c r="C95" t="s">
        <v>79</v>
      </c>
      <c r="D95" t="s">
        <v>25</v>
      </c>
      <c r="I95" s="2" t="s">
        <v>13</v>
      </c>
      <c r="J95" t="s">
        <v>25</v>
      </c>
      <c r="K95">
        <f t="shared" si="5"/>
        <v>1</v>
      </c>
      <c r="L95">
        <f t="shared" si="6"/>
        <v>1</v>
      </c>
    </row>
    <row r="96" spans="1:12" x14ac:dyDescent="0.25">
      <c r="A96" t="s">
        <v>234</v>
      </c>
      <c r="B96" t="s">
        <v>235</v>
      </c>
      <c r="C96" t="s">
        <v>114</v>
      </c>
      <c r="D96" t="s">
        <v>25</v>
      </c>
      <c r="I96" s="2" t="s">
        <v>13</v>
      </c>
      <c r="J96" t="s">
        <v>25</v>
      </c>
      <c r="K96">
        <f t="shared" si="5"/>
        <v>1</v>
      </c>
      <c r="L96">
        <f t="shared" si="6"/>
        <v>1</v>
      </c>
    </row>
    <row r="97" spans="1:13" x14ac:dyDescent="0.25">
      <c r="A97" t="s">
        <v>236</v>
      </c>
      <c r="B97" t="s">
        <v>237</v>
      </c>
      <c r="C97" t="s">
        <v>114</v>
      </c>
      <c r="D97" t="s">
        <v>25</v>
      </c>
      <c r="E97" s="1">
        <v>170016</v>
      </c>
      <c r="H97" t="s">
        <v>189</v>
      </c>
      <c r="I97" s="2" t="s">
        <v>13</v>
      </c>
      <c r="J97" t="s">
        <v>238</v>
      </c>
      <c r="K97">
        <f t="shared" si="5"/>
        <v>0</v>
      </c>
      <c r="L97">
        <f t="shared" si="6"/>
        <v>0</v>
      </c>
    </row>
    <row r="98" spans="1:13" x14ac:dyDescent="0.25">
      <c r="A98" t="s">
        <v>239</v>
      </c>
      <c r="B98" t="s">
        <v>240</v>
      </c>
      <c r="C98" t="s">
        <v>18</v>
      </c>
      <c r="D98" t="s">
        <v>25</v>
      </c>
      <c r="E98" s="1">
        <v>270086</v>
      </c>
      <c r="F98" s="1">
        <v>11195</v>
      </c>
      <c r="G98" s="1">
        <v>194026</v>
      </c>
      <c r="H98" t="s">
        <v>189</v>
      </c>
      <c r="I98" s="2" t="s">
        <v>13</v>
      </c>
      <c r="J98" t="s">
        <v>25</v>
      </c>
      <c r="K98">
        <f t="shared" ref="K98:K124" si="7">IF(J98=D98,1,0)</f>
        <v>1</v>
      </c>
      <c r="L98">
        <f t="shared" si="6"/>
        <v>1</v>
      </c>
    </row>
    <row r="99" spans="1:13" x14ac:dyDescent="0.25">
      <c r="A99" t="s">
        <v>241</v>
      </c>
      <c r="B99" t="s">
        <v>180</v>
      </c>
      <c r="C99" t="s">
        <v>18</v>
      </c>
      <c r="D99" t="s">
        <v>25</v>
      </c>
      <c r="E99" s="1">
        <v>45131</v>
      </c>
      <c r="F99" s="1">
        <v>187252</v>
      </c>
      <c r="H99" t="s">
        <v>189</v>
      </c>
      <c r="I99" s="2" t="s">
        <v>13</v>
      </c>
      <c r="J99" t="s">
        <v>25</v>
      </c>
      <c r="K99">
        <f t="shared" si="7"/>
        <v>1</v>
      </c>
      <c r="L99">
        <f t="shared" si="6"/>
        <v>1</v>
      </c>
    </row>
    <row r="100" spans="1:13" x14ac:dyDescent="0.25">
      <c r="A100" t="s">
        <v>341</v>
      </c>
      <c r="B100" t="s">
        <v>242</v>
      </c>
      <c r="C100" t="s">
        <v>160</v>
      </c>
      <c r="D100" t="s">
        <v>238</v>
      </c>
      <c r="E100" s="1">
        <v>263813</v>
      </c>
      <c r="F100" s="1">
        <v>173839</v>
      </c>
      <c r="G100" s="1">
        <v>142198</v>
      </c>
      <c r="H100" t="s">
        <v>82</v>
      </c>
      <c r="I100" s="2" t="s">
        <v>13</v>
      </c>
      <c r="J100" t="s">
        <v>238</v>
      </c>
      <c r="K100">
        <f t="shared" si="7"/>
        <v>1</v>
      </c>
      <c r="L100">
        <v>1</v>
      </c>
    </row>
    <row r="101" spans="1:13" x14ac:dyDescent="0.25">
      <c r="A101" t="s">
        <v>243</v>
      </c>
      <c r="B101" t="s">
        <v>244</v>
      </c>
      <c r="C101" t="s">
        <v>160</v>
      </c>
      <c r="D101" t="s">
        <v>25</v>
      </c>
      <c r="E101" s="1">
        <v>14925</v>
      </c>
      <c r="F101" s="1">
        <v>11976</v>
      </c>
      <c r="G101" s="1">
        <v>235141</v>
      </c>
      <c r="H101" t="s">
        <v>39</v>
      </c>
      <c r="I101" s="2" t="s">
        <v>13</v>
      </c>
      <c r="J101" t="s">
        <v>25</v>
      </c>
      <c r="K101">
        <f t="shared" si="7"/>
        <v>1</v>
      </c>
      <c r="L101">
        <f t="shared" ref="L101:L124" si="8">IF(D101=J101,1,0)</f>
        <v>1</v>
      </c>
    </row>
    <row r="102" spans="1:13" x14ac:dyDescent="0.25">
      <c r="A102" t="s">
        <v>245</v>
      </c>
      <c r="B102" t="s">
        <v>246</v>
      </c>
      <c r="C102" t="s">
        <v>160</v>
      </c>
      <c r="D102" t="s">
        <v>25</v>
      </c>
      <c r="E102" s="1">
        <v>237575</v>
      </c>
      <c r="F102" s="1">
        <v>237574</v>
      </c>
      <c r="G102" s="1">
        <v>133600</v>
      </c>
      <c r="H102" t="s">
        <v>39</v>
      </c>
      <c r="I102" s="2" t="s">
        <v>13</v>
      </c>
      <c r="J102" t="s">
        <v>238</v>
      </c>
      <c r="K102">
        <f t="shared" si="7"/>
        <v>0</v>
      </c>
      <c r="L102">
        <f t="shared" si="8"/>
        <v>0</v>
      </c>
    </row>
    <row r="103" spans="1:13" x14ac:dyDescent="0.25">
      <c r="A103" t="s">
        <v>247</v>
      </c>
      <c r="B103" t="s">
        <v>248</v>
      </c>
      <c r="C103" t="s">
        <v>196</v>
      </c>
      <c r="D103" t="s">
        <v>25</v>
      </c>
      <c r="E103" s="1">
        <v>280144</v>
      </c>
      <c r="F103" s="1">
        <v>230942</v>
      </c>
      <c r="G103" s="1">
        <v>249717</v>
      </c>
      <c r="H103" t="s">
        <v>249</v>
      </c>
      <c r="I103" s="2" t="s">
        <v>13</v>
      </c>
      <c r="J103" t="s">
        <v>238</v>
      </c>
      <c r="K103">
        <f t="shared" si="7"/>
        <v>0</v>
      </c>
      <c r="L103">
        <f t="shared" si="8"/>
        <v>0</v>
      </c>
      <c r="M103" t="s">
        <v>305</v>
      </c>
    </row>
    <row r="104" spans="1:13" x14ac:dyDescent="0.25">
      <c r="A104" t="s">
        <v>250</v>
      </c>
      <c r="B104" t="s">
        <v>251</v>
      </c>
      <c r="C104" t="s">
        <v>40</v>
      </c>
      <c r="D104" t="s">
        <v>25</v>
      </c>
      <c r="E104" s="1">
        <v>170518</v>
      </c>
      <c r="F104" s="1">
        <v>95100</v>
      </c>
      <c r="H104" t="s">
        <v>252</v>
      </c>
      <c r="I104" s="2" t="s">
        <v>13</v>
      </c>
      <c r="J104" t="s">
        <v>25</v>
      </c>
      <c r="K104">
        <f t="shared" si="7"/>
        <v>1</v>
      </c>
      <c r="L104">
        <f t="shared" si="8"/>
        <v>1</v>
      </c>
    </row>
    <row r="105" spans="1:13" x14ac:dyDescent="0.25">
      <c r="A105" t="s">
        <v>253</v>
      </c>
      <c r="B105" t="s">
        <v>254</v>
      </c>
      <c r="C105" t="s">
        <v>40</v>
      </c>
      <c r="D105" t="s">
        <v>25</v>
      </c>
      <c r="E105" s="1">
        <v>232873</v>
      </c>
      <c r="F105" s="1">
        <v>232876</v>
      </c>
      <c r="G105" s="1">
        <v>235034</v>
      </c>
      <c r="H105" t="s">
        <v>39</v>
      </c>
      <c r="I105" s="2" t="s">
        <v>13</v>
      </c>
      <c r="J105" t="s">
        <v>25</v>
      </c>
      <c r="K105">
        <f t="shared" si="7"/>
        <v>1</v>
      </c>
      <c r="L105">
        <f t="shared" si="8"/>
        <v>1</v>
      </c>
    </row>
    <row r="106" spans="1:13" x14ac:dyDescent="0.25">
      <c r="A106" t="s">
        <v>255</v>
      </c>
      <c r="B106" t="s">
        <v>256</v>
      </c>
      <c r="C106" t="s">
        <v>40</v>
      </c>
      <c r="D106" t="s">
        <v>25</v>
      </c>
      <c r="E106" s="1">
        <v>153606</v>
      </c>
      <c r="H106" t="s">
        <v>39</v>
      </c>
      <c r="I106" s="2" t="s">
        <v>13</v>
      </c>
      <c r="J106" t="s">
        <v>238</v>
      </c>
      <c r="K106">
        <f t="shared" si="7"/>
        <v>0</v>
      </c>
      <c r="L106">
        <f t="shared" si="8"/>
        <v>0</v>
      </c>
    </row>
    <row r="107" spans="1:13" x14ac:dyDescent="0.25">
      <c r="A107" t="s">
        <v>257</v>
      </c>
      <c r="B107" t="s">
        <v>258</v>
      </c>
      <c r="C107" t="s">
        <v>40</v>
      </c>
      <c r="D107" t="s">
        <v>25</v>
      </c>
      <c r="E107" s="1">
        <v>141623</v>
      </c>
      <c r="F107" s="1">
        <v>140245</v>
      </c>
      <c r="H107" t="s">
        <v>39</v>
      </c>
      <c r="I107" s="2" t="s">
        <v>13</v>
      </c>
      <c r="J107" t="s">
        <v>238</v>
      </c>
      <c r="K107">
        <f t="shared" si="7"/>
        <v>0</v>
      </c>
      <c r="L107">
        <f t="shared" si="8"/>
        <v>0</v>
      </c>
    </row>
    <row r="108" spans="1:13" x14ac:dyDescent="0.25">
      <c r="A108" t="s">
        <v>342</v>
      </c>
      <c r="B108" t="s">
        <v>259</v>
      </c>
      <c r="C108" t="s">
        <v>114</v>
      </c>
      <c r="D108" t="s">
        <v>238</v>
      </c>
      <c r="E108" s="1">
        <v>170053</v>
      </c>
      <c r="F108" s="1">
        <v>64505</v>
      </c>
      <c r="G108" s="1">
        <v>64502</v>
      </c>
      <c r="H108" t="s">
        <v>207</v>
      </c>
      <c r="I108" s="2" t="s">
        <v>13</v>
      </c>
      <c r="J108" t="s">
        <v>238</v>
      </c>
      <c r="K108">
        <f t="shared" si="7"/>
        <v>1</v>
      </c>
      <c r="L108">
        <f t="shared" si="8"/>
        <v>1</v>
      </c>
    </row>
    <row r="109" spans="1:13" x14ac:dyDescent="0.25">
      <c r="A109" t="s">
        <v>343</v>
      </c>
      <c r="B109" t="s">
        <v>260</v>
      </c>
      <c r="C109" t="s">
        <v>40</v>
      </c>
      <c r="D109" t="s">
        <v>238</v>
      </c>
      <c r="E109" s="1">
        <v>168926</v>
      </c>
      <c r="F109" s="1">
        <v>168925</v>
      </c>
      <c r="H109" t="s">
        <v>261</v>
      </c>
      <c r="I109" s="2" t="s">
        <v>13</v>
      </c>
      <c r="J109" t="s">
        <v>238</v>
      </c>
      <c r="K109">
        <f t="shared" si="7"/>
        <v>1</v>
      </c>
      <c r="L109">
        <f t="shared" si="8"/>
        <v>1</v>
      </c>
    </row>
    <row r="110" spans="1:13" x14ac:dyDescent="0.25">
      <c r="A110" t="s">
        <v>344</v>
      </c>
      <c r="B110" t="s">
        <v>262</v>
      </c>
      <c r="C110" t="s">
        <v>263</v>
      </c>
      <c r="D110" t="s">
        <v>238</v>
      </c>
      <c r="I110" s="2" t="s">
        <v>13</v>
      </c>
      <c r="J110" t="s">
        <v>238</v>
      </c>
      <c r="K110">
        <f t="shared" si="7"/>
        <v>1</v>
      </c>
      <c r="L110">
        <f t="shared" si="8"/>
        <v>1</v>
      </c>
    </row>
    <row r="111" spans="1:13" x14ac:dyDescent="0.25">
      <c r="A111" t="s">
        <v>264</v>
      </c>
      <c r="B111" t="s">
        <v>265</v>
      </c>
      <c r="C111" t="s">
        <v>185</v>
      </c>
      <c r="D111" t="s">
        <v>238</v>
      </c>
      <c r="E111" s="1">
        <v>133404</v>
      </c>
      <c r="F111" s="1">
        <v>97940</v>
      </c>
      <c r="G111" s="1">
        <v>87802</v>
      </c>
      <c r="H111" t="s">
        <v>82</v>
      </c>
      <c r="I111" s="2" t="s">
        <v>13</v>
      </c>
      <c r="J111" t="s">
        <v>238</v>
      </c>
      <c r="K111">
        <f t="shared" si="7"/>
        <v>1</v>
      </c>
      <c r="L111">
        <f t="shared" si="8"/>
        <v>1</v>
      </c>
    </row>
    <row r="112" spans="1:13" x14ac:dyDescent="0.25">
      <c r="A112" t="s">
        <v>266</v>
      </c>
      <c r="B112" t="s">
        <v>267</v>
      </c>
      <c r="C112" t="s">
        <v>263</v>
      </c>
      <c r="D112" t="s">
        <v>238</v>
      </c>
      <c r="I112" s="2" t="s">
        <v>13</v>
      </c>
      <c r="J112" t="s">
        <v>238</v>
      </c>
      <c r="K112">
        <f t="shared" si="7"/>
        <v>1</v>
      </c>
      <c r="L112">
        <f t="shared" si="8"/>
        <v>1</v>
      </c>
    </row>
    <row r="113" spans="1:12" x14ac:dyDescent="0.25">
      <c r="A113" t="s">
        <v>268</v>
      </c>
      <c r="B113" t="s">
        <v>269</v>
      </c>
      <c r="C113" t="s">
        <v>263</v>
      </c>
      <c r="D113" t="s">
        <v>238</v>
      </c>
      <c r="I113" s="2" t="s">
        <v>13</v>
      </c>
      <c r="J113" t="s">
        <v>238</v>
      </c>
      <c r="K113">
        <f t="shared" si="7"/>
        <v>1</v>
      </c>
      <c r="L113">
        <f t="shared" si="8"/>
        <v>1</v>
      </c>
    </row>
    <row r="114" spans="1:12" x14ac:dyDescent="0.25">
      <c r="A114" t="s">
        <v>270</v>
      </c>
      <c r="B114" t="s">
        <v>271</v>
      </c>
      <c r="C114" t="s">
        <v>263</v>
      </c>
      <c r="D114" t="s">
        <v>238</v>
      </c>
      <c r="E114" s="1">
        <v>36248</v>
      </c>
      <c r="I114" s="2" t="s">
        <v>13</v>
      </c>
      <c r="J114" t="s">
        <v>238</v>
      </c>
      <c r="K114">
        <f t="shared" si="7"/>
        <v>1</v>
      </c>
      <c r="L114">
        <f t="shared" si="8"/>
        <v>1</v>
      </c>
    </row>
    <row r="115" spans="1:12" x14ac:dyDescent="0.25">
      <c r="A115" t="s">
        <v>272</v>
      </c>
      <c r="B115" t="s">
        <v>273</v>
      </c>
      <c r="C115" t="s">
        <v>263</v>
      </c>
      <c r="D115" t="s">
        <v>238</v>
      </c>
      <c r="E115" s="1">
        <v>168246</v>
      </c>
      <c r="I115" s="2" t="s">
        <v>13</v>
      </c>
      <c r="J115" t="s">
        <v>238</v>
      </c>
      <c r="K115">
        <f t="shared" si="7"/>
        <v>1</v>
      </c>
      <c r="L115">
        <f t="shared" si="8"/>
        <v>1</v>
      </c>
    </row>
    <row r="116" spans="1:12" x14ac:dyDescent="0.25">
      <c r="A116" t="s">
        <v>345</v>
      </c>
      <c r="B116" t="s">
        <v>274</v>
      </c>
      <c r="C116" t="s">
        <v>263</v>
      </c>
      <c r="D116" t="s">
        <v>238</v>
      </c>
      <c r="E116" s="1">
        <v>99029</v>
      </c>
      <c r="I116" t="s">
        <v>149</v>
      </c>
      <c r="J116" t="s">
        <v>238</v>
      </c>
      <c r="K116">
        <f t="shared" si="7"/>
        <v>1</v>
      </c>
      <c r="L116">
        <f t="shared" si="8"/>
        <v>1</v>
      </c>
    </row>
    <row r="117" spans="1:12" x14ac:dyDescent="0.25">
      <c r="A117" t="s">
        <v>275</v>
      </c>
      <c r="B117" t="s">
        <v>276</v>
      </c>
      <c r="C117" t="s">
        <v>198</v>
      </c>
      <c r="D117" t="s">
        <v>238</v>
      </c>
      <c r="E117" s="1">
        <v>277817</v>
      </c>
      <c r="F117" s="1">
        <v>279170</v>
      </c>
      <c r="G117" s="1">
        <v>194715</v>
      </c>
      <c r="H117" t="s">
        <v>97</v>
      </c>
      <c r="I117" s="2" t="s">
        <v>13</v>
      </c>
      <c r="J117" t="s">
        <v>238</v>
      </c>
      <c r="K117">
        <f t="shared" si="7"/>
        <v>1</v>
      </c>
      <c r="L117">
        <f t="shared" si="8"/>
        <v>1</v>
      </c>
    </row>
    <row r="118" spans="1:12" x14ac:dyDescent="0.25">
      <c r="A118" t="s">
        <v>277</v>
      </c>
      <c r="B118" t="s">
        <v>278</v>
      </c>
      <c r="C118" t="s">
        <v>198</v>
      </c>
      <c r="D118" t="s">
        <v>238</v>
      </c>
      <c r="E118" s="1">
        <v>151639</v>
      </c>
      <c r="F118" s="1">
        <v>134310</v>
      </c>
      <c r="G118" s="1">
        <v>91601</v>
      </c>
      <c r="H118" t="s">
        <v>39</v>
      </c>
      <c r="I118" s="2" t="s">
        <v>13</v>
      </c>
      <c r="J118" t="s">
        <v>25</v>
      </c>
      <c r="K118">
        <f t="shared" si="7"/>
        <v>0</v>
      </c>
      <c r="L118">
        <f t="shared" si="8"/>
        <v>0</v>
      </c>
    </row>
    <row r="119" spans="1:12" x14ac:dyDescent="0.25">
      <c r="A119" t="s">
        <v>279</v>
      </c>
      <c r="B119" t="s">
        <v>280</v>
      </c>
      <c r="C119" t="s">
        <v>18</v>
      </c>
      <c r="D119" t="s">
        <v>238</v>
      </c>
      <c r="E119" s="1">
        <v>40115</v>
      </c>
      <c r="I119" s="2" t="s">
        <v>13</v>
      </c>
      <c r="J119" t="s">
        <v>238</v>
      </c>
      <c r="K119">
        <f t="shared" si="7"/>
        <v>1</v>
      </c>
      <c r="L119">
        <f t="shared" si="8"/>
        <v>1</v>
      </c>
    </row>
    <row r="120" spans="1:12" x14ac:dyDescent="0.25">
      <c r="A120" t="s">
        <v>281</v>
      </c>
      <c r="B120" t="s">
        <v>282</v>
      </c>
      <c r="C120" t="s">
        <v>18</v>
      </c>
      <c r="D120" t="s">
        <v>238</v>
      </c>
      <c r="I120" s="2" t="s">
        <v>149</v>
      </c>
      <c r="J120" t="s">
        <v>238</v>
      </c>
      <c r="K120">
        <f t="shared" si="7"/>
        <v>1</v>
      </c>
      <c r="L120">
        <f t="shared" si="8"/>
        <v>1</v>
      </c>
    </row>
    <row r="121" spans="1:12" x14ac:dyDescent="0.25">
      <c r="A121" t="s">
        <v>283</v>
      </c>
      <c r="B121" t="s">
        <v>284</v>
      </c>
      <c r="C121" t="s">
        <v>160</v>
      </c>
      <c r="D121" t="s">
        <v>238</v>
      </c>
      <c r="I121" s="2" t="s">
        <v>13</v>
      </c>
      <c r="J121" t="s">
        <v>238</v>
      </c>
      <c r="K121">
        <f t="shared" si="7"/>
        <v>1</v>
      </c>
      <c r="L121">
        <f t="shared" si="8"/>
        <v>1</v>
      </c>
    </row>
    <row r="122" spans="1:12" x14ac:dyDescent="0.25">
      <c r="A122" t="s">
        <v>285</v>
      </c>
      <c r="B122" t="s">
        <v>286</v>
      </c>
      <c r="C122" t="s">
        <v>160</v>
      </c>
      <c r="D122" t="s">
        <v>238</v>
      </c>
      <c r="I122" s="2" t="s">
        <v>13</v>
      </c>
      <c r="J122" t="s">
        <v>238</v>
      </c>
      <c r="K122">
        <f t="shared" si="7"/>
        <v>1</v>
      </c>
      <c r="L122">
        <f t="shared" si="8"/>
        <v>1</v>
      </c>
    </row>
    <row r="123" spans="1:12" x14ac:dyDescent="0.25">
      <c r="A123" t="s">
        <v>287</v>
      </c>
      <c r="B123" t="s">
        <v>288</v>
      </c>
      <c r="C123" t="s">
        <v>40</v>
      </c>
      <c r="D123" t="s">
        <v>238</v>
      </c>
      <c r="E123" s="1">
        <v>279319</v>
      </c>
      <c r="F123" s="1">
        <v>279320</v>
      </c>
      <c r="H123" t="s">
        <v>128</v>
      </c>
      <c r="I123" s="2" t="s">
        <v>13</v>
      </c>
      <c r="J123" t="s">
        <v>25</v>
      </c>
      <c r="K123">
        <f t="shared" si="7"/>
        <v>0</v>
      </c>
      <c r="L123">
        <f t="shared" si="8"/>
        <v>0</v>
      </c>
    </row>
    <row r="124" spans="1:12" x14ac:dyDescent="0.25">
      <c r="A124" t="s">
        <v>289</v>
      </c>
      <c r="B124" t="s">
        <v>290</v>
      </c>
      <c r="C124" t="s">
        <v>306</v>
      </c>
      <c r="D124" t="s">
        <v>238</v>
      </c>
      <c r="E124" s="1">
        <v>158123</v>
      </c>
      <c r="F124" s="1">
        <v>145821</v>
      </c>
      <c r="G124" s="1">
        <v>145820</v>
      </c>
      <c r="H124" t="s">
        <v>291</v>
      </c>
      <c r="I124" s="2" t="s">
        <v>13</v>
      </c>
      <c r="J124" t="s">
        <v>238</v>
      </c>
      <c r="K124">
        <f t="shared" si="7"/>
        <v>1</v>
      </c>
      <c r="L124">
        <f t="shared" si="8"/>
        <v>1</v>
      </c>
    </row>
    <row r="125" spans="1:12" x14ac:dyDescent="0.25">
      <c r="E125">
        <f t="shared" ref="E125:G125" si="9">COUNTA(E2:E124)</f>
        <v>105</v>
      </c>
      <c r="F125">
        <f t="shared" si="9"/>
        <v>80</v>
      </c>
      <c r="G125">
        <f t="shared" si="9"/>
        <v>51</v>
      </c>
      <c r="H125">
        <f>COUNTA(H2:H124)</f>
        <v>79</v>
      </c>
      <c r="J125">
        <f>COUNTA(J2:J124)</f>
        <v>123</v>
      </c>
      <c r="K125">
        <f>SUM(K2:K124)</f>
        <v>96</v>
      </c>
      <c r="L125">
        <f>SUM(L2:L124)</f>
        <v>106</v>
      </c>
    </row>
    <row r="126" spans="1:12" x14ac:dyDescent="0.25">
      <c r="J126" s="3" t="s">
        <v>299</v>
      </c>
      <c r="K126">
        <f>K125/J125</f>
        <v>0.78048780487804881</v>
      </c>
      <c r="L126">
        <f>L125/J125</f>
        <v>0.86178861788617889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Michaël Nicolaï</dc:creator>
  <cp:lastModifiedBy>Michaël Nicolaï</cp:lastModifiedBy>
  <dcterms:created xsi:type="dcterms:W3CDTF">2025-01-16T14:59:30Z</dcterms:created>
  <dcterms:modified xsi:type="dcterms:W3CDTF">2025-09-18T09:28:20Z</dcterms:modified>
</cp:coreProperties>
</file>