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defaultThemeVersion="166925"/>
  <mc:AlternateContent xmlns:mc="http://schemas.openxmlformats.org/markup-compatibility/2006">
    <mc:Choice Requires="x15">
      <x15ac:absPath xmlns:x15ac="http://schemas.microsoft.com/office/spreadsheetml/2010/11/ac" url="/Users/silviaziller/Documents/Artigos próprios/2025 Pathways/Biological Invasions nov 2025/"/>
    </mc:Choice>
  </mc:AlternateContent>
  <xr:revisionPtr revIDLastSave="0" documentId="13_ncr:1_{1A7B4786-0810-0A46-8ECF-1D465D3EB4AF}" xr6:coauthVersionLast="47" xr6:coauthVersionMax="47" xr10:uidLastSave="{00000000-0000-0000-0000-000000000000}"/>
  <bookViews>
    <workbookView xWindow="0" yWindow="760" windowWidth="27320" windowHeight="14860" activeTab="1" xr2:uid="{7A9F08E3-B4FB-E445-9D06-534BFCABA054}"/>
  </bookViews>
  <sheets>
    <sheet name="Português" sheetId="1" r:id="rId1"/>
    <sheet name="English"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H135" i="2" l="1"/>
  <c r="G135" i="2"/>
  <c r="F135" i="2"/>
  <c r="I134" i="2"/>
  <c r="I133" i="2"/>
  <c r="I132" i="2"/>
  <c r="I131" i="2"/>
  <c r="I130" i="2"/>
  <c r="I129" i="2"/>
  <c r="I128" i="2"/>
  <c r="I127" i="2"/>
  <c r="I126" i="2"/>
  <c r="I125" i="2"/>
  <c r="I124" i="2"/>
  <c r="I123" i="2"/>
  <c r="I122" i="2"/>
  <c r="I121" i="2"/>
  <c r="I120" i="2"/>
  <c r="I119" i="2"/>
  <c r="I118" i="2"/>
  <c r="I117" i="2"/>
  <c r="I116" i="2"/>
  <c r="H115" i="2"/>
  <c r="G115" i="2"/>
  <c r="F115" i="2"/>
  <c r="I114" i="2"/>
  <c r="I113" i="2"/>
  <c r="I112" i="2"/>
  <c r="I111" i="2"/>
  <c r="I110" i="2"/>
  <c r="I109" i="2"/>
  <c r="I108" i="2"/>
  <c r="I107" i="2"/>
  <c r="I106" i="2"/>
  <c r="I105" i="2"/>
  <c r="I104" i="2"/>
  <c r="I103" i="2"/>
  <c r="I102" i="2"/>
  <c r="I101" i="2"/>
  <c r="I100" i="2"/>
  <c r="I99" i="2"/>
  <c r="I98" i="2"/>
  <c r="I97" i="2"/>
  <c r="I96" i="2"/>
  <c r="I95" i="2"/>
  <c r="H94" i="2"/>
  <c r="G94" i="2"/>
  <c r="F94" i="2"/>
  <c r="I93" i="2"/>
  <c r="I92" i="2"/>
  <c r="I91" i="2"/>
  <c r="I90" i="2"/>
  <c r="I89" i="2"/>
  <c r="I88" i="2"/>
  <c r="I87" i="2"/>
  <c r="I86" i="2"/>
  <c r="I85" i="2"/>
  <c r="I84" i="2"/>
  <c r="I83" i="2"/>
  <c r="I82" i="2"/>
  <c r="I81" i="2"/>
  <c r="I80" i="2"/>
  <c r="I79" i="2"/>
  <c r="I78" i="2"/>
  <c r="I77" i="2"/>
  <c r="I76" i="2"/>
  <c r="I75" i="2"/>
  <c r="I74" i="2"/>
  <c r="I73" i="2"/>
  <c r="I72" i="2"/>
  <c r="H71" i="2"/>
  <c r="G71" i="2"/>
  <c r="F71" i="2"/>
  <c r="I70" i="2"/>
  <c r="I69" i="2"/>
  <c r="I68" i="2"/>
  <c r="I67" i="2"/>
  <c r="I66" i="2"/>
  <c r="I65" i="2"/>
  <c r="I64" i="2"/>
  <c r="H63" i="2"/>
  <c r="G63" i="2"/>
  <c r="F63" i="2"/>
  <c r="I62" i="2"/>
  <c r="I61" i="2"/>
  <c r="I60" i="2"/>
  <c r="I59" i="2"/>
  <c r="I58" i="2"/>
  <c r="H57" i="2"/>
  <c r="G57" i="2"/>
  <c r="F57" i="2"/>
  <c r="I56" i="2"/>
  <c r="I55" i="2"/>
  <c r="I54" i="2"/>
  <c r="I53" i="2"/>
  <c r="I52" i="2"/>
  <c r="I51" i="2"/>
  <c r="I50" i="2"/>
  <c r="I49" i="2"/>
  <c r="I48" i="2"/>
  <c r="I47" i="2"/>
  <c r="I46" i="2"/>
  <c r="I45" i="2"/>
  <c r="I44" i="2"/>
  <c r="I43" i="2"/>
  <c r="I42" i="2"/>
  <c r="I41" i="2"/>
  <c r="I40" i="2"/>
  <c r="I39" i="2"/>
  <c r="H38" i="2"/>
  <c r="G38" i="2"/>
  <c r="F38" i="2"/>
  <c r="I37" i="2"/>
  <c r="I36" i="2"/>
  <c r="I35" i="2"/>
  <c r="I34" i="2"/>
  <c r="I33" i="2"/>
  <c r="H32" i="2"/>
  <c r="G32" i="2"/>
  <c r="F32" i="2"/>
  <c r="I31" i="2"/>
  <c r="I30" i="2"/>
  <c r="I29" i="2"/>
  <c r="I28" i="2"/>
  <c r="I27" i="2"/>
  <c r="I26" i="2"/>
  <c r="I25" i="2"/>
  <c r="I24" i="2"/>
  <c r="I23" i="2"/>
  <c r="I22" i="2"/>
  <c r="I21" i="2"/>
  <c r="H20" i="2"/>
  <c r="G20" i="2"/>
  <c r="F20" i="2"/>
  <c r="I19" i="2"/>
  <c r="I18" i="2"/>
  <c r="I17" i="2"/>
  <c r="I16" i="2"/>
  <c r="I15" i="2"/>
  <c r="I14" i="2"/>
  <c r="I13" i="2"/>
  <c r="I12" i="2"/>
  <c r="I11" i="2"/>
  <c r="I10" i="2"/>
  <c r="I9" i="2"/>
  <c r="I8" i="2"/>
  <c r="I7" i="2"/>
  <c r="I6" i="2"/>
  <c r="I5" i="2"/>
  <c r="I4" i="2"/>
  <c r="I135" i="2" l="1"/>
  <c r="J121" i="2"/>
  <c r="I63" i="2"/>
  <c r="J58" i="2" s="1"/>
  <c r="J122" i="2"/>
  <c r="J130" i="2"/>
  <c r="J123" i="2"/>
  <c r="J131" i="2"/>
  <c r="J133" i="2"/>
  <c r="J134" i="2"/>
  <c r="J132" i="2"/>
  <c r="J125" i="2"/>
  <c r="J119" i="2"/>
  <c r="J127" i="2"/>
  <c r="J124" i="2"/>
  <c r="J117" i="2"/>
  <c r="J118" i="2"/>
  <c r="J126" i="2"/>
  <c r="J120" i="2"/>
  <c r="J128" i="2"/>
  <c r="J129" i="2"/>
  <c r="J108" i="2"/>
  <c r="J65" i="2"/>
  <c r="J109" i="2"/>
  <c r="J80" i="2"/>
  <c r="J96" i="2"/>
  <c r="J104" i="2"/>
  <c r="J75" i="2"/>
  <c r="J91" i="2"/>
  <c r="J97" i="2"/>
  <c r="J101" i="2"/>
  <c r="J102" i="2"/>
  <c r="J98" i="2"/>
  <c r="J106" i="2"/>
  <c r="J114" i="2"/>
  <c r="J62" i="2"/>
  <c r="J60" i="2"/>
  <c r="J88" i="2"/>
  <c r="J110" i="2"/>
  <c r="J39" i="2"/>
  <c r="J61" i="2"/>
  <c r="J99" i="2"/>
  <c r="J107" i="2"/>
  <c r="I38" i="2"/>
  <c r="J34" i="2" s="1"/>
  <c r="J116" i="2"/>
  <c r="J33" i="2"/>
  <c r="I71" i="2"/>
  <c r="I115" i="2"/>
  <c r="J100" i="2" s="1"/>
  <c r="J95" i="2"/>
  <c r="I94" i="2"/>
  <c r="J83" i="2" s="1"/>
  <c r="J72" i="2"/>
  <c r="I57" i="2"/>
  <c r="J19" i="2"/>
  <c r="J9" i="2"/>
  <c r="I32" i="2"/>
  <c r="J23" i="2" s="1"/>
  <c r="I20" i="2"/>
  <c r="J14" i="2" s="1"/>
  <c r="E95" i="1"/>
  <c r="E96" i="1"/>
  <c r="E97" i="1"/>
  <c r="E98" i="1"/>
  <c r="E82" i="1"/>
  <c r="E83" i="1"/>
  <c r="E84" i="1"/>
  <c r="E85" i="1"/>
  <c r="E99" i="1" s="1"/>
  <c r="E86" i="1"/>
  <c r="E87" i="1"/>
  <c r="E88" i="1"/>
  <c r="E89" i="1"/>
  <c r="E90" i="1"/>
  <c r="E91" i="1"/>
  <c r="E92" i="1"/>
  <c r="E93" i="1"/>
  <c r="E94" i="1"/>
  <c r="E81" i="1"/>
  <c r="E80" i="1"/>
  <c r="J31" i="2" l="1"/>
  <c r="J59" i="2"/>
  <c r="J28" i="2"/>
  <c r="J135" i="2"/>
  <c r="J82" i="2"/>
  <c r="J6" i="2"/>
  <c r="J113" i="2"/>
  <c r="J13" i="2"/>
  <c r="J105" i="2"/>
  <c r="J103" i="2"/>
  <c r="J70" i="2"/>
  <c r="J66" i="2"/>
  <c r="J69" i="2"/>
  <c r="J68" i="2"/>
  <c r="J46" i="2"/>
  <c r="J54" i="2"/>
  <c r="J56" i="2"/>
  <c r="J42" i="2"/>
  <c r="J50" i="2"/>
  <c r="J55" i="2"/>
  <c r="J35" i="2"/>
  <c r="J37" i="2"/>
  <c r="J48" i="2"/>
  <c r="J64" i="2"/>
  <c r="J71" i="2" s="1"/>
  <c r="J26" i="2"/>
  <c r="J30" i="2"/>
  <c r="J27" i="2"/>
  <c r="J25" i="2"/>
  <c r="J11" i="2"/>
  <c r="J77" i="2"/>
  <c r="J85" i="2"/>
  <c r="J93" i="2"/>
  <c r="J79" i="2"/>
  <c r="J87" i="2"/>
  <c r="J73" i="2"/>
  <c r="J81" i="2"/>
  <c r="J89" i="2"/>
  <c r="J76" i="2"/>
  <c r="J84" i="2"/>
  <c r="J92" i="2"/>
  <c r="J74" i="2"/>
  <c r="J86" i="2"/>
  <c r="J22" i="2"/>
  <c r="J53" i="2"/>
  <c r="J49" i="2"/>
  <c r="J52" i="2"/>
  <c r="J45" i="2"/>
  <c r="J18" i="2"/>
  <c r="J17" i="2"/>
  <c r="J51" i="2"/>
  <c r="J40" i="2"/>
  <c r="J21" i="2"/>
  <c r="J78" i="2"/>
  <c r="J29" i="2"/>
  <c r="J67" i="2"/>
  <c r="J24" i="2"/>
  <c r="J41" i="2"/>
  <c r="J15" i="2"/>
  <c r="J36" i="2"/>
  <c r="J43" i="2"/>
  <c r="J111" i="2"/>
  <c r="J63" i="2"/>
  <c r="J90" i="2"/>
  <c r="J44" i="2"/>
  <c r="J112" i="2"/>
  <c r="J47" i="2"/>
  <c r="J8" i="2"/>
  <c r="J16" i="2"/>
  <c r="J12" i="2"/>
  <c r="J4" i="2"/>
  <c r="J10" i="2"/>
  <c r="J5" i="2"/>
  <c r="J7" i="2"/>
  <c r="E69" i="1"/>
  <c r="E70" i="1"/>
  <c r="E71" i="1"/>
  <c r="E72" i="1"/>
  <c r="E68" i="1"/>
  <c r="J38" i="2" l="1"/>
  <c r="J115" i="2"/>
  <c r="J57" i="2"/>
  <c r="J94" i="2"/>
  <c r="J32" i="2"/>
  <c r="J20" i="2"/>
  <c r="F98" i="1"/>
  <c r="D99" i="1"/>
  <c r="C99" i="1"/>
  <c r="B99" i="1"/>
  <c r="D45" i="1" l="1"/>
  <c r="E44" i="1"/>
  <c r="C45" i="1"/>
  <c r="B45" i="1"/>
  <c r="D24" i="1"/>
  <c r="E23" i="1"/>
  <c r="C24" i="1"/>
  <c r="B24" i="1"/>
  <c r="E18" i="1"/>
  <c r="J57" i="1" l="1"/>
  <c r="I57" i="1"/>
  <c r="J75" i="1"/>
  <c r="H75" i="1"/>
  <c r="I75" i="1"/>
  <c r="Q53" i="1" l="1"/>
  <c r="H57" i="1"/>
  <c r="E22" i="1"/>
  <c r="E12" i="1"/>
  <c r="E21" i="1"/>
  <c r="E42" i="1"/>
  <c r="E43" i="1"/>
  <c r="E40" i="1"/>
  <c r="E24" i="1" l="1"/>
  <c r="F23" i="1" s="1"/>
  <c r="F12" i="1" l="1"/>
  <c r="F18" i="1"/>
  <c r="F22" i="1"/>
  <c r="F21" i="1"/>
  <c r="B63" i="1" l="1"/>
  <c r="P88" i="1"/>
  <c r="O88" i="1"/>
  <c r="N88" i="1"/>
  <c r="Q87" i="1"/>
  <c r="Q86" i="1"/>
  <c r="Q85" i="1"/>
  <c r="Q84" i="1"/>
  <c r="Q83" i="1"/>
  <c r="Q82" i="1"/>
  <c r="Q81" i="1"/>
  <c r="Q80" i="1"/>
  <c r="Q79" i="1"/>
  <c r="Q77" i="1"/>
  <c r="Q78" i="1"/>
  <c r="Q76" i="1"/>
  <c r="Q75" i="1"/>
  <c r="Q74" i="1"/>
  <c r="K74" i="1"/>
  <c r="Q73" i="1"/>
  <c r="K73" i="1"/>
  <c r="E73" i="1"/>
  <c r="D73" i="1"/>
  <c r="C73" i="1"/>
  <c r="B73" i="1"/>
  <c r="Q72" i="1"/>
  <c r="K72" i="1"/>
  <c r="Q71" i="1"/>
  <c r="K71" i="1"/>
  <c r="Q70" i="1"/>
  <c r="K70" i="1"/>
  <c r="Q69" i="1"/>
  <c r="K69" i="1"/>
  <c r="Q68" i="1"/>
  <c r="K68" i="1"/>
  <c r="D63" i="1"/>
  <c r="C63" i="1"/>
  <c r="P63" i="1"/>
  <c r="O63" i="1"/>
  <c r="N63" i="1"/>
  <c r="E62" i="1"/>
  <c r="Q62" i="1"/>
  <c r="E61" i="1"/>
  <c r="Q61" i="1"/>
  <c r="E60" i="1"/>
  <c r="Q60" i="1"/>
  <c r="E59" i="1"/>
  <c r="Q59" i="1"/>
  <c r="E58" i="1"/>
  <c r="Q58" i="1"/>
  <c r="E57" i="1"/>
  <c r="Q57" i="1"/>
  <c r="K56" i="1"/>
  <c r="E56" i="1"/>
  <c r="Q56" i="1"/>
  <c r="K55" i="1"/>
  <c r="E55" i="1"/>
  <c r="Q55" i="1"/>
  <c r="K54" i="1"/>
  <c r="E54" i="1"/>
  <c r="Q54" i="1"/>
  <c r="K52" i="1"/>
  <c r="E53" i="1"/>
  <c r="Q52" i="1"/>
  <c r="K53" i="1"/>
  <c r="E52" i="1"/>
  <c r="Q51" i="1"/>
  <c r="Q50" i="1"/>
  <c r="Q49" i="1"/>
  <c r="Q48" i="1"/>
  <c r="Q47" i="1"/>
  <c r="J47" i="1"/>
  <c r="I47" i="1"/>
  <c r="H47" i="1"/>
  <c r="Q46" i="1"/>
  <c r="K46" i="1"/>
  <c r="Q45" i="1"/>
  <c r="K45" i="1"/>
  <c r="Q44" i="1"/>
  <c r="K44" i="1"/>
  <c r="Q43" i="1"/>
  <c r="K43" i="1"/>
  <c r="Q42" i="1"/>
  <c r="K42" i="1"/>
  <c r="Q41" i="1"/>
  <c r="K41" i="1"/>
  <c r="K40" i="1"/>
  <c r="E41" i="1"/>
  <c r="K39" i="1"/>
  <c r="E39" i="1"/>
  <c r="K38" i="1"/>
  <c r="E38" i="1"/>
  <c r="K37" i="1"/>
  <c r="E37" i="1"/>
  <c r="P36" i="1"/>
  <c r="O36" i="1"/>
  <c r="N36" i="1"/>
  <c r="K36" i="1"/>
  <c r="E36" i="1"/>
  <c r="Q35" i="1"/>
  <c r="K35" i="1"/>
  <c r="E35" i="1"/>
  <c r="Q34" i="1"/>
  <c r="K34" i="1"/>
  <c r="E34" i="1"/>
  <c r="Q33" i="1"/>
  <c r="K33" i="1"/>
  <c r="E33" i="1"/>
  <c r="Q32" i="1"/>
  <c r="K32" i="1"/>
  <c r="E32" i="1"/>
  <c r="Q31" i="1"/>
  <c r="K31" i="1"/>
  <c r="E31" i="1"/>
  <c r="Q30" i="1"/>
  <c r="K30" i="1"/>
  <c r="E30" i="1"/>
  <c r="Q29" i="1"/>
  <c r="K29" i="1"/>
  <c r="E29" i="1"/>
  <c r="Q28" i="1"/>
  <c r="Q27" i="1"/>
  <c r="Q26" i="1"/>
  <c r="Q25" i="1"/>
  <c r="Q24" i="1"/>
  <c r="J24" i="1"/>
  <c r="I24" i="1"/>
  <c r="H24" i="1"/>
  <c r="Q23" i="1"/>
  <c r="K23" i="1"/>
  <c r="Q22" i="1"/>
  <c r="K22" i="1"/>
  <c r="Q21" i="1"/>
  <c r="K13" i="1"/>
  <c r="Q20" i="1"/>
  <c r="K11" i="1"/>
  <c r="E19" i="1"/>
  <c r="Q19" i="1"/>
  <c r="K21" i="1"/>
  <c r="E20" i="1"/>
  <c r="Q18" i="1"/>
  <c r="K19" i="1"/>
  <c r="E17" i="1"/>
  <c r="Q17" i="1"/>
  <c r="K16" i="1"/>
  <c r="E16" i="1"/>
  <c r="Q16" i="1"/>
  <c r="K15" i="1"/>
  <c r="Q15" i="1"/>
  <c r="K18" i="1"/>
  <c r="E15" i="1"/>
  <c r="Q14" i="1"/>
  <c r="K20" i="1"/>
  <c r="E14" i="1"/>
  <c r="Q13" i="1"/>
  <c r="K17" i="1"/>
  <c r="E13" i="1"/>
  <c r="Q12" i="1"/>
  <c r="K14" i="1"/>
  <c r="Q11" i="1"/>
  <c r="K10" i="1"/>
  <c r="E11" i="1"/>
  <c r="Q9" i="1"/>
  <c r="K9" i="1"/>
  <c r="E9" i="1"/>
  <c r="Q10" i="1"/>
  <c r="K12" i="1"/>
  <c r="E10" i="1"/>
  <c r="Q8" i="1"/>
  <c r="K8" i="1"/>
  <c r="E8" i="1"/>
  <c r="Q7" i="1"/>
  <c r="K7" i="1"/>
  <c r="E7" i="1"/>
  <c r="Q6" i="1"/>
  <c r="K6" i="1"/>
  <c r="E6" i="1"/>
  <c r="K75" i="1" l="1"/>
  <c r="E45" i="1"/>
  <c r="F44" i="1" s="1"/>
  <c r="E63" i="1"/>
  <c r="F52" i="1" s="1"/>
  <c r="K57" i="1"/>
  <c r="F69" i="1"/>
  <c r="F70" i="1"/>
  <c r="F68" i="1"/>
  <c r="F71" i="1"/>
  <c r="F72" i="1"/>
  <c r="F84" i="1"/>
  <c r="F88" i="1"/>
  <c r="F92" i="1"/>
  <c r="F96" i="1"/>
  <c r="F81" i="1"/>
  <c r="F85" i="1"/>
  <c r="F89" i="1"/>
  <c r="F93" i="1"/>
  <c r="F97" i="1"/>
  <c r="F86" i="1"/>
  <c r="F90" i="1"/>
  <c r="F94" i="1"/>
  <c r="F83" i="1"/>
  <c r="F87" i="1"/>
  <c r="F95" i="1"/>
  <c r="F80" i="1"/>
  <c r="F82" i="1"/>
  <c r="F91" i="1"/>
  <c r="Q36" i="1"/>
  <c r="R10" i="1" s="1"/>
  <c r="Q63" i="1"/>
  <c r="Q88" i="1"/>
  <c r="L53" i="1"/>
  <c r="K24" i="1"/>
  <c r="L13" i="1" s="1"/>
  <c r="K47" i="1"/>
  <c r="F13" i="1"/>
  <c r="F73" i="1" l="1"/>
  <c r="F99" i="1"/>
  <c r="R52" i="1"/>
  <c r="R53" i="1"/>
  <c r="F43" i="1"/>
  <c r="F42" i="1"/>
  <c r="F38" i="1"/>
  <c r="F40" i="1"/>
  <c r="F56" i="1"/>
  <c r="F62" i="1"/>
  <c r="F60" i="1"/>
  <c r="F59" i="1"/>
  <c r="R33" i="1"/>
  <c r="R54" i="1"/>
  <c r="L52" i="1"/>
  <c r="R60" i="1"/>
  <c r="R51" i="1"/>
  <c r="L55" i="1"/>
  <c r="R35" i="1"/>
  <c r="R21" i="1"/>
  <c r="F55" i="1"/>
  <c r="R48" i="1"/>
  <c r="R58" i="1"/>
  <c r="R47" i="1"/>
  <c r="R42" i="1"/>
  <c r="R46" i="1"/>
  <c r="R59" i="1"/>
  <c r="R55" i="1"/>
  <c r="R31" i="1"/>
  <c r="R17" i="1"/>
  <c r="R49" i="1"/>
  <c r="R41" i="1"/>
  <c r="R56" i="1"/>
  <c r="R44" i="1"/>
  <c r="R50" i="1"/>
  <c r="L56" i="1"/>
  <c r="R12" i="1"/>
  <c r="R29" i="1"/>
  <c r="R61" i="1"/>
  <c r="R45" i="1"/>
  <c r="R62" i="1"/>
  <c r="L54" i="1"/>
  <c r="R57" i="1"/>
  <c r="R43" i="1"/>
  <c r="L70" i="1"/>
  <c r="L74" i="1"/>
  <c r="L69" i="1"/>
  <c r="L71" i="1"/>
  <c r="L73" i="1"/>
  <c r="L72" i="1"/>
  <c r="L68" i="1"/>
  <c r="R69" i="1"/>
  <c r="R73" i="1"/>
  <c r="R78" i="1"/>
  <c r="R81" i="1"/>
  <c r="R85" i="1"/>
  <c r="R80" i="1"/>
  <c r="R84" i="1"/>
  <c r="R70" i="1"/>
  <c r="R74" i="1"/>
  <c r="R77" i="1"/>
  <c r="R82" i="1"/>
  <c r="R86" i="1"/>
  <c r="R72" i="1"/>
  <c r="R71" i="1"/>
  <c r="R75" i="1"/>
  <c r="R79" i="1"/>
  <c r="R83" i="1"/>
  <c r="R87" i="1"/>
  <c r="R76" i="1"/>
  <c r="R68" i="1"/>
  <c r="F53" i="1"/>
  <c r="F61" i="1"/>
  <c r="F57" i="1"/>
  <c r="F54" i="1"/>
  <c r="F58" i="1"/>
  <c r="F39" i="1"/>
  <c r="F35" i="1"/>
  <c r="F31" i="1"/>
  <c r="F37" i="1"/>
  <c r="F33" i="1"/>
  <c r="F29" i="1"/>
  <c r="F36" i="1"/>
  <c r="F30" i="1"/>
  <c r="F32" i="1"/>
  <c r="F41" i="1"/>
  <c r="F34" i="1"/>
  <c r="L30" i="1"/>
  <c r="L34" i="1"/>
  <c r="L38" i="1"/>
  <c r="L42" i="1"/>
  <c r="L46" i="1"/>
  <c r="L31" i="1"/>
  <c r="L35" i="1"/>
  <c r="L39" i="1"/>
  <c r="L43" i="1"/>
  <c r="L32" i="1"/>
  <c r="L36" i="1"/>
  <c r="L40" i="1"/>
  <c r="L44" i="1"/>
  <c r="L33" i="1"/>
  <c r="L37" i="1"/>
  <c r="L41" i="1"/>
  <c r="L45" i="1"/>
  <c r="L29" i="1"/>
  <c r="L20" i="1"/>
  <c r="L18" i="1"/>
  <c r="L16" i="1"/>
  <c r="L6" i="1"/>
  <c r="L12" i="1"/>
  <c r="R25" i="1"/>
  <c r="R8" i="1"/>
  <c r="R30" i="1"/>
  <c r="R28" i="1"/>
  <c r="R13" i="1"/>
  <c r="R34" i="1"/>
  <c r="R20" i="1"/>
  <c r="L7" i="1"/>
  <c r="L22" i="1"/>
  <c r="R24" i="1"/>
  <c r="F7" i="1"/>
  <c r="F11" i="1"/>
  <c r="F15" i="1"/>
  <c r="F20" i="1"/>
  <c r="F17" i="1"/>
  <c r="R9" i="1"/>
  <c r="R22" i="1"/>
  <c r="R14" i="1"/>
  <c r="R18" i="1"/>
  <c r="R7" i="1"/>
  <c r="R11" i="1"/>
  <c r="R15" i="1"/>
  <c r="R19" i="1"/>
  <c r="R23" i="1"/>
  <c r="R27" i="1"/>
  <c r="R16" i="1"/>
  <c r="L10" i="1"/>
  <c r="F6" i="1"/>
  <c r="L19" i="1"/>
  <c r="R32" i="1"/>
  <c r="L11" i="1"/>
  <c r="L14" i="1"/>
  <c r="R6" i="1"/>
  <c r="F16" i="1"/>
  <c r="F9" i="1"/>
  <c r="F8" i="1"/>
  <c r="L23" i="1"/>
  <c r="L21" i="1"/>
  <c r="F14" i="1"/>
  <c r="F19" i="1"/>
  <c r="L9" i="1"/>
  <c r="L15" i="1"/>
  <c r="L8" i="1"/>
  <c r="L17" i="1"/>
  <c r="R26" i="1"/>
  <c r="F10" i="1"/>
  <c r="F24" i="1" l="1"/>
  <c r="F45" i="1"/>
  <c r="L47" i="1"/>
  <c r="R63" i="1"/>
  <c r="R36" i="1"/>
  <c r="R88" i="1"/>
  <c r="L75" i="1"/>
  <c r="L57" i="1"/>
  <c r="L24" i="1"/>
  <c r="F63" i="1"/>
</calcChain>
</file>

<file path=xl/sharedStrings.xml><?xml version="1.0" encoding="utf-8"?>
<sst xmlns="http://schemas.openxmlformats.org/spreadsheetml/2006/main" count="949" uniqueCount="136">
  <si>
    <t>Vias/vetores</t>
  </si>
  <si>
    <t>Presentes</t>
  </si>
  <si>
    <t>Contidas</t>
  </si>
  <si>
    <t>Ausentes</t>
  </si>
  <si>
    <t>Total</t>
  </si>
  <si>
    <t>Número de ocorrências</t>
  </si>
  <si>
    <t>Espécie de aquário / terrário / pet (incluindo comida viva para essas espécies)</t>
  </si>
  <si>
    <t>Água de lastro de navio/embarcação</t>
  </si>
  <si>
    <t>Pesca na natureza (incluindo pesca desportiva)</t>
  </si>
  <si>
    <t>Bioincrustação em navio/embarcação</t>
  </si>
  <si>
    <t>Presença clandestina em navio/embarcação (excluindo água de lastro e bioincrustação)</t>
  </si>
  <si>
    <t>Aquicultura / maricultura</t>
  </si>
  <si>
    <t>Caça na natureza</t>
  </si>
  <si>
    <t>Canais/bacias/mares interconectados</t>
  </si>
  <si>
    <t>Jardim botânico / zoológico / aquário (excluindo aquários domésticos)</t>
  </si>
  <si>
    <t>Contaminantes em plantas (exceto parasitas, espécies transportadas pelo hospedeiro / vetor)</t>
  </si>
  <si>
    <t>Contaminação de comida (incluindo comida viva)</t>
  </si>
  <si>
    <t>Transporte de material natural (solo, vegetação, ...)</t>
  </si>
  <si>
    <t>Comida viva e isca viva</t>
  </si>
  <si>
    <t>Dispersão natural de espécies exóticas invasoras introduzidas pelas vias 1 a 5 através de fronteiras</t>
  </si>
  <si>
    <t>Controle biológico</t>
  </si>
  <si>
    <t>Melhoramento de paisagem/flora/fauna na natureza</t>
  </si>
  <si>
    <t>Pesquisa e criação ex-situ (em instituições)</t>
  </si>
  <si>
    <t>Animais domésticos (incluindo animais de criação sob controle limitado)</t>
  </si>
  <si>
    <t>Parasitas em animais (incluindo espécies transportadas pelo hospedeiro e vetor)</t>
  </si>
  <si>
    <t>Container/volume</t>
  </si>
  <si>
    <t>Outro meio de transporte</t>
  </si>
  <si>
    <t>Contaminantes em animais (exceto parasitas, espécies transportadas pelo hospedeiro / vetor)</t>
  </si>
  <si>
    <t>Outra soltura intencional</t>
  </si>
  <si>
    <t>Maquinário / equipamento</t>
  </si>
  <si>
    <t>Equipamento de pesca / pesca com anzol</t>
  </si>
  <si>
    <t>Maquinário/equipamento</t>
  </si>
  <si>
    <t>Contaminação em material para viveiros</t>
  </si>
  <si>
    <t>Comércio de madeira</t>
  </si>
  <si>
    <t>Material de embalagem orgânico, em especial de madeira</t>
  </si>
  <si>
    <t>Totais</t>
  </si>
  <si>
    <t>Fazendas de peles de animais</t>
  </si>
  <si>
    <t>Veículos (carro, trem...)</t>
  </si>
  <si>
    <t>INVERTEBRADOS DE ÁGUA DOCE</t>
  </si>
  <si>
    <t>INVERTEBRADOS MARINHOS</t>
  </si>
  <si>
    <t>Soltura na natureza (outros fins além dos citados acima)</t>
  </si>
  <si>
    <t>Presença clandestina sobre / dentro de avião</t>
  </si>
  <si>
    <t>Introdução para fins de conservação</t>
  </si>
  <si>
    <t>Pessoas e bagagens / equipamento (especialmente turismo)</t>
  </si>
  <si>
    <t>Parasitas em plantas (incluindo espécies transportadas pelo hospedeiro e vetor)</t>
  </si>
  <si>
    <t>Contaminação em sementes</t>
  </si>
  <si>
    <t>Contaminação de comida</t>
  </si>
  <si>
    <t>Transporte de material natural (solo, vegetação...)</t>
  </si>
  <si>
    <t>INVERTEBRADOS TERRESTRES</t>
  </si>
  <si>
    <t>VERTEBRADOS DE ÁGUA DOCE</t>
  </si>
  <si>
    <t>VERTEBRADOS MARINHOS</t>
  </si>
  <si>
    <t>Veículo (carro, trem...)</t>
  </si>
  <si>
    <t xml:space="preserve">Dispersão natural de espécies exóticas invasoras introduzidas pelas vias 1 a 5 através de fronteiras </t>
  </si>
  <si>
    <t>FLORA - ÁGUA DOCE</t>
  </si>
  <si>
    <t>FLORA - MARINHA</t>
  </si>
  <si>
    <t>VERTEBRADOS TERRESTRES</t>
  </si>
  <si>
    <t>Fins ornamentais (excluindo produção alimentar)</t>
  </si>
  <si>
    <t>Plantas cultivadas</t>
  </si>
  <si>
    <t>FLORA - TERRESTRE</t>
  </si>
  <si>
    <t>Agricultura (incluindo biocombustíveis a partir de biomassa)</t>
  </si>
  <si>
    <t>Controle de erosão / estabilização de dunas (quebra vento, cerca viva...)</t>
  </si>
  <si>
    <t>Veículos (carro, trem, ...)</t>
  </si>
  <si>
    <t>Produção florestal (incluindo reflorestamento)</t>
  </si>
  <si>
    <t>%</t>
  </si>
  <si>
    <t>ref. total</t>
  </si>
  <si>
    <t>RANQUEAMENTO - FAUNA ÁGUA DOCE (Todas as espécies)</t>
  </si>
  <si>
    <t>FAUNA MARINHA (Todas as espécies)</t>
  </si>
  <si>
    <t>FAUNA TERRESTRE (Todas as espécies)</t>
  </si>
  <si>
    <t>conferido ok</t>
  </si>
  <si>
    <t>Kingdom</t>
  </si>
  <si>
    <t>Animal</t>
  </si>
  <si>
    <t>Biological group</t>
  </si>
  <si>
    <t>Invertebrates</t>
  </si>
  <si>
    <t>Habitat</t>
  </si>
  <si>
    <t>Freshwater</t>
  </si>
  <si>
    <t>Category</t>
  </si>
  <si>
    <t>Corridor</t>
  </si>
  <si>
    <t>Present</t>
  </si>
  <si>
    <t>Contained</t>
  </si>
  <si>
    <t>Absent</t>
  </si>
  <si>
    <t>Number of species</t>
  </si>
  <si>
    <t>reg. total</t>
  </si>
  <si>
    <t>Transport_stowaway</t>
  </si>
  <si>
    <t>Escape</t>
  </si>
  <si>
    <t>Ballast_water</t>
  </si>
  <si>
    <t>Hull_fouling</t>
  </si>
  <si>
    <t>Pet_aquarium_terrarium</t>
  </si>
  <si>
    <t>Live_food_Live_bait</t>
  </si>
  <si>
    <t>Contaminant_animals</t>
  </si>
  <si>
    <t>Interconnected_waterways</t>
  </si>
  <si>
    <t>Aquiculture_mariculture</t>
  </si>
  <si>
    <t>Botanical_garden_zoo_aquaria</t>
  </si>
  <si>
    <t>Transport_contaminant</t>
  </si>
  <si>
    <t>Other_transport</t>
  </si>
  <si>
    <t>Transport_habitat_material</t>
  </si>
  <si>
    <t>Machinery_equipment</t>
  </si>
  <si>
    <t>Ship_stowaway</t>
  </si>
  <si>
    <t>Other_release</t>
  </si>
  <si>
    <t>Fishery_in_the_wild</t>
  </si>
  <si>
    <t>Landscape_improvement</t>
  </si>
  <si>
    <t>Totals</t>
  </si>
  <si>
    <t>Vertebrates</t>
  </si>
  <si>
    <t>Release_in_nature</t>
  </si>
  <si>
    <t>Biological_control</t>
  </si>
  <si>
    <t>Research_ex-situ_breeding</t>
  </si>
  <si>
    <t>Plant</t>
  </si>
  <si>
    <t>Marine</t>
  </si>
  <si>
    <t>Natural_dispersal</t>
  </si>
  <si>
    <t>Terrestrial</t>
  </si>
  <si>
    <t>Organic_packing_material</t>
  </si>
  <si>
    <t>Horticulture</t>
  </si>
  <si>
    <t>Agriculture</t>
  </si>
  <si>
    <t>Ornamental_plants</t>
  </si>
  <si>
    <t>Food_contaminant</t>
  </si>
  <si>
    <t>Aquaculture_mariculture</t>
  </si>
  <si>
    <t>Parasites_on_animals</t>
  </si>
  <si>
    <t>Angling_fishing_equipment</t>
  </si>
  <si>
    <t>Contaminant_plants</t>
  </si>
  <si>
    <t>Contaminant_nursery_material</t>
  </si>
  <si>
    <t>Timber_trade</t>
  </si>
  <si>
    <t>Vehicle_car_train</t>
  </si>
  <si>
    <t>Container_volume</t>
  </si>
  <si>
    <t>People_luggage</t>
  </si>
  <si>
    <t>Farmed_animals</t>
  </si>
  <si>
    <t>Airplane_stowaway</t>
  </si>
  <si>
    <t>Parasites_on_plants</t>
  </si>
  <si>
    <t>Seed_contaminant</t>
  </si>
  <si>
    <t>Hunting_in_the_wild</t>
  </si>
  <si>
    <t>Fur_farms</t>
  </si>
  <si>
    <t>Introduction_for_conservation</t>
  </si>
  <si>
    <t>Erosion_control</t>
  </si>
  <si>
    <t>Forestry</t>
  </si>
  <si>
    <t>Subcategories</t>
  </si>
  <si>
    <t>Plant_algae</t>
  </si>
  <si>
    <t>Análise de vias e vetores de introdução e dispersão de espécies exóticas invasoras no Brasil</t>
  </si>
  <si>
    <t>INVASIVE NON-NATIVE SPECIES PATHWAYS IN BRAZIL: A PRIORITY-SETTING ASSESSMENT. BIOLOGICAL INVASIONS. Sílvia Renate Ziller, Clarissa Alves da Rosa, Rafael Barbizan Sühs, Patricia Beatriz Puechagut, Beloni Terezinha Pauli Marterer, Carlos Henrique Targino Silva, José Renato Legracie‐Júnior, Tatiani Elisa Chapla, Rafael Dudeque Zenni. Corresponding author email sziller@institutohorus.org.br, Instituto Hórus de Desenvolvimento e Conservação Ambiental, Brazil.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</si>
</sst>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 x14ac:knownFonts="1">
    <font>
      <sz val="12"/>
      <color theme="1"/>
      <name val="Calibri"/>
      <family val="2"/>
      <scheme val="minor"/>
    </font>
    <font>
      <b/>
      <sz val="9"/>
      <color rgb="FFC00000"/>
      <name val="Calibri"/>
      <family val="2"/>
      <scheme val="minor"/>
    </font>
    <font>
      <sz val="9"/>
      <color rgb="FFC00000"/>
      <name val="Calibri"/>
      <family val="2"/>
      <scheme val="minor"/>
    </font>
    <font>
      <sz val="9"/>
      <color theme="1"/>
      <name val="Calibri"/>
      <family val="2"/>
      <scheme val="minor"/>
    </font>
    <font>
      <b/>
      <sz val="9"/>
      <color indexed="8"/>
      <name val="Calibri"/>
      <family val="2"/>
      <scheme val="minor"/>
    </font>
    <font>
      <sz val="9"/>
      <color indexed="8"/>
      <name val="Calibri"/>
      <family val="2"/>
      <scheme val="minor"/>
    </font>
    <font>
      <b/>
      <sz val="9"/>
      <color theme="1"/>
      <name val="Calibri"/>
      <family val="2"/>
      <scheme val="minor"/>
    </font>
    <font>
      <sz val="9"/>
      <color rgb="FF000000"/>
      <name val="Calibri"/>
      <family val="2"/>
      <scheme val="minor"/>
    </font>
    <font>
      <b/>
      <sz val="9"/>
      <color rgb="FF000000"/>
      <name val="Calibri"/>
      <family val="2"/>
      <scheme val="minor"/>
    </font>
    <font>
      <b/>
      <sz val="9"/>
      <color rgb="FFFF0000"/>
      <name val="Calibri"/>
      <family val="2"/>
      <scheme val="minor"/>
    </font>
  </fonts>
  <fills count="7">
    <fill>
      <patternFill patternType="none"/>
    </fill>
    <fill>
      <patternFill patternType="gray125"/>
    </fill>
    <fill>
      <patternFill patternType="solid">
        <fgColor rgb="FFF2F2F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9"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76">
    <xf numFmtId="0" fontId="0" fillId="0" borderId="0" xfId="0"/>
    <xf numFmtId="0" fontId="3" fillId="0" borderId="0" xfId="0" applyFont="1"/>
    <xf numFmtId="0" fontId="4" fillId="2" borderId="1" xfId="0" applyFont="1" applyFill="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164" fontId="5" fillId="2" borderId="1" xfId="0" applyNumberFormat="1"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164" fontId="4"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1" fillId="0" borderId="0" xfId="0" applyFont="1" applyAlignment="1">
      <alignment vertical="center" wrapText="1"/>
    </xf>
    <xf numFmtId="0" fontId="3" fillId="2" borderId="1" xfId="0"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3" fillId="0" borderId="0" xfId="0" applyFont="1" applyAlignment="1">
      <alignment horizontal="center"/>
    </xf>
    <xf numFmtId="164" fontId="5" fillId="0" borderId="1" xfId="0" applyNumberFormat="1" applyFont="1" applyBorder="1" applyAlignment="1">
      <alignment horizontal="center" vertical="center" wrapText="1"/>
    </xf>
    <xf numFmtId="0" fontId="4" fillId="3" borderId="1" xfId="0" applyFont="1" applyFill="1" applyBorder="1" applyAlignment="1">
      <alignment horizontal="center" vertical="center" wrapText="1"/>
    </xf>
    <xf numFmtId="0" fontId="5" fillId="0" borderId="5" xfId="0" applyFont="1" applyBorder="1" applyAlignment="1">
      <alignment vertical="center" wrapText="1"/>
    </xf>
    <xf numFmtId="0" fontId="3" fillId="0" borderId="5" xfId="0" applyFont="1" applyBorder="1" applyAlignment="1">
      <alignment horizontal="center" vertical="center" wrapText="1"/>
    </xf>
    <xf numFmtId="0" fontId="3" fillId="2" borderId="5" xfId="0" applyFont="1" applyFill="1" applyBorder="1" applyAlignment="1">
      <alignment horizontal="center" vertical="center" wrapText="1"/>
    </xf>
    <xf numFmtId="164" fontId="3" fillId="2" borderId="5"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5" fillId="0" borderId="0" xfId="0" applyFont="1" applyAlignment="1">
      <alignment vertical="center" wrapText="1"/>
    </xf>
    <xf numFmtId="0" fontId="2" fillId="0" borderId="0" xfId="0" applyFont="1" applyAlignment="1">
      <alignment horizontal="center" vertical="center" wrapText="1"/>
    </xf>
    <xf numFmtId="0" fontId="5" fillId="0" borderId="0" xfId="0" applyFont="1" applyAlignment="1">
      <alignment horizontal="center" vertical="center" wrapText="1"/>
    </xf>
    <xf numFmtId="0" fontId="6" fillId="3" borderId="1" xfId="0" applyFont="1" applyFill="1" applyBorder="1" applyAlignment="1">
      <alignment horizontal="center" vertical="center" wrapText="1"/>
    </xf>
    <xf numFmtId="0" fontId="4" fillId="3" borderId="1" xfId="0" applyFont="1" applyFill="1" applyBorder="1" applyAlignment="1">
      <alignment vertical="center" wrapText="1"/>
    </xf>
    <xf numFmtId="0" fontId="4" fillId="2" borderId="1" xfId="0" applyFont="1" applyFill="1" applyBorder="1" applyAlignment="1">
      <alignment vertical="center" wrapText="1"/>
    </xf>
    <xf numFmtId="0" fontId="6" fillId="0" borderId="0" xfId="0" applyFont="1" applyAlignment="1">
      <alignment horizont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4" fillId="0" borderId="1" xfId="0" applyFont="1" applyBorder="1" applyAlignment="1">
      <alignment horizontal="center"/>
    </xf>
    <xf numFmtId="0" fontId="4" fillId="3" borderId="1" xfId="0" applyFont="1" applyFill="1" applyBorder="1" applyAlignment="1">
      <alignment horizontal="center"/>
    </xf>
    <xf numFmtId="0" fontId="1" fillId="4" borderId="0" xfId="0" applyFont="1" applyFill="1"/>
    <xf numFmtId="0" fontId="2" fillId="4" borderId="0" xfId="0" applyFont="1" applyFill="1"/>
    <xf numFmtId="0" fontId="1" fillId="5" borderId="0" xfId="0" applyFont="1" applyFill="1"/>
    <xf numFmtId="0" fontId="3" fillId="5" borderId="0" xfId="0" applyFont="1" applyFill="1"/>
    <xf numFmtId="0" fontId="2" fillId="5" borderId="0" xfId="0" applyFont="1" applyFill="1"/>
    <xf numFmtId="0" fontId="1" fillId="6" borderId="0" xfId="0" applyFont="1" applyFill="1"/>
    <xf numFmtId="0" fontId="3" fillId="6" borderId="0" xfId="0" applyFont="1" applyFill="1" applyAlignment="1">
      <alignment horizontal="center"/>
    </xf>
    <xf numFmtId="0" fontId="2" fillId="6" borderId="0" xfId="0" applyFont="1" applyFill="1"/>
    <xf numFmtId="0" fontId="5" fillId="3" borderId="1" xfId="0" applyFont="1" applyFill="1" applyBorder="1" applyAlignment="1">
      <alignment horizontal="center" vertical="center" wrapText="1"/>
    </xf>
    <xf numFmtId="0" fontId="5" fillId="4" borderId="1" xfId="0" applyFont="1" applyFill="1" applyBorder="1" applyAlignment="1">
      <alignment vertical="center" wrapText="1"/>
    </xf>
    <xf numFmtId="0" fontId="4" fillId="4" borderId="1" xfId="0" applyFont="1" applyFill="1" applyBorder="1" applyAlignment="1">
      <alignment vertical="center" wrapText="1"/>
    </xf>
    <xf numFmtId="0" fontId="6" fillId="4" borderId="1" xfId="0" applyFont="1" applyFill="1" applyBorder="1" applyAlignment="1">
      <alignment horizontal="center" vertical="center" wrapText="1"/>
    </xf>
    <xf numFmtId="164" fontId="6" fillId="4" borderId="1" xfId="0" applyNumberFormat="1" applyFont="1" applyFill="1" applyBorder="1" applyAlignment="1">
      <alignment horizontal="center" vertical="center" wrapText="1"/>
    </xf>
    <xf numFmtId="0" fontId="5" fillId="4" borderId="0" xfId="0" applyFont="1" applyFill="1" applyAlignment="1">
      <alignment vertical="center" wrapText="1"/>
    </xf>
    <xf numFmtId="0" fontId="5" fillId="6" borderId="1" xfId="0" applyFont="1" applyFill="1" applyBorder="1" applyAlignment="1">
      <alignment vertical="center" wrapText="1"/>
    </xf>
    <xf numFmtId="0" fontId="5" fillId="6" borderId="0" xfId="0" applyFont="1" applyFill="1" applyAlignment="1">
      <alignment vertical="center" wrapText="1"/>
    </xf>
    <xf numFmtId="0" fontId="4" fillId="6" borderId="1" xfId="0" applyFont="1" applyFill="1" applyBorder="1" applyAlignment="1">
      <alignment vertical="center" wrapText="1"/>
    </xf>
    <xf numFmtId="0" fontId="6" fillId="6" borderId="1" xfId="0" applyFont="1" applyFill="1" applyBorder="1" applyAlignment="1">
      <alignment horizontal="center" vertical="center" wrapText="1"/>
    </xf>
    <xf numFmtId="164" fontId="6" fillId="6"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8" fillId="6" borderId="1" xfId="0" applyFont="1" applyFill="1" applyBorder="1" applyAlignment="1">
      <alignment vertical="center" wrapText="1"/>
    </xf>
    <xf numFmtId="0" fontId="4" fillId="6" borderId="1" xfId="0" applyFont="1" applyFill="1" applyBorder="1" applyAlignment="1">
      <alignment horizontal="center"/>
    </xf>
    <xf numFmtId="0" fontId="5" fillId="0" borderId="4" xfId="0" applyFont="1" applyBorder="1" applyAlignment="1">
      <alignment vertical="center" wrapText="1"/>
    </xf>
    <xf numFmtId="0" fontId="5" fillId="4" borderId="4" xfId="0" applyFont="1" applyFill="1" applyBorder="1" applyAlignment="1">
      <alignment vertical="center" wrapText="1"/>
    </xf>
    <xf numFmtId="0" fontId="5" fillId="6" borderId="4" xfId="0" applyFont="1" applyFill="1" applyBorder="1" applyAlignment="1">
      <alignment vertical="center" wrapText="1"/>
    </xf>
    <xf numFmtId="0" fontId="9" fillId="0" borderId="0" xfId="0" applyFont="1"/>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3" borderId="1" xfId="0" applyFont="1" applyFill="1" applyBorder="1" applyAlignment="1">
      <alignmen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3" borderId="4" xfId="0" applyFont="1" applyFill="1" applyBorder="1" applyAlignment="1">
      <alignment vertical="center" wrapText="1"/>
    </xf>
    <xf numFmtId="0" fontId="3"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E6C1F-66FC-7047-8F59-98A8FEBFF564}">
  <dimension ref="A1:R99"/>
  <sheetViews>
    <sheetView zoomScale="167" zoomScaleNormal="150" workbookViewId="0">
      <selection sqref="A1:XFD1"/>
    </sheetView>
  </sheetViews>
  <sheetFormatPr baseColWidth="10" defaultRowHeight="12" x14ac:dyDescent="0.15"/>
  <cols>
    <col min="1" max="1" width="35" style="1" customWidth="1"/>
    <col min="2" max="5" width="9.1640625" style="1" customWidth="1"/>
    <col min="6" max="6" width="10.83203125" style="1"/>
    <col min="7" max="7" width="32.83203125" style="1" customWidth="1"/>
    <col min="8" max="11" width="8.1640625" style="1" customWidth="1"/>
    <col min="12" max="12" width="10.83203125" style="1"/>
    <col min="13" max="13" width="34.1640625" style="1" customWidth="1"/>
    <col min="14" max="17" width="10.83203125" style="18"/>
    <col min="18" max="18" width="12" style="1" customWidth="1"/>
    <col min="19" max="16384" width="10.83203125" style="1"/>
  </cols>
  <sheetData>
    <row r="1" spans="1:18" ht="26" customHeight="1" x14ac:dyDescent="0.15">
      <c r="A1" s="75" t="s">
        <v>135</v>
      </c>
      <c r="B1" s="75"/>
      <c r="C1" s="75"/>
      <c r="D1" s="75"/>
      <c r="E1" s="75"/>
      <c r="F1" s="75"/>
      <c r="G1" s="75"/>
      <c r="H1" s="75"/>
      <c r="I1" s="75"/>
      <c r="J1" s="75"/>
      <c r="K1" s="75"/>
      <c r="L1" s="75"/>
      <c r="M1" s="75"/>
      <c r="N1" s="75"/>
      <c r="O1" s="75"/>
      <c r="P1" s="75"/>
      <c r="Q1" s="75"/>
      <c r="R1" s="75"/>
    </row>
    <row r="2" spans="1:18" x14ac:dyDescent="0.15">
      <c r="A2" s="65" t="s">
        <v>134</v>
      </c>
    </row>
    <row r="3" spans="1:18" x14ac:dyDescent="0.15">
      <c r="A3" s="39" t="s">
        <v>65</v>
      </c>
      <c r="B3" s="40"/>
      <c r="C3" s="40"/>
      <c r="D3" s="40"/>
      <c r="E3" s="40"/>
      <c r="F3" s="40"/>
      <c r="G3" s="41" t="s">
        <v>66</v>
      </c>
      <c r="H3" s="42"/>
      <c r="I3" s="42"/>
      <c r="J3" s="42"/>
      <c r="K3" s="42"/>
      <c r="L3" s="43"/>
      <c r="M3" s="44" t="s">
        <v>67</v>
      </c>
      <c r="N3" s="45"/>
      <c r="O3" s="45"/>
      <c r="P3" s="45"/>
      <c r="Q3" s="45"/>
      <c r="R3" s="46"/>
    </row>
    <row r="4" spans="1:18" ht="13" x14ac:dyDescent="0.15">
      <c r="A4" s="69" t="s">
        <v>0</v>
      </c>
      <c r="B4" s="2" t="s">
        <v>1</v>
      </c>
      <c r="C4" s="2" t="s">
        <v>2</v>
      </c>
      <c r="D4" s="2" t="s">
        <v>3</v>
      </c>
      <c r="E4" s="2" t="s">
        <v>4</v>
      </c>
      <c r="F4" s="2" t="s">
        <v>63</v>
      </c>
      <c r="G4" s="70" t="s">
        <v>0</v>
      </c>
      <c r="H4" s="2" t="s">
        <v>1</v>
      </c>
      <c r="I4" s="2" t="s">
        <v>2</v>
      </c>
      <c r="J4" s="2" t="s">
        <v>3</v>
      </c>
      <c r="K4" s="2" t="s">
        <v>4</v>
      </c>
      <c r="L4" s="2" t="s">
        <v>63</v>
      </c>
      <c r="M4" s="70" t="s">
        <v>0</v>
      </c>
      <c r="N4" s="2" t="s">
        <v>1</v>
      </c>
      <c r="O4" s="2" t="s">
        <v>2</v>
      </c>
      <c r="P4" s="2" t="s">
        <v>3</v>
      </c>
      <c r="Q4" s="2" t="s">
        <v>4</v>
      </c>
      <c r="R4" s="2" t="s">
        <v>63</v>
      </c>
    </row>
    <row r="5" spans="1:18" ht="16" customHeight="1" x14ac:dyDescent="0.15">
      <c r="A5" s="69"/>
      <c r="B5" s="71" t="s">
        <v>5</v>
      </c>
      <c r="C5" s="71"/>
      <c r="D5" s="71"/>
      <c r="E5" s="71"/>
      <c r="F5" s="2" t="s">
        <v>64</v>
      </c>
      <c r="G5" s="70"/>
      <c r="H5" s="71" t="s">
        <v>5</v>
      </c>
      <c r="I5" s="71"/>
      <c r="J5" s="71"/>
      <c r="K5" s="71"/>
      <c r="L5" s="2" t="s">
        <v>64</v>
      </c>
      <c r="M5" s="70"/>
      <c r="N5" s="71" t="s">
        <v>5</v>
      </c>
      <c r="O5" s="71"/>
      <c r="P5" s="71"/>
      <c r="Q5" s="71"/>
      <c r="R5" s="2" t="s">
        <v>64</v>
      </c>
    </row>
    <row r="6" spans="1:18" ht="26" x14ac:dyDescent="0.15">
      <c r="A6" s="3" t="s">
        <v>6</v>
      </c>
      <c r="B6" s="4">
        <v>67</v>
      </c>
      <c r="C6" s="4">
        <v>0</v>
      </c>
      <c r="D6" s="5">
        <v>10</v>
      </c>
      <c r="E6" s="6">
        <f t="shared" ref="E6:E23" si="0">B6+D6+C6</f>
        <v>77</v>
      </c>
      <c r="F6" s="7">
        <f t="shared" ref="F6:F23" si="1">E6*100/$E$24</f>
        <v>21.875</v>
      </c>
      <c r="G6" s="3" t="s">
        <v>7</v>
      </c>
      <c r="H6" s="5">
        <v>49</v>
      </c>
      <c r="I6" s="4">
        <v>1</v>
      </c>
      <c r="J6" s="4">
        <v>9</v>
      </c>
      <c r="K6" s="6">
        <f t="shared" ref="K6:K23" si="2">SUM(H6:J6)</f>
        <v>59</v>
      </c>
      <c r="L6" s="7">
        <f t="shared" ref="L6:L23" si="3">K6*100/$K$24</f>
        <v>37.341772151898731</v>
      </c>
      <c r="M6" s="3" t="s">
        <v>6</v>
      </c>
      <c r="N6" s="4">
        <v>21</v>
      </c>
      <c r="O6" s="4">
        <v>4</v>
      </c>
      <c r="P6" s="4">
        <v>1</v>
      </c>
      <c r="Q6" s="6">
        <f t="shared" ref="Q6:Q35" si="4">SUM(N6:P6)</f>
        <v>26</v>
      </c>
      <c r="R6" s="7">
        <f t="shared" ref="R6:R35" si="5">Q6*100/$Q$36</f>
        <v>14.606741573033707</v>
      </c>
    </row>
    <row r="7" spans="1:18" ht="26" x14ac:dyDescent="0.15">
      <c r="A7" s="3" t="s">
        <v>8</v>
      </c>
      <c r="B7" s="4">
        <v>48</v>
      </c>
      <c r="C7" s="4">
        <v>2</v>
      </c>
      <c r="D7" s="5">
        <v>13</v>
      </c>
      <c r="E7" s="6">
        <f t="shared" si="0"/>
        <v>63</v>
      </c>
      <c r="F7" s="7">
        <f t="shared" si="1"/>
        <v>17.897727272727273</v>
      </c>
      <c r="G7" s="3" t="s">
        <v>9</v>
      </c>
      <c r="H7" s="5">
        <v>32</v>
      </c>
      <c r="I7" s="4">
        <v>0</v>
      </c>
      <c r="J7" s="4">
        <v>6</v>
      </c>
      <c r="K7" s="6">
        <f t="shared" si="2"/>
        <v>38</v>
      </c>
      <c r="L7" s="7">
        <f t="shared" si="3"/>
        <v>24.050632911392405</v>
      </c>
      <c r="M7" s="3" t="s">
        <v>10</v>
      </c>
      <c r="N7" s="4">
        <v>12</v>
      </c>
      <c r="O7" s="4">
        <v>1</v>
      </c>
      <c r="P7" s="4">
        <v>2</v>
      </c>
      <c r="Q7" s="6">
        <f t="shared" si="4"/>
        <v>15</v>
      </c>
      <c r="R7" s="7">
        <f t="shared" si="5"/>
        <v>8.4269662921348321</v>
      </c>
    </row>
    <row r="8" spans="1:18" ht="26" x14ac:dyDescent="0.15">
      <c r="A8" s="3" t="s">
        <v>11</v>
      </c>
      <c r="B8" s="4">
        <v>45</v>
      </c>
      <c r="C8" s="4">
        <v>2</v>
      </c>
      <c r="D8" s="5">
        <v>13</v>
      </c>
      <c r="E8" s="6">
        <f t="shared" si="0"/>
        <v>60</v>
      </c>
      <c r="F8" s="7">
        <f t="shared" si="1"/>
        <v>17.045454545454547</v>
      </c>
      <c r="G8" s="3" t="s">
        <v>6</v>
      </c>
      <c r="H8" s="5">
        <v>9</v>
      </c>
      <c r="I8" s="4">
        <v>0</v>
      </c>
      <c r="J8" s="4">
        <v>2</v>
      </c>
      <c r="K8" s="6">
        <f t="shared" si="2"/>
        <v>11</v>
      </c>
      <c r="L8" s="7">
        <f t="shared" si="3"/>
        <v>6.962025316455696</v>
      </c>
      <c r="M8" s="3" t="s">
        <v>12</v>
      </c>
      <c r="N8" s="4">
        <v>8</v>
      </c>
      <c r="O8" s="4">
        <v>6</v>
      </c>
      <c r="P8" s="4">
        <v>0</v>
      </c>
      <c r="Q8" s="6">
        <f t="shared" si="4"/>
        <v>14</v>
      </c>
      <c r="R8" s="7">
        <f t="shared" si="5"/>
        <v>7.8651685393258424</v>
      </c>
    </row>
    <row r="9" spans="1:18" ht="26" x14ac:dyDescent="0.15">
      <c r="A9" s="3" t="s">
        <v>14</v>
      </c>
      <c r="B9" s="4">
        <v>30</v>
      </c>
      <c r="C9" s="4">
        <v>0</v>
      </c>
      <c r="D9" s="5">
        <v>5</v>
      </c>
      <c r="E9" s="6">
        <f t="shared" si="0"/>
        <v>35</v>
      </c>
      <c r="F9" s="7">
        <f t="shared" si="1"/>
        <v>9.9431818181818183</v>
      </c>
      <c r="G9" s="3" t="s">
        <v>16</v>
      </c>
      <c r="H9" s="5">
        <v>7</v>
      </c>
      <c r="I9" s="4">
        <v>0</v>
      </c>
      <c r="J9" s="4">
        <v>1</v>
      </c>
      <c r="K9" s="6">
        <f t="shared" si="2"/>
        <v>8</v>
      </c>
      <c r="L9" s="7">
        <f t="shared" si="3"/>
        <v>5.0632911392405067</v>
      </c>
      <c r="M9" s="3" t="s">
        <v>17</v>
      </c>
      <c r="N9" s="4">
        <v>7</v>
      </c>
      <c r="O9" s="4">
        <v>0</v>
      </c>
      <c r="P9" s="4">
        <v>6</v>
      </c>
      <c r="Q9" s="6">
        <f t="shared" si="4"/>
        <v>13</v>
      </c>
      <c r="R9" s="7">
        <f t="shared" si="5"/>
        <v>7.3033707865168536</v>
      </c>
    </row>
    <row r="10" spans="1:18" ht="26" x14ac:dyDescent="0.15">
      <c r="A10" s="3" t="s">
        <v>13</v>
      </c>
      <c r="B10" s="4">
        <v>27</v>
      </c>
      <c r="C10" s="4">
        <v>0</v>
      </c>
      <c r="D10" s="5">
        <v>11</v>
      </c>
      <c r="E10" s="6">
        <f t="shared" si="0"/>
        <v>38</v>
      </c>
      <c r="F10" s="7">
        <f t="shared" si="1"/>
        <v>10.795454545454545</v>
      </c>
      <c r="G10" s="3" t="s">
        <v>11</v>
      </c>
      <c r="H10" s="5">
        <v>5</v>
      </c>
      <c r="I10" s="4">
        <v>0</v>
      </c>
      <c r="J10" s="4">
        <v>1</v>
      </c>
      <c r="K10" s="6">
        <f t="shared" si="2"/>
        <v>6</v>
      </c>
      <c r="L10" s="7">
        <f t="shared" si="3"/>
        <v>3.7974683544303796</v>
      </c>
      <c r="M10" s="3" t="s">
        <v>15</v>
      </c>
      <c r="N10" s="4">
        <v>8</v>
      </c>
      <c r="O10" s="4">
        <v>1</v>
      </c>
      <c r="P10" s="4">
        <v>3</v>
      </c>
      <c r="Q10" s="6">
        <f>SUM(N10:P10)</f>
        <v>12</v>
      </c>
      <c r="R10" s="7">
        <f t="shared" si="5"/>
        <v>6.7415730337078648</v>
      </c>
    </row>
    <row r="11" spans="1:18" ht="26" x14ac:dyDescent="0.15">
      <c r="A11" s="3" t="s">
        <v>18</v>
      </c>
      <c r="B11" s="4">
        <v>15</v>
      </c>
      <c r="C11" s="4">
        <v>0</v>
      </c>
      <c r="D11" s="5">
        <v>7</v>
      </c>
      <c r="E11" s="6">
        <f t="shared" si="0"/>
        <v>22</v>
      </c>
      <c r="F11" s="7">
        <f t="shared" si="1"/>
        <v>6.25</v>
      </c>
      <c r="G11" s="3" t="s">
        <v>13</v>
      </c>
      <c r="H11" s="5">
        <v>5</v>
      </c>
      <c r="I11" s="4">
        <v>0</v>
      </c>
      <c r="J11" s="4">
        <v>0</v>
      </c>
      <c r="K11" s="6">
        <f t="shared" si="2"/>
        <v>5</v>
      </c>
      <c r="L11" s="7">
        <f t="shared" si="3"/>
        <v>3.1645569620253164</v>
      </c>
      <c r="M11" s="3" t="s">
        <v>19</v>
      </c>
      <c r="N11" s="4">
        <v>11</v>
      </c>
      <c r="O11" s="4">
        <v>1</v>
      </c>
      <c r="P11" s="4">
        <v>0</v>
      </c>
      <c r="Q11" s="6">
        <f t="shared" si="4"/>
        <v>12</v>
      </c>
      <c r="R11" s="7">
        <f t="shared" si="5"/>
        <v>6.7415730337078648</v>
      </c>
    </row>
    <row r="12" spans="1:18" ht="26" x14ac:dyDescent="0.15">
      <c r="A12" s="3" t="s">
        <v>7</v>
      </c>
      <c r="B12" s="4">
        <v>8</v>
      </c>
      <c r="C12" s="4">
        <v>0</v>
      </c>
      <c r="D12" s="5">
        <v>6</v>
      </c>
      <c r="E12" s="6">
        <f t="shared" ref="E12" si="6">B12+D12+C12</f>
        <v>14</v>
      </c>
      <c r="F12" s="7">
        <f t="shared" si="1"/>
        <v>3.9772727272727271</v>
      </c>
      <c r="G12" s="3" t="s">
        <v>14</v>
      </c>
      <c r="H12" s="5">
        <v>5</v>
      </c>
      <c r="I12" s="4">
        <v>0</v>
      </c>
      <c r="J12" s="4">
        <v>0</v>
      </c>
      <c r="K12" s="6">
        <f t="shared" si="2"/>
        <v>5</v>
      </c>
      <c r="L12" s="7">
        <f t="shared" si="3"/>
        <v>3.1645569620253164</v>
      </c>
      <c r="M12" s="3" t="s">
        <v>14</v>
      </c>
      <c r="N12" s="4">
        <v>4</v>
      </c>
      <c r="O12" s="4">
        <v>8</v>
      </c>
      <c r="P12" s="4">
        <v>0</v>
      </c>
      <c r="Q12" s="6">
        <f t="shared" si="4"/>
        <v>12</v>
      </c>
      <c r="R12" s="7">
        <f t="shared" si="5"/>
        <v>6.7415730337078648</v>
      </c>
    </row>
    <row r="13" spans="1:18" ht="13" x14ac:dyDescent="0.15">
      <c r="A13" s="3" t="s">
        <v>20</v>
      </c>
      <c r="B13" s="4">
        <v>6</v>
      </c>
      <c r="C13" s="4">
        <v>0</v>
      </c>
      <c r="D13" s="5">
        <v>5</v>
      </c>
      <c r="E13" s="6">
        <f t="shared" si="0"/>
        <v>11</v>
      </c>
      <c r="F13" s="7">
        <f t="shared" si="1"/>
        <v>3.125</v>
      </c>
      <c r="G13" s="3" t="s">
        <v>26</v>
      </c>
      <c r="H13" s="5">
        <v>0</v>
      </c>
      <c r="I13" s="4">
        <v>0</v>
      </c>
      <c r="J13" s="4">
        <v>4</v>
      </c>
      <c r="K13" s="6">
        <f t="shared" si="2"/>
        <v>4</v>
      </c>
      <c r="L13" s="7">
        <f t="shared" si="3"/>
        <v>2.5316455696202533</v>
      </c>
      <c r="M13" s="3" t="s">
        <v>21</v>
      </c>
      <c r="N13" s="4">
        <v>2</v>
      </c>
      <c r="O13" s="4">
        <v>6</v>
      </c>
      <c r="P13" s="4">
        <v>0</v>
      </c>
      <c r="Q13" s="6">
        <f t="shared" si="4"/>
        <v>8</v>
      </c>
      <c r="R13" s="7">
        <f t="shared" si="5"/>
        <v>4.4943820224719104</v>
      </c>
    </row>
    <row r="14" spans="1:18" ht="26" x14ac:dyDescent="0.15">
      <c r="A14" s="3" t="s">
        <v>9</v>
      </c>
      <c r="B14" s="4">
        <v>4</v>
      </c>
      <c r="C14" s="4">
        <v>0</v>
      </c>
      <c r="D14" s="5">
        <v>3</v>
      </c>
      <c r="E14" s="6">
        <f t="shared" si="0"/>
        <v>7</v>
      </c>
      <c r="F14" s="7">
        <f t="shared" si="1"/>
        <v>1.9886363636363635</v>
      </c>
      <c r="G14" s="3" t="s">
        <v>18</v>
      </c>
      <c r="H14" s="5">
        <v>2</v>
      </c>
      <c r="I14" s="4">
        <v>0</v>
      </c>
      <c r="J14" s="4">
        <v>2</v>
      </c>
      <c r="K14" s="6">
        <f t="shared" si="2"/>
        <v>4</v>
      </c>
      <c r="L14" s="7">
        <f t="shared" si="3"/>
        <v>2.5316455696202533</v>
      </c>
      <c r="M14" s="3" t="s">
        <v>23</v>
      </c>
      <c r="N14" s="4">
        <v>7</v>
      </c>
      <c r="O14" s="4">
        <v>0</v>
      </c>
      <c r="P14" s="4">
        <v>0</v>
      </c>
      <c r="Q14" s="6">
        <f t="shared" si="4"/>
        <v>7</v>
      </c>
      <c r="R14" s="7">
        <f t="shared" si="5"/>
        <v>3.9325842696629212</v>
      </c>
    </row>
    <row r="15" spans="1:18" ht="26" x14ac:dyDescent="0.15">
      <c r="A15" s="3" t="s">
        <v>22</v>
      </c>
      <c r="B15" s="4">
        <v>2</v>
      </c>
      <c r="C15" s="4">
        <v>1</v>
      </c>
      <c r="D15" s="5">
        <v>2</v>
      </c>
      <c r="E15" s="6">
        <f t="shared" si="0"/>
        <v>5</v>
      </c>
      <c r="F15" s="7">
        <f t="shared" si="1"/>
        <v>1.4204545454545454</v>
      </c>
      <c r="G15" s="3" t="s">
        <v>27</v>
      </c>
      <c r="H15" s="5">
        <v>1</v>
      </c>
      <c r="I15" s="4">
        <v>0</v>
      </c>
      <c r="J15" s="4">
        <v>3</v>
      </c>
      <c r="K15" s="6">
        <f t="shared" si="2"/>
        <v>4</v>
      </c>
      <c r="L15" s="7">
        <f t="shared" si="3"/>
        <v>2.5316455696202533</v>
      </c>
      <c r="M15" s="3" t="s">
        <v>25</v>
      </c>
      <c r="N15" s="4">
        <v>5</v>
      </c>
      <c r="O15" s="4">
        <v>0</v>
      </c>
      <c r="P15" s="4">
        <v>2</v>
      </c>
      <c r="Q15" s="6">
        <f t="shared" si="4"/>
        <v>7</v>
      </c>
      <c r="R15" s="7">
        <f t="shared" si="5"/>
        <v>3.9325842696629212</v>
      </c>
    </row>
    <row r="16" spans="1:18" ht="26" x14ac:dyDescent="0.15">
      <c r="A16" s="3" t="s">
        <v>27</v>
      </c>
      <c r="B16" s="4">
        <v>2</v>
      </c>
      <c r="C16" s="4">
        <v>0</v>
      </c>
      <c r="D16" s="5">
        <v>2</v>
      </c>
      <c r="E16" s="6">
        <f t="shared" si="0"/>
        <v>4</v>
      </c>
      <c r="F16" s="7">
        <f t="shared" si="1"/>
        <v>1.1363636363636365</v>
      </c>
      <c r="G16" s="3" t="s">
        <v>29</v>
      </c>
      <c r="H16" s="5">
        <v>3</v>
      </c>
      <c r="I16" s="4">
        <v>0</v>
      </c>
      <c r="J16" s="4">
        <v>1</v>
      </c>
      <c r="K16" s="6">
        <f t="shared" si="2"/>
        <v>4</v>
      </c>
      <c r="L16" s="7">
        <f t="shared" si="3"/>
        <v>2.5316455696202533</v>
      </c>
      <c r="M16" s="3" t="s">
        <v>28</v>
      </c>
      <c r="N16" s="4">
        <v>5</v>
      </c>
      <c r="O16" s="4">
        <v>2</v>
      </c>
      <c r="P16" s="4">
        <v>0</v>
      </c>
      <c r="Q16" s="6">
        <f t="shared" si="4"/>
        <v>7</v>
      </c>
      <c r="R16" s="7">
        <f t="shared" si="5"/>
        <v>3.9325842696629212</v>
      </c>
    </row>
    <row r="17" spans="1:18" ht="26" x14ac:dyDescent="0.15">
      <c r="A17" s="3" t="s">
        <v>17</v>
      </c>
      <c r="B17" s="4">
        <v>2</v>
      </c>
      <c r="C17" s="4">
        <v>0</v>
      </c>
      <c r="D17" s="5">
        <v>1</v>
      </c>
      <c r="E17" s="6">
        <f>B17+D17+C17</f>
        <v>3</v>
      </c>
      <c r="F17" s="7">
        <f t="shared" si="1"/>
        <v>0.85227272727272729</v>
      </c>
      <c r="G17" s="3" t="s">
        <v>10</v>
      </c>
      <c r="H17" s="5">
        <v>3</v>
      </c>
      <c r="I17" s="4">
        <v>0</v>
      </c>
      <c r="J17" s="4">
        <v>0</v>
      </c>
      <c r="K17" s="6">
        <f t="shared" si="2"/>
        <v>3</v>
      </c>
      <c r="L17" s="7">
        <f t="shared" si="3"/>
        <v>1.8987341772151898</v>
      </c>
      <c r="M17" s="3" t="s">
        <v>18</v>
      </c>
      <c r="N17" s="4">
        <v>4</v>
      </c>
      <c r="O17" s="4">
        <v>0</v>
      </c>
      <c r="P17" s="4">
        <v>0</v>
      </c>
      <c r="Q17" s="6">
        <f t="shared" si="4"/>
        <v>4</v>
      </c>
      <c r="R17" s="7">
        <f t="shared" si="5"/>
        <v>2.2471910112359552</v>
      </c>
    </row>
    <row r="18" spans="1:18" ht="26" x14ac:dyDescent="0.15">
      <c r="A18" s="3" t="s">
        <v>26</v>
      </c>
      <c r="B18" s="4">
        <v>1</v>
      </c>
      <c r="C18" s="4">
        <v>0</v>
      </c>
      <c r="D18" s="5">
        <v>4</v>
      </c>
      <c r="E18" s="6">
        <f t="shared" ref="E18" si="7">B18+D18+C18</f>
        <v>5</v>
      </c>
      <c r="F18" s="7">
        <f t="shared" si="1"/>
        <v>1.4204545454545454</v>
      </c>
      <c r="G18" s="3" t="s">
        <v>24</v>
      </c>
      <c r="H18" s="5">
        <v>1</v>
      </c>
      <c r="I18" s="4">
        <v>0</v>
      </c>
      <c r="J18" s="4">
        <v>1</v>
      </c>
      <c r="K18" s="6">
        <f t="shared" si="2"/>
        <v>2</v>
      </c>
      <c r="L18" s="7">
        <f t="shared" si="3"/>
        <v>1.2658227848101267</v>
      </c>
      <c r="M18" s="3" t="s">
        <v>20</v>
      </c>
      <c r="N18" s="4">
        <v>3</v>
      </c>
      <c r="O18" s="4">
        <v>1</v>
      </c>
      <c r="P18" s="4">
        <v>0</v>
      </c>
      <c r="Q18" s="6">
        <f t="shared" si="4"/>
        <v>4</v>
      </c>
      <c r="R18" s="7">
        <f t="shared" si="5"/>
        <v>2.2471910112359552</v>
      </c>
    </row>
    <row r="19" spans="1:18" ht="26" x14ac:dyDescent="0.15">
      <c r="A19" s="3" t="s">
        <v>10</v>
      </c>
      <c r="B19" s="4">
        <v>1</v>
      </c>
      <c r="C19" s="4">
        <v>0</v>
      </c>
      <c r="D19" s="5">
        <v>0</v>
      </c>
      <c r="E19" s="6">
        <f t="shared" si="0"/>
        <v>1</v>
      </c>
      <c r="F19" s="7">
        <f t="shared" si="1"/>
        <v>0.28409090909090912</v>
      </c>
      <c r="G19" s="3" t="s">
        <v>19</v>
      </c>
      <c r="H19" s="5">
        <v>2</v>
      </c>
      <c r="I19" s="4">
        <v>0</v>
      </c>
      <c r="J19" s="4">
        <v>0</v>
      </c>
      <c r="K19" s="6">
        <f t="shared" si="2"/>
        <v>2</v>
      </c>
      <c r="L19" s="7">
        <f t="shared" si="3"/>
        <v>1.2658227848101267</v>
      </c>
      <c r="M19" s="3" t="s">
        <v>29</v>
      </c>
      <c r="N19" s="4">
        <v>3</v>
      </c>
      <c r="O19" s="4">
        <v>0</v>
      </c>
      <c r="P19" s="4">
        <v>1</v>
      </c>
      <c r="Q19" s="6">
        <f t="shared" si="4"/>
        <v>4</v>
      </c>
      <c r="R19" s="7">
        <f t="shared" si="5"/>
        <v>2.2471910112359552</v>
      </c>
    </row>
    <row r="20" spans="1:18" ht="13" x14ac:dyDescent="0.15">
      <c r="A20" s="3" t="s">
        <v>30</v>
      </c>
      <c r="B20" s="4">
        <v>1</v>
      </c>
      <c r="C20" s="4">
        <v>0</v>
      </c>
      <c r="D20" s="5">
        <v>1</v>
      </c>
      <c r="E20" s="6">
        <f t="shared" si="0"/>
        <v>2</v>
      </c>
      <c r="F20" s="7">
        <f t="shared" si="1"/>
        <v>0.56818181818181823</v>
      </c>
      <c r="G20" s="3" t="s">
        <v>22</v>
      </c>
      <c r="H20" s="5">
        <v>1</v>
      </c>
      <c r="I20" s="4">
        <v>0</v>
      </c>
      <c r="J20" s="4">
        <v>0</v>
      </c>
      <c r="K20" s="6">
        <f t="shared" si="2"/>
        <v>1</v>
      </c>
      <c r="L20" s="7">
        <f t="shared" si="3"/>
        <v>0.63291139240506333</v>
      </c>
      <c r="M20" s="3" t="s">
        <v>32</v>
      </c>
      <c r="N20" s="4">
        <v>2</v>
      </c>
      <c r="O20" s="4">
        <v>0</v>
      </c>
      <c r="P20" s="4">
        <v>2</v>
      </c>
      <c r="Q20" s="6">
        <f t="shared" si="4"/>
        <v>4</v>
      </c>
      <c r="R20" s="7">
        <f t="shared" si="5"/>
        <v>2.2471910112359552</v>
      </c>
    </row>
    <row r="21" spans="1:18" ht="41" customHeight="1" x14ac:dyDescent="0.15">
      <c r="A21" s="3" t="s">
        <v>28</v>
      </c>
      <c r="B21" s="4">
        <v>0</v>
      </c>
      <c r="C21" s="4">
        <v>0</v>
      </c>
      <c r="D21" s="5">
        <v>2</v>
      </c>
      <c r="E21" s="6">
        <f t="shared" si="0"/>
        <v>2</v>
      </c>
      <c r="F21" s="7">
        <f t="shared" si="1"/>
        <v>0.56818181818181823</v>
      </c>
      <c r="G21" s="3" t="s">
        <v>15</v>
      </c>
      <c r="H21" s="5">
        <v>1</v>
      </c>
      <c r="I21" s="4">
        <v>0</v>
      </c>
      <c r="J21" s="4">
        <v>0</v>
      </c>
      <c r="K21" s="6">
        <f t="shared" si="2"/>
        <v>1</v>
      </c>
      <c r="L21" s="7">
        <f t="shared" si="3"/>
        <v>0.63291139240506333</v>
      </c>
      <c r="M21" s="3" t="s">
        <v>33</v>
      </c>
      <c r="N21" s="4">
        <v>1</v>
      </c>
      <c r="O21" s="4">
        <v>0</v>
      </c>
      <c r="P21" s="4">
        <v>3</v>
      </c>
      <c r="Q21" s="6">
        <f t="shared" si="4"/>
        <v>4</v>
      </c>
      <c r="R21" s="7">
        <f t="shared" si="5"/>
        <v>2.2471910112359552</v>
      </c>
    </row>
    <row r="22" spans="1:18" ht="26" x14ac:dyDescent="0.15">
      <c r="A22" s="3" t="s">
        <v>31</v>
      </c>
      <c r="B22" s="4">
        <v>0</v>
      </c>
      <c r="C22" s="4">
        <v>0</v>
      </c>
      <c r="D22" s="5">
        <v>2</v>
      </c>
      <c r="E22" s="6">
        <f t="shared" si="0"/>
        <v>2</v>
      </c>
      <c r="F22" s="7">
        <f t="shared" si="1"/>
        <v>0.56818181818181823</v>
      </c>
      <c r="G22" s="3" t="s">
        <v>21</v>
      </c>
      <c r="H22" s="5">
        <v>0</v>
      </c>
      <c r="I22" s="4">
        <v>0</v>
      </c>
      <c r="J22" s="4">
        <v>0</v>
      </c>
      <c r="K22" s="6">
        <f t="shared" si="2"/>
        <v>0</v>
      </c>
      <c r="L22" s="7">
        <f t="shared" si="3"/>
        <v>0</v>
      </c>
      <c r="M22" s="3" t="s">
        <v>34</v>
      </c>
      <c r="N22" s="4">
        <v>1</v>
      </c>
      <c r="O22" s="4">
        <v>0</v>
      </c>
      <c r="P22" s="4">
        <v>3</v>
      </c>
      <c r="Q22" s="6">
        <f t="shared" si="4"/>
        <v>4</v>
      </c>
      <c r="R22" s="7">
        <f t="shared" si="5"/>
        <v>2.2471910112359552</v>
      </c>
    </row>
    <row r="23" spans="1:18" ht="13" x14ac:dyDescent="0.15">
      <c r="A23" s="3" t="s">
        <v>21</v>
      </c>
      <c r="B23" s="4">
        <v>0</v>
      </c>
      <c r="C23" s="4">
        <v>0</v>
      </c>
      <c r="D23" s="5">
        <v>1</v>
      </c>
      <c r="E23" s="6">
        <f t="shared" si="0"/>
        <v>1</v>
      </c>
      <c r="F23" s="7">
        <f t="shared" si="1"/>
        <v>0.28409090909090912</v>
      </c>
      <c r="G23" s="3" t="s">
        <v>30</v>
      </c>
      <c r="H23" s="5">
        <v>0</v>
      </c>
      <c r="I23" s="4">
        <v>0</v>
      </c>
      <c r="J23" s="4">
        <v>1</v>
      </c>
      <c r="K23" s="6">
        <f t="shared" si="2"/>
        <v>1</v>
      </c>
      <c r="L23" s="7">
        <f t="shared" si="3"/>
        <v>0.63291139240506333</v>
      </c>
      <c r="M23" s="3" t="s">
        <v>36</v>
      </c>
      <c r="N23" s="4">
        <v>1</v>
      </c>
      <c r="O23" s="4">
        <v>2</v>
      </c>
      <c r="P23" s="4">
        <v>0</v>
      </c>
      <c r="Q23" s="6">
        <f t="shared" si="4"/>
        <v>3</v>
      </c>
      <c r="R23" s="7">
        <f t="shared" si="5"/>
        <v>1.6853932584269662</v>
      </c>
    </row>
    <row r="24" spans="1:18" ht="13" x14ac:dyDescent="0.15">
      <c r="A24" s="8" t="s">
        <v>35</v>
      </c>
      <c r="B24" s="9">
        <f>SUM(B6:B23)</f>
        <v>259</v>
      </c>
      <c r="C24" s="9">
        <f>SUM(C6:C23)</f>
        <v>5</v>
      </c>
      <c r="D24" s="9">
        <f>SUM(D6:D23)</f>
        <v>88</v>
      </c>
      <c r="E24" s="2">
        <f t="shared" ref="E24" si="8">B24+D24+C24</f>
        <v>352</v>
      </c>
      <c r="F24" s="10">
        <f>SUM(F6:F23)</f>
        <v>100</v>
      </c>
      <c r="G24" s="8" t="s">
        <v>35</v>
      </c>
      <c r="H24" s="11">
        <f>SUM(H6:H23)</f>
        <v>126</v>
      </c>
      <c r="I24" s="11">
        <f>SUM(I6:I23)</f>
        <v>1</v>
      </c>
      <c r="J24" s="11">
        <f>SUM(J6:J23)</f>
        <v>31</v>
      </c>
      <c r="K24" s="2">
        <f>SUM(K6:K23)</f>
        <v>158</v>
      </c>
      <c r="L24" s="10">
        <f>SUM(L6:L23)</f>
        <v>99.999999999999986</v>
      </c>
      <c r="M24" s="3" t="s">
        <v>37</v>
      </c>
      <c r="N24" s="4">
        <v>1</v>
      </c>
      <c r="O24" s="4">
        <v>0</v>
      </c>
      <c r="P24" s="4">
        <v>2</v>
      </c>
      <c r="Q24" s="6">
        <f t="shared" si="4"/>
        <v>3</v>
      </c>
      <c r="R24" s="7">
        <f t="shared" si="5"/>
        <v>1.6853932584269662</v>
      </c>
    </row>
    <row r="25" spans="1:18" ht="13" x14ac:dyDescent="0.15">
      <c r="G25" s="12"/>
      <c r="H25" s="13"/>
      <c r="I25" s="13"/>
      <c r="J25" s="13"/>
      <c r="K25" s="14"/>
      <c r="M25" s="3" t="s">
        <v>22</v>
      </c>
      <c r="N25" s="4">
        <v>2</v>
      </c>
      <c r="O25" s="4">
        <v>0</v>
      </c>
      <c r="P25" s="4">
        <v>0</v>
      </c>
      <c r="Q25" s="6">
        <f t="shared" si="4"/>
        <v>2</v>
      </c>
      <c r="R25" s="7">
        <f t="shared" si="5"/>
        <v>1.1235955056179776</v>
      </c>
    </row>
    <row r="26" spans="1:18" ht="13" x14ac:dyDescent="0.15">
      <c r="A26" s="15" t="s">
        <v>38</v>
      </c>
      <c r="G26" s="15" t="s">
        <v>39</v>
      </c>
      <c r="M26" s="3" t="s">
        <v>26</v>
      </c>
      <c r="N26" s="4">
        <v>2</v>
      </c>
      <c r="O26" s="4">
        <v>0</v>
      </c>
      <c r="P26" s="4">
        <v>0</v>
      </c>
      <c r="Q26" s="6">
        <f t="shared" si="4"/>
        <v>2</v>
      </c>
      <c r="R26" s="7">
        <f t="shared" si="5"/>
        <v>1.1235955056179776</v>
      </c>
    </row>
    <row r="27" spans="1:18" ht="26" x14ac:dyDescent="0.15">
      <c r="A27" s="69" t="s">
        <v>0</v>
      </c>
      <c r="B27" s="2" t="s">
        <v>1</v>
      </c>
      <c r="C27" s="2" t="s">
        <v>2</v>
      </c>
      <c r="D27" s="2" t="s">
        <v>3</v>
      </c>
      <c r="E27" s="2" t="s">
        <v>4</v>
      </c>
      <c r="F27" s="2" t="s">
        <v>63</v>
      </c>
      <c r="G27" s="70" t="s">
        <v>0</v>
      </c>
      <c r="H27" s="2" t="s">
        <v>1</v>
      </c>
      <c r="I27" s="2" t="s">
        <v>2</v>
      </c>
      <c r="J27" s="2" t="s">
        <v>3</v>
      </c>
      <c r="K27" s="2" t="s">
        <v>4</v>
      </c>
      <c r="L27" s="2" t="s">
        <v>63</v>
      </c>
      <c r="M27" s="3" t="s">
        <v>40</v>
      </c>
      <c r="N27" s="4">
        <v>1</v>
      </c>
      <c r="O27" s="4">
        <v>0</v>
      </c>
      <c r="P27" s="4">
        <v>1</v>
      </c>
      <c r="Q27" s="6">
        <f t="shared" si="4"/>
        <v>2</v>
      </c>
      <c r="R27" s="7">
        <f t="shared" si="5"/>
        <v>1.1235955056179776</v>
      </c>
    </row>
    <row r="28" spans="1:18" ht="13" x14ac:dyDescent="0.15">
      <c r="A28" s="69"/>
      <c r="B28" s="71" t="s">
        <v>5</v>
      </c>
      <c r="C28" s="71"/>
      <c r="D28" s="71"/>
      <c r="E28" s="71"/>
      <c r="F28" s="2" t="s">
        <v>64</v>
      </c>
      <c r="G28" s="70"/>
      <c r="H28" s="71" t="s">
        <v>5</v>
      </c>
      <c r="I28" s="71"/>
      <c r="J28" s="71"/>
      <c r="K28" s="71"/>
      <c r="L28" s="2" t="s">
        <v>64</v>
      </c>
      <c r="M28" s="3" t="s">
        <v>41</v>
      </c>
      <c r="N28" s="4">
        <v>1</v>
      </c>
      <c r="O28" s="4">
        <v>0</v>
      </c>
      <c r="P28" s="4">
        <v>1</v>
      </c>
      <c r="Q28" s="6">
        <f t="shared" si="4"/>
        <v>2</v>
      </c>
      <c r="R28" s="7">
        <f t="shared" si="5"/>
        <v>1.1235955056179776</v>
      </c>
    </row>
    <row r="29" spans="1:18" ht="13" x14ac:dyDescent="0.15">
      <c r="A29" s="3" t="s">
        <v>7</v>
      </c>
      <c r="B29" s="5">
        <v>8</v>
      </c>
      <c r="C29" s="5">
        <v>0</v>
      </c>
      <c r="D29" s="5">
        <v>5</v>
      </c>
      <c r="E29" s="16">
        <f t="shared" ref="E29:E44" si="9">SUM(B29:D29)</f>
        <v>13</v>
      </c>
      <c r="F29" s="17">
        <f t="shared" ref="F29:F44" si="10">E29*100/$E$45</f>
        <v>21.666666666666668</v>
      </c>
      <c r="G29" s="3" t="s">
        <v>7</v>
      </c>
      <c r="H29" s="4">
        <v>46</v>
      </c>
      <c r="I29" s="4">
        <v>1</v>
      </c>
      <c r="J29" s="4">
        <v>9</v>
      </c>
      <c r="K29" s="6">
        <f t="shared" ref="K29:K46" si="11">SUM(H29:J29)</f>
        <v>56</v>
      </c>
      <c r="L29" s="17">
        <f t="shared" ref="L29:L46" si="12">K29*100/$K$47</f>
        <v>37.837837837837839</v>
      </c>
      <c r="M29" s="3" t="s">
        <v>42</v>
      </c>
      <c r="N29" s="4">
        <v>1</v>
      </c>
      <c r="O29" s="4">
        <v>0</v>
      </c>
      <c r="P29" s="4">
        <v>0</v>
      </c>
      <c r="Q29" s="6">
        <f t="shared" si="4"/>
        <v>1</v>
      </c>
      <c r="R29" s="7">
        <f t="shared" si="5"/>
        <v>0.5617977528089888</v>
      </c>
    </row>
    <row r="30" spans="1:18" ht="26" x14ac:dyDescent="0.15">
      <c r="A30" s="3" t="s">
        <v>9</v>
      </c>
      <c r="B30" s="5">
        <v>4</v>
      </c>
      <c r="C30" s="5">
        <v>0</v>
      </c>
      <c r="D30" s="5">
        <v>3</v>
      </c>
      <c r="E30" s="16">
        <f t="shared" si="9"/>
        <v>7</v>
      </c>
      <c r="F30" s="17">
        <f t="shared" si="10"/>
        <v>11.666666666666666</v>
      </c>
      <c r="G30" s="3" t="s">
        <v>9</v>
      </c>
      <c r="H30" s="4">
        <v>32</v>
      </c>
      <c r="I30" s="4">
        <v>0</v>
      </c>
      <c r="J30" s="4">
        <v>6</v>
      </c>
      <c r="K30" s="6">
        <f t="shared" si="11"/>
        <v>38</v>
      </c>
      <c r="L30" s="17">
        <f t="shared" si="12"/>
        <v>25.675675675675677</v>
      </c>
      <c r="M30" s="3" t="s">
        <v>43</v>
      </c>
      <c r="N30" s="4">
        <v>1</v>
      </c>
      <c r="O30" s="4">
        <v>0</v>
      </c>
      <c r="P30" s="4">
        <v>0</v>
      </c>
      <c r="Q30" s="6">
        <f t="shared" si="4"/>
        <v>1</v>
      </c>
      <c r="R30" s="7">
        <f t="shared" si="5"/>
        <v>0.5617977528089888</v>
      </c>
    </row>
    <row r="31" spans="1:18" ht="26" x14ac:dyDescent="0.15">
      <c r="A31" s="3" t="s">
        <v>6</v>
      </c>
      <c r="B31" s="5">
        <v>2</v>
      </c>
      <c r="C31" s="5">
        <v>0</v>
      </c>
      <c r="D31" s="5">
        <v>4</v>
      </c>
      <c r="E31" s="16">
        <f t="shared" si="9"/>
        <v>6</v>
      </c>
      <c r="F31" s="17">
        <f t="shared" si="10"/>
        <v>10</v>
      </c>
      <c r="G31" s="3" t="s">
        <v>16</v>
      </c>
      <c r="H31" s="4">
        <v>7</v>
      </c>
      <c r="I31" s="4">
        <v>0</v>
      </c>
      <c r="J31" s="4">
        <v>1</v>
      </c>
      <c r="K31" s="6">
        <f t="shared" si="11"/>
        <v>8</v>
      </c>
      <c r="L31" s="17">
        <f t="shared" si="12"/>
        <v>5.4054054054054053</v>
      </c>
      <c r="M31" s="3" t="s">
        <v>11</v>
      </c>
      <c r="N31" s="4">
        <v>1</v>
      </c>
      <c r="O31" s="4">
        <v>0</v>
      </c>
      <c r="P31" s="4">
        <v>0</v>
      </c>
      <c r="Q31" s="6">
        <f t="shared" si="4"/>
        <v>1</v>
      </c>
      <c r="R31" s="7">
        <f t="shared" si="5"/>
        <v>0.5617977528089888</v>
      </c>
    </row>
    <row r="32" spans="1:18" ht="26" x14ac:dyDescent="0.15">
      <c r="A32" s="3" t="s">
        <v>18</v>
      </c>
      <c r="B32" s="5">
        <v>2</v>
      </c>
      <c r="C32" s="5">
        <v>0</v>
      </c>
      <c r="D32" s="5">
        <v>2</v>
      </c>
      <c r="E32" s="16">
        <f t="shared" si="9"/>
        <v>4</v>
      </c>
      <c r="F32" s="17">
        <f t="shared" si="10"/>
        <v>6.666666666666667</v>
      </c>
      <c r="G32" s="3" t="s">
        <v>6</v>
      </c>
      <c r="H32" s="4">
        <v>6</v>
      </c>
      <c r="I32" s="4">
        <v>0</v>
      </c>
      <c r="J32" s="4">
        <v>2</v>
      </c>
      <c r="K32" s="6">
        <f t="shared" si="11"/>
        <v>8</v>
      </c>
      <c r="L32" s="17">
        <f t="shared" si="12"/>
        <v>5.4054054054054053</v>
      </c>
      <c r="M32" s="3" t="s">
        <v>44</v>
      </c>
      <c r="N32" s="4">
        <v>0</v>
      </c>
      <c r="O32" s="4">
        <v>0</v>
      </c>
      <c r="P32" s="4">
        <v>1</v>
      </c>
      <c r="Q32" s="6">
        <f t="shared" si="4"/>
        <v>1</v>
      </c>
      <c r="R32" s="7">
        <f t="shared" si="5"/>
        <v>0.5617977528089888</v>
      </c>
    </row>
    <row r="33" spans="1:18" ht="26" x14ac:dyDescent="0.15">
      <c r="A33" s="3" t="s">
        <v>27</v>
      </c>
      <c r="B33" s="5">
        <v>2</v>
      </c>
      <c r="C33" s="5">
        <v>0</v>
      </c>
      <c r="D33" s="5">
        <v>2</v>
      </c>
      <c r="E33" s="16">
        <f t="shared" si="9"/>
        <v>4</v>
      </c>
      <c r="F33" s="17">
        <f t="shared" si="10"/>
        <v>6.666666666666667</v>
      </c>
      <c r="G33" s="3" t="s">
        <v>11</v>
      </c>
      <c r="H33" s="4">
        <v>5</v>
      </c>
      <c r="I33" s="4">
        <v>0</v>
      </c>
      <c r="J33" s="4">
        <v>1</v>
      </c>
      <c r="K33" s="6">
        <f t="shared" si="11"/>
        <v>6</v>
      </c>
      <c r="L33" s="17">
        <f t="shared" si="12"/>
        <v>4.0540540540540544</v>
      </c>
      <c r="M33" s="3" t="s">
        <v>27</v>
      </c>
      <c r="N33" s="4">
        <v>0</v>
      </c>
      <c r="O33" s="4">
        <v>0</v>
      </c>
      <c r="P33" s="4">
        <v>1</v>
      </c>
      <c r="Q33" s="6">
        <f t="shared" si="4"/>
        <v>1</v>
      </c>
      <c r="R33" s="7">
        <f t="shared" si="5"/>
        <v>0.5617977528089888</v>
      </c>
    </row>
    <row r="34" spans="1:18" ht="13" x14ac:dyDescent="0.15">
      <c r="A34" s="3" t="s">
        <v>13</v>
      </c>
      <c r="B34" s="5">
        <v>1</v>
      </c>
      <c r="C34" s="5">
        <v>0</v>
      </c>
      <c r="D34" s="5">
        <v>4</v>
      </c>
      <c r="E34" s="16">
        <f t="shared" si="9"/>
        <v>5</v>
      </c>
      <c r="F34" s="17">
        <f t="shared" si="10"/>
        <v>8.3333333333333339</v>
      </c>
      <c r="G34" s="3" t="s">
        <v>26</v>
      </c>
      <c r="H34" s="4">
        <v>0</v>
      </c>
      <c r="I34" s="4">
        <v>0</v>
      </c>
      <c r="J34" s="4">
        <v>4</v>
      </c>
      <c r="K34" s="6">
        <f t="shared" si="11"/>
        <v>4</v>
      </c>
      <c r="L34" s="17">
        <f t="shared" si="12"/>
        <v>2.7027027027027026</v>
      </c>
      <c r="M34" s="3" t="s">
        <v>45</v>
      </c>
      <c r="N34" s="4">
        <v>0</v>
      </c>
      <c r="O34" s="4">
        <v>0</v>
      </c>
      <c r="P34" s="4">
        <v>1</v>
      </c>
      <c r="Q34" s="6">
        <f t="shared" si="4"/>
        <v>1</v>
      </c>
      <c r="R34" s="7">
        <f t="shared" si="5"/>
        <v>0.5617977528089888</v>
      </c>
    </row>
    <row r="35" spans="1:18" ht="13" x14ac:dyDescent="0.15">
      <c r="A35" s="3" t="s">
        <v>11</v>
      </c>
      <c r="B35" s="5">
        <v>1</v>
      </c>
      <c r="C35" s="5">
        <v>0</v>
      </c>
      <c r="D35" s="5">
        <v>2</v>
      </c>
      <c r="E35" s="16">
        <f t="shared" si="9"/>
        <v>3</v>
      </c>
      <c r="F35" s="17">
        <f t="shared" si="10"/>
        <v>5</v>
      </c>
      <c r="G35" s="3" t="s">
        <v>29</v>
      </c>
      <c r="H35" s="4">
        <v>3</v>
      </c>
      <c r="I35" s="4">
        <v>0</v>
      </c>
      <c r="J35" s="4">
        <v>1</v>
      </c>
      <c r="K35" s="6">
        <f t="shared" si="11"/>
        <v>4</v>
      </c>
      <c r="L35" s="17">
        <f t="shared" si="12"/>
        <v>2.7027027027027026</v>
      </c>
      <c r="M35" s="3" t="s">
        <v>46</v>
      </c>
      <c r="N35" s="4">
        <v>1</v>
      </c>
      <c r="O35" s="4">
        <v>0</v>
      </c>
      <c r="P35" s="4">
        <v>0</v>
      </c>
      <c r="Q35" s="6">
        <f t="shared" si="4"/>
        <v>1</v>
      </c>
      <c r="R35" s="7">
        <f t="shared" si="5"/>
        <v>0.5617977528089888</v>
      </c>
    </row>
    <row r="36" spans="1:18" ht="26" x14ac:dyDescent="0.15">
      <c r="A36" s="3" t="s">
        <v>14</v>
      </c>
      <c r="B36" s="5">
        <v>2</v>
      </c>
      <c r="C36" s="5">
        <v>0</v>
      </c>
      <c r="D36" s="5">
        <v>1</v>
      </c>
      <c r="E36" s="16">
        <f t="shared" si="9"/>
        <v>3</v>
      </c>
      <c r="F36" s="17">
        <f t="shared" si="10"/>
        <v>5</v>
      </c>
      <c r="G36" s="3" t="s">
        <v>14</v>
      </c>
      <c r="H36" s="4">
        <v>4</v>
      </c>
      <c r="I36" s="4">
        <v>0</v>
      </c>
      <c r="J36" s="4">
        <v>0</v>
      </c>
      <c r="K36" s="6">
        <f t="shared" si="11"/>
        <v>4</v>
      </c>
      <c r="L36" s="17">
        <f t="shared" si="12"/>
        <v>2.7027027027027026</v>
      </c>
      <c r="M36" s="8" t="s">
        <v>35</v>
      </c>
      <c r="N36" s="9">
        <f>SUM(N6:N35)</f>
        <v>116</v>
      </c>
      <c r="O36" s="9">
        <f>SUM(O6:O35)</f>
        <v>32</v>
      </c>
      <c r="P36" s="9">
        <f>SUM(P6:P35)</f>
        <v>30</v>
      </c>
      <c r="Q36" s="2">
        <f>SUM(Q6:Q35)</f>
        <v>178</v>
      </c>
      <c r="R36" s="10">
        <f>SUM(R6:R35)</f>
        <v>99.999999999999972</v>
      </c>
    </row>
    <row r="37" spans="1:18" ht="26" x14ac:dyDescent="0.15">
      <c r="A37" s="3" t="s">
        <v>47</v>
      </c>
      <c r="B37" s="5">
        <v>2</v>
      </c>
      <c r="C37" s="5">
        <v>0</v>
      </c>
      <c r="D37" s="5">
        <v>1</v>
      </c>
      <c r="E37" s="16">
        <f t="shared" si="9"/>
        <v>3</v>
      </c>
      <c r="F37" s="17">
        <f t="shared" si="10"/>
        <v>5</v>
      </c>
      <c r="G37" s="3" t="s">
        <v>27</v>
      </c>
      <c r="H37" s="4">
        <v>1</v>
      </c>
      <c r="I37" s="4">
        <v>0</v>
      </c>
      <c r="J37" s="4">
        <v>3</v>
      </c>
      <c r="K37" s="6">
        <f t="shared" si="11"/>
        <v>4</v>
      </c>
      <c r="L37" s="17">
        <f t="shared" si="12"/>
        <v>2.7027027027027026</v>
      </c>
      <c r="R37" s="19"/>
    </row>
    <row r="38" spans="1:18" ht="13" x14ac:dyDescent="0.15">
      <c r="A38" s="3" t="s">
        <v>26</v>
      </c>
      <c r="B38" s="5">
        <v>1</v>
      </c>
      <c r="C38" s="5">
        <v>0</v>
      </c>
      <c r="D38" s="5">
        <v>3</v>
      </c>
      <c r="E38" s="16">
        <f t="shared" si="9"/>
        <v>4</v>
      </c>
      <c r="F38" s="17">
        <f t="shared" si="10"/>
        <v>6.666666666666667</v>
      </c>
      <c r="G38" s="3" t="s">
        <v>18</v>
      </c>
      <c r="H38" s="4">
        <v>2</v>
      </c>
      <c r="I38" s="4">
        <v>0</v>
      </c>
      <c r="J38" s="4">
        <v>2</v>
      </c>
      <c r="K38" s="6">
        <f t="shared" si="11"/>
        <v>4</v>
      </c>
      <c r="L38" s="17">
        <f t="shared" si="12"/>
        <v>2.7027027027027026</v>
      </c>
      <c r="M38" s="15" t="s">
        <v>48</v>
      </c>
      <c r="R38" s="19"/>
    </row>
    <row r="39" spans="1:18" ht="13" x14ac:dyDescent="0.15">
      <c r="A39" s="3" t="s">
        <v>30</v>
      </c>
      <c r="B39" s="5">
        <v>1</v>
      </c>
      <c r="C39" s="5">
        <v>0</v>
      </c>
      <c r="D39" s="5">
        <v>1</v>
      </c>
      <c r="E39" s="16">
        <f t="shared" si="9"/>
        <v>2</v>
      </c>
      <c r="F39" s="17">
        <f t="shared" si="10"/>
        <v>3.3333333333333335</v>
      </c>
      <c r="G39" s="3" t="s">
        <v>13</v>
      </c>
      <c r="H39" s="4">
        <v>3</v>
      </c>
      <c r="I39" s="4">
        <v>0</v>
      </c>
      <c r="J39" s="4">
        <v>0</v>
      </c>
      <c r="K39" s="6">
        <f t="shared" si="11"/>
        <v>3</v>
      </c>
      <c r="L39" s="17">
        <f t="shared" si="12"/>
        <v>2.0270270270270272</v>
      </c>
      <c r="M39" s="70" t="s">
        <v>0</v>
      </c>
      <c r="N39" s="20" t="s">
        <v>1</v>
      </c>
      <c r="O39" s="20" t="s">
        <v>2</v>
      </c>
      <c r="P39" s="20" t="s">
        <v>3</v>
      </c>
      <c r="Q39" s="2" t="s">
        <v>4</v>
      </c>
      <c r="R39" s="2" t="s">
        <v>63</v>
      </c>
    </row>
    <row r="40" spans="1:18" ht="26" x14ac:dyDescent="0.15">
      <c r="A40" s="3" t="s">
        <v>31</v>
      </c>
      <c r="B40" s="5">
        <v>0</v>
      </c>
      <c r="C40" s="5">
        <v>0</v>
      </c>
      <c r="D40" s="5">
        <v>2</v>
      </c>
      <c r="E40" s="16">
        <f t="shared" si="9"/>
        <v>2</v>
      </c>
      <c r="F40" s="17">
        <f t="shared" si="10"/>
        <v>3.3333333333333335</v>
      </c>
      <c r="G40" s="3" t="s">
        <v>10</v>
      </c>
      <c r="H40" s="4">
        <v>3</v>
      </c>
      <c r="I40" s="4">
        <v>0</v>
      </c>
      <c r="J40" s="4">
        <v>0</v>
      </c>
      <c r="K40" s="6">
        <f t="shared" si="11"/>
        <v>3</v>
      </c>
      <c r="L40" s="17">
        <f t="shared" si="12"/>
        <v>2.0270270270270272</v>
      </c>
      <c r="M40" s="70"/>
      <c r="N40" s="66" t="s">
        <v>5</v>
      </c>
      <c r="O40" s="67"/>
      <c r="P40" s="67"/>
      <c r="Q40" s="68"/>
      <c r="R40" s="2" t="s">
        <v>64</v>
      </c>
    </row>
    <row r="41" spans="1:18" ht="26" x14ac:dyDescent="0.15">
      <c r="A41" s="3" t="s">
        <v>10</v>
      </c>
      <c r="B41" s="5">
        <v>1</v>
      </c>
      <c r="C41" s="5">
        <v>0</v>
      </c>
      <c r="D41" s="5">
        <v>0</v>
      </c>
      <c r="E41" s="16">
        <f t="shared" si="9"/>
        <v>1</v>
      </c>
      <c r="F41" s="17">
        <f t="shared" si="10"/>
        <v>1.6666666666666667</v>
      </c>
      <c r="G41" s="3" t="s">
        <v>24</v>
      </c>
      <c r="H41" s="4">
        <v>1</v>
      </c>
      <c r="I41" s="4">
        <v>0</v>
      </c>
      <c r="J41" s="4">
        <v>1</v>
      </c>
      <c r="K41" s="6">
        <f t="shared" si="11"/>
        <v>2</v>
      </c>
      <c r="L41" s="17">
        <f t="shared" si="12"/>
        <v>1.3513513513513513</v>
      </c>
      <c r="M41" s="3" t="s">
        <v>17</v>
      </c>
      <c r="N41" s="5">
        <v>5</v>
      </c>
      <c r="O41" s="4">
        <v>0</v>
      </c>
      <c r="P41" s="4">
        <v>6</v>
      </c>
      <c r="Q41" s="6">
        <f t="shared" ref="Q41:Q52" si="13">SUM(N41:P41)</f>
        <v>11</v>
      </c>
      <c r="R41" s="17">
        <f t="shared" ref="R41:R62" si="14">Q41*100/$Q$63</f>
        <v>18.64406779661017</v>
      </c>
    </row>
    <row r="42" spans="1:18" ht="26" x14ac:dyDescent="0.15">
      <c r="A42" s="3" t="s">
        <v>28</v>
      </c>
      <c r="B42" s="5">
        <v>0</v>
      </c>
      <c r="C42" s="5">
        <v>0</v>
      </c>
      <c r="D42" s="5">
        <v>1</v>
      </c>
      <c r="E42" s="16">
        <f t="shared" si="9"/>
        <v>1</v>
      </c>
      <c r="F42" s="17">
        <f t="shared" si="10"/>
        <v>1.6666666666666667</v>
      </c>
      <c r="G42" s="3" t="s">
        <v>22</v>
      </c>
      <c r="H42" s="4">
        <v>1</v>
      </c>
      <c r="I42" s="4">
        <v>0</v>
      </c>
      <c r="J42" s="4">
        <v>0</v>
      </c>
      <c r="K42" s="6">
        <f t="shared" si="11"/>
        <v>1</v>
      </c>
      <c r="L42" s="17">
        <f t="shared" si="12"/>
        <v>0.67567567567567566</v>
      </c>
      <c r="M42" s="3" t="s">
        <v>15</v>
      </c>
      <c r="N42" s="5">
        <v>5</v>
      </c>
      <c r="O42" s="4">
        <v>1</v>
      </c>
      <c r="P42" s="4">
        <v>3</v>
      </c>
      <c r="Q42" s="6">
        <f t="shared" si="13"/>
        <v>9</v>
      </c>
      <c r="R42" s="17">
        <f t="shared" si="14"/>
        <v>15.254237288135593</v>
      </c>
    </row>
    <row r="43" spans="1:18" ht="26" x14ac:dyDescent="0.15">
      <c r="A43" s="3" t="s">
        <v>8</v>
      </c>
      <c r="B43" s="5">
        <v>0</v>
      </c>
      <c r="C43" s="5">
        <v>0</v>
      </c>
      <c r="D43" s="5">
        <v>1</v>
      </c>
      <c r="E43" s="16">
        <f t="shared" si="9"/>
        <v>1</v>
      </c>
      <c r="F43" s="17">
        <f t="shared" si="10"/>
        <v>1.6666666666666667</v>
      </c>
      <c r="G43" s="3" t="s">
        <v>21</v>
      </c>
      <c r="H43" s="4">
        <v>0</v>
      </c>
      <c r="I43" s="4">
        <v>0</v>
      </c>
      <c r="J43" s="4">
        <v>0</v>
      </c>
      <c r="K43" s="6">
        <f t="shared" si="11"/>
        <v>0</v>
      </c>
      <c r="L43" s="17">
        <f t="shared" si="12"/>
        <v>0</v>
      </c>
      <c r="M43" s="3" t="s">
        <v>10</v>
      </c>
      <c r="N43" s="5">
        <v>2</v>
      </c>
      <c r="O43" s="4">
        <v>1</v>
      </c>
      <c r="P43" s="4">
        <v>2</v>
      </c>
      <c r="Q43" s="6">
        <f t="shared" si="13"/>
        <v>5</v>
      </c>
      <c r="R43" s="17">
        <f t="shared" si="14"/>
        <v>8.4745762711864412</v>
      </c>
    </row>
    <row r="44" spans="1:18" ht="13" x14ac:dyDescent="0.15">
      <c r="A44" s="21" t="s">
        <v>21</v>
      </c>
      <c r="B44" s="22">
        <v>0</v>
      </c>
      <c r="C44" s="22">
        <v>0</v>
      </c>
      <c r="D44" s="22">
        <v>1</v>
      </c>
      <c r="E44" s="23">
        <f t="shared" si="9"/>
        <v>1</v>
      </c>
      <c r="F44" s="24">
        <f t="shared" si="10"/>
        <v>1.6666666666666667</v>
      </c>
      <c r="G44" s="3" t="s">
        <v>30</v>
      </c>
      <c r="H44" s="4">
        <v>0</v>
      </c>
      <c r="I44" s="4">
        <v>0</v>
      </c>
      <c r="J44" s="4">
        <v>1</v>
      </c>
      <c r="K44" s="6">
        <f t="shared" si="11"/>
        <v>1</v>
      </c>
      <c r="L44" s="17">
        <f t="shared" si="12"/>
        <v>0.67567567567567566</v>
      </c>
      <c r="M44" s="3" t="s">
        <v>32</v>
      </c>
      <c r="N44" s="5">
        <v>2</v>
      </c>
      <c r="O44" s="4">
        <v>0</v>
      </c>
      <c r="P44" s="4">
        <v>2</v>
      </c>
      <c r="Q44" s="6">
        <f t="shared" si="13"/>
        <v>4</v>
      </c>
      <c r="R44" s="17">
        <f t="shared" si="14"/>
        <v>6.7796610169491522</v>
      </c>
    </row>
    <row r="45" spans="1:18" ht="26" x14ac:dyDescent="0.15">
      <c r="A45" s="8" t="s">
        <v>35</v>
      </c>
      <c r="B45" s="11">
        <f>SUM(B29:B44)</f>
        <v>27</v>
      </c>
      <c r="C45" s="11">
        <f>SUM(C29:C44)</f>
        <v>0</v>
      </c>
      <c r="D45" s="11">
        <f>SUM(D29:D44)</f>
        <v>33</v>
      </c>
      <c r="E45" s="25">
        <f>SUM(E29:E44)</f>
        <v>60</v>
      </c>
      <c r="F45" s="26">
        <f>SUM(F29:F44)</f>
        <v>100.00000000000001</v>
      </c>
      <c r="G45" s="3" t="s">
        <v>19</v>
      </c>
      <c r="H45" s="4">
        <v>1</v>
      </c>
      <c r="I45" s="4">
        <v>0</v>
      </c>
      <c r="J45" s="4">
        <v>0</v>
      </c>
      <c r="K45" s="6">
        <f t="shared" si="11"/>
        <v>1</v>
      </c>
      <c r="L45" s="17">
        <f t="shared" si="12"/>
        <v>0.67567567567567566</v>
      </c>
      <c r="M45" s="3" t="s">
        <v>33</v>
      </c>
      <c r="N45" s="5">
        <v>1</v>
      </c>
      <c r="O45" s="4">
        <v>0</v>
      </c>
      <c r="P45" s="4">
        <v>3</v>
      </c>
      <c r="Q45" s="6">
        <f t="shared" si="13"/>
        <v>4</v>
      </c>
      <c r="R45" s="17">
        <f t="shared" si="14"/>
        <v>6.7796610169491522</v>
      </c>
    </row>
    <row r="46" spans="1:18" ht="26" x14ac:dyDescent="0.15">
      <c r="A46" s="27"/>
      <c r="B46" s="28"/>
      <c r="C46" s="29"/>
      <c r="D46" s="29"/>
      <c r="E46" s="29"/>
      <c r="G46" s="3" t="s">
        <v>15</v>
      </c>
      <c r="H46" s="4">
        <v>1</v>
      </c>
      <c r="I46" s="4">
        <v>0</v>
      </c>
      <c r="J46" s="4">
        <v>0</v>
      </c>
      <c r="K46" s="6">
        <f t="shared" si="11"/>
        <v>1</v>
      </c>
      <c r="L46" s="17">
        <f t="shared" si="12"/>
        <v>0.67567567567567566</v>
      </c>
      <c r="M46" s="3" t="s">
        <v>34</v>
      </c>
      <c r="N46" s="5">
        <v>1</v>
      </c>
      <c r="O46" s="4">
        <v>0</v>
      </c>
      <c r="P46" s="4">
        <v>3</v>
      </c>
      <c r="Q46" s="6">
        <f t="shared" si="13"/>
        <v>4</v>
      </c>
      <c r="R46" s="17">
        <f t="shared" si="14"/>
        <v>6.7796610169491522</v>
      </c>
    </row>
    <row r="47" spans="1:18" ht="26" x14ac:dyDescent="0.15">
      <c r="G47" s="8" t="s">
        <v>35</v>
      </c>
      <c r="H47" s="11">
        <f>SUM(H29:H46)</f>
        <v>116</v>
      </c>
      <c r="I47" s="11">
        <f>SUM(I29:I46)</f>
        <v>1</v>
      </c>
      <c r="J47" s="11">
        <f>SUM(J29:J46)</f>
        <v>31</v>
      </c>
      <c r="K47" s="30">
        <f>SUM(K29:K46)</f>
        <v>148</v>
      </c>
      <c r="L47" s="26">
        <f>SUM(L29:L46)</f>
        <v>100.00000000000004</v>
      </c>
      <c r="M47" s="3" t="s">
        <v>19</v>
      </c>
      <c r="N47" s="5">
        <v>3</v>
      </c>
      <c r="O47" s="4">
        <v>0</v>
      </c>
      <c r="P47" s="4">
        <v>0</v>
      </c>
      <c r="Q47" s="6">
        <f t="shared" si="13"/>
        <v>3</v>
      </c>
      <c r="R47" s="17">
        <f t="shared" si="14"/>
        <v>5.0847457627118642</v>
      </c>
    </row>
    <row r="48" spans="1:18" ht="13" x14ac:dyDescent="0.15">
      <c r="G48" s="12"/>
      <c r="H48" s="13"/>
      <c r="I48" s="13"/>
      <c r="J48" s="13"/>
      <c r="K48" s="13"/>
      <c r="M48" s="3" t="s">
        <v>29</v>
      </c>
      <c r="N48" s="5">
        <v>2</v>
      </c>
      <c r="O48" s="4">
        <v>0</v>
      </c>
      <c r="P48" s="4">
        <v>1</v>
      </c>
      <c r="Q48" s="6">
        <f t="shared" si="13"/>
        <v>3</v>
      </c>
      <c r="R48" s="17">
        <f t="shared" si="14"/>
        <v>5.0847457627118642</v>
      </c>
    </row>
    <row r="49" spans="1:18" ht="13" x14ac:dyDescent="0.15">
      <c r="A49" s="15" t="s">
        <v>49</v>
      </c>
      <c r="G49" s="15" t="s">
        <v>50</v>
      </c>
      <c r="H49" s="13"/>
      <c r="I49" s="13"/>
      <c r="J49" s="13"/>
      <c r="K49" s="13"/>
      <c r="M49" s="3" t="s">
        <v>51</v>
      </c>
      <c r="N49" s="5">
        <v>1</v>
      </c>
      <c r="O49" s="4">
        <v>0</v>
      </c>
      <c r="P49" s="4">
        <v>2</v>
      </c>
      <c r="Q49" s="6">
        <f t="shared" si="13"/>
        <v>3</v>
      </c>
      <c r="R49" s="17">
        <f t="shared" si="14"/>
        <v>5.0847457627118642</v>
      </c>
    </row>
    <row r="50" spans="1:18" ht="26" x14ac:dyDescent="0.15">
      <c r="A50" s="31" t="s">
        <v>0</v>
      </c>
      <c r="B50" s="2" t="s">
        <v>1</v>
      </c>
      <c r="C50" s="2" t="s">
        <v>2</v>
      </c>
      <c r="D50" s="2" t="s">
        <v>3</v>
      </c>
      <c r="E50" s="2" t="s">
        <v>4</v>
      </c>
      <c r="F50" s="2" t="s">
        <v>63</v>
      </c>
      <c r="G50" s="70" t="s">
        <v>0</v>
      </c>
      <c r="H50" s="2" t="s">
        <v>1</v>
      </c>
      <c r="I50" s="2" t="s">
        <v>2</v>
      </c>
      <c r="J50" s="2" t="s">
        <v>3</v>
      </c>
      <c r="K50" s="2" t="s">
        <v>4</v>
      </c>
      <c r="L50" s="2" t="s">
        <v>63</v>
      </c>
      <c r="M50" s="3" t="s">
        <v>40</v>
      </c>
      <c r="N50" s="5">
        <v>1</v>
      </c>
      <c r="O50" s="4">
        <v>0</v>
      </c>
      <c r="P50" s="4">
        <v>1</v>
      </c>
      <c r="Q50" s="6">
        <f t="shared" si="13"/>
        <v>2</v>
      </c>
      <c r="R50" s="17">
        <f t="shared" si="14"/>
        <v>3.3898305084745761</v>
      </c>
    </row>
    <row r="51" spans="1:18" ht="13" x14ac:dyDescent="0.15">
      <c r="A51" s="32"/>
      <c r="B51" s="71" t="s">
        <v>5</v>
      </c>
      <c r="C51" s="71"/>
      <c r="D51" s="71"/>
      <c r="E51" s="2"/>
      <c r="F51" s="2" t="s">
        <v>64</v>
      </c>
      <c r="G51" s="70"/>
      <c r="H51" s="71" t="s">
        <v>5</v>
      </c>
      <c r="I51" s="71"/>
      <c r="J51" s="71"/>
      <c r="K51" s="71"/>
      <c r="L51" s="2" t="s">
        <v>64</v>
      </c>
      <c r="M51" s="3" t="s">
        <v>18</v>
      </c>
      <c r="N51" s="5">
        <v>1</v>
      </c>
      <c r="O51" s="4">
        <v>0</v>
      </c>
      <c r="P51" s="4">
        <v>0</v>
      </c>
      <c r="Q51" s="6">
        <f t="shared" si="13"/>
        <v>1</v>
      </c>
      <c r="R51" s="17">
        <f t="shared" si="14"/>
        <v>1.6949152542372881</v>
      </c>
    </row>
    <row r="52" spans="1:18" ht="26" x14ac:dyDescent="0.15">
      <c r="A52" s="3" t="s">
        <v>6</v>
      </c>
      <c r="B52" s="5">
        <v>65</v>
      </c>
      <c r="C52" s="5">
        <v>0</v>
      </c>
      <c r="D52" s="5">
        <v>6</v>
      </c>
      <c r="E52" s="6">
        <f>SUM(B52:D52)</f>
        <v>71</v>
      </c>
      <c r="F52" s="17">
        <f t="shared" ref="F52:F62" si="15">E52*100/$E$63</f>
        <v>32.126696832579185</v>
      </c>
      <c r="G52" s="3" t="s">
        <v>6</v>
      </c>
      <c r="H52" s="4">
        <v>3</v>
      </c>
      <c r="I52" s="4">
        <v>0</v>
      </c>
      <c r="J52" s="4">
        <v>0</v>
      </c>
      <c r="K52" s="6">
        <f t="shared" ref="K52" si="16">SUM(H52:J52)</f>
        <v>3</v>
      </c>
      <c r="L52" s="17">
        <f>K52*100/$K$57</f>
        <v>30</v>
      </c>
      <c r="M52" s="3" t="s">
        <v>25</v>
      </c>
      <c r="N52" s="5">
        <v>0</v>
      </c>
      <c r="O52" s="4">
        <v>0</v>
      </c>
      <c r="P52" s="4">
        <v>1</v>
      </c>
      <c r="Q52" s="6">
        <f t="shared" si="13"/>
        <v>1</v>
      </c>
      <c r="R52" s="17">
        <f t="shared" si="14"/>
        <v>1.6949152542372881</v>
      </c>
    </row>
    <row r="53" spans="1:18" ht="26" x14ac:dyDescent="0.15">
      <c r="A53" s="3" t="s">
        <v>8</v>
      </c>
      <c r="B53" s="5">
        <v>48</v>
      </c>
      <c r="C53" s="5">
        <v>2</v>
      </c>
      <c r="D53" s="5">
        <v>12</v>
      </c>
      <c r="E53" s="6">
        <f t="shared" ref="E53:E62" si="17">SUM(B53:D53)</f>
        <v>62</v>
      </c>
      <c r="F53" s="17">
        <f t="shared" si="15"/>
        <v>28.054298642533936</v>
      </c>
      <c r="G53" s="3" t="s">
        <v>7</v>
      </c>
      <c r="H53" s="4">
        <v>3</v>
      </c>
      <c r="I53" s="4">
        <v>0</v>
      </c>
      <c r="J53" s="4">
        <v>0</v>
      </c>
      <c r="K53" s="6">
        <f>SUM(H53:J53)</f>
        <v>3</v>
      </c>
      <c r="L53" s="17">
        <f>K53*100/$K$57</f>
        <v>30</v>
      </c>
      <c r="M53" s="21" t="s">
        <v>6</v>
      </c>
      <c r="N53" s="4">
        <v>0</v>
      </c>
      <c r="O53" s="4">
        <v>0</v>
      </c>
      <c r="P53" s="5">
        <v>0</v>
      </c>
      <c r="Q53" s="6">
        <f t="shared" ref="Q53:Q62" si="18">SUM(N53:P53)</f>
        <v>0</v>
      </c>
      <c r="R53" s="24">
        <f t="shared" si="14"/>
        <v>0</v>
      </c>
    </row>
    <row r="54" spans="1:18" ht="13" x14ac:dyDescent="0.15">
      <c r="A54" s="3" t="s">
        <v>11</v>
      </c>
      <c r="B54" s="5">
        <v>44</v>
      </c>
      <c r="C54" s="5">
        <v>2</v>
      </c>
      <c r="D54" s="5">
        <v>11</v>
      </c>
      <c r="E54" s="6">
        <f>SUM(B54:D54)</f>
        <v>57</v>
      </c>
      <c r="F54" s="17">
        <f t="shared" si="15"/>
        <v>25.79185520361991</v>
      </c>
      <c r="G54" s="3" t="s">
        <v>13</v>
      </c>
      <c r="H54" s="4">
        <v>2</v>
      </c>
      <c r="I54" s="4">
        <v>0</v>
      </c>
      <c r="J54" s="4">
        <v>0</v>
      </c>
      <c r="K54" s="6">
        <f>SUM(H54:J54)</f>
        <v>2</v>
      </c>
      <c r="L54" s="17">
        <f>K54*100/$K$57</f>
        <v>20</v>
      </c>
      <c r="M54" s="3" t="s">
        <v>28</v>
      </c>
      <c r="N54" s="5">
        <v>1</v>
      </c>
      <c r="O54" s="4">
        <v>0</v>
      </c>
      <c r="P54" s="4">
        <v>0</v>
      </c>
      <c r="Q54" s="6">
        <f t="shared" si="18"/>
        <v>1</v>
      </c>
      <c r="R54" s="17">
        <f t="shared" si="14"/>
        <v>1.6949152542372881</v>
      </c>
    </row>
    <row r="55" spans="1:18" ht="26" x14ac:dyDescent="0.15">
      <c r="A55" s="3" t="s">
        <v>13</v>
      </c>
      <c r="B55" s="5">
        <v>26</v>
      </c>
      <c r="C55" s="5">
        <v>0</v>
      </c>
      <c r="D55" s="5">
        <v>7</v>
      </c>
      <c r="E55" s="6">
        <f t="shared" si="17"/>
        <v>33</v>
      </c>
      <c r="F55" s="17">
        <f t="shared" si="15"/>
        <v>14.932126696832579</v>
      </c>
      <c r="G55" s="3" t="s">
        <v>14</v>
      </c>
      <c r="H55" s="4">
        <v>1</v>
      </c>
      <c r="I55" s="4">
        <v>0</v>
      </c>
      <c r="J55" s="4">
        <v>0</v>
      </c>
      <c r="K55" s="6">
        <f>SUM(H55:J55)</f>
        <v>1</v>
      </c>
      <c r="L55" s="17">
        <f>K55*100/$K$57</f>
        <v>10</v>
      </c>
      <c r="M55" s="3" t="s">
        <v>22</v>
      </c>
      <c r="N55" s="5">
        <v>1</v>
      </c>
      <c r="O55" s="4">
        <v>0</v>
      </c>
      <c r="P55" s="4">
        <v>0</v>
      </c>
      <c r="Q55" s="6">
        <f t="shared" si="18"/>
        <v>1</v>
      </c>
      <c r="R55" s="17">
        <f t="shared" si="14"/>
        <v>1.6949152542372881</v>
      </c>
    </row>
    <row r="56" spans="1:18" ht="26" x14ac:dyDescent="0.15">
      <c r="A56" s="3" t="s">
        <v>14</v>
      </c>
      <c r="B56" s="5">
        <v>28</v>
      </c>
      <c r="C56" s="5">
        <v>0</v>
      </c>
      <c r="D56" s="5">
        <v>4</v>
      </c>
      <c r="E56" s="6">
        <f t="shared" si="17"/>
        <v>32</v>
      </c>
      <c r="F56" s="17">
        <f t="shared" si="15"/>
        <v>14.479638009049774</v>
      </c>
      <c r="G56" s="3" t="s">
        <v>52</v>
      </c>
      <c r="H56" s="4">
        <v>1</v>
      </c>
      <c r="I56" s="4">
        <v>0</v>
      </c>
      <c r="J56" s="4">
        <v>0</v>
      </c>
      <c r="K56" s="6">
        <f>SUM(H56:J56)</f>
        <v>1</v>
      </c>
      <c r="L56" s="17">
        <f>K56*100/$K$57</f>
        <v>10</v>
      </c>
      <c r="M56" s="3" t="s">
        <v>43</v>
      </c>
      <c r="N56" s="5">
        <v>1</v>
      </c>
      <c r="O56" s="4">
        <v>0</v>
      </c>
      <c r="P56" s="4">
        <v>0</v>
      </c>
      <c r="Q56" s="6">
        <f t="shared" si="18"/>
        <v>1</v>
      </c>
      <c r="R56" s="17">
        <f t="shared" si="14"/>
        <v>1.6949152542372881</v>
      </c>
    </row>
    <row r="57" spans="1:18" ht="26" x14ac:dyDescent="0.15">
      <c r="A57" s="3" t="s">
        <v>18</v>
      </c>
      <c r="B57" s="5">
        <v>13</v>
      </c>
      <c r="C57" s="5">
        <v>0</v>
      </c>
      <c r="D57" s="5">
        <v>5</v>
      </c>
      <c r="E57" s="6">
        <f t="shared" si="17"/>
        <v>18</v>
      </c>
      <c r="F57" s="17">
        <f t="shared" si="15"/>
        <v>8.1447963800904972</v>
      </c>
      <c r="G57" s="8" t="s">
        <v>35</v>
      </c>
      <c r="H57" s="11">
        <f>SUM(H52:H56)</f>
        <v>10</v>
      </c>
      <c r="I57" s="11">
        <f t="shared" ref="I57:J57" si="19">SUM(I52:I56)</f>
        <v>0</v>
      </c>
      <c r="J57" s="11">
        <f t="shared" si="19"/>
        <v>0</v>
      </c>
      <c r="K57" s="30">
        <f>SUM(K52:K56)</f>
        <v>10</v>
      </c>
      <c r="L57" s="26">
        <f>SUM(L52:L56)</f>
        <v>100</v>
      </c>
      <c r="M57" s="3" t="s">
        <v>23</v>
      </c>
      <c r="N57" s="5">
        <v>1</v>
      </c>
      <c r="O57" s="4">
        <v>0</v>
      </c>
      <c r="P57" s="4">
        <v>0</v>
      </c>
      <c r="Q57" s="6">
        <f t="shared" si="18"/>
        <v>1</v>
      </c>
      <c r="R57" s="17">
        <f t="shared" si="14"/>
        <v>1.6949152542372881</v>
      </c>
    </row>
    <row r="58" spans="1:18" ht="13" x14ac:dyDescent="0.15">
      <c r="A58" s="3" t="s">
        <v>20</v>
      </c>
      <c r="B58" s="5">
        <v>6</v>
      </c>
      <c r="C58" s="5">
        <v>0</v>
      </c>
      <c r="D58" s="5">
        <v>5</v>
      </c>
      <c r="E58" s="6">
        <f t="shared" si="17"/>
        <v>11</v>
      </c>
      <c r="F58" s="17">
        <f t="shared" si="15"/>
        <v>4.9773755656108598</v>
      </c>
      <c r="M58" s="3" t="s">
        <v>46</v>
      </c>
      <c r="N58" s="5">
        <v>1</v>
      </c>
      <c r="O58" s="4">
        <v>0</v>
      </c>
      <c r="P58" s="4">
        <v>0</v>
      </c>
      <c r="Q58" s="6">
        <f t="shared" si="18"/>
        <v>1</v>
      </c>
      <c r="R58" s="17">
        <f t="shared" si="14"/>
        <v>1.6949152542372881</v>
      </c>
    </row>
    <row r="59" spans="1:18" ht="13" x14ac:dyDescent="0.15">
      <c r="A59" s="3" t="s">
        <v>22</v>
      </c>
      <c r="B59" s="5">
        <v>2</v>
      </c>
      <c r="C59" s="5">
        <v>1</v>
      </c>
      <c r="D59" s="5">
        <v>2</v>
      </c>
      <c r="E59" s="6">
        <f t="shared" si="17"/>
        <v>5</v>
      </c>
      <c r="F59" s="17">
        <f t="shared" si="15"/>
        <v>2.2624434389140271</v>
      </c>
      <c r="M59" s="3" t="s">
        <v>41</v>
      </c>
      <c r="N59" s="5">
        <v>0</v>
      </c>
      <c r="O59" s="4">
        <v>0</v>
      </c>
      <c r="P59" s="4">
        <v>1</v>
      </c>
      <c r="Q59" s="6">
        <f t="shared" si="18"/>
        <v>1</v>
      </c>
      <c r="R59" s="17">
        <f t="shared" si="14"/>
        <v>1.6949152542372881</v>
      </c>
    </row>
    <row r="60" spans="1:18" ht="26" x14ac:dyDescent="0.15">
      <c r="A60" s="3" t="s">
        <v>7</v>
      </c>
      <c r="B60" s="5">
        <v>0</v>
      </c>
      <c r="C60" s="5">
        <v>0</v>
      </c>
      <c r="D60" s="5">
        <v>1</v>
      </c>
      <c r="E60" s="6">
        <f t="shared" si="17"/>
        <v>1</v>
      </c>
      <c r="F60" s="17">
        <f t="shared" si="15"/>
        <v>0.45248868778280543</v>
      </c>
      <c r="M60" s="3" t="s">
        <v>44</v>
      </c>
      <c r="N60" s="5">
        <v>0</v>
      </c>
      <c r="O60" s="4">
        <v>0</v>
      </c>
      <c r="P60" s="4">
        <v>1</v>
      </c>
      <c r="Q60" s="6">
        <f t="shared" si="18"/>
        <v>1</v>
      </c>
      <c r="R60" s="17">
        <f t="shared" si="14"/>
        <v>1.6949152542372881</v>
      </c>
    </row>
    <row r="61" spans="1:18" ht="26" x14ac:dyDescent="0.15">
      <c r="A61" s="3" t="s">
        <v>28</v>
      </c>
      <c r="B61" s="5">
        <v>0</v>
      </c>
      <c r="C61" s="5">
        <v>0</v>
      </c>
      <c r="D61" s="5">
        <v>1</v>
      </c>
      <c r="E61" s="6">
        <f t="shared" si="17"/>
        <v>1</v>
      </c>
      <c r="F61" s="17">
        <f t="shared" si="15"/>
        <v>0.45248868778280543</v>
      </c>
      <c r="M61" s="3" t="s">
        <v>27</v>
      </c>
      <c r="N61" s="5">
        <v>0</v>
      </c>
      <c r="O61" s="4">
        <v>0</v>
      </c>
      <c r="P61" s="4">
        <v>1</v>
      </c>
      <c r="Q61" s="6">
        <f t="shared" si="18"/>
        <v>1</v>
      </c>
      <c r="R61" s="17">
        <f t="shared" si="14"/>
        <v>1.6949152542372881</v>
      </c>
    </row>
    <row r="62" spans="1:18" ht="13" x14ac:dyDescent="0.15">
      <c r="A62" s="21" t="s">
        <v>26</v>
      </c>
      <c r="B62" s="5">
        <v>0</v>
      </c>
      <c r="C62" s="5">
        <v>0</v>
      </c>
      <c r="D62" s="5">
        <v>1</v>
      </c>
      <c r="E62" s="6">
        <f t="shared" si="17"/>
        <v>1</v>
      </c>
      <c r="F62" s="17">
        <f t="shared" si="15"/>
        <v>0.45248868778280543</v>
      </c>
      <c r="M62" s="3" t="s">
        <v>45</v>
      </c>
      <c r="N62" s="5">
        <v>0</v>
      </c>
      <c r="O62" s="4">
        <v>0</v>
      </c>
      <c r="P62" s="4">
        <v>1</v>
      </c>
      <c r="Q62" s="6">
        <f t="shared" si="18"/>
        <v>1</v>
      </c>
      <c r="R62" s="17">
        <f t="shared" si="14"/>
        <v>1.6949152542372881</v>
      </c>
    </row>
    <row r="63" spans="1:18" ht="13" x14ac:dyDescent="0.15">
      <c r="A63" s="8" t="s">
        <v>35</v>
      </c>
      <c r="B63" s="11">
        <f>SUM(B53:B62)</f>
        <v>167</v>
      </c>
      <c r="C63" s="11">
        <f>SUM(C53:C62)</f>
        <v>5</v>
      </c>
      <c r="D63" s="11">
        <f>SUM(D53:D62)</f>
        <v>49</v>
      </c>
      <c r="E63" s="25">
        <f>SUM(E53:E62)</f>
        <v>221</v>
      </c>
      <c r="F63" s="26">
        <f>SUM(F53:F62)</f>
        <v>100</v>
      </c>
      <c r="M63" s="8" t="s">
        <v>35</v>
      </c>
      <c r="N63" s="9">
        <f>SUM(N41:N62)</f>
        <v>29</v>
      </c>
      <c r="O63" s="9">
        <f>SUM(O41:O62)</f>
        <v>2</v>
      </c>
      <c r="P63" s="9">
        <f>SUM(P41:P62)</f>
        <v>28</v>
      </c>
      <c r="Q63" s="20">
        <f>SUM(Q41:Q62)</f>
        <v>59</v>
      </c>
      <c r="R63" s="26">
        <f>SUM(R41:R62)</f>
        <v>99.999999999999972</v>
      </c>
    </row>
    <row r="65" spans="1:18" ht="13" x14ac:dyDescent="0.15">
      <c r="A65" s="15" t="s">
        <v>53</v>
      </c>
      <c r="B65" s="33"/>
      <c r="G65" s="15" t="s">
        <v>54</v>
      </c>
      <c r="H65" s="33"/>
      <c r="M65" s="15" t="s">
        <v>55</v>
      </c>
    </row>
    <row r="66" spans="1:18" ht="13" x14ac:dyDescent="0.15">
      <c r="A66" s="70" t="s">
        <v>0</v>
      </c>
      <c r="B66" s="2" t="s">
        <v>1</v>
      </c>
      <c r="C66" s="2" t="s">
        <v>2</v>
      </c>
      <c r="D66" s="2" t="s">
        <v>3</v>
      </c>
      <c r="E66" s="2" t="s">
        <v>4</v>
      </c>
      <c r="F66" s="2" t="s">
        <v>63</v>
      </c>
      <c r="G66" s="70" t="s">
        <v>0</v>
      </c>
      <c r="H66" s="2" t="s">
        <v>1</v>
      </c>
      <c r="I66" s="2" t="s">
        <v>2</v>
      </c>
      <c r="J66" s="2" t="s">
        <v>3</v>
      </c>
      <c r="K66" s="2" t="s">
        <v>4</v>
      </c>
      <c r="L66" s="2" t="s">
        <v>63</v>
      </c>
      <c r="M66" s="70" t="s">
        <v>0</v>
      </c>
      <c r="N66" s="20" t="s">
        <v>1</v>
      </c>
      <c r="O66" s="20" t="s">
        <v>2</v>
      </c>
      <c r="P66" s="20" t="s">
        <v>3</v>
      </c>
      <c r="Q66" s="2" t="s">
        <v>4</v>
      </c>
      <c r="R66" s="2" t="s">
        <v>63</v>
      </c>
    </row>
    <row r="67" spans="1:18" ht="13" x14ac:dyDescent="0.15">
      <c r="A67" s="70"/>
      <c r="B67" s="71" t="s">
        <v>5</v>
      </c>
      <c r="C67" s="71"/>
      <c r="D67" s="71"/>
      <c r="E67" s="71"/>
      <c r="F67" s="2" t="s">
        <v>64</v>
      </c>
      <c r="G67" s="70"/>
      <c r="H67" s="71" t="s">
        <v>5</v>
      </c>
      <c r="I67" s="71"/>
      <c r="J67" s="71"/>
      <c r="K67" s="71"/>
      <c r="L67" s="2" t="s">
        <v>64</v>
      </c>
      <c r="M67" s="70"/>
      <c r="N67" s="71" t="s">
        <v>5</v>
      </c>
      <c r="O67" s="71"/>
      <c r="P67" s="71"/>
      <c r="Q67" s="71"/>
      <c r="R67" s="2" t="s">
        <v>64</v>
      </c>
    </row>
    <row r="68" spans="1:18" ht="26" x14ac:dyDescent="0.15">
      <c r="A68" s="3" t="s">
        <v>6</v>
      </c>
      <c r="B68" s="4">
        <v>2</v>
      </c>
      <c r="C68" s="4">
        <v>0</v>
      </c>
      <c r="D68" s="4">
        <v>3</v>
      </c>
      <c r="E68" s="6">
        <f>SUM(B68:D68)</f>
        <v>5</v>
      </c>
      <c r="F68" s="17">
        <f>E68*100/$E$73</f>
        <v>33.333333333333336</v>
      </c>
      <c r="G68" s="3" t="s">
        <v>7</v>
      </c>
      <c r="H68" s="4">
        <v>2</v>
      </c>
      <c r="I68" s="4">
        <v>0</v>
      </c>
      <c r="J68" s="4">
        <v>2</v>
      </c>
      <c r="K68" s="6">
        <f t="shared" ref="K68:K74" si="20">SUM(H68:J68)</f>
        <v>4</v>
      </c>
      <c r="L68" s="17">
        <f t="shared" ref="L68:L74" si="21">K68*100/$K$75</f>
        <v>28.571428571428573</v>
      </c>
      <c r="M68" s="3" t="s">
        <v>6</v>
      </c>
      <c r="N68" s="4">
        <v>21</v>
      </c>
      <c r="O68" s="4">
        <v>4</v>
      </c>
      <c r="P68" s="4">
        <v>1</v>
      </c>
      <c r="Q68" s="6">
        <f t="shared" ref="Q68:Q87" si="22">SUM(N68:P68)</f>
        <v>26</v>
      </c>
      <c r="R68" s="17">
        <f t="shared" ref="R68:R87" si="23">Q68*100/$Q$88</f>
        <v>21.84873949579832</v>
      </c>
    </row>
    <row r="69" spans="1:18" ht="26" x14ac:dyDescent="0.15">
      <c r="A69" s="3" t="s">
        <v>14</v>
      </c>
      <c r="B69" s="4">
        <v>2</v>
      </c>
      <c r="C69" s="4">
        <v>0</v>
      </c>
      <c r="D69" s="4">
        <v>3</v>
      </c>
      <c r="E69" s="6">
        <f t="shared" ref="E69:E72" si="24">SUM(B69:D69)</f>
        <v>5</v>
      </c>
      <c r="F69" s="17">
        <f>E69*100/$E$73</f>
        <v>33.333333333333336</v>
      </c>
      <c r="G69" s="3" t="s">
        <v>9</v>
      </c>
      <c r="H69" s="4">
        <v>2</v>
      </c>
      <c r="I69" s="4">
        <v>0</v>
      </c>
      <c r="J69" s="4">
        <v>1</v>
      </c>
      <c r="K69" s="6">
        <f t="shared" si="20"/>
        <v>3</v>
      </c>
      <c r="L69" s="17">
        <f t="shared" si="21"/>
        <v>21.428571428571427</v>
      </c>
      <c r="M69" s="3" t="s">
        <v>12</v>
      </c>
      <c r="N69" s="4">
        <v>8</v>
      </c>
      <c r="O69" s="4">
        <v>6</v>
      </c>
      <c r="P69" s="4">
        <v>0</v>
      </c>
      <c r="Q69" s="6">
        <f t="shared" si="22"/>
        <v>14</v>
      </c>
      <c r="R69" s="17">
        <f t="shared" si="23"/>
        <v>11.764705882352942</v>
      </c>
    </row>
    <row r="70" spans="1:18" ht="26" x14ac:dyDescent="0.15">
      <c r="A70" s="3" t="s">
        <v>7</v>
      </c>
      <c r="B70" s="4">
        <v>1</v>
      </c>
      <c r="C70" s="4">
        <v>0</v>
      </c>
      <c r="D70" s="4">
        <v>0</v>
      </c>
      <c r="E70" s="6">
        <f t="shared" si="24"/>
        <v>1</v>
      </c>
      <c r="F70" s="17">
        <f>E70*100/$E$73</f>
        <v>6.666666666666667</v>
      </c>
      <c r="G70" s="3" t="s">
        <v>11</v>
      </c>
      <c r="H70" s="4">
        <v>1</v>
      </c>
      <c r="I70" s="4">
        <v>1</v>
      </c>
      <c r="J70" s="4">
        <v>1</v>
      </c>
      <c r="K70" s="6">
        <f t="shared" si="20"/>
        <v>3</v>
      </c>
      <c r="L70" s="17">
        <f t="shared" si="21"/>
        <v>21.428571428571427</v>
      </c>
      <c r="M70" s="3" t="s">
        <v>14</v>
      </c>
      <c r="N70" s="4">
        <v>4</v>
      </c>
      <c r="O70" s="4">
        <v>8</v>
      </c>
      <c r="P70" s="4">
        <v>0</v>
      </c>
      <c r="Q70" s="6">
        <f t="shared" si="22"/>
        <v>12</v>
      </c>
      <c r="R70" s="17">
        <f t="shared" si="23"/>
        <v>10.084033613445378</v>
      </c>
    </row>
    <row r="71" spans="1:18" ht="26" x14ac:dyDescent="0.15">
      <c r="A71" s="3" t="s">
        <v>56</v>
      </c>
      <c r="B71" s="4">
        <v>2</v>
      </c>
      <c r="C71" s="4">
        <v>0</v>
      </c>
      <c r="D71" s="4">
        <v>0</v>
      </c>
      <c r="E71" s="6">
        <f t="shared" si="24"/>
        <v>2</v>
      </c>
      <c r="F71" s="17">
        <f>E71*100/$E$73</f>
        <v>13.333333333333334</v>
      </c>
      <c r="G71" s="3" t="s">
        <v>16</v>
      </c>
      <c r="H71" s="4">
        <v>1</v>
      </c>
      <c r="I71" s="4">
        <v>0</v>
      </c>
      <c r="J71" s="4">
        <v>0</v>
      </c>
      <c r="K71" s="6">
        <f t="shared" si="20"/>
        <v>1</v>
      </c>
      <c r="L71" s="17">
        <f t="shared" si="21"/>
        <v>7.1428571428571432</v>
      </c>
      <c r="M71" s="3" t="s">
        <v>10</v>
      </c>
      <c r="N71" s="4">
        <v>10</v>
      </c>
      <c r="O71" s="4">
        <v>0</v>
      </c>
      <c r="P71" s="4">
        <v>0</v>
      </c>
      <c r="Q71" s="6">
        <f t="shared" si="22"/>
        <v>10</v>
      </c>
      <c r="R71" s="17">
        <f t="shared" si="23"/>
        <v>8.4033613445378155</v>
      </c>
    </row>
    <row r="72" spans="1:18" ht="26" x14ac:dyDescent="0.15">
      <c r="A72" s="3" t="s">
        <v>57</v>
      </c>
      <c r="B72" s="4">
        <v>2</v>
      </c>
      <c r="C72" s="4">
        <v>0</v>
      </c>
      <c r="D72" s="4">
        <v>0</v>
      </c>
      <c r="E72" s="6">
        <f t="shared" si="24"/>
        <v>2</v>
      </c>
      <c r="F72" s="17">
        <f>E72*100/$E$73</f>
        <v>13.333333333333334</v>
      </c>
      <c r="G72" s="3" t="s">
        <v>19</v>
      </c>
      <c r="H72" s="4">
        <v>0</v>
      </c>
      <c r="I72" s="4">
        <v>0</v>
      </c>
      <c r="J72" s="4">
        <v>0</v>
      </c>
      <c r="K72" s="6">
        <f t="shared" si="20"/>
        <v>0</v>
      </c>
      <c r="L72" s="17">
        <f t="shared" si="21"/>
        <v>0</v>
      </c>
      <c r="M72" s="3" t="s">
        <v>19</v>
      </c>
      <c r="N72" s="4">
        <v>8</v>
      </c>
      <c r="O72" s="4">
        <v>1</v>
      </c>
      <c r="P72" s="4">
        <v>0</v>
      </c>
      <c r="Q72" s="6">
        <f t="shared" si="22"/>
        <v>9</v>
      </c>
      <c r="R72" s="17">
        <f t="shared" si="23"/>
        <v>7.5630252100840334</v>
      </c>
    </row>
    <row r="73" spans="1:18" ht="13" x14ac:dyDescent="0.15">
      <c r="A73" s="8" t="s">
        <v>35</v>
      </c>
      <c r="B73" s="11">
        <f>SUM(B68:B72)</f>
        <v>9</v>
      </c>
      <c r="C73" s="11">
        <f t="shared" ref="C73:E73" si="25">SUM(C68:C72)</f>
        <v>0</v>
      </c>
      <c r="D73" s="11">
        <f>SUM(D68:D72)</f>
        <v>6</v>
      </c>
      <c r="E73" s="30">
        <f t="shared" si="25"/>
        <v>15</v>
      </c>
      <c r="F73" s="26">
        <f>SUM(F68:F72)</f>
        <v>100</v>
      </c>
      <c r="G73" s="3" t="s">
        <v>22</v>
      </c>
      <c r="H73" s="4">
        <v>1</v>
      </c>
      <c r="I73" s="4">
        <v>0</v>
      </c>
      <c r="J73" s="4">
        <v>0</v>
      </c>
      <c r="K73" s="6">
        <f t="shared" si="20"/>
        <v>1</v>
      </c>
      <c r="L73" s="17">
        <f t="shared" si="21"/>
        <v>7.1428571428571432</v>
      </c>
      <c r="M73" s="3" t="s">
        <v>21</v>
      </c>
      <c r="N73" s="4">
        <v>2</v>
      </c>
      <c r="O73" s="4">
        <v>6</v>
      </c>
      <c r="P73" s="4">
        <v>0</v>
      </c>
      <c r="Q73" s="6">
        <f t="shared" si="22"/>
        <v>8</v>
      </c>
      <c r="R73" s="17">
        <f t="shared" si="23"/>
        <v>6.7226890756302522</v>
      </c>
    </row>
    <row r="74" spans="1:18" ht="26" x14ac:dyDescent="0.15">
      <c r="G74" s="3" t="s">
        <v>10</v>
      </c>
      <c r="H74" s="4">
        <v>0</v>
      </c>
      <c r="I74" s="4">
        <v>0</v>
      </c>
      <c r="J74" s="4">
        <v>2</v>
      </c>
      <c r="K74" s="6">
        <f t="shared" si="20"/>
        <v>2</v>
      </c>
      <c r="L74" s="17">
        <f t="shared" si="21"/>
        <v>14.285714285714286</v>
      </c>
      <c r="M74" s="3" t="s">
        <v>23</v>
      </c>
      <c r="N74" s="4">
        <v>6</v>
      </c>
      <c r="O74" s="4">
        <v>0</v>
      </c>
      <c r="P74" s="4">
        <v>0</v>
      </c>
      <c r="Q74" s="6">
        <f t="shared" si="22"/>
        <v>6</v>
      </c>
      <c r="R74" s="17">
        <f t="shared" si="23"/>
        <v>5.0420168067226889</v>
      </c>
    </row>
    <row r="75" spans="1:18" ht="13" x14ac:dyDescent="0.15">
      <c r="G75" s="8" t="s">
        <v>35</v>
      </c>
      <c r="H75" s="9">
        <f>SUM(H68:H74)</f>
        <v>7</v>
      </c>
      <c r="I75" s="9">
        <f>SUM(I68:I74)</f>
        <v>1</v>
      </c>
      <c r="J75" s="9">
        <f>SUM(J68:J74)</f>
        <v>6</v>
      </c>
      <c r="K75" s="2">
        <f>SUM(K68:K74)</f>
        <v>14</v>
      </c>
      <c r="L75" s="26">
        <f>SUM(L68:L74)</f>
        <v>100</v>
      </c>
      <c r="M75" s="3" t="s">
        <v>25</v>
      </c>
      <c r="N75" s="4">
        <v>5</v>
      </c>
      <c r="O75" s="4">
        <v>0</v>
      </c>
      <c r="P75" s="4">
        <v>1</v>
      </c>
      <c r="Q75" s="6">
        <f t="shared" si="22"/>
        <v>6</v>
      </c>
      <c r="R75" s="17">
        <f t="shared" si="23"/>
        <v>5.0420168067226889</v>
      </c>
    </row>
    <row r="76" spans="1:18" ht="13" x14ac:dyDescent="0.15">
      <c r="G76" s="1" t="s">
        <v>68</v>
      </c>
      <c r="M76" s="3" t="s">
        <v>28</v>
      </c>
      <c r="N76" s="4">
        <v>4</v>
      </c>
      <c r="O76" s="4">
        <v>2</v>
      </c>
      <c r="P76" s="4">
        <v>0</v>
      </c>
      <c r="Q76" s="6">
        <f t="shared" si="22"/>
        <v>6</v>
      </c>
      <c r="R76" s="17">
        <f t="shared" si="23"/>
        <v>5.0420168067226889</v>
      </c>
    </row>
    <row r="77" spans="1:18" ht="13" x14ac:dyDescent="0.15">
      <c r="A77" s="15" t="s">
        <v>58</v>
      </c>
      <c r="B77" s="33"/>
      <c r="C77" s="18"/>
      <c r="D77" s="18"/>
      <c r="E77" s="18"/>
      <c r="M77" s="3" t="s">
        <v>20</v>
      </c>
      <c r="N77" s="4">
        <v>3</v>
      </c>
      <c r="O77" s="4">
        <v>1</v>
      </c>
      <c r="P77" s="4">
        <v>0</v>
      </c>
      <c r="Q77" s="6">
        <f>SUM(N77:P77)</f>
        <v>4</v>
      </c>
      <c r="R77" s="17">
        <f t="shared" si="23"/>
        <v>3.3613445378151261</v>
      </c>
    </row>
    <row r="78" spans="1:18" ht="26" x14ac:dyDescent="0.15">
      <c r="A78" s="72" t="s">
        <v>0</v>
      </c>
      <c r="B78" s="2" t="s">
        <v>1</v>
      </c>
      <c r="C78" s="2" t="s">
        <v>2</v>
      </c>
      <c r="D78" s="2" t="s">
        <v>3</v>
      </c>
      <c r="E78" s="2" t="s">
        <v>4</v>
      </c>
      <c r="F78" s="2" t="s">
        <v>63</v>
      </c>
      <c r="M78" s="3" t="s">
        <v>15</v>
      </c>
      <c r="N78" s="4">
        <v>3</v>
      </c>
      <c r="O78" s="4">
        <v>0</v>
      </c>
      <c r="P78" s="4">
        <v>0</v>
      </c>
      <c r="Q78" s="6">
        <f t="shared" si="22"/>
        <v>3</v>
      </c>
      <c r="R78" s="17">
        <f t="shared" si="23"/>
        <v>2.5210084033613445</v>
      </c>
    </row>
    <row r="79" spans="1:18" ht="13" x14ac:dyDescent="0.15">
      <c r="A79" s="73"/>
      <c r="B79" s="66" t="s">
        <v>5</v>
      </c>
      <c r="C79" s="67"/>
      <c r="D79" s="67"/>
      <c r="E79" s="68"/>
      <c r="F79" s="2" t="s">
        <v>64</v>
      </c>
      <c r="M79" s="3" t="s">
        <v>36</v>
      </c>
      <c r="N79" s="4">
        <v>1</v>
      </c>
      <c r="O79" s="4">
        <v>2</v>
      </c>
      <c r="P79" s="4">
        <v>0</v>
      </c>
      <c r="Q79" s="6">
        <f t="shared" si="22"/>
        <v>3</v>
      </c>
      <c r="R79" s="17">
        <f t="shared" si="23"/>
        <v>2.5210084033613445</v>
      </c>
    </row>
    <row r="80" spans="1:18" ht="13" x14ac:dyDescent="0.15">
      <c r="A80" s="34" t="s">
        <v>56</v>
      </c>
      <c r="B80" s="35">
        <v>119</v>
      </c>
      <c r="C80" s="4">
        <v>7</v>
      </c>
      <c r="D80" s="4">
        <v>15</v>
      </c>
      <c r="E80" s="6">
        <f>SUM(B80:D80)</f>
        <v>141</v>
      </c>
      <c r="F80" s="17">
        <f t="shared" ref="F80:F98" si="26">E80*100/$E$99</f>
        <v>24.867724867724867</v>
      </c>
      <c r="M80" s="3" t="s">
        <v>18</v>
      </c>
      <c r="N80" s="4">
        <v>3</v>
      </c>
      <c r="O80" s="4">
        <v>0</v>
      </c>
      <c r="P80" s="4">
        <v>0</v>
      </c>
      <c r="Q80" s="6">
        <f t="shared" si="22"/>
        <v>3</v>
      </c>
      <c r="R80" s="17">
        <f t="shared" si="23"/>
        <v>2.5210084033613445</v>
      </c>
    </row>
    <row r="81" spans="1:18" ht="13" x14ac:dyDescent="0.15">
      <c r="A81" s="34" t="s">
        <v>57</v>
      </c>
      <c r="B81" s="35">
        <v>68</v>
      </c>
      <c r="C81" s="4">
        <v>7</v>
      </c>
      <c r="D81" s="4">
        <v>14</v>
      </c>
      <c r="E81" s="6">
        <f>SUM(B81:D81)</f>
        <v>89</v>
      </c>
      <c r="F81" s="17">
        <f t="shared" si="26"/>
        <v>15.696649029982364</v>
      </c>
      <c r="M81" s="3" t="s">
        <v>17</v>
      </c>
      <c r="N81" s="4">
        <v>2</v>
      </c>
      <c r="O81" s="4">
        <v>0</v>
      </c>
      <c r="P81" s="4">
        <v>0</v>
      </c>
      <c r="Q81" s="6">
        <f t="shared" si="22"/>
        <v>2</v>
      </c>
      <c r="R81" s="17">
        <f t="shared" si="23"/>
        <v>1.680672268907563</v>
      </c>
    </row>
    <row r="82" spans="1:18" ht="26" x14ac:dyDescent="0.15">
      <c r="A82" s="34" t="s">
        <v>14</v>
      </c>
      <c r="B82" s="35">
        <v>75</v>
      </c>
      <c r="C82" s="4">
        <v>3</v>
      </c>
      <c r="D82" s="4">
        <v>8</v>
      </c>
      <c r="E82" s="6">
        <f t="shared" ref="E82:E94" si="27">SUM(B82:D82)</f>
        <v>86</v>
      </c>
      <c r="F82" s="17">
        <f t="shared" si="26"/>
        <v>15.167548500881834</v>
      </c>
      <c r="M82" s="3" t="s">
        <v>26</v>
      </c>
      <c r="N82" s="4">
        <v>2</v>
      </c>
      <c r="O82" s="4">
        <v>0</v>
      </c>
      <c r="P82" s="4">
        <v>0</v>
      </c>
      <c r="Q82" s="6">
        <f t="shared" si="22"/>
        <v>2</v>
      </c>
      <c r="R82" s="17">
        <f t="shared" si="23"/>
        <v>1.680672268907563</v>
      </c>
    </row>
    <row r="83" spans="1:18" ht="13" x14ac:dyDescent="0.15">
      <c r="A83" s="34" t="s">
        <v>17</v>
      </c>
      <c r="B83" s="35">
        <v>44</v>
      </c>
      <c r="C83" s="4">
        <v>3</v>
      </c>
      <c r="D83" s="4">
        <v>11</v>
      </c>
      <c r="E83" s="47">
        <f t="shared" si="27"/>
        <v>58</v>
      </c>
      <c r="F83" s="17">
        <f t="shared" si="26"/>
        <v>10.229276895943563</v>
      </c>
      <c r="M83" s="3" t="s">
        <v>41</v>
      </c>
      <c r="N83" s="4">
        <v>1</v>
      </c>
      <c r="O83" s="4">
        <v>0</v>
      </c>
      <c r="P83" s="4">
        <v>0</v>
      </c>
      <c r="Q83" s="6">
        <f t="shared" si="22"/>
        <v>1</v>
      </c>
      <c r="R83" s="17">
        <f t="shared" si="23"/>
        <v>0.84033613445378152</v>
      </c>
    </row>
    <row r="84" spans="1:18" ht="26" x14ac:dyDescent="0.15">
      <c r="A84" s="34" t="s">
        <v>59</v>
      </c>
      <c r="B84" s="35">
        <v>35</v>
      </c>
      <c r="C84" s="4">
        <v>2</v>
      </c>
      <c r="D84" s="4">
        <v>4</v>
      </c>
      <c r="E84" s="47">
        <f t="shared" si="27"/>
        <v>41</v>
      </c>
      <c r="F84" s="17">
        <f t="shared" si="26"/>
        <v>7.231040564373898</v>
      </c>
      <c r="M84" s="3" t="s">
        <v>22</v>
      </c>
      <c r="N84" s="4">
        <v>1</v>
      </c>
      <c r="O84" s="4">
        <v>0</v>
      </c>
      <c r="P84" s="4">
        <v>0</v>
      </c>
      <c r="Q84" s="6">
        <f t="shared" si="22"/>
        <v>1</v>
      </c>
      <c r="R84" s="17">
        <f t="shared" si="23"/>
        <v>0.84033613445378152</v>
      </c>
    </row>
    <row r="85" spans="1:18" ht="15" customHeight="1" x14ac:dyDescent="0.15">
      <c r="A85" s="34" t="s">
        <v>29</v>
      </c>
      <c r="B85" s="35">
        <v>26</v>
      </c>
      <c r="C85" s="4">
        <v>1</v>
      </c>
      <c r="D85" s="4">
        <v>13</v>
      </c>
      <c r="E85" s="47">
        <f t="shared" si="27"/>
        <v>40</v>
      </c>
      <c r="F85" s="17">
        <f t="shared" si="26"/>
        <v>7.0546737213403876</v>
      </c>
      <c r="M85" s="3" t="s">
        <v>42</v>
      </c>
      <c r="N85" s="4">
        <v>1</v>
      </c>
      <c r="O85" s="4">
        <v>0</v>
      </c>
      <c r="P85" s="4">
        <v>0</v>
      </c>
      <c r="Q85" s="6">
        <f t="shared" si="22"/>
        <v>1</v>
      </c>
      <c r="R85" s="17">
        <f t="shared" si="23"/>
        <v>0.84033613445378152</v>
      </c>
    </row>
    <row r="86" spans="1:18" ht="26" x14ac:dyDescent="0.15">
      <c r="A86" s="34" t="s">
        <v>60</v>
      </c>
      <c r="B86" s="35">
        <v>21</v>
      </c>
      <c r="C86" s="4">
        <v>0</v>
      </c>
      <c r="D86" s="4">
        <v>2</v>
      </c>
      <c r="E86" s="6">
        <f t="shared" si="27"/>
        <v>23</v>
      </c>
      <c r="F86" s="17">
        <f t="shared" si="26"/>
        <v>4.0564373897707231</v>
      </c>
      <c r="M86" s="3" t="s">
        <v>29</v>
      </c>
      <c r="N86" s="4">
        <v>1</v>
      </c>
      <c r="O86" s="4">
        <v>0</v>
      </c>
      <c r="P86" s="4">
        <v>0</v>
      </c>
      <c r="Q86" s="6">
        <f t="shared" si="22"/>
        <v>1</v>
      </c>
      <c r="R86" s="17">
        <f t="shared" si="23"/>
        <v>0.84033613445378152</v>
      </c>
    </row>
    <row r="87" spans="1:18" ht="13" x14ac:dyDescent="0.15">
      <c r="A87" s="34" t="s">
        <v>61</v>
      </c>
      <c r="B87" s="35">
        <v>18</v>
      </c>
      <c r="C87" s="4">
        <v>0</v>
      </c>
      <c r="D87" s="4">
        <v>10</v>
      </c>
      <c r="E87" s="47">
        <f t="shared" si="27"/>
        <v>28</v>
      </c>
      <c r="F87" s="17">
        <f t="shared" si="26"/>
        <v>4.9382716049382713</v>
      </c>
      <c r="M87" s="3" t="s">
        <v>11</v>
      </c>
      <c r="N87" s="4">
        <v>1</v>
      </c>
      <c r="O87" s="4">
        <v>0</v>
      </c>
      <c r="P87" s="4">
        <v>0</v>
      </c>
      <c r="Q87" s="6">
        <f t="shared" si="22"/>
        <v>1</v>
      </c>
      <c r="R87" s="17">
        <f t="shared" si="23"/>
        <v>0.84033613445378152</v>
      </c>
    </row>
    <row r="88" spans="1:18" ht="13" x14ac:dyDescent="0.15">
      <c r="A88" s="34" t="s">
        <v>62</v>
      </c>
      <c r="B88" s="35">
        <v>13</v>
      </c>
      <c r="C88" s="4">
        <v>4</v>
      </c>
      <c r="D88" s="4">
        <v>0</v>
      </c>
      <c r="E88" s="6">
        <f t="shared" si="27"/>
        <v>17</v>
      </c>
      <c r="F88" s="17">
        <f t="shared" si="26"/>
        <v>2.998236331569665</v>
      </c>
      <c r="M88" s="8" t="s">
        <v>35</v>
      </c>
      <c r="N88" s="9">
        <f>SUM(N68:N87)</f>
        <v>87</v>
      </c>
      <c r="O88" s="9">
        <f>SUM(O68:O87)</f>
        <v>30</v>
      </c>
      <c r="P88" s="9">
        <f>SUM(P68:P87)</f>
        <v>2</v>
      </c>
      <c r="Q88" s="2">
        <f>SUM(Q68:Q87)</f>
        <v>119</v>
      </c>
      <c r="R88" s="26">
        <f>SUM(R68:R87)</f>
        <v>99.999999999999986</v>
      </c>
    </row>
    <row r="89" spans="1:18" ht="13" x14ac:dyDescent="0.15">
      <c r="A89" s="34" t="s">
        <v>45</v>
      </c>
      <c r="B89" s="35">
        <v>6</v>
      </c>
      <c r="C89" s="4">
        <v>1</v>
      </c>
      <c r="D89" s="4">
        <v>6</v>
      </c>
      <c r="E89" s="47">
        <f t="shared" si="27"/>
        <v>13</v>
      </c>
      <c r="F89" s="17">
        <f t="shared" si="26"/>
        <v>2.2927689594356262</v>
      </c>
    </row>
    <row r="90" spans="1:18" ht="26" x14ac:dyDescent="0.15">
      <c r="A90" s="34" t="s">
        <v>27</v>
      </c>
      <c r="B90" s="35">
        <v>9</v>
      </c>
      <c r="C90" s="4">
        <v>0</v>
      </c>
      <c r="D90" s="4">
        <v>0</v>
      </c>
      <c r="E90" s="6">
        <f t="shared" si="27"/>
        <v>9</v>
      </c>
      <c r="F90" s="17">
        <f t="shared" si="26"/>
        <v>1.5873015873015872</v>
      </c>
    </row>
    <row r="91" spans="1:18" ht="13" x14ac:dyDescent="0.15">
      <c r="A91" s="34" t="s">
        <v>21</v>
      </c>
      <c r="B91" s="4">
        <v>6</v>
      </c>
      <c r="C91" s="4">
        <v>1</v>
      </c>
      <c r="D91" s="4">
        <v>1</v>
      </c>
      <c r="E91" s="6">
        <f t="shared" si="27"/>
        <v>8</v>
      </c>
      <c r="F91" s="17">
        <f t="shared" si="26"/>
        <v>1.4109347442680775</v>
      </c>
    </row>
    <row r="92" spans="1:18" ht="13" x14ac:dyDescent="0.15">
      <c r="A92" s="34" t="s">
        <v>33</v>
      </c>
      <c r="B92" s="35">
        <v>4</v>
      </c>
      <c r="C92" s="4">
        <v>0</v>
      </c>
      <c r="D92" s="4">
        <v>0</v>
      </c>
      <c r="E92" s="6">
        <f t="shared" si="27"/>
        <v>4</v>
      </c>
      <c r="F92" s="17">
        <f t="shared" si="26"/>
        <v>0.70546737213403876</v>
      </c>
    </row>
    <row r="93" spans="1:18" ht="13" x14ac:dyDescent="0.15">
      <c r="A93" s="34" t="s">
        <v>32</v>
      </c>
      <c r="B93" s="35">
        <v>2</v>
      </c>
      <c r="C93" s="4">
        <v>2</v>
      </c>
      <c r="D93" s="4">
        <v>0</v>
      </c>
      <c r="E93" s="6">
        <f t="shared" si="27"/>
        <v>4</v>
      </c>
      <c r="F93" s="17">
        <f t="shared" si="26"/>
        <v>0.70546737213403876</v>
      </c>
    </row>
    <row r="94" spans="1:18" ht="13" x14ac:dyDescent="0.15">
      <c r="A94" s="34" t="s">
        <v>42</v>
      </c>
      <c r="B94" s="35">
        <v>2</v>
      </c>
      <c r="C94" s="4">
        <v>0</v>
      </c>
      <c r="D94" s="4">
        <v>0</v>
      </c>
      <c r="E94" s="6">
        <f t="shared" si="27"/>
        <v>2</v>
      </c>
      <c r="F94" s="17">
        <f t="shared" si="26"/>
        <v>0.35273368606701938</v>
      </c>
    </row>
    <row r="95" spans="1:18" ht="26" x14ac:dyDescent="0.15">
      <c r="A95" s="34" t="s">
        <v>19</v>
      </c>
      <c r="B95" s="35">
        <v>1</v>
      </c>
      <c r="C95" s="4">
        <v>0</v>
      </c>
      <c r="D95" s="4">
        <v>0</v>
      </c>
      <c r="E95" s="6">
        <f>SUM(B95:D95)</f>
        <v>1</v>
      </c>
      <c r="F95" s="17">
        <f t="shared" si="26"/>
        <v>0.17636684303350969</v>
      </c>
    </row>
    <row r="96" spans="1:18" ht="13" x14ac:dyDescent="0.15">
      <c r="A96" s="34" t="s">
        <v>22</v>
      </c>
      <c r="B96" s="35">
        <v>1</v>
      </c>
      <c r="C96" s="4">
        <v>0</v>
      </c>
      <c r="D96" s="4">
        <v>0</v>
      </c>
      <c r="E96" s="6">
        <f>SUM(B96:D96)</f>
        <v>1</v>
      </c>
      <c r="F96" s="17">
        <f t="shared" si="26"/>
        <v>0.17636684303350969</v>
      </c>
    </row>
    <row r="97" spans="1:6" ht="26" x14ac:dyDescent="0.15">
      <c r="A97" s="34" t="s">
        <v>15</v>
      </c>
      <c r="B97" s="35">
        <v>0</v>
      </c>
      <c r="C97" s="4">
        <v>0</v>
      </c>
      <c r="D97" s="4">
        <v>1</v>
      </c>
      <c r="E97" s="6">
        <f t="shared" ref="E97:E98" si="28">SUM(B97:D97)</f>
        <v>1</v>
      </c>
      <c r="F97" s="17">
        <f t="shared" si="26"/>
        <v>0.17636684303350969</v>
      </c>
    </row>
    <row r="98" spans="1:6" ht="26" x14ac:dyDescent="0.15">
      <c r="A98" s="34" t="s">
        <v>19</v>
      </c>
      <c r="B98" s="35">
        <v>0</v>
      </c>
      <c r="C98" s="4">
        <v>0</v>
      </c>
      <c r="D98" s="4">
        <v>1</v>
      </c>
      <c r="E98" s="6">
        <f t="shared" si="28"/>
        <v>1</v>
      </c>
      <c r="F98" s="17">
        <f t="shared" si="26"/>
        <v>0.17636684303350969</v>
      </c>
    </row>
    <row r="99" spans="1:6" ht="13" x14ac:dyDescent="0.15">
      <c r="A99" s="36" t="s">
        <v>35</v>
      </c>
      <c r="B99" s="37">
        <f>SUM(B80:B98)</f>
        <v>450</v>
      </c>
      <c r="C99" s="37">
        <f>SUM(C80:C98)</f>
        <v>31</v>
      </c>
      <c r="D99" s="37">
        <f>SUM(D80:D98)</f>
        <v>86</v>
      </c>
      <c r="E99" s="38">
        <f>SUM(E80:E98)</f>
        <v>567</v>
      </c>
      <c r="F99" s="26">
        <f>SUM(F80:F98)</f>
        <v>99.999999999999986</v>
      </c>
    </row>
  </sheetData>
  <sortState xmlns:xlrd2="http://schemas.microsoft.com/office/spreadsheetml/2017/richdata2" ref="B54:F62">
    <sortCondition descending="1" ref="F54:F62"/>
  </sortState>
  <mergeCells count="24">
    <mergeCell ref="A1:R1"/>
    <mergeCell ref="N67:Q67"/>
    <mergeCell ref="B79:E79"/>
    <mergeCell ref="A78:A79"/>
    <mergeCell ref="G50:G51"/>
    <mergeCell ref="B51:D51"/>
    <mergeCell ref="H51:K51"/>
    <mergeCell ref="A66:A67"/>
    <mergeCell ref="G66:G67"/>
    <mergeCell ref="M66:M67"/>
    <mergeCell ref="B67:E67"/>
    <mergeCell ref="H67:K67"/>
    <mergeCell ref="N40:Q40"/>
    <mergeCell ref="A4:A5"/>
    <mergeCell ref="G4:G5"/>
    <mergeCell ref="M4:M5"/>
    <mergeCell ref="B5:E5"/>
    <mergeCell ref="H5:K5"/>
    <mergeCell ref="N5:Q5"/>
    <mergeCell ref="A27:A28"/>
    <mergeCell ref="G27:G28"/>
    <mergeCell ref="B28:E28"/>
    <mergeCell ref="H28:K28"/>
    <mergeCell ref="M39:M40"/>
  </mergeCell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12306-1E6B-5040-ACA9-B91D0734BC26}">
  <dimension ref="A1:R135"/>
  <sheetViews>
    <sheetView tabSelected="1" zoomScale="177" workbookViewId="0">
      <selection activeCell="F1" sqref="A1:XFD1"/>
    </sheetView>
  </sheetViews>
  <sheetFormatPr baseColWidth="10" defaultRowHeight="16" x14ac:dyDescent="0.2"/>
  <cols>
    <col min="1" max="1" width="7.5" style="27" customWidth="1"/>
    <col min="2" max="3" width="10.83203125" style="27"/>
    <col min="4" max="4" width="17.6640625" style="27" customWidth="1"/>
    <col min="5" max="5" width="23.1640625" customWidth="1"/>
  </cols>
  <sheetData>
    <row r="1" spans="1:18" s="1" customFormat="1" ht="26" customHeight="1" x14ac:dyDescent="0.15">
      <c r="A1" s="75" t="s">
        <v>135</v>
      </c>
      <c r="B1" s="75"/>
      <c r="C1" s="75"/>
      <c r="D1" s="75"/>
      <c r="E1" s="75"/>
      <c r="F1" s="75"/>
      <c r="G1" s="75"/>
      <c r="H1" s="75"/>
      <c r="I1" s="75"/>
      <c r="J1" s="75"/>
      <c r="K1" s="75"/>
      <c r="L1" s="75"/>
      <c r="M1" s="75"/>
      <c r="N1" s="75"/>
      <c r="O1" s="75"/>
      <c r="P1" s="75"/>
      <c r="Q1" s="75"/>
      <c r="R1" s="75"/>
    </row>
    <row r="2" spans="1:18" x14ac:dyDescent="0.2">
      <c r="A2" s="69" t="s">
        <v>69</v>
      </c>
      <c r="B2" s="74" t="s">
        <v>71</v>
      </c>
      <c r="C2" s="69" t="s">
        <v>73</v>
      </c>
      <c r="D2" s="69" t="s">
        <v>75</v>
      </c>
      <c r="E2" s="69" t="s">
        <v>132</v>
      </c>
      <c r="F2" s="2" t="s">
        <v>77</v>
      </c>
      <c r="G2" s="2" t="s">
        <v>78</v>
      </c>
      <c r="H2" s="2" t="s">
        <v>79</v>
      </c>
      <c r="I2" s="2" t="s">
        <v>4</v>
      </c>
      <c r="J2" s="2" t="s">
        <v>63</v>
      </c>
    </row>
    <row r="3" spans="1:18" x14ac:dyDescent="0.2">
      <c r="A3" s="69"/>
      <c r="B3" s="74"/>
      <c r="C3" s="69"/>
      <c r="D3" s="69"/>
      <c r="E3" s="69"/>
      <c r="F3" s="71" t="s">
        <v>80</v>
      </c>
      <c r="G3" s="71"/>
      <c r="H3" s="71"/>
      <c r="I3" s="71"/>
      <c r="J3" s="2" t="s">
        <v>81</v>
      </c>
    </row>
    <row r="4" spans="1:18" x14ac:dyDescent="0.2">
      <c r="A4" s="3" t="s">
        <v>70</v>
      </c>
      <c r="B4" s="62" t="s">
        <v>72</v>
      </c>
      <c r="C4" s="3" t="s">
        <v>74</v>
      </c>
      <c r="D4" s="3" t="s">
        <v>82</v>
      </c>
      <c r="E4" s="3" t="s">
        <v>84</v>
      </c>
      <c r="F4" s="5">
        <v>8</v>
      </c>
      <c r="G4" s="5">
        <v>0</v>
      </c>
      <c r="H4" s="5">
        <v>5</v>
      </c>
      <c r="I4" s="16">
        <f t="shared" ref="I4:I19" si="0">SUM(F4:H4)</f>
        <v>13</v>
      </c>
      <c r="J4" s="17">
        <f>I4*100/$I$20</f>
        <v>21.666666666666668</v>
      </c>
    </row>
    <row r="5" spans="1:18" x14ac:dyDescent="0.2">
      <c r="A5" s="3" t="s">
        <v>70</v>
      </c>
      <c r="B5" s="62" t="s">
        <v>72</v>
      </c>
      <c r="C5" s="3" t="s">
        <v>74</v>
      </c>
      <c r="D5" s="3" t="s">
        <v>82</v>
      </c>
      <c r="E5" s="3" t="s">
        <v>85</v>
      </c>
      <c r="F5" s="5">
        <v>4</v>
      </c>
      <c r="G5" s="5">
        <v>0</v>
      </c>
      <c r="H5" s="5">
        <v>3</v>
      </c>
      <c r="I5" s="16">
        <f t="shared" si="0"/>
        <v>7</v>
      </c>
      <c r="J5" s="17">
        <f t="shared" ref="J5:J19" si="1">I5*100/$I$20</f>
        <v>11.666666666666666</v>
      </c>
    </row>
    <row r="6" spans="1:18" x14ac:dyDescent="0.2">
      <c r="A6" s="3" t="s">
        <v>70</v>
      </c>
      <c r="B6" s="62" t="s">
        <v>72</v>
      </c>
      <c r="C6" s="3" t="s">
        <v>74</v>
      </c>
      <c r="D6" s="3" t="s">
        <v>83</v>
      </c>
      <c r="E6" s="3" t="s">
        <v>86</v>
      </c>
      <c r="F6" s="5">
        <v>2</v>
      </c>
      <c r="G6" s="5">
        <v>0</v>
      </c>
      <c r="H6" s="5">
        <v>4</v>
      </c>
      <c r="I6" s="16">
        <f t="shared" si="0"/>
        <v>6</v>
      </c>
      <c r="J6" s="17">
        <f t="shared" si="1"/>
        <v>10</v>
      </c>
    </row>
    <row r="7" spans="1:18" x14ac:dyDescent="0.2">
      <c r="A7" s="3" t="s">
        <v>70</v>
      </c>
      <c r="B7" s="62" t="s">
        <v>72</v>
      </c>
      <c r="C7" s="3" t="s">
        <v>74</v>
      </c>
      <c r="D7" s="3" t="s">
        <v>83</v>
      </c>
      <c r="E7" s="3" t="s">
        <v>87</v>
      </c>
      <c r="F7" s="5">
        <v>2</v>
      </c>
      <c r="G7" s="5">
        <v>0</v>
      </c>
      <c r="H7" s="5">
        <v>2</v>
      </c>
      <c r="I7" s="16">
        <f t="shared" si="0"/>
        <v>4</v>
      </c>
      <c r="J7" s="17">
        <f t="shared" si="1"/>
        <v>6.666666666666667</v>
      </c>
    </row>
    <row r="8" spans="1:18" x14ac:dyDescent="0.2">
      <c r="A8" s="3" t="s">
        <v>70</v>
      </c>
      <c r="B8" s="62" t="s">
        <v>72</v>
      </c>
      <c r="C8" s="3" t="s">
        <v>74</v>
      </c>
      <c r="D8" s="3" t="s">
        <v>92</v>
      </c>
      <c r="E8" s="3" t="s">
        <v>88</v>
      </c>
      <c r="F8" s="5">
        <v>2</v>
      </c>
      <c r="G8" s="5">
        <v>0</v>
      </c>
      <c r="H8" s="5">
        <v>2</v>
      </c>
      <c r="I8" s="16">
        <f t="shared" si="0"/>
        <v>4</v>
      </c>
      <c r="J8" s="17">
        <f t="shared" si="1"/>
        <v>6.666666666666667</v>
      </c>
    </row>
    <row r="9" spans="1:18" x14ac:dyDescent="0.2">
      <c r="A9" s="3" t="s">
        <v>70</v>
      </c>
      <c r="B9" s="62" t="s">
        <v>72</v>
      </c>
      <c r="C9" s="3" t="s">
        <v>74</v>
      </c>
      <c r="D9" s="3" t="s">
        <v>76</v>
      </c>
      <c r="E9" s="3" t="s">
        <v>89</v>
      </c>
      <c r="F9" s="5">
        <v>1</v>
      </c>
      <c r="G9" s="5">
        <v>0</v>
      </c>
      <c r="H9" s="5">
        <v>4</v>
      </c>
      <c r="I9" s="16">
        <f t="shared" si="0"/>
        <v>5</v>
      </c>
      <c r="J9" s="17">
        <f t="shared" si="1"/>
        <v>8.3333333333333339</v>
      </c>
    </row>
    <row r="10" spans="1:18" x14ac:dyDescent="0.2">
      <c r="A10" s="3" t="s">
        <v>70</v>
      </c>
      <c r="B10" s="62" t="s">
        <v>72</v>
      </c>
      <c r="C10" s="3" t="s">
        <v>74</v>
      </c>
      <c r="D10" s="3" t="s">
        <v>83</v>
      </c>
      <c r="E10" s="3" t="s">
        <v>114</v>
      </c>
      <c r="F10" s="5">
        <v>1</v>
      </c>
      <c r="G10" s="5">
        <v>0</v>
      </c>
      <c r="H10" s="5">
        <v>2</v>
      </c>
      <c r="I10" s="16">
        <f t="shared" si="0"/>
        <v>3</v>
      </c>
      <c r="J10" s="17">
        <f t="shared" si="1"/>
        <v>5</v>
      </c>
    </row>
    <row r="11" spans="1:18" x14ac:dyDescent="0.2">
      <c r="A11" s="3" t="s">
        <v>70</v>
      </c>
      <c r="B11" s="62" t="s">
        <v>72</v>
      </c>
      <c r="C11" s="3" t="s">
        <v>74</v>
      </c>
      <c r="D11" s="3" t="s">
        <v>83</v>
      </c>
      <c r="E11" s="3" t="s">
        <v>91</v>
      </c>
      <c r="F11" s="5">
        <v>2</v>
      </c>
      <c r="G11" s="5">
        <v>0</v>
      </c>
      <c r="H11" s="5">
        <v>1</v>
      </c>
      <c r="I11" s="16">
        <f t="shared" si="0"/>
        <v>3</v>
      </c>
      <c r="J11" s="17">
        <f t="shared" si="1"/>
        <v>5</v>
      </c>
    </row>
    <row r="12" spans="1:18" x14ac:dyDescent="0.2">
      <c r="A12" s="3" t="s">
        <v>70</v>
      </c>
      <c r="B12" s="62" t="s">
        <v>72</v>
      </c>
      <c r="C12" s="3" t="s">
        <v>74</v>
      </c>
      <c r="D12" s="3" t="s">
        <v>92</v>
      </c>
      <c r="E12" s="3" t="s">
        <v>94</v>
      </c>
      <c r="F12" s="5">
        <v>2</v>
      </c>
      <c r="G12" s="5">
        <v>0</v>
      </c>
      <c r="H12" s="5">
        <v>1</v>
      </c>
      <c r="I12" s="16">
        <f t="shared" si="0"/>
        <v>3</v>
      </c>
      <c r="J12" s="17">
        <f t="shared" si="1"/>
        <v>5</v>
      </c>
    </row>
    <row r="13" spans="1:18" x14ac:dyDescent="0.2">
      <c r="A13" s="3" t="s">
        <v>70</v>
      </c>
      <c r="B13" s="62" t="s">
        <v>72</v>
      </c>
      <c r="C13" s="3" t="s">
        <v>74</v>
      </c>
      <c r="D13" s="3" t="s">
        <v>82</v>
      </c>
      <c r="E13" s="3" t="s">
        <v>93</v>
      </c>
      <c r="F13" s="5">
        <v>1</v>
      </c>
      <c r="G13" s="5">
        <v>0</v>
      </c>
      <c r="H13" s="5">
        <v>3</v>
      </c>
      <c r="I13" s="16">
        <f t="shared" si="0"/>
        <v>4</v>
      </c>
      <c r="J13" s="17">
        <f t="shared" si="1"/>
        <v>6.666666666666667</v>
      </c>
    </row>
    <row r="14" spans="1:18" x14ac:dyDescent="0.2">
      <c r="A14" s="3" t="s">
        <v>70</v>
      </c>
      <c r="B14" s="62" t="s">
        <v>72</v>
      </c>
      <c r="C14" s="3" t="s">
        <v>74</v>
      </c>
      <c r="D14" s="3" t="s">
        <v>92</v>
      </c>
      <c r="E14" s="3" t="s">
        <v>116</v>
      </c>
      <c r="F14" s="5">
        <v>1</v>
      </c>
      <c r="G14" s="5">
        <v>0</v>
      </c>
      <c r="H14" s="5">
        <v>1</v>
      </c>
      <c r="I14" s="16">
        <f t="shared" si="0"/>
        <v>2</v>
      </c>
      <c r="J14" s="17">
        <f t="shared" si="1"/>
        <v>3.3333333333333335</v>
      </c>
    </row>
    <row r="15" spans="1:18" x14ac:dyDescent="0.2">
      <c r="A15" s="3" t="s">
        <v>70</v>
      </c>
      <c r="B15" s="62" t="s">
        <v>72</v>
      </c>
      <c r="C15" s="3" t="s">
        <v>74</v>
      </c>
      <c r="D15" s="3" t="s">
        <v>82</v>
      </c>
      <c r="E15" s="3" t="s">
        <v>95</v>
      </c>
      <c r="F15" s="5">
        <v>0</v>
      </c>
      <c r="G15" s="5">
        <v>0</v>
      </c>
      <c r="H15" s="5">
        <v>2</v>
      </c>
      <c r="I15" s="16">
        <f t="shared" si="0"/>
        <v>2</v>
      </c>
      <c r="J15" s="17">
        <f t="shared" si="1"/>
        <v>3.3333333333333335</v>
      </c>
    </row>
    <row r="16" spans="1:18" x14ac:dyDescent="0.2">
      <c r="A16" s="3" t="s">
        <v>70</v>
      </c>
      <c r="B16" s="62" t="s">
        <v>72</v>
      </c>
      <c r="C16" s="3" t="s">
        <v>74</v>
      </c>
      <c r="D16" s="3" t="s">
        <v>82</v>
      </c>
      <c r="E16" s="3" t="s">
        <v>96</v>
      </c>
      <c r="F16" s="5">
        <v>1</v>
      </c>
      <c r="G16" s="5">
        <v>0</v>
      </c>
      <c r="H16" s="5">
        <v>0</v>
      </c>
      <c r="I16" s="16">
        <f t="shared" si="0"/>
        <v>1</v>
      </c>
      <c r="J16" s="17">
        <f t="shared" si="1"/>
        <v>1.6666666666666667</v>
      </c>
    </row>
    <row r="17" spans="1:10" x14ac:dyDescent="0.2">
      <c r="A17" s="3" t="s">
        <v>70</v>
      </c>
      <c r="B17" s="62" t="s">
        <v>72</v>
      </c>
      <c r="C17" s="3" t="s">
        <v>74</v>
      </c>
      <c r="D17" s="3" t="s">
        <v>102</v>
      </c>
      <c r="E17" s="3" t="s">
        <v>97</v>
      </c>
      <c r="F17" s="5">
        <v>0</v>
      </c>
      <c r="G17" s="5">
        <v>0</v>
      </c>
      <c r="H17" s="5">
        <v>1</v>
      </c>
      <c r="I17" s="16">
        <f t="shared" si="0"/>
        <v>1</v>
      </c>
      <c r="J17" s="17">
        <f t="shared" si="1"/>
        <v>1.6666666666666667</v>
      </c>
    </row>
    <row r="18" spans="1:10" x14ac:dyDescent="0.2">
      <c r="A18" s="3" t="s">
        <v>70</v>
      </c>
      <c r="B18" s="62" t="s">
        <v>72</v>
      </c>
      <c r="C18" s="3" t="s">
        <v>74</v>
      </c>
      <c r="D18" s="3" t="s">
        <v>102</v>
      </c>
      <c r="E18" s="3" t="s">
        <v>98</v>
      </c>
      <c r="F18" s="5">
        <v>0</v>
      </c>
      <c r="G18" s="5">
        <v>0</v>
      </c>
      <c r="H18" s="5">
        <v>1</v>
      </c>
      <c r="I18" s="16">
        <f t="shared" si="0"/>
        <v>1</v>
      </c>
      <c r="J18" s="17">
        <f t="shared" si="1"/>
        <v>1.6666666666666667</v>
      </c>
    </row>
    <row r="19" spans="1:10" x14ac:dyDescent="0.2">
      <c r="A19" s="3" t="s">
        <v>70</v>
      </c>
      <c r="B19" s="62" t="s">
        <v>72</v>
      </c>
      <c r="C19" s="3" t="s">
        <v>74</v>
      </c>
      <c r="D19" s="3" t="s">
        <v>102</v>
      </c>
      <c r="E19" s="21" t="s">
        <v>99</v>
      </c>
      <c r="F19" s="22">
        <v>0</v>
      </c>
      <c r="G19" s="22">
        <v>0</v>
      </c>
      <c r="H19" s="22">
        <v>1</v>
      </c>
      <c r="I19" s="23">
        <f t="shared" si="0"/>
        <v>1</v>
      </c>
      <c r="J19" s="17">
        <f t="shared" si="1"/>
        <v>1.6666666666666667</v>
      </c>
    </row>
    <row r="20" spans="1:10" x14ac:dyDescent="0.2">
      <c r="A20" s="48"/>
      <c r="B20" s="63"/>
      <c r="C20" s="48"/>
      <c r="D20" s="48"/>
      <c r="E20" s="49" t="s">
        <v>100</v>
      </c>
      <c r="F20" s="50">
        <f>SUM(F4:F19)</f>
        <v>27</v>
      </c>
      <c r="G20" s="50">
        <f>SUM(G4:G19)</f>
        <v>0</v>
      </c>
      <c r="H20" s="50">
        <f>SUM(H4:H19)</f>
        <v>33</v>
      </c>
      <c r="I20" s="50">
        <f>SUM(I4:I19)</f>
        <v>60</v>
      </c>
      <c r="J20" s="51">
        <f>SUM(J4:J19)</f>
        <v>100.00000000000001</v>
      </c>
    </row>
    <row r="21" spans="1:10" x14ac:dyDescent="0.2">
      <c r="A21" s="3" t="s">
        <v>70</v>
      </c>
      <c r="B21" s="62" t="s">
        <v>101</v>
      </c>
      <c r="C21" s="3" t="s">
        <v>74</v>
      </c>
      <c r="D21" s="3" t="s">
        <v>83</v>
      </c>
      <c r="E21" s="3" t="s">
        <v>86</v>
      </c>
      <c r="F21" s="5">
        <v>65</v>
      </c>
      <c r="G21" s="5">
        <v>0</v>
      </c>
      <c r="H21" s="5">
        <v>6</v>
      </c>
      <c r="I21" s="6">
        <f>SUM(F21:H21)</f>
        <v>71</v>
      </c>
      <c r="J21" s="17">
        <f>I21*100/$I$32</f>
        <v>32.126696832579185</v>
      </c>
    </row>
    <row r="22" spans="1:10" x14ac:dyDescent="0.2">
      <c r="A22" s="3" t="s">
        <v>70</v>
      </c>
      <c r="B22" s="62" t="s">
        <v>101</v>
      </c>
      <c r="C22" s="3" t="s">
        <v>74</v>
      </c>
      <c r="D22" s="3" t="s">
        <v>102</v>
      </c>
      <c r="E22" s="3" t="s">
        <v>98</v>
      </c>
      <c r="F22" s="5">
        <v>48</v>
      </c>
      <c r="G22" s="5">
        <v>2</v>
      </c>
      <c r="H22" s="5">
        <v>12</v>
      </c>
      <c r="I22" s="6">
        <f t="shared" ref="I22:I31" si="2">SUM(F22:H22)</f>
        <v>62</v>
      </c>
      <c r="J22" s="17">
        <f t="shared" ref="J22:J31" si="3">I22*100/$I$32</f>
        <v>28.054298642533936</v>
      </c>
    </row>
    <row r="23" spans="1:10" x14ac:dyDescent="0.2">
      <c r="A23" s="3" t="s">
        <v>70</v>
      </c>
      <c r="B23" s="62" t="s">
        <v>101</v>
      </c>
      <c r="C23" s="3" t="s">
        <v>74</v>
      </c>
      <c r="D23" s="3" t="s">
        <v>83</v>
      </c>
      <c r="E23" s="3" t="s">
        <v>90</v>
      </c>
      <c r="F23" s="5">
        <v>44</v>
      </c>
      <c r="G23" s="5">
        <v>2</v>
      </c>
      <c r="H23" s="5">
        <v>11</v>
      </c>
      <c r="I23" s="6">
        <f>SUM(F23:H23)</f>
        <v>57</v>
      </c>
      <c r="J23" s="17">
        <f t="shared" si="3"/>
        <v>25.79185520361991</v>
      </c>
    </row>
    <row r="24" spans="1:10" x14ac:dyDescent="0.2">
      <c r="A24" s="3" t="s">
        <v>70</v>
      </c>
      <c r="B24" s="62" t="s">
        <v>101</v>
      </c>
      <c r="C24" s="3" t="s">
        <v>74</v>
      </c>
      <c r="D24" s="3" t="s">
        <v>76</v>
      </c>
      <c r="E24" s="3" t="s">
        <v>89</v>
      </c>
      <c r="F24" s="5">
        <v>26</v>
      </c>
      <c r="G24" s="5">
        <v>0</v>
      </c>
      <c r="H24" s="5">
        <v>7</v>
      </c>
      <c r="I24" s="6">
        <f t="shared" si="2"/>
        <v>33</v>
      </c>
      <c r="J24" s="17">
        <f t="shared" si="3"/>
        <v>14.932126696832579</v>
      </c>
    </row>
    <row r="25" spans="1:10" x14ac:dyDescent="0.2">
      <c r="A25" s="3" t="s">
        <v>70</v>
      </c>
      <c r="B25" s="62" t="s">
        <v>101</v>
      </c>
      <c r="C25" s="3" t="s">
        <v>74</v>
      </c>
      <c r="D25" s="3" t="s">
        <v>83</v>
      </c>
      <c r="E25" s="3" t="s">
        <v>91</v>
      </c>
      <c r="F25" s="5">
        <v>28</v>
      </c>
      <c r="G25" s="5">
        <v>0</v>
      </c>
      <c r="H25" s="5">
        <v>4</v>
      </c>
      <c r="I25" s="6">
        <f t="shared" si="2"/>
        <v>32</v>
      </c>
      <c r="J25" s="17">
        <f t="shared" si="3"/>
        <v>14.479638009049774</v>
      </c>
    </row>
    <row r="26" spans="1:10" x14ac:dyDescent="0.2">
      <c r="A26" s="3" t="s">
        <v>70</v>
      </c>
      <c r="B26" s="62" t="s">
        <v>101</v>
      </c>
      <c r="C26" s="3" t="s">
        <v>74</v>
      </c>
      <c r="D26" s="3" t="s">
        <v>83</v>
      </c>
      <c r="E26" s="3" t="s">
        <v>87</v>
      </c>
      <c r="F26" s="5">
        <v>13</v>
      </c>
      <c r="G26" s="5">
        <v>0</v>
      </c>
      <c r="H26" s="5">
        <v>5</v>
      </c>
      <c r="I26" s="6">
        <f t="shared" si="2"/>
        <v>18</v>
      </c>
      <c r="J26" s="17">
        <f t="shared" si="3"/>
        <v>8.1447963800904972</v>
      </c>
    </row>
    <row r="27" spans="1:10" x14ac:dyDescent="0.2">
      <c r="A27" s="3" t="s">
        <v>70</v>
      </c>
      <c r="B27" s="62" t="s">
        <v>101</v>
      </c>
      <c r="C27" s="3" t="s">
        <v>74</v>
      </c>
      <c r="D27" s="3" t="s">
        <v>102</v>
      </c>
      <c r="E27" s="3" t="s">
        <v>103</v>
      </c>
      <c r="F27" s="5">
        <v>6</v>
      </c>
      <c r="G27" s="5">
        <v>0</v>
      </c>
      <c r="H27" s="5">
        <v>5</v>
      </c>
      <c r="I27" s="6">
        <f t="shared" si="2"/>
        <v>11</v>
      </c>
      <c r="J27" s="17">
        <f>I27*100/$I$32</f>
        <v>4.9773755656108598</v>
      </c>
    </row>
    <row r="28" spans="1:10" x14ac:dyDescent="0.2">
      <c r="A28" s="3" t="s">
        <v>70</v>
      </c>
      <c r="B28" s="62" t="s">
        <v>101</v>
      </c>
      <c r="C28" s="3" t="s">
        <v>74</v>
      </c>
      <c r="D28" s="3" t="s">
        <v>83</v>
      </c>
      <c r="E28" s="3" t="s">
        <v>104</v>
      </c>
      <c r="F28" s="5">
        <v>2</v>
      </c>
      <c r="G28" s="5">
        <v>1</v>
      </c>
      <c r="H28" s="5">
        <v>2</v>
      </c>
      <c r="I28" s="6">
        <f t="shared" si="2"/>
        <v>5</v>
      </c>
      <c r="J28" s="17">
        <f t="shared" si="3"/>
        <v>2.2624434389140271</v>
      </c>
    </row>
    <row r="29" spans="1:10" x14ac:dyDescent="0.2">
      <c r="A29" s="3" t="s">
        <v>70</v>
      </c>
      <c r="B29" s="62" t="s">
        <v>101</v>
      </c>
      <c r="C29" s="3" t="s">
        <v>74</v>
      </c>
      <c r="D29" s="3" t="s">
        <v>82</v>
      </c>
      <c r="E29" s="3" t="s">
        <v>84</v>
      </c>
      <c r="F29" s="5">
        <v>0</v>
      </c>
      <c r="G29" s="5">
        <v>0</v>
      </c>
      <c r="H29" s="5">
        <v>1</v>
      </c>
      <c r="I29" s="6">
        <f t="shared" si="2"/>
        <v>1</v>
      </c>
      <c r="J29" s="17">
        <f t="shared" si="3"/>
        <v>0.45248868778280543</v>
      </c>
    </row>
    <row r="30" spans="1:10" x14ac:dyDescent="0.2">
      <c r="A30" s="3" t="s">
        <v>70</v>
      </c>
      <c r="B30" s="62" t="s">
        <v>101</v>
      </c>
      <c r="C30" s="3" t="s">
        <v>74</v>
      </c>
      <c r="D30" s="3" t="s">
        <v>102</v>
      </c>
      <c r="E30" s="3" t="s">
        <v>97</v>
      </c>
      <c r="F30" s="5">
        <v>0</v>
      </c>
      <c r="G30" s="5">
        <v>0</v>
      </c>
      <c r="H30" s="5">
        <v>1</v>
      </c>
      <c r="I30" s="6">
        <f t="shared" si="2"/>
        <v>1</v>
      </c>
      <c r="J30" s="17">
        <f t="shared" si="3"/>
        <v>0.45248868778280543</v>
      </c>
    </row>
    <row r="31" spans="1:10" x14ac:dyDescent="0.2">
      <c r="A31" s="3" t="s">
        <v>70</v>
      </c>
      <c r="B31" s="62" t="s">
        <v>101</v>
      </c>
      <c r="C31" s="3" t="s">
        <v>74</v>
      </c>
      <c r="D31" s="3" t="s">
        <v>82</v>
      </c>
      <c r="E31" s="21" t="s">
        <v>93</v>
      </c>
      <c r="F31" s="5">
        <v>0</v>
      </c>
      <c r="G31" s="5">
        <v>0</v>
      </c>
      <c r="H31" s="5">
        <v>1</v>
      </c>
      <c r="I31" s="6">
        <f t="shared" si="2"/>
        <v>1</v>
      </c>
      <c r="J31" s="17">
        <f t="shared" si="3"/>
        <v>0.45248868778280543</v>
      </c>
    </row>
    <row r="32" spans="1:10" x14ac:dyDescent="0.2">
      <c r="A32" s="48"/>
      <c r="B32" s="52"/>
      <c r="C32" s="52"/>
      <c r="D32" s="52"/>
      <c r="E32" s="49" t="s">
        <v>100</v>
      </c>
      <c r="F32" s="50">
        <f>SUM(F22:F31)</f>
        <v>167</v>
      </c>
      <c r="G32" s="50">
        <f>SUM(G22:G31)</f>
        <v>5</v>
      </c>
      <c r="H32" s="50">
        <f>SUM(H22:H31)</f>
        <v>49</v>
      </c>
      <c r="I32" s="50">
        <f>SUM(I22:I31)</f>
        <v>221</v>
      </c>
      <c r="J32" s="51">
        <f>SUM(J22:J31)</f>
        <v>100</v>
      </c>
    </row>
    <row r="33" spans="1:10" x14ac:dyDescent="0.2">
      <c r="A33" s="3" t="s">
        <v>105</v>
      </c>
      <c r="B33" s="3" t="s">
        <v>133</v>
      </c>
      <c r="C33" s="3" t="s">
        <v>74</v>
      </c>
      <c r="D33" s="3" t="s">
        <v>83</v>
      </c>
      <c r="E33" s="3" t="s">
        <v>86</v>
      </c>
      <c r="F33" s="4">
        <v>2</v>
      </c>
      <c r="G33" s="4">
        <v>0</v>
      </c>
      <c r="H33" s="4">
        <v>3</v>
      </c>
      <c r="I33" s="6">
        <f>SUM(F33:H33)</f>
        <v>5</v>
      </c>
      <c r="J33" s="17">
        <f>I33*100/$I$38</f>
        <v>33.333333333333336</v>
      </c>
    </row>
    <row r="34" spans="1:10" x14ac:dyDescent="0.2">
      <c r="A34" s="3" t="s">
        <v>105</v>
      </c>
      <c r="B34" s="3" t="s">
        <v>133</v>
      </c>
      <c r="C34" s="3" t="s">
        <v>74</v>
      </c>
      <c r="D34" s="3" t="s">
        <v>83</v>
      </c>
      <c r="E34" s="3" t="s">
        <v>91</v>
      </c>
      <c r="F34" s="4">
        <v>2</v>
      </c>
      <c r="G34" s="4">
        <v>0</v>
      </c>
      <c r="H34" s="4">
        <v>3</v>
      </c>
      <c r="I34" s="6">
        <f t="shared" ref="I34:I37" si="4">SUM(F34:H34)</f>
        <v>5</v>
      </c>
      <c r="J34" s="17">
        <f t="shared" ref="J34:J37" si="5">I34*100/$I$38</f>
        <v>33.333333333333336</v>
      </c>
    </row>
    <row r="35" spans="1:10" x14ac:dyDescent="0.2">
      <c r="A35" s="3" t="s">
        <v>105</v>
      </c>
      <c r="B35" s="3" t="s">
        <v>133</v>
      </c>
      <c r="C35" s="3" t="s">
        <v>74</v>
      </c>
      <c r="D35" s="3" t="s">
        <v>82</v>
      </c>
      <c r="E35" s="3" t="s">
        <v>84</v>
      </c>
      <c r="F35" s="4">
        <v>1</v>
      </c>
      <c r="G35" s="4">
        <v>0</v>
      </c>
      <c r="H35" s="4">
        <v>0</v>
      </c>
      <c r="I35" s="6">
        <f t="shared" si="4"/>
        <v>1</v>
      </c>
      <c r="J35" s="17">
        <f t="shared" si="5"/>
        <v>6.666666666666667</v>
      </c>
    </row>
    <row r="36" spans="1:10" x14ac:dyDescent="0.2">
      <c r="A36" s="3" t="s">
        <v>105</v>
      </c>
      <c r="B36" s="3" t="s">
        <v>133</v>
      </c>
      <c r="C36" s="3" t="s">
        <v>74</v>
      </c>
      <c r="D36" s="3" t="s">
        <v>83</v>
      </c>
      <c r="E36" s="3" t="s">
        <v>112</v>
      </c>
      <c r="F36" s="4">
        <v>2</v>
      </c>
      <c r="G36" s="4">
        <v>0</v>
      </c>
      <c r="H36" s="4">
        <v>0</v>
      </c>
      <c r="I36" s="6">
        <f t="shared" si="4"/>
        <v>2</v>
      </c>
      <c r="J36" s="17">
        <f t="shared" si="5"/>
        <v>13.333333333333334</v>
      </c>
    </row>
    <row r="37" spans="1:10" x14ac:dyDescent="0.2">
      <c r="A37" s="3" t="s">
        <v>105</v>
      </c>
      <c r="B37" s="3" t="s">
        <v>133</v>
      </c>
      <c r="C37" s="3" t="s">
        <v>74</v>
      </c>
      <c r="D37" s="3" t="s">
        <v>83</v>
      </c>
      <c r="E37" s="3" t="s">
        <v>110</v>
      </c>
      <c r="F37" s="4">
        <v>2</v>
      </c>
      <c r="G37" s="4">
        <v>0</v>
      </c>
      <c r="H37" s="4">
        <v>0</v>
      </c>
      <c r="I37" s="6">
        <f t="shared" si="4"/>
        <v>2</v>
      </c>
      <c r="J37" s="17">
        <f t="shared" si="5"/>
        <v>13.333333333333334</v>
      </c>
    </row>
    <row r="38" spans="1:10" x14ac:dyDescent="0.2">
      <c r="A38" s="53"/>
      <c r="B38" s="64"/>
      <c r="C38" s="53"/>
      <c r="D38" s="53"/>
      <c r="E38" s="55" t="s">
        <v>100</v>
      </c>
      <c r="F38" s="56">
        <f>SUM(F33:F37)</f>
        <v>9</v>
      </c>
      <c r="G38" s="56">
        <f t="shared" ref="G38:I38" si="6">SUM(G33:G37)</f>
        <v>0</v>
      </c>
      <c r="H38" s="56">
        <f>SUM(H33:H37)</f>
        <v>6</v>
      </c>
      <c r="I38" s="56">
        <f t="shared" si="6"/>
        <v>15</v>
      </c>
      <c r="J38" s="57">
        <f>SUM(J33:J37)</f>
        <v>100</v>
      </c>
    </row>
    <row r="39" spans="1:10" x14ac:dyDescent="0.2">
      <c r="A39" s="3" t="s">
        <v>70</v>
      </c>
      <c r="B39" s="62" t="s">
        <v>72</v>
      </c>
      <c r="C39" s="3" t="s">
        <v>106</v>
      </c>
      <c r="D39" s="3" t="s">
        <v>82</v>
      </c>
      <c r="E39" s="3" t="s">
        <v>84</v>
      </c>
      <c r="F39" s="4">
        <v>46</v>
      </c>
      <c r="G39" s="4">
        <v>1</v>
      </c>
      <c r="H39" s="4">
        <v>9</v>
      </c>
      <c r="I39" s="6">
        <f t="shared" ref="I39:I56" si="7">SUM(F39:H39)</f>
        <v>56</v>
      </c>
      <c r="J39" s="17">
        <f>I39*100/$I$57</f>
        <v>37.837837837837839</v>
      </c>
    </row>
    <row r="40" spans="1:10" x14ac:dyDescent="0.2">
      <c r="A40" s="3" t="s">
        <v>70</v>
      </c>
      <c r="B40" s="62" t="s">
        <v>72</v>
      </c>
      <c r="C40" s="3" t="s">
        <v>106</v>
      </c>
      <c r="D40" s="3" t="s">
        <v>82</v>
      </c>
      <c r="E40" s="3" t="s">
        <v>85</v>
      </c>
      <c r="F40" s="4">
        <v>32</v>
      </c>
      <c r="G40" s="4">
        <v>0</v>
      </c>
      <c r="H40" s="4">
        <v>6</v>
      </c>
      <c r="I40" s="6">
        <f t="shared" si="7"/>
        <v>38</v>
      </c>
      <c r="J40" s="17">
        <f t="shared" ref="J40:J56" si="8">I40*100/$I$57</f>
        <v>25.675675675675677</v>
      </c>
    </row>
    <row r="41" spans="1:10" x14ac:dyDescent="0.2">
      <c r="A41" s="3" t="s">
        <v>70</v>
      </c>
      <c r="B41" s="62" t="s">
        <v>72</v>
      </c>
      <c r="C41" s="3" t="s">
        <v>106</v>
      </c>
      <c r="D41" s="3" t="s">
        <v>92</v>
      </c>
      <c r="E41" s="3" t="s">
        <v>113</v>
      </c>
      <c r="F41" s="4">
        <v>7</v>
      </c>
      <c r="G41" s="4">
        <v>0</v>
      </c>
      <c r="H41" s="4">
        <v>1</v>
      </c>
      <c r="I41" s="6">
        <f t="shared" si="7"/>
        <v>8</v>
      </c>
      <c r="J41" s="17">
        <f t="shared" si="8"/>
        <v>5.4054054054054053</v>
      </c>
    </row>
    <row r="42" spans="1:10" x14ac:dyDescent="0.2">
      <c r="A42" s="3" t="s">
        <v>70</v>
      </c>
      <c r="B42" s="62" t="s">
        <v>72</v>
      </c>
      <c r="C42" s="3" t="s">
        <v>106</v>
      </c>
      <c r="D42" s="3" t="s">
        <v>83</v>
      </c>
      <c r="E42" s="3" t="s">
        <v>86</v>
      </c>
      <c r="F42" s="4">
        <v>6</v>
      </c>
      <c r="G42" s="4">
        <v>0</v>
      </c>
      <c r="H42" s="4">
        <v>2</v>
      </c>
      <c r="I42" s="6">
        <f t="shared" si="7"/>
        <v>8</v>
      </c>
      <c r="J42" s="17">
        <f t="shared" si="8"/>
        <v>5.4054054054054053</v>
      </c>
    </row>
    <row r="43" spans="1:10" x14ac:dyDescent="0.2">
      <c r="A43" s="3" t="s">
        <v>70</v>
      </c>
      <c r="B43" s="62" t="s">
        <v>72</v>
      </c>
      <c r="C43" s="3" t="s">
        <v>106</v>
      </c>
      <c r="D43" s="3" t="s">
        <v>83</v>
      </c>
      <c r="E43" s="3" t="s">
        <v>114</v>
      </c>
      <c r="F43" s="4">
        <v>5</v>
      </c>
      <c r="G43" s="4">
        <v>0</v>
      </c>
      <c r="H43" s="4">
        <v>1</v>
      </c>
      <c r="I43" s="6">
        <f t="shared" si="7"/>
        <v>6</v>
      </c>
      <c r="J43" s="17">
        <f t="shared" si="8"/>
        <v>4.0540540540540544</v>
      </c>
    </row>
    <row r="44" spans="1:10" x14ac:dyDescent="0.2">
      <c r="A44" s="3" t="s">
        <v>70</v>
      </c>
      <c r="B44" s="62" t="s">
        <v>72</v>
      </c>
      <c r="C44" s="3" t="s">
        <v>106</v>
      </c>
      <c r="D44" s="3" t="s">
        <v>82</v>
      </c>
      <c r="E44" s="3" t="s">
        <v>93</v>
      </c>
      <c r="F44" s="4">
        <v>0</v>
      </c>
      <c r="G44" s="4">
        <v>0</v>
      </c>
      <c r="H44" s="4">
        <v>4</v>
      </c>
      <c r="I44" s="6">
        <f t="shared" si="7"/>
        <v>4</v>
      </c>
      <c r="J44" s="17">
        <f t="shared" si="8"/>
        <v>2.7027027027027026</v>
      </c>
    </row>
    <row r="45" spans="1:10" x14ac:dyDescent="0.2">
      <c r="A45" s="3" t="s">
        <v>70</v>
      </c>
      <c r="B45" s="62" t="s">
        <v>72</v>
      </c>
      <c r="C45" s="3" t="s">
        <v>106</v>
      </c>
      <c r="D45" s="3" t="s">
        <v>82</v>
      </c>
      <c r="E45" s="3" t="s">
        <v>95</v>
      </c>
      <c r="F45" s="4">
        <v>3</v>
      </c>
      <c r="G45" s="4">
        <v>0</v>
      </c>
      <c r="H45" s="4">
        <v>1</v>
      </c>
      <c r="I45" s="6">
        <f t="shared" si="7"/>
        <v>4</v>
      </c>
      <c r="J45" s="17">
        <f t="shared" si="8"/>
        <v>2.7027027027027026</v>
      </c>
    </row>
    <row r="46" spans="1:10" x14ac:dyDescent="0.2">
      <c r="A46" s="3" t="s">
        <v>70</v>
      </c>
      <c r="B46" s="62" t="s">
        <v>72</v>
      </c>
      <c r="C46" s="3" t="s">
        <v>106</v>
      </c>
      <c r="D46" s="3" t="s">
        <v>83</v>
      </c>
      <c r="E46" s="3" t="s">
        <v>91</v>
      </c>
      <c r="F46" s="4">
        <v>4</v>
      </c>
      <c r="G46" s="4">
        <v>0</v>
      </c>
      <c r="H46" s="4">
        <v>0</v>
      </c>
      <c r="I46" s="6">
        <f t="shared" si="7"/>
        <v>4</v>
      </c>
      <c r="J46" s="17">
        <f t="shared" si="8"/>
        <v>2.7027027027027026</v>
      </c>
    </row>
    <row r="47" spans="1:10" x14ac:dyDescent="0.2">
      <c r="A47" s="3" t="s">
        <v>70</v>
      </c>
      <c r="B47" s="62" t="s">
        <v>72</v>
      </c>
      <c r="C47" s="3" t="s">
        <v>106</v>
      </c>
      <c r="D47" s="3" t="s">
        <v>92</v>
      </c>
      <c r="E47" s="3" t="s">
        <v>88</v>
      </c>
      <c r="F47" s="4">
        <v>1</v>
      </c>
      <c r="G47" s="4">
        <v>0</v>
      </c>
      <c r="H47" s="4">
        <v>3</v>
      </c>
      <c r="I47" s="6">
        <f t="shared" si="7"/>
        <v>4</v>
      </c>
      <c r="J47" s="17">
        <f t="shared" si="8"/>
        <v>2.7027027027027026</v>
      </c>
    </row>
    <row r="48" spans="1:10" x14ac:dyDescent="0.2">
      <c r="A48" s="3" t="s">
        <v>70</v>
      </c>
      <c r="B48" s="62" t="s">
        <v>72</v>
      </c>
      <c r="C48" s="3" t="s">
        <v>106</v>
      </c>
      <c r="D48" s="3" t="s">
        <v>83</v>
      </c>
      <c r="E48" s="3" t="s">
        <v>87</v>
      </c>
      <c r="F48" s="4">
        <v>2</v>
      </c>
      <c r="G48" s="4">
        <v>0</v>
      </c>
      <c r="H48" s="4">
        <v>2</v>
      </c>
      <c r="I48" s="6">
        <f t="shared" si="7"/>
        <v>4</v>
      </c>
      <c r="J48" s="17">
        <f t="shared" si="8"/>
        <v>2.7027027027027026</v>
      </c>
    </row>
    <row r="49" spans="1:10" x14ac:dyDescent="0.2">
      <c r="A49" s="3" t="s">
        <v>70</v>
      </c>
      <c r="B49" s="62" t="s">
        <v>72</v>
      </c>
      <c r="C49" s="3" t="s">
        <v>106</v>
      </c>
      <c r="D49" s="3" t="s">
        <v>76</v>
      </c>
      <c r="E49" s="3" t="s">
        <v>89</v>
      </c>
      <c r="F49" s="4">
        <v>3</v>
      </c>
      <c r="G49" s="4">
        <v>0</v>
      </c>
      <c r="H49" s="4">
        <v>0</v>
      </c>
      <c r="I49" s="6">
        <f t="shared" si="7"/>
        <v>3</v>
      </c>
      <c r="J49" s="17">
        <f t="shared" si="8"/>
        <v>2.0270270270270272</v>
      </c>
    </row>
    <row r="50" spans="1:10" x14ac:dyDescent="0.2">
      <c r="A50" s="3" t="s">
        <v>70</v>
      </c>
      <c r="B50" s="62" t="s">
        <v>72</v>
      </c>
      <c r="C50" s="3" t="s">
        <v>106</v>
      </c>
      <c r="D50" s="3" t="s">
        <v>82</v>
      </c>
      <c r="E50" s="3" t="s">
        <v>96</v>
      </c>
      <c r="F50" s="4">
        <v>3</v>
      </c>
      <c r="G50" s="4">
        <v>0</v>
      </c>
      <c r="H50" s="4">
        <v>0</v>
      </c>
      <c r="I50" s="6">
        <f t="shared" si="7"/>
        <v>3</v>
      </c>
      <c r="J50" s="17">
        <f t="shared" si="8"/>
        <v>2.0270270270270272</v>
      </c>
    </row>
    <row r="51" spans="1:10" x14ac:dyDescent="0.2">
      <c r="A51" s="3" t="s">
        <v>70</v>
      </c>
      <c r="B51" s="62" t="s">
        <v>72</v>
      </c>
      <c r="C51" s="3" t="s">
        <v>106</v>
      </c>
      <c r="D51" s="3" t="s">
        <v>92</v>
      </c>
      <c r="E51" s="3" t="s">
        <v>115</v>
      </c>
      <c r="F51" s="4">
        <v>1</v>
      </c>
      <c r="G51" s="4">
        <v>0</v>
      </c>
      <c r="H51" s="4">
        <v>1</v>
      </c>
      <c r="I51" s="6">
        <f t="shared" si="7"/>
        <v>2</v>
      </c>
      <c r="J51" s="17">
        <f t="shared" si="8"/>
        <v>1.3513513513513513</v>
      </c>
    </row>
    <row r="52" spans="1:10" x14ac:dyDescent="0.2">
      <c r="A52" s="3" t="s">
        <v>70</v>
      </c>
      <c r="B52" s="62" t="s">
        <v>72</v>
      </c>
      <c r="C52" s="3" t="s">
        <v>106</v>
      </c>
      <c r="D52" s="3" t="s">
        <v>83</v>
      </c>
      <c r="E52" s="3" t="s">
        <v>104</v>
      </c>
      <c r="F52" s="4">
        <v>1</v>
      </c>
      <c r="G52" s="4">
        <v>0</v>
      </c>
      <c r="H52" s="4">
        <v>0</v>
      </c>
      <c r="I52" s="6">
        <f t="shared" si="7"/>
        <v>1</v>
      </c>
      <c r="J52" s="17">
        <f t="shared" si="8"/>
        <v>0.67567567567567566</v>
      </c>
    </row>
    <row r="53" spans="1:10" x14ac:dyDescent="0.2">
      <c r="A53" s="3" t="s">
        <v>70</v>
      </c>
      <c r="B53" s="62" t="s">
        <v>72</v>
      </c>
      <c r="C53" s="3" t="s">
        <v>106</v>
      </c>
      <c r="D53" s="3" t="s">
        <v>102</v>
      </c>
      <c r="E53" s="3" t="s">
        <v>99</v>
      </c>
      <c r="F53" s="4">
        <v>0</v>
      </c>
      <c r="G53" s="4">
        <v>0</v>
      </c>
      <c r="H53" s="4">
        <v>0</v>
      </c>
      <c r="I53" s="6">
        <f t="shared" si="7"/>
        <v>0</v>
      </c>
      <c r="J53" s="17">
        <f t="shared" si="8"/>
        <v>0</v>
      </c>
    </row>
    <row r="54" spans="1:10" x14ac:dyDescent="0.2">
      <c r="A54" s="3" t="s">
        <v>70</v>
      </c>
      <c r="B54" s="62" t="s">
        <v>72</v>
      </c>
      <c r="C54" s="3" t="s">
        <v>106</v>
      </c>
      <c r="D54" s="3" t="s">
        <v>82</v>
      </c>
      <c r="E54" s="3" t="s">
        <v>116</v>
      </c>
      <c r="F54" s="4">
        <v>0</v>
      </c>
      <c r="G54" s="4">
        <v>0</v>
      </c>
      <c r="H54" s="4">
        <v>1</v>
      </c>
      <c r="I54" s="6">
        <f t="shared" si="7"/>
        <v>1</v>
      </c>
      <c r="J54" s="17">
        <f t="shared" si="8"/>
        <v>0.67567567567567566</v>
      </c>
    </row>
    <row r="55" spans="1:10" x14ac:dyDescent="0.2">
      <c r="A55" s="3" t="s">
        <v>70</v>
      </c>
      <c r="B55" s="62" t="s">
        <v>72</v>
      </c>
      <c r="C55" s="3" t="s">
        <v>106</v>
      </c>
      <c r="D55" s="3" t="s">
        <v>107</v>
      </c>
      <c r="E55" s="3" t="s">
        <v>107</v>
      </c>
      <c r="F55" s="4">
        <v>1</v>
      </c>
      <c r="G55" s="4">
        <v>0</v>
      </c>
      <c r="H55" s="4">
        <v>0</v>
      </c>
      <c r="I55" s="6">
        <f t="shared" si="7"/>
        <v>1</v>
      </c>
      <c r="J55" s="17">
        <f t="shared" si="8"/>
        <v>0.67567567567567566</v>
      </c>
    </row>
    <row r="56" spans="1:10" x14ac:dyDescent="0.2">
      <c r="A56" s="3" t="s">
        <v>70</v>
      </c>
      <c r="B56" s="62" t="s">
        <v>72</v>
      </c>
      <c r="C56" s="3" t="s">
        <v>106</v>
      </c>
      <c r="D56" s="3" t="s">
        <v>92</v>
      </c>
      <c r="E56" s="3" t="s">
        <v>117</v>
      </c>
      <c r="F56" s="4">
        <v>1</v>
      </c>
      <c r="G56" s="4">
        <v>0</v>
      </c>
      <c r="H56" s="4">
        <v>0</v>
      </c>
      <c r="I56" s="6">
        <f t="shared" si="7"/>
        <v>1</v>
      </c>
      <c r="J56" s="17">
        <f t="shared" si="8"/>
        <v>0.67567567567567566</v>
      </c>
    </row>
    <row r="57" spans="1:10" x14ac:dyDescent="0.2">
      <c r="A57" s="48"/>
      <c r="B57" s="52"/>
      <c r="C57" s="52"/>
      <c r="D57" s="52"/>
      <c r="E57" s="49" t="s">
        <v>100</v>
      </c>
      <c r="F57" s="50">
        <f>SUM(F39:F56)</f>
        <v>116</v>
      </c>
      <c r="G57" s="50">
        <f>SUM(G39:G56)</f>
        <v>1</v>
      </c>
      <c r="H57" s="50">
        <f>SUM(H39:H56)</f>
        <v>31</v>
      </c>
      <c r="I57" s="50">
        <f>SUM(I39:I56)</f>
        <v>148</v>
      </c>
      <c r="J57" s="51">
        <f>SUM(J39:J56)</f>
        <v>100.00000000000004</v>
      </c>
    </row>
    <row r="58" spans="1:10" x14ac:dyDescent="0.2">
      <c r="A58" s="3" t="s">
        <v>70</v>
      </c>
      <c r="B58" s="62" t="s">
        <v>101</v>
      </c>
      <c r="C58" s="3" t="s">
        <v>106</v>
      </c>
      <c r="D58" s="3" t="s">
        <v>83</v>
      </c>
      <c r="E58" s="3" t="s">
        <v>86</v>
      </c>
      <c r="F58" s="4">
        <v>3</v>
      </c>
      <c r="G58" s="4">
        <v>0</v>
      </c>
      <c r="H58" s="4">
        <v>0</v>
      </c>
      <c r="I58" s="6">
        <f t="shared" ref="I58" si="9">SUM(F58:H58)</f>
        <v>3</v>
      </c>
      <c r="J58" s="17">
        <f>I58*100/$I$63</f>
        <v>30</v>
      </c>
    </row>
    <row r="59" spans="1:10" x14ac:dyDescent="0.2">
      <c r="A59" s="3" t="s">
        <v>70</v>
      </c>
      <c r="B59" s="62" t="s">
        <v>101</v>
      </c>
      <c r="C59" s="3" t="s">
        <v>106</v>
      </c>
      <c r="D59" s="3" t="s">
        <v>82</v>
      </c>
      <c r="E59" s="3" t="s">
        <v>84</v>
      </c>
      <c r="F59" s="4">
        <v>3</v>
      </c>
      <c r="G59" s="4">
        <v>0</v>
      </c>
      <c r="H59" s="4">
        <v>0</v>
      </c>
      <c r="I59" s="6">
        <f>SUM(F59:H59)</f>
        <v>3</v>
      </c>
      <c r="J59" s="17">
        <f t="shared" ref="J59:J62" si="10">I59*100/$I$63</f>
        <v>30</v>
      </c>
    </row>
    <row r="60" spans="1:10" x14ac:dyDescent="0.2">
      <c r="A60" s="3" t="s">
        <v>70</v>
      </c>
      <c r="B60" s="62" t="s">
        <v>101</v>
      </c>
      <c r="C60" s="3" t="s">
        <v>106</v>
      </c>
      <c r="D60" s="3" t="s">
        <v>76</v>
      </c>
      <c r="E60" s="3" t="s">
        <v>89</v>
      </c>
      <c r="F60" s="4">
        <v>2</v>
      </c>
      <c r="G60" s="4">
        <v>0</v>
      </c>
      <c r="H60" s="4">
        <v>0</v>
      </c>
      <c r="I60" s="6">
        <f>SUM(F60:H60)</f>
        <v>2</v>
      </c>
      <c r="J60" s="17">
        <f t="shared" si="10"/>
        <v>20</v>
      </c>
    </row>
    <row r="61" spans="1:10" x14ac:dyDescent="0.2">
      <c r="A61" s="3" t="s">
        <v>70</v>
      </c>
      <c r="B61" s="62" t="s">
        <v>101</v>
      </c>
      <c r="C61" s="3" t="s">
        <v>106</v>
      </c>
      <c r="D61" s="3" t="s">
        <v>83</v>
      </c>
      <c r="E61" s="3" t="s">
        <v>91</v>
      </c>
      <c r="F61" s="4">
        <v>1</v>
      </c>
      <c r="G61" s="4">
        <v>0</v>
      </c>
      <c r="H61" s="4">
        <v>0</v>
      </c>
      <c r="I61" s="6">
        <f>SUM(F61:H61)</f>
        <v>1</v>
      </c>
      <c r="J61" s="17">
        <f t="shared" si="10"/>
        <v>10</v>
      </c>
    </row>
    <row r="62" spans="1:10" x14ac:dyDescent="0.2">
      <c r="A62" s="3" t="s">
        <v>70</v>
      </c>
      <c r="B62" s="62" t="s">
        <v>101</v>
      </c>
      <c r="C62" s="3" t="s">
        <v>106</v>
      </c>
      <c r="D62" s="3" t="s">
        <v>107</v>
      </c>
      <c r="E62" s="3" t="s">
        <v>107</v>
      </c>
      <c r="F62" s="4">
        <v>1</v>
      </c>
      <c r="G62" s="4">
        <v>0</v>
      </c>
      <c r="H62" s="4">
        <v>0</v>
      </c>
      <c r="I62" s="6">
        <f>SUM(F62:H62)</f>
        <v>1</v>
      </c>
      <c r="J62" s="17">
        <f t="shared" si="10"/>
        <v>10</v>
      </c>
    </row>
    <row r="63" spans="1:10" x14ac:dyDescent="0.2">
      <c r="A63" s="48"/>
      <c r="B63" s="63"/>
      <c r="C63" s="48"/>
      <c r="D63" s="48"/>
      <c r="E63" s="49" t="s">
        <v>100</v>
      </c>
      <c r="F63" s="50">
        <f>SUM(F58:F62)</f>
        <v>10</v>
      </c>
      <c r="G63" s="50">
        <f t="shared" ref="G63:H63" si="11">SUM(G58:G62)</f>
        <v>0</v>
      </c>
      <c r="H63" s="50">
        <f t="shared" si="11"/>
        <v>0</v>
      </c>
      <c r="I63" s="50">
        <f>SUM(I58:I62)</f>
        <v>10</v>
      </c>
      <c r="J63" s="51">
        <f>SUM(J58:J62)</f>
        <v>100</v>
      </c>
    </row>
    <row r="64" spans="1:10" x14ac:dyDescent="0.2">
      <c r="A64" s="3" t="s">
        <v>105</v>
      </c>
      <c r="B64" s="27" t="s">
        <v>133</v>
      </c>
      <c r="C64" s="3" t="s">
        <v>106</v>
      </c>
      <c r="D64" s="3" t="s">
        <v>82</v>
      </c>
      <c r="E64" s="3" t="s">
        <v>84</v>
      </c>
      <c r="F64" s="4">
        <v>2</v>
      </c>
      <c r="G64" s="4">
        <v>0</v>
      </c>
      <c r="H64" s="4">
        <v>2</v>
      </c>
      <c r="I64" s="6">
        <f t="shared" ref="I64:I70" si="12">SUM(F64:H64)</f>
        <v>4</v>
      </c>
      <c r="J64" s="17">
        <f>I64*100/$I$71</f>
        <v>28.571428571428573</v>
      </c>
    </row>
    <row r="65" spans="1:10" x14ac:dyDescent="0.2">
      <c r="A65" s="3" t="s">
        <v>105</v>
      </c>
      <c r="B65" s="27" t="s">
        <v>133</v>
      </c>
      <c r="C65" s="3" t="s">
        <v>106</v>
      </c>
      <c r="D65" s="3" t="s">
        <v>82</v>
      </c>
      <c r="E65" s="3" t="s">
        <v>85</v>
      </c>
      <c r="F65" s="4">
        <v>2</v>
      </c>
      <c r="G65" s="4">
        <v>0</v>
      </c>
      <c r="H65" s="4">
        <v>1</v>
      </c>
      <c r="I65" s="6">
        <f t="shared" si="12"/>
        <v>3</v>
      </c>
      <c r="J65" s="17">
        <f t="shared" ref="J65:J70" si="13">I65*100/$I$71</f>
        <v>21.428571428571427</v>
      </c>
    </row>
    <row r="66" spans="1:10" x14ac:dyDescent="0.2">
      <c r="A66" s="3" t="s">
        <v>105</v>
      </c>
      <c r="B66" s="27" t="s">
        <v>133</v>
      </c>
      <c r="C66" s="3" t="s">
        <v>106</v>
      </c>
      <c r="D66" s="3" t="s">
        <v>83</v>
      </c>
      <c r="E66" s="3" t="s">
        <v>114</v>
      </c>
      <c r="F66" s="4">
        <v>1</v>
      </c>
      <c r="G66" s="4">
        <v>1</v>
      </c>
      <c r="H66" s="4">
        <v>1</v>
      </c>
      <c r="I66" s="6">
        <f t="shared" si="12"/>
        <v>3</v>
      </c>
      <c r="J66" s="17">
        <f t="shared" si="13"/>
        <v>21.428571428571427</v>
      </c>
    </row>
    <row r="67" spans="1:10" x14ac:dyDescent="0.2">
      <c r="A67" s="3" t="s">
        <v>105</v>
      </c>
      <c r="B67" s="27" t="s">
        <v>133</v>
      </c>
      <c r="C67" s="3" t="s">
        <v>106</v>
      </c>
      <c r="D67" s="3" t="s">
        <v>92</v>
      </c>
      <c r="E67" s="3" t="s">
        <v>113</v>
      </c>
      <c r="F67" s="4">
        <v>1</v>
      </c>
      <c r="G67" s="4">
        <v>0</v>
      </c>
      <c r="H67" s="4">
        <v>0</v>
      </c>
      <c r="I67" s="6">
        <f t="shared" si="12"/>
        <v>1</v>
      </c>
      <c r="J67" s="17">
        <f t="shared" si="13"/>
        <v>7.1428571428571432</v>
      </c>
    </row>
    <row r="68" spans="1:10" x14ac:dyDescent="0.2">
      <c r="A68" s="3" t="s">
        <v>105</v>
      </c>
      <c r="B68" s="27" t="s">
        <v>133</v>
      </c>
      <c r="C68" s="3" t="s">
        <v>106</v>
      </c>
      <c r="D68" s="3" t="s">
        <v>107</v>
      </c>
      <c r="E68" s="3" t="s">
        <v>107</v>
      </c>
      <c r="F68" s="4">
        <v>0</v>
      </c>
      <c r="G68" s="4">
        <v>0</v>
      </c>
      <c r="H68" s="4">
        <v>0</v>
      </c>
      <c r="I68" s="6">
        <f t="shared" si="12"/>
        <v>0</v>
      </c>
      <c r="J68" s="17">
        <f t="shared" si="13"/>
        <v>0</v>
      </c>
    </row>
    <row r="69" spans="1:10" x14ac:dyDescent="0.2">
      <c r="A69" s="3" t="s">
        <v>105</v>
      </c>
      <c r="B69" s="27" t="s">
        <v>133</v>
      </c>
      <c r="C69" s="3" t="s">
        <v>106</v>
      </c>
      <c r="D69" s="3" t="s">
        <v>83</v>
      </c>
      <c r="E69" s="3" t="s">
        <v>104</v>
      </c>
      <c r="F69" s="4">
        <v>1</v>
      </c>
      <c r="G69" s="4">
        <v>0</v>
      </c>
      <c r="H69" s="4">
        <v>0</v>
      </c>
      <c r="I69" s="6">
        <f t="shared" si="12"/>
        <v>1</v>
      </c>
      <c r="J69" s="17">
        <f t="shared" si="13"/>
        <v>7.1428571428571432</v>
      </c>
    </row>
    <row r="70" spans="1:10" x14ac:dyDescent="0.2">
      <c r="A70" s="3" t="s">
        <v>105</v>
      </c>
      <c r="B70" s="27" t="s">
        <v>133</v>
      </c>
      <c r="C70" s="3" t="s">
        <v>106</v>
      </c>
      <c r="D70" s="3" t="s">
        <v>82</v>
      </c>
      <c r="E70" s="3" t="s">
        <v>96</v>
      </c>
      <c r="F70" s="4">
        <v>0</v>
      </c>
      <c r="G70" s="4">
        <v>0</v>
      </c>
      <c r="H70" s="4">
        <v>2</v>
      </c>
      <c r="I70" s="6">
        <f t="shared" si="12"/>
        <v>2</v>
      </c>
      <c r="J70" s="17">
        <f t="shared" si="13"/>
        <v>14.285714285714286</v>
      </c>
    </row>
    <row r="71" spans="1:10" x14ac:dyDescent="0.2">
      <c r="A71" s="53"/>
      <c r="B71" s="64"/>
      <c r="C71" s="53"/>
      <c r="D71" s="53"/>
      <c r="E71" s="55" t="s">
        <v>100</v>
      </c>
      <c r="F71" s="59">
        <f>SUM(F64:F70)</f>
        <v>7</v>
      </c>
      <c r="G71" s="59">
        <f>SUM(G64:G70)</f>
        <v>1</v>
      </c>
      <c r="H71" s="59">
        <f>SUM(H64:H70)</f>
        <v>6</v>
      </c>
      <c r="I71" s="59">
        <f>SUM(I64:I70)</f>
        <v>14</v>
      </c>
      <c r="J71" s="57">
        <f>SUM(J64:J70)</f>
        <v>100</v>
      </c>
    </row>
    <row r="72" spans="1:10" x14ac:dyDescent="0.2">
      <c r="A72" s="3" t="s">
        <v>70</v>
      </c>
      <c r="B72" s="62" t="s">
        <v>72</v>
      </c>
      <c r="C72" s="3" t="s">
        <v>108</v>
      </c>
      <c r="D72" s="3" t="s">
        <v>92</v>
      </c>
      <c r="E72" s="3" t="s">
        <v>94</v>
      </c>
      <c r="F72" s="5">
        <v>5</v>
      </c>
      <c r="G72" s="4">
        <v>0</v>
      </c>
      <c r="H72" s="4">
        <v>6</v>
      </c>
      <c r="I72" s="6">
        <f t="shared" ref="I72:I83" si="14">SUM(F72:H72)</f>
        <v>11</v>
      </c>
      <c r="J72" s="17">
        <f>I72*100/$I$94</f>
        <v>18.64406779661017</v>
      </c>
    </row>
    <row r="73" spans="1:10" x14ac:dyDescent="0.2">
      <c r="A73" s="3" t="s">
        <v>70</v>
      </c>
      <c r="B73" s="62" t="s">
        <v>72</v>
      </c>
      <c r="C73" s="3" t="s">
        <v>108</v>
      </c>
      <c r="D73" s="3" t="s">
        <v>92</v>
      </c>
      <c r="E73" s="3" t="s">
        <v>117</v>
      </c>
      <c r="F73" s="5">
        <v>5</v>
      </c>
      <c r="G73" s="4">
        <v>1</v>
      </c>
      <c r="H73" s="4">
        <v>3</v>
      </c>
      <c r="I73" s="6">
        <f t="shared" si="14"/>
        <v>9</v>
      </c>
      <c r="J73" s="17">
        <f t="shared" ref="J73:J93" si="15">I73*100/$I$94</f>
        <v>15.254237288135593</v>
      </c>
    </row>
    <row r="74" spans="1:10" x14ac:dyDescent="0.2">
      <c r="A74" s="3" t="s">
        <v>70</v>
      </c>
      <c r="B74" s="62" t="s">
        <v>72</v>
      </c>
      <c r="C74" s="3" t="s">
        <v>108</v>
      </c>
      <c r="D74" s="3" t="s">
        <v>82</v>
      </c>
      <c r="E74" s="3" t="s">
        <v>96</v>
      </c>
      <c r="F74" s="5">
        <v>2</v>
      </c>
      <c r="G74" s="4">
        <v>1</v>
      </c>
      <c r="H74" s="4">
        <v>2</v>
      </c>
      <c r="I74" s="6">
        <f t="shared" si="14"/>
        <v>5</v>
      </c>
      <c r="J74" s="17">
        <f t="shared" si="15"/>
        <v>8.4745762711864412</v>
      </c>
    </row>
    <row r="75" spans="1:10" x14ac:dyDescent="0.2">
      <c r="A75" s="3" t="s">
        <v>70</v>
      </c>
      <c r="B75" s="62" t="s">
        <v>72</v>
      </c>
      <c r="C75" s="3" t="s">
        <v>108</v>
      </c>
      <c r="D75" s="3" t="s">
        <v>92</v>
      </c>
      <c r="E75" s="3" t="s">
        <v>118</v>
      </c>
      <c r="F75" s="5">
        <v>2</v>
      </c>
      <c r="G75" s="4">
        <v>0</v>
      </c>
      <c r="H75" s="4">
        <v>2</v>
      </c>
      <c r="I75" s="6">
        <f t="shared" si="14"/>
        <v>4</v>
      </c>
      <c r="J75" s="17">
        <f t="shared" si="15"/>
        <v>6.7796610169491522</v>
      </c>
    </row>
    <row r="76" spans="1:10" x14ac:dyDescent="0.2">
      <c r="A76" s="3" t="s">
        <v>70</v>
      </c>
      <c r="B76" s="62" t="s">
        <v>72</v>
      </c>
      <c r="C76" s="3" t="s">
        <v>108</v>
      </c>
      <c r="D76" s="3" t="s">
        <v>92</v>
      </c>
      <c r="E76" s="3" t="s">
        <v>119</v>
      </c>
      <c r="F76" s="5">
        <v>1</v>
      </c>
      <c r="G76" s="4">
        <v>0</v>
      </c>
      <c r="H76" s="4">
        <v>3</v>
      </c>
      <c r="I76" s="6">
        <f t="shared" si="14"/>
        <v>4</v>
      </c>
      <c r="J76" s="17">
        <f t="shared" si="15"/>
        <v>6.7796610169491522</v>
      </c>
    </row>
    <row r="77" spans="1:10" x14ac:dyDescent="0.2">
      <c r="A77" s="3" t="s">
        <v>70</v>
      </c>
      <c r="B77" s="62" t="s">
        <v>72</v>
      </c>
      <c r="C77" s="3" t="s">
        <v>108</v>
      </c>
      <c r="D77" s="3" t="s">
        <v>82</v>
      </c>
      <c r="E77" s="3" t="s">
        <v>109</v>
      </c>
      <c r="F77" s="5">
        <v>1</v>
      </c>
      <c r="G77" s="4">
        <v>0</v>
      </c>
      <c r="H77" s="4">
        <v>3</v>
      </c>
      <c r="I77" s="6">
        <f t="shared" si="14"/>
        <v>4</v>
      </c>
      <c r="J77" s="17">
        <f t="shared" si="15"/>
        <v>6.7796610169491522</v>
      </c>
    </row>
    <row r="78" spans="1:10" x14ac:dyDescent="0.2">
      <c r="A78" s="3" t="s">
        <v>70</v>
      </c>
      <c r="B78" s="62" t="s">
        <v>72</v>
      </c>
      <c r="C78" s="3" t="s">
        <v>108</v>
      </c>
      <c r="D78" s="3" t="s">
        <v>107</v>
      </c>
      <c r="E78" s="3" t="s">
        <v>107</v>
      </c>
      <c r="F78" s="5">
        <v>3</v>
      </c>
      <c r="G78" s="4">
        <v>0</v>
      </c>
      <c r="H78" s="4">
        <v>0</v>
      </c>
      <c r="I78" s="6">
        <f t="shared" si="14"/>
        <v>3</v>
      </c>
      <c r="J78" s="17">
        <f t="shared" si="15"/>
        <v>5.0847457627118642</v>
      </c>
    </row>
    <row r="79" spans="1:10" x14ac:dyDescent="0.2">
      <c r="A79" s="3" t="s">
        <v>70</v>
      </c>
      <c r="B79" s="62" t="s">
        <v>72</v>
      </c>
      <c r="C79" s="3" t="s">
        <v>108</v>
      </c>
      <c r="D79" s="3" t="s">
        <v>82</v>
      </c>
      <c r="E79" s="3" t="s">
        <v>95</v>
      </c>
      <c r="F79" s="5">
        <v>2</v>
      </c>
      <c r="G79" s="4">
        <v>0</v>
      </c>
      <c r="H79" s="4">
        <v>1</v>
      </c>
      <c r="I79" s="6">
        <f t="shared" si="14"/>
        <v>3</v>
      </c>
      <c r="J79" s="17">
        <f t="shared" si="15"/>
        <v>5.0847457627118642</v>
      </c>
    </row>
    <row r="80" spans="1:10" x14ac:dyDescent="0.2">
      <c r="A80" s="3" t="s">
        <v>70</v>
      </c>
      <c r="B80" s="62" t="s">
        <v>72</v>
      </c>
      <c r="C80" s="3" t="s">
        <v>108</v>
      </c>
      <c r="D80" s="3" t="s">
        <v>82</v>
      </c>
      <c r="E80" s="3" t="s">
        <v>120</v>
      </c>
      <c r="F80" s="5">
        <v>1</v>
      </c>
      <c r="G80" s="4">
        <v>0</v>
      </c>
      <c r="H80" s="4">
        <v>2</v>
      </c>
      <c r="I80" s="6">
        <f t="shared" si="14"/>
        <v>3</v>
      </c>
      <c r="J80" s="17">
        <f t="shared" si="15"/>
        <v>5.0847457627118642</v>
      </c>
    </row>
    <row r="81" spans="1:10" x14ac:dyDescent="0.2">
      <c r="A81" s="3" t="s">
        <v>70</v>
      </c>
      <c r="B81" s="62" t="s">
        <v>72</v>
      </c>
      <c r="C81" s="3" t="s">
        <v>108</v>
      </c>
      <c r="D81" s="3" t="s">
        <v>102</v>
      </c>
      <c r="E81" s="3" t="s">
        <v>97</v>
      </c>
      <c r="F81" s="5">
        <v>1</v>
      </c>
      <c r="G81" s="4">
        <v>0</v>
      </c>
      <c r="H81" s="4">
        <v>1</v>
      </c>
      <c r="I81" s="6">
        <f t="shared" si="14"/>
        <v>2</v>
      </c>
      <c r="J81" s="17">
        <f t="shared" si="15"/>
        <v>3.3898305084745761</v>
      </c>
    </row>
    <row r="82" spans="1:10" x14ac:dyDescent="0.2">
      <c r="A82" s="3" t="s">
        <v>70</v>
      </c>
      <c r="B82" s="62" t="s">
        <v>72</v>
      </c>
      <c r="C82" s="3" t="s">
        <v>108</v>
      </c>
      <c r="D82" s="3" t="s">
        <v>83</v>
      </c>
      <c r="E82" s="3" t="s">
        <v>87</v>
      </c>
      <c r="F82" s="5">
        <v>1</v>
      </c>
      <c r="G82" s="4">
        <v>0</v>
      </c>
      <c r="H82" s="4">
        <v>0</v>
      </c>
      <c r="I82" s="6">
        <f t="shared" si="14"/>
        <v>1</v>
      </c>
      <c r="J82" s="17">
        <f t="shared" si="15"/>
        <v>1.6949152542372881</v>
      </c>
    </row>
    <row r="83" spans="1:10" x14ac:dyDescent="0.2">
      <c r="A83" s="3" t="s">
        <v>70</v>
      </c>
      <c r="B83" s="62" t="s">
        <v>72</v>
      </c>
      <c r="C83" s="3" t="s">
        <v>108</v>
      </c>
      <c r="D83" s="3" t="s">
        <v>82</v>
      </c>
      <c r="E83" s="3" t="s">
        <v>121</v>
      </c>
      <c r="F83" s="5">
        <v>0</v>
      </c>
      <c r="G83" s="4">
        <v>0</v>
      </c>
      <c r="H83" s="4">
        <v>1</v>
      </c>
      <c r="I83" s="6">
        <f t="shared" si="14"/>
        <v>1</v>
      </c>
      <c r="J83" s="17">
        <f t="shared" si="15"/>
        <v>1.6949152542372881</v>
      </c>
    </row>
    <row r="84" spans="1:10" x14ac:dyDescent="0.2">
      <c r="A84" s="3" t="s">
        <v>70</v>
      </c>
      <c r="B84" s="62" t="s">
        <v>72</v>
      </c>
      <c r="C84" s="3" t="s">
        <v>108</v>
      </c>
      <c r="D84" s="3" t="s">
        <v>83</v>
      </c>
      <c r="E84" s="21" t="s">
        <v>86</v>
      </c>
      <c r="F84" s="4">
        <v>0</v>
      </c>
      <c r="G84" s="4">
        <v>0</v>
      </c>
      <c r="H84" s="5">
        <v>0</v>
      </c>
      <c r="I84" s="6">
        <f t="shared" ref="I84:I93" si="16">SUM(F84:H84)</f>
        <v>0</v>
      </c>
      <c r="J84" s="17">
        <f t="shared" si="15"/>
        <v>0</v>
      </c>
    </row>
    <row r="85" spans="1:10" x14ac:dyDescent="0.2">
      <c r="A85" s="3" t="s">
        <v>70</v>
      </c>
      <c r="B85" s="62" t="s">
        <v>72</v>
      </c>
      <c r="C85" s="3" t="s">
        <v>108</v>
      </c>
      <c r="D85" s="3" t="s">
        <v>102</v>
      </c>
      <c r="E85" s="3" t="s">
        <v>97</v>
      </c>
      <c r="F85" s="5">
        <v>1</v>
      </c>
      <c r="G85" s="4">
        <v>0</v>
      </c>
      <c r="H85" s="4">
        <v>0</v>
      </c>
      <c r="I85" s="6">
        <f t="shared" si="16"/>
        <v>1</v>
      </c>
      <c r="J85" s="17">
        <f t="shared" si="15"/>
        <v>1.6949152542372881</v>
      </c>
    </row>
    <row r="86" spans="1:10" x14ac:dyDescent="0.2">
      <c r="A86" s="3" t="s">
        <v>70</v>
      </c>
      <c r="B86" s="62" t="s">
        <v>72</v>
      </c>
      <c r="C86" s="3" t="s">
        <v>108</v>
      </c>
      <c r="D86" s="3" t="s">
        <v>83</v>
      </c>
      <c r="E86" s="3" t="s">
        <v>104</v>
      </c>
      <c r="F86" s="5">
        <v>1</v>
      </c>
      <c r="G86" s="4">
        <v>0</v>
      </c>
      <c r="H86" s="4">
        <v>0</v>
      </c>
      <c r="I86" s="6">
        <f t="shared" si="16"/>
        <v>1</v>
      </c>
      <c r="J86" s="17">
        <f t="shared" si="15"/>
        <v>1.6949152542372881</v>
      </c>
    </row>
    <row r="87" spans="1:10" x14ac:dyDescent="0.2">
      <c r="A87" s="3" t="s">
        <v>70</v>
      </c>
      <c r="B87" s="62" t="s">
        <v>72</v>
      </c>
      <c r="C87" s="3" t="s">
        <v>108</v>
      </c>
      <c r="D87" s="3" t="s">
        <v>82</v>
      </c>
      <c r="E87" s="3" t="s">
        <v>122</v>
      </c>
      <c r="F87" s="5">
        <v>1</v>
      </c>
      <c r="G87" s="4">
        <v>0</v>
      </c>
      <c r="H87" s="4">
        <v>0</v>
      </c>
      <c r="I87" s="6">
        <f t="shared" si="16"/>
        <v>1</v>
      </c>
      <c r="J87" s="17">
        <f t="shared" si="15"/>
        <v>1.6949152542372881</v>
      </c>
    </row>
    <row r="88" spans="1:10" x14ac:dyDescent="0.2">
      <c r="A88" s="3" t="s">
        <v>70</v>
      </c>
      <c r="B88" s="62" t="s">
        <v>72</v>
      </c>
      <c r="C88" s="3" t="s">
        <v>108</v>
      </c>
      <c r="D88" s="3" t="s">
        <v>83</v>
      </c>
      <c r="E88" s="3" t="s">
        <v>123</v>
      </c>
      <c r="F88" s="5">
        <v>1</v>
      </c>
      <c r="G88" s="4">
        <v>0</v>
      </c>
      <c r="H88" s="4">
        <v>0</v>
      </c>
      <c r="I88" s="6">
        <f t="shared" si="16"/>
        <v>1</v>
      </c>
      <c r="J88" s="17">
        <f t="shared" si="15"/>
        <v>1.6949152542372881</v>
      </c>
    </row>
    <row r="89" spans="1:10" x14ac:dyDescent="0.2">
      <c r="A89" s="3" t="s">
        <v>70</v>
      </c>
      <c r="B89" s="62" t="s">
        <v>72</v>
      </c>
      <c r="C89" s="3" t="s">
        <v>108</v>
      </c>
      <c r="D89" s="3" t="s">
        <v>92</v>
      </c>
      <c r="E89" s="3" t="s">
        <v>113</v>
      </c>
      <c r="F89" s="5">
        <v>1</v>
      </c>
      <c r="G89" s="4">
        <v>0</v>
      </c>
      <c r="H89" s="4">
        <v>0</v>
      </c>
      <c r="I89" s="6">
        <f t="shared" si="16"/>
        <v>1</v>
      </c>
      <c r="J89" s="17">
        <f t="shared" si="15"/>
        <v>1.6949152542372881</v>
      </c>
    </row>
    <row r="90" spans="1:10" x14ac:dyDescent="0.2">
      <c r="A90" s="3" t="s">
        <v>70</v>
      </c>
      <c r="B90" s="62" t="s">
        <v>72</v>
      </c>
      <c r="C90" s="3" t="s">
        <v>108</v>
      </c>
      <c r="D90" s="3" t="s">
        <v>82</v>
      </c>
      <c r="E90" s="3" t="s">
        <v>124</v>
      </c>
      <c r="F90" s="5">
        <v>0</v>
      </c>
      <c r="G90" s="4">
        <v>0</v>
      </c>
      <c r="H90" s="4">
        <v>1</v>
      </c>
      <c r="I90" s="6">
        <f t="shared" si="16"/>
        <v>1</v>
      </c>
      <c r="J90" s="17">
        <f t="shared" si="15"/>
        <v>1.6949152542372881</v>
      </c>
    </row>
    <row r="91" spans="1:10" x14ac:dyDescent="0.2">
      <c r="A91" s="3" t="s">
        <v>70</v>
      </c>
      <c r="B91" s="62" t="s">
        <v>72</v>
      </c>
      <c r="C91" s="3" t="s">
        <v>108</v>
      </c>
      <c r="D91" s="3" t="s">
        <v>92</v>
      </c>
      <c r="E91" s="3" t="s">
        <v>125</v>
      </c>
      <c r="F91" s="5">
        <v>0</v>
      </c>
      <c r="G91" s="4">
        <v>0</v>
      </c>
      <c r="H91" s="4">
        <v>1</v>
      </c>
      <c r="I91" s="6">
        <f t="shared" si="16"/>
        <v>1</v>
      </c>
      <c r="J91" s="17">
        <f t="shared" si="15"/>
        <v>1.6949152542372881</v>
      </c>
    </row>
    <row r="92" spans="1:10" x14ac:dyDescent="0.2">
      <c r="A92" s="3" t="s">
        <v>70</v>
      </c>
      <c r="B92" s="62" t="s">
        <v>72</v>
      </c>
      <c r="C92" s="3" t="s">
        <v>108</v>
      </c>
      <c r="D92" s="3" t="s">
        <v>92</v>
      </c>
      <c r="E92" s="3" t="s">
        <v>88</v>
      </c>
      <c r="F92" s="5">
        <v>0</v>
      </c>
      <c r="G92" s="4">
        <v>0</v>
      </c>
      <c r="H92" s="4">
        <v>1</v>
      </c>
      <c r="I92" s="6">
        <f t="shared" si="16"/>
        <v>1</v>
      </c>
      <c r="J92" s="17">
        <f t="shared" si="15"/>
        <v>1.6949152542372881</v>
      </c>
    </row>
    <row r="93" spans="1:10" x14ac:dyDescent="0.2">
      <c r="A93" s="3" t="s">
        <v>70</v>
      </c>
      <c r="B93" s="62" t="s">
        <v>72</v>
      </c>
      <c r="C93" s="3" t="s">
        <v>108</v>
      </c>
      <c r="D93" s="3" t="s">
        <v>92</v>
      </c>
      <c r="E93" s="3" t="s">
        <v>126</v>
      </c>
      <c r="F93" s="5">
        <v>0</v>
      </c>
      <c r="G93" s="4">
        <v>0</v>
      </c>
      <c r="H93" s="4">
        <v>1</v>
      </c>
      <c r="I93" s="6">
        <f t="shared" si="16"/>
        <v>1</v>
      </c>
      <c r="J93" s="17">
        <f t="shared" si="15"/>
        <v>1.6949152542372881</v>
      </c>
    </row>
    <row r="94" spans="1:10" x14ac:dyDescent="0.2">
      <c r="A94" s="48"/>
      <c r="B94" s="63"/>
      <c r="C94" s="48"/>
      <c r="D94" s="48"/>
      <c r="E94" s="49" t="s">
        <v>100</v>
      </c>
      <c r="F94" s="58">
        <f>SUM(F72:F93)</f>
        <v>29</v>
      </c>
      <c r="G94" s="58">
        <f>SUM(G72:G93)</f>
        <v>2</v>
      </c>
      <c r="H94" s="58">
        <f>SUM(H72:H93)</f>
        <v>28</v>
      </c>
      <c r="I94" s="58">
        <f>SUM(I72:I93)</f>
        <v>59</v>
      </c>
      <c r="J94" s="51">
        <f>SUM(J72:J93)</f>
        <v>99.999999999999972</v>
      </c>
    </row>
    <row r="95" spans="1:10" x14ac:dyDescent="0.2">
      <c r="A95" s="3" t="s">
        <v>70</v>
      </c>
      <c r="B95" s="62" t="s">
        <v>101</v>
      </c>
      <c r="C95" s="3" t="s">
        <v>108</v>
      </c>
      <c r="D95" s="3" t="s">
        <v>83</v>
      </c>
      <c r="E95" s="3" t="s">
        <v>86</v>
      </c>
      <c r="F95" s="4">
        <v>21</v>
      </c>
      <c r="G95" s="4">
        <v>4</v>
      </c>
      <c r="H95" s="4">
        <v>1</v>
      </c>
      <c r="I95" s="6">
        <f t="shared" ref="I95:I114" si="17">SUM(F95:H95)</f>
        <v>26</v>
      </c>
      <c r="J95" s="17">
        <f>I95*100/$I$115</f>
        <v>21.84873949579832</v>
      </c>
    </row>
    <row r="96" spans="1:10" x14ac:dyDescent="0.2">
      <c r="A96" s="3" t="s">
        <v>70</v>
      </c>
      <c r="B96" s="62" t="s">
        <v>101</v>
      </c>
      <c r="C96" s="3" t="s">
        <v>108</v>
      </c>
      <c r="D96" s="3" t="s">
        <v>102</v>
      </c>
      <c r="E96" s="3" t="s">
        <v>127</v>
      </c>
      <c r="F96" s="4">
        <v>8</v>
      </c>
      <c r="G96" s="4">
        <v>6</v>
      </c>
      <c r="H96" s="4">
        <v>0</v>
      </c>
      <c r="I96" s="6">
        <f t="shared" si="17"/>
        <v>14</v>
      </c>
      <c r="J96" s="17">
        <f t="shared" ref="J96:J114" si="18">I96*100/$I$115</f>
        <v>11.764705882352942</v>
      </c>
    </row>
    <row r="97" spans="1:10" x14ac:dyDescent="0.2">
      <c r="A97" s="3" t="s">
        <v>70</v>
      </c>
      <c r="B97" s="62" t="s">
        <v>101</v>
      </c>
      <c r="C97" s="3" t="s">
        <v>108</v>
      </c>
      <c r="D97" s="3" t="s">
        <v>83</v>
      </c>
      <c r="E97" s="3" t="s">
        <v>91</v>
      </c>
      <c r="F97" s="4">
        <v>4</v>
      </c>
      <c r="G97" s="4">
        <v>8</v>
      </c>
      <c r="H97" s="4">
        <v>0</v>
      </c>
      <c r="I97" s="6">
        <f t="shared" si="17"/>
        <v>12</v>
      </c>
      <c r="J97" s="17">
        <f t="shared" si="18"/>
        <v>10.084033613445378</v>
      </c>
    </row>
    <row r="98" spans="1:10" x14ac:dyDescent="0.2">
      <c r="A98" s="3" t="s">
        <v>70</v>
      </c>
      <c r="B98" s="62" t="s">
        <v>101</v>
      </c>
      <c r="C98" s="3" t="s">
        <v>108</v>
      </c>
      <c r="D98" s="3" t="s">
        <v>82</v>
      </c>
      <c r="E98" s="3" t="s">
        <v>96</v>
      </c>
      <c r="F98" s="4">
        <v>10</v>
      </c>
      <c r="G98" s="4">
        <v>0</v>
      </c>
      <c r="H98" s="4">
        <v>0</v>
      </c>
      <c r="I98" s="6">
        <f t="shared" si="17"/>
        <v>10</v>
      </c>
      <c r="J98" s="17">
        <f t="shared" si="18"/>
        <v>8.4033613445378155</v>
      </c>
    </row>
    <row r="99" spans="1:10" x14ac:dyDescent="0.2">
      <c r="A99" s="3" t="s">
        <v>70</v>
      </c>
      <c r="B99" s="62" t="s">
        <v>101</v>
      </c>
      <c r="C99" s="3" t="s">
        <v>108</v>
      </c>
      <c r="D99" s="3" t="s">
        <v>107</v>
      </c>
      <c r="E99" s="3" t="s">
        <v>107</v>
      </c>
      <c r="F99" s="4">
        <v>8</v>
      </c>
      <c r="G99" s="4">
        <v>1</v>
      </c>
      <c r="H99" s="4">
        <v>0</v>
      </c>
      <c r="I99" s="6">
        <f t="shared" si="17"/>
        <v>9</v>
      </c>
      <c r="J99" s="17">
        <f t="shared" si="18"/>
        <v>7.5630252100840334</v>
      </c>
    </row>
    <row r="100" spans="1:10" x14ac:dyDescent="0.2">
      <c r="A100" s="3" t="s">
        <v>70</v>
      </c>
      <c r="B100" s="62" t="s">
        <v>101</v>
      </c>
      <c r="C100" s="3" t="s">
        <v>108</v>
      </c>
      <c r="D100" s="3" t="s">
        <v>102</v>
      </c>
      <c r="E100" s="3" t="s">
        <v>99</v>
      </c>
      <c r="F100" s="4">
        <v>2</v>
      </c>
      <c r="G100" s="4">
        <v>6</v>
      </c>
      <c r="H100" s="4">
        <v>0</v>
      </c>
      <c r="I100" s="6">
        <f t="shared" si="17"/>
        <v>8</v>
      </c>
      <c r="J100" s="17">
        <f t="shared" si="18"/>
        <v>6.7226890756302522</v>
      </c>
    </row>
    <row r="101" spans="1:10" x14ac:dyDescent="0.2">
      <c r="A101" s="3" t="s">
        <v>70</v>
      </c>
      <c r="B101" s="62" t="s">
        <v>101</v>
      </c>
      <c r="C101" s="3" t="s">
        <v>108</v>
      </c>
      <c r="D101" s="3" t="s">
        <v>83</v>
      </c>
      <c r="E101" s="3" t="s">
        <v>123</v>
      </c>
      <c r="F101" s="4">
        <v>6</v>
      </c>
      <c r="G101" s="4">
        <v>0</v>
      </c>
      <c r="H101" s="4">
        <v>0</v>
      </c>
      <c r="I101" s="6">
        <f t="shared" si="17"/>
        <v>6</v>
      </c>
      <c r="J101" s="17">
        <f t="shared" si="18"/>
        <v>5.0420168067226889</v>
      </c>
    </row>
    <row r="102" spans="1:10" x14ac:dyDescent="0.2">
      <c r="A102" s="3" t="s">
        <v>70</v>
      </c>
      <c r="B102" s="62" t="s">
        <v>101</v>
      </c>
      <c r="C102" s="3" t="s">
        <v>108</v>
      </c>
      <c r="D102" s="3" t="s">
        <v>82</v>
      </c>
      <c r="E102" s="3" t="s">
        <v>25</v>
      </c>
      <c r="F102" s="4">
        <v>5</v>
      </c>
      <c r="G102" s="4">
        <v>0</v>
      </c>
      <c r="H102" s="4">
        <v>1</v>
      </c>
      <c r="I102" s="6">
        <f t="shared" si="17"/>
        <v>6</v>
      </c>
      <c r="J102" s="17">
        <f t="shared" si="18"/>
        <v>5.0420168067226889</v>
      </c>
    </row>
    <row r="103" spans="1:10" x14ac:dyDescent="0.2">
      <c r="A103" s="3" t="s">
        <v>70</v>
      </c>
      <c r="B103" s="62" t="s">
        <v>101</v>
      </c>
      <c r="C103" s="3" t="s">
        <v>108</v>
      </c>
      <c r="D103" s="3" t="s">
        <v>102</v>
      </c>
      <c r="E103" s="3" t="s">
        <v>97</v>
      </c>
      <c r="F103" s="4">
        <v>4</v>
      </c>
      <c r="G103" s="4">
        <v>2</v>
      </c>
      <c r="H103" s="4">
        <v>0</v>
      </c>
      <c r="I103" s="6">
        <f t="shared" si="17"/>
        <v>6</v>
      </c>
      <c r="J103" s="17">
        <f t="shared" si="18"/>
        <v>5.0420168067226889</v>
      </c>
    </row>
    <row r="104" spans="1:10" x14ac:dyDescent="0.2">
      <c r="A104" s="3" t="s">
        <v>70</v>
      </c>
      <c r="B104" s="62" t="s">
        <v>101</v>
      </c>
      <c r="C104" s="3" t="s">
        <v>108</v>
      </c>
      <c r="D104" s="3" t="s">
        <v>102</v>
      </c>
      <c r="E104" s="3" t="s">
        <v>103</v>
      </c>
      <c r="F104" s="4">
        <v>3</v>
      </c>
      <c r="G104" s="4">
        <v>1</v>
      </c>
      <c r="H104" s="4">
        <v>0</v>
      </c>
      <c r="I104" s="6">
        <f>SUM(F104:H104)</f>
        <v>4</v>
      </c>
      <c r="J104" s="17">
        <f t="shared" si="18"/>
        <v>3.3613445378151261</v>
      </c>
    </row>
    <row r="105" spans="1:10" x14ac:dyDescent="0.2">
      <c r="A105" s="3" t="s">
        <v>70</v>
      </c>
      <c r="B105" s="62" t="s">
        <v>101</v>
      </c>
      <c r="C105" s="3" t="s">
        <v>108</v>
      </c>
      <c r="D105" s="3" t="s">
        <v>92</v>
      </c>
      <c r="E105" s="3" t="s">
        <v>117</v>
      </c>
      <c r="F105" s="4">
        <v>3</v>
      </c>
      <c r="G105" s="4">
        <v>0</v>
      </c>
      <c r="H105" s="4">
        <v>0</v>
      </c>
      <c r="I105" s="6">
        <f t="shared" si="17"/>
        <v>3</v>
      </c>
      <c r="J105" s="17">
        <f t="shared" si="18"/>
        <v>2.5210084033613445</v>
      </c>
    </row>
    <row r="106" spans="1:10" x14ac:dyDescent="0.2">
      <c r="A106" s="3" t="s">
        <v>70</v>
      </c>
      <c r="B106" s="62" t="s">
        <v>101</v>
      </c>
      <c r="C106" s="3" t="s">
        <v>108</v>
      </c>
      <c r="D106" s="3" t="s">
        <v>83</v>
      </c>
      <c r="E106" s="3" t="s">
        <v>128</v>
      </c>
      <c r="F106" s="4">
        <v>1</v>
      </c>
      <c r="G106" s="4">
        <v>2</v>
      </c>
      <c r="H106" s="4">
        <v>0</v>
      </c>
      <c r="I106" s="6">
        <f t="shared" si="17"/>
        <v>3</v>
      </c>
      <c r="J106" s="17">
        <f t="shared" si="18"/>
        <v>2.5210084033613445</v>
      </c>
    </row>
    <row r="107" spans="1:10" x14ac:dyDescent="0.2">
      <c r="A107" s="3" t="s">
        <v>70</v>
      </c>
      <c r="B107" s="62" t="s">
        <v>101</v>
      </c>
      <c r="C107" s="3" t="s">
        <v>108</v>
      </c>
      <c r="D107" s="3" t="s">
        <v>83</v>
      </c>
      <c r="E107" s="3" t="s">
        <v>87</v>
      </c>
      <c r="F107" s="4">
        <v>3</v>
      </c>
      <c r="G107" s="4">
        <v>0</v>
      </c>
      <c r="H107" s="4">
        <v>0</v>
      </c>
      <c r="I107" s="6">
        <f t="shared" si="17"/>
        <v>3</v>
      </c>
      <c r="J107" s="17">
        <f t="shared" si="18"/>
        <v>2.5210084033613445</v>
      </c>
    </row>
    <row r="108" spans="1:10" x14ac:dyDescent="0.2">
      <c r="A108" s="3" t="s">
        <v>70</v>
      </c>
      <c r="B108" s="62" t="s">
        <v>101</v>
      </c>
      <c r="C108" s="3" t="s">
        <v>108</v>
      </c>
      <c r="D108" s="3" t="s">
        <v>92</v>
      </c>
      <c r="E108" s="3" t="s">
        <v>94</v>
      </c>
      <c r="F108" s="4">
        <v>2</v>
      </c>
      <c r="G108" s="4">
        <v>0</v>
      </c>
      <c r="H108" s="4">
        <v>0</v>
      </c>
      <c r="I108" s="6">
        <f t="shared" si="17"/>
        <v>2</v>
      </c>
      <c r="J108" s="17">
        <f t="shared" si="18"/>
        <v>1.680672268907563</v>
      </c>
    </row>
    <row r="109" spans="1:10" x14ac:dyDescent="0.2">
      <c r="A109" s="3" t="s">
        <v>70</v>
      </c>
      <c r="B109" s="62" t="s">
        <v>101</v>
      </c>
      <c r="C109" s="3" t="s">
        <v>108</v>
      </c>
      <c r="D109" s="3" t="s">
        <v>82</v>
      </c>
      <c r="E109" s="3" t="s">
        <v>93</v>
      </c>
      <c r="F109" s="4">
        <v>2</v>
      </c>
      <c r="G109" s="4">
        <v>0</v>
      </c>
      <c r="H109" s="4">
        <v>0</v>
      </c>
      <c r="I109" s="6">
        <f t="shared" si="17"/>
        <v>2</v>
      </c>
      <c r="J109" s="17">
        <f t="shared" si="18"/>
        <v>1.680672268907563</v>
      </c>
    </row>
    <row r="110" spans="1:10" x14ac:dyDescent="0.2">
      <c r="A110" s="3" t="s">
        <v>70</v>
      </c>
      <c r="B110" s="62" t="s">
        <v>101</v>
      </c>
      <c r="C110" s="3" t="s">
        <v>108</v>
      </c>
      <c r="D110" s="3" t="s">
        <v>82</v>
      </c>
      <c r="E110" s="3" t="s">
        <v>124</v>
      </c>
      <c r="F110" s="4">
        <v>1</v>
      </c>
      <c r="G110" s="4">
        <v>0</v>
      </c>
      <c r="H110" s="4">
        <v>0</v>
      </c>
      <c r="I110" s="6">
        <f t="shared" si="17"/>
        <v>1</v>
      </c>
      <c r="J110" s="17">
        <f t="shared" si="18"/>
        <v>0.84033613445378152</v>
      </c>
    </row>
    <row r="111" spans="1:10" x14ac:dyDescent="0.2">
      <c r="A111" s="3" t="s">
        <v>70</v>
      </c>
      <c r="B111" s="62" t="s">
        <v>101</v>
      </c>
      <c r="C111" s="3" t="s">
        <v>108</v>
      </c>
      <c r="D111" s="3" t="s">
        <v>83</v>
      </c>
      <c r="E111" s="3" t="s">
        <v>104</v>
      </c>
      <c r="F111" s="4">
        <v>1</v>
      </c>
      <c r="G111" s="4">
        <v>0</v>
      </c>
      <c r="H111" s="4">
        <v>0</v>
      </c>
      <c r="I111" s="6">
        <f t="shared" si="17"/>
        <v>1</v>
      </c>
      <c r="J111" s="17">
        <f t="shared" si="18"/>
        <v>0.84033613445378152</v>
      </c>
    </row>
    <row r="112" spans="1:10" x14ac:dyDescent="0.2">
      <c r="A112" s="3" t="s">
        <v>70</v>
      </c>
      <c r="B112" s="62" t="s">
        <v>101</v>
      </c>
      <c r="C112" s="3" t="s">
        <v>108</v>
      </c>
      <c r="D112" s="3" t="s">
        <v>102</v>
      </c>
      <c r="E112" s="3" t="s">
        <v>129</v>
      </c>
      <c r="F112" s="4">
        <v>1</v>
      </c>
      <c r="G112" s="4">
        <v>0</v>
      </c>
      <c r="H112" s="4">
        <v>0</v>
      </c>
      <c r="I112" s="6">
        <f t="shared" si="17"/>
        <v>1</v>
      </c>
      <c r="J112" s="17">
        <f t="shared" si="18"/>
        <v>0.84033613445378152</v>
      </c>
    </row>
    <row r="113" spans="1:10" x14ac:dyDescent="0.2">
      <c r="A113" s="3" t="s">
        <v>70</v>
      </c>
      <c r="B113" s="62" t="s">
        <v>101</v>
      </c>
      <c r="C113" s="3" t="s">
        <v>108</v>
      </c>
      <c r="D113" s="3" t="s">
        <v>92</v>
      </c>
      <c r="E113" s="3" t="s">
        <v>95</v>
      </c>
      <c r="F113" s="4">
        <v>1</v>
      </c>
      <c r="G113" s="4">
        <v>0</v>
      </c>
      <c r="H113" s="4">
        <v>0</v>
      </c>
      <c r="I113" s="6">
        <f t="shared" si="17"/>
        <v>1</v>
      </c>
      <c r="J113" s="17">
        <f t="shared" si="18"/>
        <v>0.84033613445378152</v>
      </c>
    </row>
    <row r="114" spans="1:10" x14ac:dyDescent="0.2">
      <c r="A114" s="3" t="s">
        <v>70</v>
      </c>
      <c r="B114" s="62" t="s">
        <v>101</v>
      </c>
      <c r="C114" s="3" t="s">
        <v>108</v>
      </c>
      <c r="D114" s="3" t="s">
        <v>83</v>
      </c>
      <c r="E114" s="3" t="s">
        <v>114</v>
      </c>
      <c r="F114" s="4">
        <v>1</v>
      </c>
      <c r="G114" s="4">
        <v>0</v>
      </c>
      <c r="H114" s="4">
        <v>0</v>
      </c>
      <c r="I114" s="6">
        <f t="shared" si="17"/>
        <v>1</v>
      </c>
      <c r="J114" s="17">
        <f t="shared" si="18"/>
        <v>0.84033613445378152</v>
      </c>
    </row>
    <row r="115" spans="1:10" x14ac:dyDescent="0.2">
      <c r="A115" s="48"/>
      <c r="B115" s="63"/>
      <c r="C115" s="48"/>
      <c r="D115" s="48"/>
      <c r="E115" s="49" t="s">
        <v>100</v>
      </c>
      <c r="F115" s="58">
        <f>SUM(F95:F114)</f>
        <v>87</v>
      </c>
      <c r="G115" s="58">
        <f>SUM(G95:G114)</f>
        <v>30</v>
      </c>
      <c r="H115" s="58">
        <f>SUM(H95:H114)</f>
        <v>2</v>
      </c>
      <c r="I115" s="58">
        <f>SUM(I95:I114)</f>
        <v>119</v>
      </c>
      <c r="J115" s="51">
        <f>SUM(J95:J114)</f>
        <v>99.999999999999986</v>
      </c>
    </row>
    <row r="116" spans="1:10" x14ac:dyDescent="0.2">
      <c r="A116" s="3" t="s">
        <v>105</v>
      </c>
      <c r="B116" s="62" t="s">
        <v>105</v>
      </c>
      <c r="C116" s="3" t="s">
        <v>108</v>
      </c>
      <c r="D116" s="3" t="s">
        <v>83</v>
      </c>
      <c r="E116" s="34" t="s">
        <v>112</v>
      </c>
      <c r="F116" s="35">
        <v>119</v>
      </c>
      <c r="G116" s="4">
        <v>7</v>
      </c>
      <c r="H116" s="4">
        <v>15</v>
      </c>
      <c r="I116" s="6">
        <f>SUM(F116:H116)</f>
        <v>141</v>
      </c>
      <c r="J116" s="17">
        <f>I116*100/$I$135</f>
        <v>24.867724867724867</v>
      </c>
    </row>
    <row r="117" spans="1:10" x14ac:dyDescent="0.2">
      <c r="A117" s="3" t="s">
        <v>105</v>
      </c>
      <c r="B117" s="62" t="s">
        <v>105</v>
      </c>
      <c r="C117" s="3" t="s">
        <v>108</v>
      </c>
      <c r="D117" s="3" t="s">
        <v>83</v>
      </c>
      <c r="E117" s="34" t="s">
        <v>110</v>
      </c>
      <c r="F117" s="35">
        <v>68</v>
      </c>
      <c r="G117" s="4">
        <v>7</v>
      </c>
      <c r="H117" s="4">
        <v>14</v>
      </c>
      <c r="I117" s="6">
        <f>SUM(F117:H117)</f>
        <v>89</v>
      </c>
      <c r="J117" s="17">
        <f t="shared" ref="J117:J134" si="19">I117*100/$I$135</f>
        <v>15.696649029982364</v>
      </c>
    </row>
    <row r="118" spans="1:10" x14ac:dyDescent="0.2">
      <c r="A118" s="3" t="s">
        <v>105</v>
      </c>
      <c r="B118" s="62" t="s">
        <v>105</v>
      </c>
      <c r="C118" s="3" t="s">
        <v>108</v>
      </c>
      <c r="D118" s="3" t="s">
        <v>83</v>
      </c>
      <c r="E118" s="34" t="s">
        <v>91</v>
      </c>
      <c r="F118" s="35">
        <v>75</v>
      </c>
      <c r="G118" s="4">
        <v>3</v>
      </c>
      <c r="H118" s="4">
        <v>8</v>
      </c>
      <c r="I118" s="6">
        <f t="shared" ref="I118:I130" si="20">SUM(F118:H118)</f>
        <v>86</v>
      </c>
      <c r="J118" s="17">
        <f t="shared" si="19"/>
        <v>15.167548500881834</v>
      </c>
    </row>
    <row r="119" spans="1:10" x14ac:dyDescent="0.2">
      <c r="A119" s="3" t="s">
        <v>105</v>
      </c>
      <c r="B119" s="62" t="s">
        <v>105</v>
      </c>
      <c r="C119" s="3" t="s">
        <v>108</v>
      </c>
      <c r="D119" s="3" t="s">
        <v>92</v>
      </c>
      <c r="E119" s="34" t="s">
        <v>94</v>
      </c>
      <c r="F119" s="35">
        <v>44</v>
      </c>
      <c r="G119" s="4">
        <v>3</v>
      </c>
      <c r="H119" s="4">
        <v>11</v>
      </c>
      <c r="I119" s="47">
        <f t="shared" si="20"/>
        <v>58</v>
      </c>
      <c r="J119" s="17">
        <f t="shared" si="19"/>
        <v>10.229276895943563</v>
      </c>
    </row>
    <row r="120" spans="1:10" x14ac:dyDescent="0.2">
      <c r="A120" s="3" t="s">
        <v>105</v>
      </c>
      <c r="B120" s="62" t="s">
        <v>105</v>
      </c>
      <c r="C120" s="3" t="s">
        <v>108</v>
      </c>
      <c r="D120" s="3" t="s">
        <v>83</v>
      </c>
      <c r="E120" s="34" t="s">
        <v>111</v>
      </c>
      <c r="F120" s="35">
        <v>35</v>
      </c>
      <c r="G120" s="4">
        <v>2</v>
      </c>
      <c r="H120" s="4">
        <v>4</v>
      </c>
      <c r="I120" s="47">
        <f t="shared" si="20"/>
        <v>41</v>
      </c>
      <c r="J120" s="17">
        <f t="shared" si="19"/>
        <v>7.231040564373898</v>
      </c>
    </row>
    <row r="121" spans="1:10" x14ac:dyDescent="0.2">
      <c r="A121" s="3" t="s">
        <v>105</v>
      </c>
      <c r="B121" s="62" t="s">
        <v>105</v>
      </c>
      <c r="C121" s="3" t="s">
        <v>108</v>
      </c>
      <c r="D121" s="3" t="s">
        <v>92</v>
      </c>
      <c r="E121" s="34" t="s">
        <v>95</v>
      </c>
      <c r="F121" s="35">
        <v>26</v>
      </c>
      <c r="G121" s="4">
        <v>1</v>
      </c>
      <c r="H121" s="4">
        <v>13</v>
      </c>
      <c r="I121" s="47">
        <f t="shared" si="20"/>
        <v>40</v>
      </c>
      <c r="J121" s="17">
        <f t="shared" si="19"/>
        <v>7.0546737213403876</v>
      </c>
    </row>
    <row r="122" spans="1:10" x14ac:dyDescent="0.2">
      <c r="A122" s="3" t="s">
        <v>105</v>
      </c>
      <c r="B122" s="62" t="s">
        <v>105</v>
      </c>
      <c r="C122" s="3" t="s">
        <v>108</v>
      </c>
      <c r="D122" s="3" t="s">
        <v>102</v>
      </c>
      <c r="E122" s="34" t="s">
        <v>130</v>
      </c>
      <c r="F122" s="35">
        <v>21</v>
      </c>
      <c r="G122" s="4">
        <v>0</v>
      </c>
      <c r="H122" s="4">
        <v>2</v>
      </c>
      <c r="I122" s="6">
        <f t="shared" si="20"/>
        <v>23</v>
      </c>
      <c r="J122" s="17">
        <f t="shared" si="19"/>
        <v>4.0564373897707231</v>
      </c>
    </row>
    <row r="123" spans="1:10" x14ac:dyDescent="0.2">
      <c r="A123" s="3" t="s">
        <v>105</v>
      </c>
      <c r="B123" s="62" t="s">
        <v>105</v>
      </c>
      <c r="C123" s="3" t="s">
        <v>108</v>
      </c>
      <c r="D123" s="3" t="s">
        <v>82</v>
      </c>
      <c r="E123" s="34" t="s">
        <v>120</v>
      </c>
      <c r="F123" s="35">
        <v>18</v>
      </c>
      <c r="G123" s="4">
        <v>0</v>
      </c>
      <c r="H123" s="4">
        <v>10</v>
      </c>
      <c r="I123" s="47">
        <f t="shared" si="20"/>
        <v>28</v>
      </c>
      <c r="J123" s="17">
        <f t="shared" si="19"/>
        <v>4.9382716049382713</v>
      </c>
    </row>
    <row r="124" spans="1:10" x14ac:dyDescent="0.2">
      <c r="A124" s="3" t="s">
        <v>105</v>
      </c>
      <c r="B124" s="62" t="s">
        <v>105</v>
      </c>
      <c r="C124" s="3" t="s">
        <v>108</v>
      </c>
      <c r="D124" s="3" t="s">
        <v>83</v>
      </c>
      <c r="E124" s="34" t="s">
        <v>131</v>
      </c>
      <c r="F124" s="35">
        <v>13</v>
      </c>
      <c r="G124" s="4">
        <v>4</v>
      </c>
      <c r="H124" s="4">
        <v>0</v>
      </c>
      <c r="I124" s="6">
        <f t="shared" si="20"/>
        <v>17</v>
      </c>
      <c r="J124" s="17">
        <f t="shared" si="19"/>
        <v>2.998236331569665</v>
      </c>
    </row>
    <row r="125" spans="1:10" x14ac:dyDescent="0.2">
      <c r="A125" s="3" t="s">
        <v>105</v>
      </c>
      <c r="B125" s="62" t="s">
        <v>105</v>
      </c>
      <c r="C125" s="3" t="s">
        <v>108</v>
      </c>
      <c r="D125" s="3" t="s">
        <v>92</v>
      </c>
      <c r="E125" s="34" t="s">
        <v>126</v>
      </c>
      <c r="F125" s="35">
        <v>6</v>
      </c>
      <c r="G125" s="4">
        <v>1</v>
      </c>
      <c r="H125" s="4">
        <v>6</v>
      </c>
      <c r="I125" s="47">
        <f t="shared" si="20"/>
        <v>13</v>
      </c>
      <c r="J125" s="17">
        <f t="shared" si="19"/>
        <v>2.2927689594356262</v>
      </c>
    </row>
    <row r="126" spans="1:10" x14ac:dyDescent="0.2">
      <c r="A126" s="3" t="s">
        <v>105</v>
      </c>
      <c r="B126" s="62" t="s">
        <v>105</v>
      </c>
      <c r="C126" s="3" t="s">
        <v>108</v>
      </c>
      <c r="D126" s="3" t="s">
        <v>92</v>
      </c>
      <c r="E126" s="34" t="s">
        <v>88</v>
      </c>
      <c r="F126" s="35">
        <v>9</v>
      </c>
      <c r="G126" s="4">
        <v>0</v>
      </c>
      <c r="H126" s="4">
        <v>0</v>
      </c>
      <c r="I126" s="6">
        <f t="shared" si="20"/>
        <v>9</v>
      </c>
      <c r="J126" s="17">
        <f t="shared" si="19"/>
        <v>1.5873015873015872</v>
      </c>
    </row>
    <row r="127" spans="1:10" x14ac:dyDescent="0.2">
      <c r="A127" s="3" t="s">
        <v>105</v>
      </c>
      <c r="B127" s="62" t="s">
        <v>105</v>
      </c>
      <c r="C127" s="3" t="s">
        <v>108</v>
      </c>
      <c r="D127" s="3" t="s">
        <v>102</v>
      </c>
      <c r="E127" s="34" t="s">
        <v>99</v>
      </c>
      <c r="F127" s="4">
        <v>6</v>
      </c>
      <c r="G127" s="4">
        <v>1</v>
      </c>
      <c r="H127" s="4">
        <v>1</v>
      </c>
      <c r="I127" s="6">
        <f t="shared" si="20"/>
        <v>8</v>
      </c>
      <c r="J127" s="17">
        <f t="shared" si="19"/>
        <v>1.4109347442680775</v>
      </c>
    </row>
    <row r="128" spans="1:10" x14ac:dyDescent="0.2">
      <c r="A128" s="3" t="s">
        <v>105</v>
      </c>
      <c r="B128" s="62" t="s">
        <v>105</v>
      </c>
      <c r="C128" s="3" t="s">
        <v>108</v>
      </c>
      <c r="D128" s="3" t="s">
        <v>92</v>
      </c>
      <c r="E128" s="34" t="s">
        <v>119</v>
      </c>
      <c r="F128" s="35">
        <v>4</v>
      </c>
      <c r="G128" s="4">
        <v>0</v>
      </c>
      <c r="H128" s="4">
        <v>0</v>
      </c>
      <c r="I128" s="6">
        <f t="shared" si="20"/>
        <v>4</v>
      </c>
      <c r="J128" s="17">
        <f t="shared" si="19"/>
        <v>0.70546737213403876</v>
      </c>
    </row>
    <row r="129" spans="1:10" x14ac:dyDescent="0.2">
      <c r="A129" s="3" t="s">
        <v>105</v>
      </c>
      <c r="B129" s="62" t="s">
        <v>105</v>
      </c>
      <c r="C129" s="3" t="s">
        <v>108</v>
      </c>
      <c r="D129" s="3" t="s">
        <v>92</v>
      </c>
      <c r="E129" s="34" t="s">
        <v>118</v>
      </c>
      <c r="F129" s="35">
        <v>2</v>
      </c>
      <c r="G129" s="4">
        <v>2</v>
      </c>
      <c r="H129" s="4">
        <v>0</v>
      </c>
      <c r="I129" s="6">
        <f t="shared" si="20"/>
        <v>4</v>
      </c>
      <c r="J129" s="17">
        <f t="shared" si="19"/>
        <v>0.70546737213403876</v>
      </c>
    </row>
    <row r="130" spans="1:10" x14ac:dyDescent="0.2">
      <c r="A130" s="3" t="s">
        <v>105</v>
      </c>
      <c r="B130" s="62" t="s">
        <v>105</v>
      </c>
      <c r="C130" s="3" t="s">
        <v>108</v>
      </c>
      <c r="D130" s="3" t="s">
        <v>102</v>
      </c>
      <c r="E130" s="34" t="s">
        <v>129</v>
      </c>
      <c r="F130" s="35">
        <v>2</v>
      </c>
      <c r="G130" s="4">
        <v>0</v>
      </c>
      <c r="H130" s="4">
        <v>0</v>
      </c>
      <c r="I130" s="6">
        <f t="shared" si="20"/>
        <v>2</v>
      </c>
      <c r="J130" s="17">
        <f t="shared" si="19"/>
        <v>0.35273368606701938</v>
      </c>
    </row>
    <row r="131" spans="1:10" x14ac:dyDescent="0.2">
      <c r="A131" s="3" t="s">
        <v>105</v>
      </c>
      <c r="B131" s="62" t="s">
        <v>105</v>
      </c>
      <c r="C131" s="3" t="s">
        <v>108</v>
      </c>
      <c r="D131" s="3" t="s">
        <v>107</v>
      </c>
      <c r="E131" s="34" t="s">
        <v>107</v>
      </c>
      <c r="F131" s="35">
        <v>1</v>
      </c>
      <c r="G131" s="4">
        <v>0</v>
      </c>
      <c r="H131" s="4">
        <v>0</v>
      </c>
      <c r="I131" s="6">
        <f>SUM(F131:H131)</f>
        <v>1</v>
      </c>
      <c r="J131" s="17">
        <f t="shared" si="19"/>
        <v>0.17636684303350969</v>
      </c>
    </row>
    <row r="132" spans="1:10" x14ac:dyDescent="0.2">
      <c r="A132" s="3" t="s">
        <v>105</v>
      </c>
      <c r="B132" s="62" t="s">
        <v>105</v>
      </c>
      <c r="C132" s="3" t="s">
        <v>108</v>
      </c>
      <c r="D132" s="3" t="s">
        <v>83</v>
      </c>
      <c r="E132" s="34" t="s">
        <v>104</v>
      </c>
      <c r="F132" s="35">
        <v>1</v>
      </c>
      <c r="G132" s="4">
        <v>0</v>
      </c>
      <c r="H132" s="4">
        <v>0</v>
      </c>
      <c r="I132" s="6">
        <f>SUM(F132:H132)</f>
        <v>1</v>
      </c>
      <c r="J132" s="17">
        <f t="shared" si="19"/>
        <v>0.17636684303350969</v>
      </c>
    </row>
    <row r="133" spans="1:10" x14ac:dyDescent="0.2">
      <c r="A133" s="3" t="s">
        <v>105</v>
      </c>
      <c r="B133" s="62" t="s">
        <v>105</v>
      </c>
      <c r="C133" s="3" t="s">
        <v>108</v>
      </c>
      <c r="D133" s="3" t="s">
        <v>92</v>
      </c>
      <c r="E133" s="34" t="s">
        <v>117</v>
      </c>
      <c r="F133" s="35">
        <v>0</v>
      </c>
      <c r="G133" s="4">
        <v>0</v>
      </c>
      <c r="H133" s="4">
        <v>1</v>
      </c>
      <c r="I133" s="6">
        <f t="shared" ref="I133:I134" si="21">SUM(F133:H133)</f>
        <v>1</v>
      </c>
      <c r="J133" s="17">
        <f t="shared" si="19"/>
        <v>0.17636684303350969</v>
      </c>
    </row>
    <row r="134" spans="1:10" x14ac:dyDescent="0.2">
      <c r="A134" s="3" t="s">
        <v>105</v>
      </c>
      <c r="B134" s="62" t="s">
        <v>105</v>
      </c>
      <c r="C134" s="3" t="s">
        <v>108</v>
      </c>
      <c r="D134" s="3" t="s">
        <v>107</v>
      </c>
      <c r="E134" s="34" t="s">
        <v>107</v>
      </c>
      <c r="F134" s="35">
        <v>0</v>
      </c>
      <c r="G134" s="4">
        <v>0</v>
      </c>
      <c r="H134" s="4">
        <v>1</v>
      </c>
      <c r="I134" s="6">
        <f t="shared" si="21"/>
        <v>1</v>
      </c>
      <c r="J134" s="17">
        <f t="shared" si="19"/>
        <v>0.17636684303350969</v>
      </c>
    </row>
    <row r="135" spans="1:10" x14ac:dyDescent="0.2">
      <c r="A135" s="53"/>
      <c r="B135" s="54"/>
      <c r="C135" s="54"/>
      <c r="D135" s="54"/>
      <c r="E135" s="60" t="s">
        <v>100</v>
      </c>
      <c r="F135" s="61">
        <f>SUM(F116:F134)</f>
        <v>450</v>
      </c>
      <c r="G135" s="61">
        <f>SUM(G116:G134)</f>
        <v>31</v>
      </c>
      <c r="H135" s="61">
        <f>SUM(H116:H134)</f>
        <v>86</v>
      </c>
      <c r="I135" s="61">
        <f>SUM(I116:I134)</f>
        <v>567</v>
      </c>
      <c r="J135" s="57">
        <f>SUM(J116:J134)</f>
        <v>99.999999999999986</v>
      </c>
    </row>
  </sheetData>
  <mergeCells count="7">
    <mergeCell ref="A1:R1"/>
    <mergeCell ref="E2:E3"/>
    <mergeCell ref="F3:I3"/>
    <mergeCell ref="A2:A3"/>
    <mergeCell ref="B2:B3"/>
    <mergeCell ref="C2:C3"/>
    <mergeCell ref="D2:D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Português</vt:lpstr>
      <vt:lpstr>English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sziller</dc:creator>
  <cp:lastModifiedBy>sziller</cp:lastModifiedBy>
  <dcterms:created xsi:type="dcterms:W3CDTF">2022-10-13T16:28:11Z</dcterms:created>
  <dcterms:modified xsi:type="dcterms:W3CDTF">2025-10-31T20:47:39Z</dcterms:modified>
</cp:coreProperties>
</file>