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Documents\2025\CLAUDETE-2025\artigos\Julia\V1\Final\"/>
    </mc:Choice>
  </mc:AlternateContent>
  <xr:revisionPtr revIDLastSave="0" documentId="13_ncr:1_{A43D400A-740E-4B09-951E-9B29E23A405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ll identified proteins" sheetId="1" r:id="rId1"/>
    <sheet name="Blast" sheetId="7" r:id="rId2"/>
    <sheet name="project details" sheetId="4" r:id="rId3"/>
    <sheet name="config" sheetId="5" r:id="rId4"/>
    <sheet name="protein homology" sheetId="6" r:id="rId5"/>
  </sheets>
  <definedNames>
    <definedName name="_xlnm._FilterDatabase" localSheetId="0" hidden="1">'All identified proteins'!$A$3:$AK$320</definedName>
    <definedName name="_xlnm._FilterDatabase" localSheetId="1" hidden="1">Blast!$A$1:$N$1</definedName>
    <definedName name="_xlnm._FilterDatabase" localSheetId="4" hidden="1">'protein homology'!$A$1:$E$318</definedName>
  </definedNames>
  <calcPr calcId="191029"/>
</workbook>
</file>

<file path=xl/calcChain.xml><?xml version="1.0" encoding="utf-8"?>
<calcChain xmlns="http://schemas.openxmlformats.org/spreadsheetml/2006/main">
  <c r="Y5" i="1" l="1"/>
  <c r="Y6" i="1"/>
  <c r="AG6" i="1" s="1"/>
  <c r="Y7" i="1"/>
  <c r="Y8" i="1"/>
  <c r="AG8" i="1" s="1"/>
  <c r="Y9" i="1"/>
  <c r="AG9" i="1" s="1"/>
  <c r="Y10" i="1"/>
  <c r="Y11" i="1"/>
  <c r="AG11" i="1" s="1"/>
  <c r="Y12" i="1"/>
  <c r="AG12" i="1" s="1"/>
  <c r="Y13" i="1"/>
  <c r="AG13" i="1" s="1"/>
  <c r="Y14" i="1"/>
  <c r="AG14" i="1" s="1"/>
  <c r="Y15" i="1"/>
  <c r="AG15" i="1" s="1"/>
  <c r="Y16" i="1"/>
  <c r="Y17" i="1"/>
  <c r="AG17" i="1" s="1"/>
  <c r="Y18" i="1"/>
  <c r="AG18" i="1" s="1"/>
  <c r="Y19" i="1"/>
  <c r="AG19" i="1" s="1"/>
  <c r="Y20" i="1"/>
  <c r="AG20" i="1" s="1"/>
  <c r="Y21" i="1"/>
  <c r="Y23" i="1"/>
  <c r="AG23" i="1" s="1"/>
  <c r="Y24" i="1"/>
  <c r="AG24" i="1" s="1"/>
  <c r="Y25" i="1"/>
  <c r="Y26" i="1"/>
  <c r="AG26" i="1" s="1"/>
  <c r="Y27" i="1"/>
  <c r="AG27" i="1" s="1"/>
  <c r="Y28" i="1"/>
  <c r="AG28" i="1" s="1"/>
  <c r="Y29" i="1"/>
  <c r="AG29" i="1" s="1"/>
  <c r="Y30" i="1"/>
  <c r="Y31" i="1"/>
  <c r="AG31" i="1" s="1"/>
  <c r="Y32" i="1"/>
  <c r="AG32" i="1" s="1"/>
  <c r="Y33" i="1"/>
  <c r="AG33" i="1" s="1"/>
  <c r="Y34" i="1"/>
  <c r="Y35" i="1"/>
  <c r="Y36" i="1"/>
  <c r="Y37" i="1"/>
  <c r="AG37" i="1" s="1"/>
  <c r="Y38" i="1"/>
  <c r="AG38" i="1" s="1"/>
  <c r="Y39" i="1"/>
  <c r="AG39" i="1" s="1"/>
  <c r="Y41" i="1"/>
  <c r="AG41" i="1" s="1"/>
  <c r="Y42" i="1"/>
  <c r="Y43" i="1"/>
  <c r="AG43" i="1" s="1"/>
  <c r="Y44" i="1"/>
  <c r="AG44" i="1" s="1"/>
  <c r="Y45" i="1"/>
  <c r="AG45" i="1" s="1"/>
  <c r="Y46" i="1"/>
  <c r="AG46" i="1" s="1"/>
  <c r="Y47" i="1"/>
  <c r="AG47" i="1" s="1"/>
  <c r="Y48" i="1"/>
  <c r="AG48" i="1" s="1"/>
  <c r="Y49" i="1"/>
  <c r="AG49" i="1" s="1"/>
  <c r="Y50" i="1"/>
  <c r="AG50" i="1" s="1"/>
  <c r="Y51" i="1"/>
  <c r="AG51" i="1" s="1"/>
  <c r="Y52" i="1"/>
  <c r="Y53" i="1"/>
  <c r="AG53" i="1" s="1"/>
  <c r="Y54" i="1"/>
  <c r="AG54" i="1" s="1"/>
  <c r="Y55" i="1"/>
  <c r="AG55" i="1" s="1"/>
  <c r="Y56" i="1"/>
  <c r="AG56" i="1" s="1"/>
  <c r="Y57" i="1"/>
  <c r="AG57" i="1" s="1"/>
  <c r="Y58" i="1"/>
  <c r="AG58" i="1" s="1"/>
  <c r="Y59" i="1"/>
  <c r="AG59" i="1" s="1"/>
  <c r="Y60" i="1"/>
  <c r="AG60" i="1" s="1"/>
  <c r="Y61" i="1"/>
  <c r="AG61" i="1" s="1"/>
  <c r="Y62" i="1"/>
  <c r="Y63" i="1"/>
  <c r="AG63" i="1" s="1"/>
  <c r="Y64" i="1"/>
  <c r="Y65" i="1"/>
  <c r="AG65" i="1" s="1"/>
  <c r="Y66" i="1"/>
  <c r="Y67" i="1"/>
  <c r="AG67" i="1" s="1"/>
  <c r="Y68" i="1"/>
  <c r="Y69" i="1"/>
  <c r="AG69" i="1" s="1"/>
  <c r="Y70" i="1"/>
  <c r="Y71" i="1"/>
  <c r="AG71" i="1" s="1"/>
  <c r="Y72" i="1"/>
  <c r="AG72" i="1" s="1"/>
  <c r="Y73" i="1"/>
  <c r="AG73" i="1" s="1"/>
  <c r="Y74" i="1"/>
  <c r="AG74" i="1" s="1"/>
  <c r="Y75" i="1"/>
  <c r="AG75" i="1" s="1"/>
  <c r="Y76" i="1"/>
  <c r="AG76" i="1" s="1"/>
  <c r="Y77" i="1"/>
  <c r="AG77" i="1" s="1"/>
  <c r="Y78" i="1"/>
  <c r="AG78" i="1" s="1"/>
  <c r="Y79" i="1"/>
  <c r="Y80" i="1"/>
  <c r="AG80" i="1" s="1"/>
  <c r="Y81" i="1"/>
  <c r="AG81" i="1" s="1"/>
  <c r="Y82" i="1"/>
  <c r="AG82" i="1" s="1"/>
  <c r="Y83" i="1"/>
  <c r="AG83" i="1" s="1"/>
  <c r="Y84" i="1"/>
  <c r="Y85" i="1"/>
  <c r="AG85" i="1" s="1"/>
  <c r="Y87" i="1"/>
  <c r="AG87" i="1" s="1"/>
  <c r="Y88" i="1"/>
  <c r="Y89" i="1"/>
  <c r="AG89" i="1" s="1"/>
  <c r="Y90" i="1"/>
  <c r="Y91" i="1"/>
  <c r="AG91" i="1" s="1"/>
  <c r="Y92" i="1"/>
  <c r="Y93" i="1"/>
  <c r="AG93" i="1" s="1"/>
  <c r="Y94" i="1"/>
  <c r="AG94" i="1" s="1"/>
  <c r="Y95" i="1"/>
  <c r="AG95" i="1" s="1"/>
  <c r="Y96" i="1"/>
  <c r="AG96" i="1" s="1"/>
  <c r="Y97" i="1"/>
  <c r="AG97" i="1" s="1"/>
  <c r="Y98" i="1"/>
  <c r="AG98" i="1" s="1"/>
  <c r="Y99" i="1"/>
  <c r="AG99" i="1" s="1"/>
  <c r="Y100" i="1"/>
  <c r="AG100" i="1" s="1"/>
  <c r="Y101" i="1"/>
  <c r="Y102" i="1"/>
  <c r="AG102" i="1" s="1"/>
  <c r="Y103" i="1"/>
  <c r="AG103" i="1" s="1"/>
  <c r="Y104" i="1"/>
  <c r="AG104" i="1" s="1"/>
  <c r="Y105" i="1"/>
  <c r="Y106" i="1"/>
  <c r="Y107" i="1"/>
  <c r="AG107" i="1" s="1"/>
  <c r="Y108" i="1"/>
  <c r="AG108" i="1" s="1"/>
  <c r="Y109" i="1"/>
  <c r="AG109" i="1" s="1"/>
  <c r="Y110" i="1"/>
  <c r="Y111" i="1"/>
  <c r="Y112" i="1"/>
  <c r="Y113" i="1"/>
  <c r="AG113" i="1" s="1"/>
  <c r="Y114" i="1"/>
  <c r="Y115" i="1"/>
  <c r="Y116" i="1"/>
  <c r="AG116" i="1" s="1"/>
  <c r="Y117" i="1"/>
  <c r="AG117" i="1" s="1"/>
  <c r="Y118" i="1"/>
  <c r="AG118" i="1" s="1"/>
  <c r="Y119" i="1"/>
  <c r="Y120" i="1"/>
  <c r="Y121" i="1"/>
  <c r="Y122" i="1"/>
  <c r="AG122" i="1" s="1"/>
  <c r="Y123" i="1"/>
  <c r="AG123" i="1" s="1"/>
  <c r="Y124" i="1"/>
  <c r="AG124" i="1" s="1"/>
  <c r="Y125" i="1"/>
  <c r="AG125" i="1" s="1"/>
  <c r="Y126" i="1"/>
  <c r="AG126" i="1" s="1"/>
  <c r="Y127" i="1"/>
  <c r="Y128" i="1"/>
  <c r="Y129" i="1"/>
  <c r="AG129" i="1" s="1"/>
  <c r="Y130" i="1"/>
  <c r="AG130" i="1" s="1"/>
  <c r="Y131" i="1"/>
  <c r="AG131" i="1" s="1"/>
  <c r="Y132" i="1"/>
  <c r="AG132" i="1" s="1"/>
  <c r="Y133" i="1"/>
  <c r="AG133" i="1" s="1"/>
  <c r="Y134" i="1"/>
  <c r="Y135" i="1"/>
  <c r="AG135" i="1" s="1"/>
  <c r="Y137" i="1"/>
  <c r="AG137" i="1" s="1"/>
  <c r="Y138" i="1"/>
  <c r="Y139" i="1"/>
  <c r="AG139" i="1" s="1"/>
  <c r="Y140" i="1"/>
  <c r="AG140" i="1" s="1"/>
  <c r="Y141" i="1"/>
  <c r="AG141" i="1" s="1"/>
  <c r="Y142" i="1"/>
  <c r="AG142" i="1" s="1"/>
  <c r="Y143" i="1"/>
  <c r="AG143" i="1" s="1"/>
  <c r="Y144" i="1"/>
  <c r="AG144" i="1" s="1"/>
  <c r="Y145" i="1"/>
  <c r="AG145" i="1" s="1"/>
  <c r="Y146" i="1"/>
  <c r="Y147" i="1"/>
  <c r="AG147" i="1" s="1"/>
  <c r="Y148" i="1"/>
  <c r="AG148" i="1" s="1"/>
  <c r="Y149" i="1"/>
  <c r="AG149" i="1" s="1"/>
  <c r="Y150" i="1"/>
  <c r="AG150" i="1" s="1"/>
  <c r="Y151" i="1"/>
  <c r="AG151" i="1" s="1"/>
  <c r="Y152" i="1"/>
  <c r="AG152" i="1" s="1"/>
  <c r="Y153" i="1"/>
  <c r="AG153" i="1" s="1"/>
  <c r="Y154" i="1"/>
  <c r="Y155" i="1"/>
  <c r="Y156" i="1"/>
  <c r="AG156" i="1" s="1"/>
  <c r="Y157" i="1"/>
  <c r="AG157" i="1" s="1"/>
  <c r="Y158" i="1"/>
  <c r="AG158" i="1" s="1"/>
  <c r="Y159" i="1"/>
  <c r="AG159" i="1" s="1"/>
  <c r="Y160" i="1"/>
  <c r="AG160" i="1" s="1"/>
  <c r="Y161" i="1"/>
  <c r="AG161" i="1" s="1"/>
  <c r="Y162" i="1"/>
  <c r="Y163" i="1"/>
  <c r="Y164" i="1"/>
  <c r="AG164" i="1" s="1"/>
  <c r="Y165" i="1"/>
  <c r="AG165" i="1" s="1"/>
  <c r="Y166" i="1"/>
  <c r="Y167" i="1"/>
  <c r="AG167" i="1" s="1"/>
  <c r="Y168" i="1"/>
  <c r="AG168" i="1" s="1"/>
  <c r="Y169" i="1"/>
  <c r="AG169" i="1" s="1"/>
  <c r="Y170" i="1"/>
  <c r="Y171" i="1"/>
  <c r="AG171" i="1" s="1"/>
  <c r="Y172" i="1"/>
  <c r="AG172" i="1" s="1"/>
  <c r="Y173" i="1"/>
  <c r="Y174" i="1"/>
  <c r="AG174" i="1" s="1"/>
  <c r="Y175" i="1"/>
  <c r="AG175" i="1" s="1"/>
  <c r="Y176" i="1"/>
  <c r="AG176" i="1" s="1"/>
  <c r="Y177" i="1"/>
  <c r="Y178" i="1"/>
  <c r="AG178" i="1" s="1"/>
  <c r="Y179" i="1"/>
  <c r="Y180" i="1"/>
  <c r="Y181" i="1"/>
  <c r="Y182" i="1"/>
  <c r="AG182" i="1" s="1"/>
  <c r="Y183" i="1"/>
  <c r="AG183" i="1" s="1"/>
  <c r="Y184" i="1"/>
  <c r="AG184" i="1" s="1"/>
  <c r="Y185" i="1"/>
  <c r="AG185" i="1" s="1"/>
  <c r="Y186" i="1"/>
  <c r="AG186" i="1" s="1"/>
  <c r="Y187" i="1"/>
  <c r="AG187" i="1" s="1"/>
  <c r="Y188" i="1"/>
  <c r="AG188" i="1" s="1"/>
  <c r="Y189" i="1"/>
  <c r="AG189" i="1" s="1"/>
  <c r="Y190" i="1"/>
  <c r="AG190" i="1" s="1"/>
  <c r="Y191" i="1"/>
  <c r="AG191" i="1" s="1"/>
  <c r="Y192" i="1"/>
  <c r="Y193" i="1"/>
  <c r="AG193" i="1" s="1"/>
  <c r="Y194" i="1"/>
  <c r="AG194" i="1" s="1"/>
  <c r="Y195" i="1"/>
  <c r="Y196" i="1"/>
  <c r="AG196" i="1" s="1"/>
  <c r="Y197" i="1"/>
  <c r="AG197" i="1" s="1"/>
  <c r="Y198" i="1"/>
  <c r="Y199" i="1"/>
  <c r="Y200" i="1"/>
  <c r="AG200" i="1" s="1"/>
  <c r="Y201" i="1"/>
  <c r="AG201" i="1" s="1"/>
  <c r="Y202" i="1"/>
  <c r="AG202" i="1" s="1"/>
  <c r="Y203" i="1"/>
  <c r="AG203" i="1" s="1"/>
  <c r="Y204" i="1"/>
  <c r="AG204" i="1" s="1"/>
  <c r="Y205" i="1"/>
  <c r="AG205" i="1" s="1"/>
  <c r="Y206" i="1"/>
  <c r="AG206" i="1" s="1"/>
  <c r="Y207" i="1"/>
  <c r="AG207" i="1" s="1"/>
  <c r="Y208" i="1"/>
  <c r="Y209" i="1"/>
  <c r="Y210" i="1"/>
  <c r="Y211" i="1"/>
  <c r="AG211" i="1" s="1"/>
  <c r="Y212" i="1"/>
  <c r="AG212" i="1" s="1"/>
  <c r="Y214" i="1"/>
  <c r="Y215" i="1"/>
  <c r="AG215" i="1" s="1"/>
  <c r="Y216" i="1"/>
  <c r="AG216" i="1" s="1"/>
  <c r="Y217" i="1"/>
  <c r="AG217" i="1" s="1"/>
  <c r="Y218" i="1"/>
  <c r="AG218" i="1" s="1"/>
  <c r="Y219" i="1"/>
  <c r="AG219" i="1" s="1"/>
  <c r="Y220" i="1"/>
  <c r="AG220" i="1" s="1"/>
  <c r="Y221" i="1"/>
  <c r="AG221" i="1" s="1"/>
  <c r="Y222" i="1"/>
  <c r="Y223" i="1"/>
  <c r="AG223" i="1" s="1"/>
  <c r="Y224" i="1"/>
  <c r="AG224" i="1" s="1"/>
  <c r="Y225" i="1"/>
  <c r="AG225" i="1" s="1"/>
  <c r="Y226" i="1"/>
  <c r="AG226" i="1" s="1"/>
  <c r="Y227" i="1"/>
  <c r="AG227" i="1" s="1"/>
  <c r="Y228" i="1"/>
  <c r="AG228" i="1" s="1"/>
  <c r="Y229" i="1"/>
  <c r="AG229" i="1" s="1"/>
  <c r="Y230" i="1"/>
  <c r="Y231" i="1"/>
  <c r="AG231" i="1" s="1"/>
  <c r="Y232" i="1"/>
  <c r="AG232" i="1" s="1"/>
  <c r="Y233" i="1"/>
  <c r="AG233" i="1" s="1"/>
  <c r="Y234" i="1"/>
  <c r="AG234" i="1" s="1"/>
  <c r="Y235" i="1"/>
  <c r="AG235" i="1" s="1"/>
  <c r="Y236" i="1"/>
  <c r="AG236" i="1" s="1"/>
  <c r="Y237" i="1"/>
  <c r="Y238" i="1"/>
  <c r="AG238" i="1" s="1"/>
  <c r="Y239" i="1"/>
  <c r="AG239" i="1" s="1"/>
  <c r="Y240" i="1"/>
  <c r="AG240" i="1" s="1"/>
  <c r="Y241" i="1"/>
  <c r="AG241" i="1" s="1"/>
  <c r="Y242" i="1"/>
  <c r="AG242" i="1" s="1"/>
  <c r="Y243" i="1"/>
  <c r="AG243" i="1" s="1"/>
  <c r="Y244" i="1"/>
  <c r="AG244" i="1" s="1"/>
  <c r="Y245" i="1"/>
  <c r="AG245" i="1" s="1"/>
  <c r="Y246" i="1"/>
  <c r="AG246" i="1" s="1"/>
  <c r="Y247" i="1"/>
  <c r="AG247" i="1" s="1"/>
  <c r="Y248" i="1"/>
  <c r="AG248" i="1" s="1"/>
  <c r="Y249" i="1"/>
  <c r="AG249" i="1" s="1"/>
  <c r="Y250" i="1"/>
  <c r="AG250" i="1" s="1"/>
  <c r="Y251" i="1"/>
  <c r="AG251" i="1" s="1"/>
  <c r="Y252" i="1"/>
  <c r="AG252" i="1" s="1"/>
  <c r="Y253" i="1"/>
  <c r="Y255" i="1"/>
  <c r="AG255" i="1" s="1"/>
  <c r="Y256" i="1"/>
  <c r="AG256" i="1" s="1"/>
  <c r="Y257" i="1"/>
  <c r="AG257" i="1" s="1"/>
  <c r="Y258" i="1"/>
  <c r="Y259" i="1"/>
  <c r="AG259" i="1" s="1"/>
  <c r="Y260" i="1"/>
  <c r="AG260" i="1" s="1"/>
  <c r="Y261" i="1"/>
  <c r="AG261" i="1" s="1"/>
  <c r="Y262" i="1"/>
  <c r="AG262" i="1" s="1"/>
  <c r="Y263" i="1"/>
  <c r="Y264" i="1"/>
  <c r="AG264" i="1" s="1"/>
  <c r="Y265" i="1"/>
  <c r="AG265" i="1" s="1"/>
  <c r="Y266" i="1"/>
  <c r="AG266" i="1" s="1"/>
  <c r="Y267" i="1"/>
  <c r="AG267" i="1" s="1"/>
  <c r="Y269" i="1"/>
  <c r="AG269" i="1" s="1"/>
  <c r="Y270" i="1"/>
  <c r="AG270" i="1" s="1"/>
  <c r="Y271" i="1"/>
  <c r="AG271" i="1" s="1"/>
  <c r="Y272" i="1"/>
  <c r="AG272" i="1" s="1"/>
  <c r="Y273" i="1"/>
  <c r="AG273" i="1" s="1"/>
  <c r="Y274" i="1"/>
  <c r="AG274" i="1" s="1"/>
  <c r="Y275" i="1"/>
  <c r="AG275" i="1" s="1"/>
  <c r="Y276" i="1"/>
  <c r="AG276" i="1" s="1"/>
  <c r="Y277" i="1"/>
  <c r="AG277" i="1" s="1"/>
  <c r="Y278" i="1"/>
  <c r="Y279" i="1"/>
  <c r="Y280" i="1"/>
  <c r="AG280" i="1" s="1"/>
  <c r="Y281" i="1"/>
  <c r="AG281" i="1" s="1"/>
  <c r="Y282" i="1"/>
  <c r="Y283" i="1"/>
  <c r="Y284" i="1"/>
  <c r="AG284" i="1" s="1"/>
  <c r="Y285" i="1"/>
  <c r="AG285" i="1" s="1"/>
  <c r="Y287" i="1"/>
  <c r="Y288" i="1"/>
  <c r="AG288" i="1" s="1"/>
  <c r="Y289" i="1"/>
  <c r="AG289" i="1" s="1"/>
  <c r="Y290" i="1"/>
  <c r="Y291" i="1"/>
  <c r="AG291" i="1" s="1"/>
  <c r="Y292" i="1"/>
  <c r="AG292" i="1" s="1"/>
  <c r="Y293" i="1"/>
  <c r="AG293" i="1" s="1"/>
  <c r="Y294" i="1"/>
  <c r="AG294" i="1" s="1"/>
  <c r="Y295" i="1"/>
  <c r="Y296" i="1"/>
  <c r="AG296" i="1" s="1"/>
  <c r="Y298" i="1"/>
  <c r="AG298" i="1" s="1"/>
  <c r="Y300" i="1"/>
  <c r="AG300" i="1" s="1"/>
  <c r="Y301" i="1"/>
  <c r="AG301" i="1" s="1"/>
  <c r="Y302" i="1"/>
  <c r="AG302" i="1" s="1"/>
  <c r="Y303" i="1"/>
  <c r="Y304" i="1"/>
  <c r="AG304" i="1" s="1"/>
  <c r="Y305" i="1"/>
  <c r="AG305" i="1" s="1"/>
  <c r="Y306" i="1"/>
  <c r="AG306" i="1" s="1"/>
  <c r="Y307" i="1"/>
  <c r="AG307" i="1" s="1"/>
  <c r="Y308" i="1"/>
  <c r="AG308" i="1" s="1"/>
  <c r="Y309" i="1"/>
  <c r="AG309" i="1" s="1"/>
  <c r="Y310" i="1"/>
  <c r="AG310" i="1" s="1"/>
  <c r="Y312" i="1"/>
  <c r="AG312" i="1" s="1"/>
  <c r="Y313" i="1"/>
  <c r="AG313" i="1" s="1"/>
  <c r="Y314" i="1"/>
  <c r="AG314" i="1" s="1"/>
  <c r="Y315" i="1"/>
  <c r="AG315" i="1" s="1"/>
  <c r="Y316" i="1"/>
  <c r="AG316" i="1" s="1"/>
  <c r="Y317" i="1"/>
  <c r="AG317" i="1" s="1"/>
  <c r="Y318" i="1"/>
  <c r="Y319" i="1"/>
  <c r="AG319" i="1" s="1"/>
  <c r="Y320" i="1"/>
  <c r="Y4" i="1"/>
  <c r="AG4" i="1" s="1"/>
  <c r="X5" i="1"/>
  <c r="AF5" i="1" s="1"/>
  <c r="X6" i="1"/>
  <c r="AF6" i="1" s="1"/>
  <c r="X7" i="1"/>
  <c r="AF7" i="1" s="1"/>
  <c r="X8" i="1"/>
  <c r="AF8" i="1" s="1"/>
  <c r="X9" i="1"/>
  <c r="AF9" i="1" s="1"/>
  <c r="X10" i="1"/>
  <c r="AF10" i="1" s="1"/>
  <c r="X11" i="1"/>
  <c r="AF11" i="1" s="1"/>
  <c r="X12" i="1"/>
  <c r="AF12" i="1" s="1"/>
  <c r="X13" i="1"/>
  <c r="AF13" i="1" s="1"/>
  <c r="X14" i="1"/>
  <c r="AF14" i="1" s="1"/>
  <c r="X15" i="1"/>
  <c r="X16" i="1"/>
  <c r="AF16" i="1" s="1"/>
  <c r="X17" i="1"/>
  <c r="AF17" i="1" s="1"/>
  <c r="X18" i="1"/>
  <c r="AF18" i="1" s="1"/>
  <c r="X19" i="1"/>
  <c r="AF19" i="1" s="1"/>
  <c r="X20" i="1"/>
  <c r="AF20" i="1" s="1"/>
  <c r="X21" i="1"/>
  <c r="AF21" i="1" s="1"/>
  <c r="X23" i="1"/>
  <c r="AF23" i="1" s="1"/>
  <c r="X24" i="1"/>
  <c r="AF24" i="1" s="1"/>
  <c r="X25" i="1"/>
  <c r="AF25" i="1" s="1"/>
  <c r="X26" i="1"/>
  <c r="AF26" i="1" s="1"/>
  <c r="X27" i="1"/>
  <c r="AF27" i="1" s="1"/>
  <c r="X28" i="1"/>
  <c r="AF28" i="1" s="1"/>
  <c r="X29" i="1"/>
  <c r="AF29" i="1" s="1"/>
  <c r="X30" i="1"/>
  <c r="AF30" i="1" s="1"/>
  <c r="X31" i="1"/>
  <c r="AF31" i="1" s="1"/>
  <c r="X32" i="1"/>
  <c r="AF32" i="1" s="1"/>
  <c r="X33" i="1"/>
  <c r="AF33" i="1" s="1"/>
  <c r="X34" i="1"/>
  <c r="AF34" i="1" s="1"/>
  <c r="X35" i="1"/>
  <c r="X36" i="1"/>
  <c r="AF36" i="1" s="1"/>
  <c r="X37" i="1"/>
  <c r="AF37" i="1" s="1"/>
  <c r="X38" i="1"/>
  <c r="X39" i="1"/>
  <c r="AF39" i="1" s="1"/>
  <c r="X41" i="1"/>
  <c r="AF41" i="1" s="1"/>
  <c r="X42" i="1"/>
  <c r="AF42" i="1" s="1"/>
  <c r="X43" i="1"/>
  <c r="AF43" i="1" s="1"/>
  <c r="X44" i="1"/>
  <c r="AF44" i="1" s="1"/>
  <c r="X45" i="1"/>
  <c r="AF45" i="1" s="1"/>
  <c r="X46" i="1"/>
  <c r="AF46" i="1" s="1"/>
  <c r="X47" i="1"/>
  <c r="AF47" i="1" s="1"/>
  <c r="X48" i="1"/>
  <c r="AF48" i="1" s="1"/>
  <c r="X49" i="1"/>
  <c r="AF49" i="1" s="1"/>
  <c r="X50" i="1"/>
  <c r="X51" i="1"/>
  <c r="AF51" i="1" s="1"/>
  <c r="X52" i="1"/>
  <c r="AF52" i="1" s="1"/>
  <c r="X53" i="1"/>
  <c r="AF53" i="1" s="1"/>
  <c r="X54" i="1"/>
  <c r="AF54" i="1" s="1"/>
  <c r="X55" i="1"/>
  <c r="AF55" i="1" s="1"/>
  <c r="X56" i="1"/>
  <c r="AF56" i="1" s="1"/>
  <c r="X57" i="1"/>
  <c r="AF57" i="1" s="1"/>
  <c r="X58" i="1"/>
  <c r="X59" i="1"/>
  <c r="X60" i="1"/>
  <c r="AF60" i="1" s="1"/>
  <c r="X61" i="1"/>
  <c r="AF61" i="1" s="1"/>
  <c r="X62" i="1"/>
  <c r="AF62" i="1" s="1"/>
  <c r="X63" i="1"/>
  <c r="AF63" i="1" s="1"/>
  <c r="X64" i="1"/>
  <c r="AF64" i="1" s="1"/>
  <c r="X65" i="1"/>
  <c r="AF65" i="1" s="1"/>
  <c r="X66" i="1"/>
  <c r="X67" i="1"/>
  <c r="AF67" i="1" s="1"/>
  <c r="X68" i="1"/>
  <c r="AF68" i="1" s="1"/>
  <c r="X69" i="1"/>
  <c r="AF69" i="1" s="1"/>
  <c r="X70" i="1"/>
  <c r="AF70" i="1" s="1"/>
  <c r="X71" i="1"/>
  <c r="AF71" i="1" s="1"/>
  <c r="X72" i="1"/>
  <c r="AF72" i="1" s="1"/>
  <c r="X73" i="1"/>
  <c r="AF73" i="1" s="1"/>
  <c r="X74" i="1"/>
  <c r="AF74" i="1" s="1"/>
  <c r="X75" i="1"/>
  <c r="AF75" i="1" s="1"/>
  <c r="X76" i="1"/>
  <c r="X77" i="1"/>
  <c r="AF77" i="1" s="1"/>
  <c r="X78" i="1"/>
  <c r="AF78" i="1" s="1"/>
  <c r="X79" i="1"/>
  <c r="AF79" i="1" s="1"/>
  <c r="X80" i="1"/>
  <c r="AF80" i="1" s="1"/>
  <c r="X81" i="1"/>
  <c r="AF81" i="1" s="1"/>
  <c r="X82" i="1"/>
  <c r="X83" i="1"/>
  <c r="AF83" i="1" s="1"/>
  <c r="X84" i="1"/>
  <c r="AF84" i="1" s="1"/>
  <c r="X85" i="1"/>
  <c r="AF85" i="1" s="1"/>
  <c r="X87" i="1"/>
  <c r="AF87" i="1" s="1"/>
  <c r="X88" i="1"/>
  <c r="X89" i="1"/>
  <c r="AF89" i="1" s="1"/>
  <c r="X90" i="1"/>
  <c r="X91" i="1"/>
  <c r="X92" i="1"/>
  <c r="AF92" i="1" s="1"/>
  <c r="X93" i="1"/>
  <c r="AF93" i="1" s="1"/>
  <c r="X94" i="1"/>
  <c r="AF94" i="1" s="1"/>
  <c r="X95" i="1"/>
  <c r="AF95" i="1" s="1"/>
  <c r="X96" i="1"/>
  <c r="AF96" i="1" s="1"/>
  <c r="X97" i="1"/>
  <c r="AF97" i="1" s="1"/>
  <c r="X98" i="1"/>
  <c r="AF98" i="1" s="1"/>
  <c r="X99" i="1"/>
  <c r="AF99" i="1" s="1"/>
  <c r="X100" i="1"/>
  <c r="AF100" i="1" s="1"/>
  <c r="X101" i="1"/>
  <c r="AF101" i="1" s="1"/>
  <c r="X102" i="1"/>
  <c r="AF102" i="1" s="1"/>
  <c r="X103" i="1"/>
  <c r="AF103" i="1" s="1"/>
  <c r="X104" i="1"/>
  <c r="AF104" i="1" s="1"/>
  <c r="X105" i="1"/>
  <c r="AF105" i="1" s="1"/>
  <c r="X106" i="1"/>
  <c r="X107" i="1"/>
  <c r="AF107" i="1" s="1"/>
  <c r="X108" i="1"/>
  <c r="AF108" i="1" s="1"/>
  <c r="X109" i="1"/>
  <c r="AF109" i="1" s="1"/>
  <c r="X110" i="1"/>
  <c r="AF110" i="1" s="1"/>
  <c r="X111" i="1"/>
  <c r="AF111" i="1" s="1"/>
  <c r="X112" i="1"/>
  <c r="X113" i="1"/>
  <c r="AF113" i="1" s="1"/>
  <c r="X114" i="1"/>
  <c r="AF114" i="1" s="1"/>
  <c r="X115" i="1"/>
  <c r="AF115" i="1" s="1"/>
  <c r="X116" i="1"/>
  <c r="AF116" i="1" s="1"/>
  <c r="X117" i="1"/>
  <c r="AF117" i="1" s="1"/>
  <c r="X118" i="1"/>
  <c r="AF118" i="1" s="1"/>
  <c r="X119" i="1"/>
  <c r="AF119" i="1" s="1"/>
  <c r="X120" i="1"/>
  <c r="AF120" i="1" s="1"/>
  <c r="X121" i="1"/>
  <c r="AF121" i="1" s="1"/>
  <c r="X122" i="1"/>
  <c r="AF122" i="1" s="1"/>
  <c r="X123" i="1"/>
  <c r="AF123" i="1" s="1"/>
  <c r="X124" i="1"/>
  <c r="AF124" i="1" s="1"/>
  <c r="X125" i="1"/>
  <c r="X126" i="1"/>
  <c r="AF126" i="1" s="1"/>
  <c r="X127" i="1"/>
  <c r="AF127" i="1" s="1"/>
  <c r="X128" i="1"/>
  <c r="X129" i="1"/>
  <c r="AF129" i="1" s="1"/>
  <c r="X130" i="1"/>
  <c r="AF130" i="1" s="1"/>
  <c r="X131" i="1"/>
  <c r="AF131" i="1" s="1"/>
  <c r="X132" i="1"/>
  <c r="AF132" i="1" s="1"/>
  <c r="X133" i="1"/>
  <c r="X134" i="1"/>
  <c r="AF134" i="1" s="1"/>
  <c r="X135" i="1"/>
  <c r="AF135" i="1" s="1"/>
  <c r="X137" i="1"/>
  <c r="AF137" i="1" s="1"/>
  <c r="X138" i="1"/>
  <c r="AF138" i="1" s="1"/>
  <c r="X139" i="1"/>
  <c r="AF139" i="1" s="1"/>
  <c r="X140" i="1"/>
  <c r="AF140" i="1" s="1"/>
  <c r="X141" i="1"/>
  <c r="X142" i="1"/>
  <c r="AF142" i="1" s="1"/>
  <c r="X143" i="1"/>
  <c r="AF143" i="1" s="1"/>
  <c r="X144" i="1"/>
  <c r="AF144" i="1" s="1"/>
  <c r="X145" i="1"/>
  <c r="AF145" i="1" s="1"/>
  <c r="X146" i="1"/>
  <c r="AF146" i="1" s="1"/>
  <c r="X147" i="1"/>
  <c r="AF147" i="1" s="1"/>
  <c r="X148" i="1"/>
  <c r="AF148" i="1" s="1"/>
  <c r="X149" i="1"/>
  <c r="AF149" i="1" s="1"/>
  <c r="X150" i="1"/>
  <c r="AF150" i="1" s="1"/>
  <c r="X151" i="1"/>
  <c r="AF151" i="1" s="1"/>
  <c r="X152" i="1"/>
  <c r="AF152" i="1" s="1"/>
  <c r="X153" i="1"/>
  <c r="AF153" i="1" s="1"/>
  <c r="X154" i="1"/>
  <c r="AF154" i="1" s="1"/>
  <c r="X155" i="1"/>
  <c r="AF155" i="1" s="1"/>
  <c r="X156" i="1"/>
  <c r="AF156" i="1" s="1"/>
  <c r="X157" i="1"/>
  <c r="AF157" i="1" s="1"/>
  <c r="X158" i="1"/>
  <c r="AF158" i="1" s="1"/>
  <c r="X159" i="1"/>
  <c r="AF159" i="1" s="1"/>
  <c r="X160" i="1"/>
  <c r="AF160" i="1" s="1"/>
  <c r="X161" i="1"/>
  <c r="AF161" i="1" s="1"/>
  <c r="X162" i="1"/>
  <c r="AF162" i="1" s="1"/>
  <c r="X163" i="1"/>
  <c r="X164" i="1"/>
  <c r="AF164" i="1" s="1"/>
  <c r="X165" i="1"/>
  <c r="AF165" i="1" s="1"/>
  <c r="X166" i="1"/>
  <c r="AF166" i="1" s="1"/>
  <c r="X167" i="1"/>
  <c r="X168" i="1"/>
  <c r="AF168" i="1" s="1"/>
  <c r="X169" i="1"/>
  <c r="AF169" i="1" s="1"/>
  <c r="X170" i="1"/>
  <c r="AF170" i="1" s="1"/>
  <c r="X171" i="1"/>
  <c r="AF171" i="1" s="1"/>
  <c r="X172" i="1"/>
  <c r="X173" i="1"/>
  <c r="AF173" i="1" s="1"/>
  <c r="X174" i="1"/>
  <c r="AF174" i="1" s="1"/>
  <c r="X175" i="1"/>
  <c r="AF175" i="1" s="1"/>
  <c r="X176" i="1"/>
  <c r="AF176" i="1" s="1"/>
  <c r="X177" i="1"/>
  <c r="AF177" i="1" s="1"/>
  <c r="X178" i="1"/>
  <c r="X179" i="1"/>
  <c r="AF179" i="1" s="1"/>
  <c r="X180" i="1"/>
  <c r="X181" i="1"/>
  <c r="AF181" i="1" s="1"/>
  <c r="X182" i="1"/>
  <c r="AF182" i="1" s="1"/>
  <c r="X183" i="1"/>
  <c r="AF183" i="1" s="1"/>
  <c r="X184" i="1"/>
  <c r="AF184" i="1" s="1"/>
  <c r="X185" i="1"/>
  <c r="AF185" i="1" s="1"/>
  <c r="X186" i="1"/>
  <c r="AF186" i="1" s="1"/>
  <c r="X187" i="1"/>
  <c r="AF187" i="1" s="1"/>
  <c r="X188" i="1"/>
  <c r="AF188" i="1" s="1"/>
  <c r="X189" i="1"/>
  <c r="AF189" i="1" s="1"/>
  <c r="X190" i="1"/>
  <c r="AF190" i="1" s="1"/>
  <c r="X191" i="1"/>
  <c r="X192" i="1"/>
  <c r="AF192" i="1" s="1"/>
  <c r="X193" i="1"/>
  <c r="AF193" i="1" s="1"/>
  <c r="X194" i="1"/>
  <c r="AF194" i="1" s="1"/>
  <c r="X195" i="1"/>
  <c r="AF195" i="1" s="1"/>
  <c r="X196" i="1"/>
  <c r="AF196" i="1" s="1"/>
  <c r="X197" i="1"/>
  <c r="AF197" i="1" s="1"/>
  <c r="X198" i="1"/>
  <c r="AF198" i="1" s="1"/>
  <c r="X199" i="1"/>
  <c r="AF199" i="1" s="1"/>
  <c r="X200" i="1"/>
  <c r="AF200" i="1" s="1"/>
  <c r="X201" i="1"/>
  <c r="AF201" i="1" s="1"/>
  <c r="X202" i="1"/>
  <c r="AF202" i="1" s="1"/>
  <c r="X203" i="1"/>
  <c r="X204" i="1"/>
  <c r="AF204" i="1" s="1"/>
  <c r="X205" i="1"/>
  <c r="AF205" i="1" s="1"/>
  <c r="X206" i="1"/>
  <c r="AF206" i="1" s="1"/>
  <c r="X207" i="1"/>
  <c r="AF207" i="1" s="1"/>
  <c r="X208" i="1"/>
  <c r="AF208" i="1" s="1"/>
  <c r="X209" i="1"/>
  <c r="AF209" i="1" s="1"/>
  <c r="X210" i="1"/>
  <c r="AF210" i="1" s="1"/>
  <c r="X211" i="1"/>
  <c r="AF211" i="1" s="1"/>
  <c r="X212" i="1"/>
  <c r="AF212" i="1" s="1"/>
  <c r="X214" i="1"/>
  <c r="AF214" i="1" s="1"/>
  <c r="X215" i="1"/>
  <c r="X216" i="1"/>
  <c r="AF216" i="1" s="1"/>
  <c r="X217" i="1"/>
  <c r="AF217" i="1" s="1"/>
  <c r="X218" i="1"/>
  <c r="X219" i="1"/>
  <c r="AF219" i="1" s="1"/>
  <c r="X220" i="1"/>
  <c r="AF220" i="1" s="1"/>
  <c r="X221" i="1"/>
  <c r="AF221" i="1" s="1"/>
  <c r="X222" i="1"/>
  <c r="AF222" i="1" s="1"/>
  <c r="X223" i="1"/>
  <c r="AF223" i="1" s="1"/>
  <c r="X224" i="1"/>
  <c r="AF224" i="1" s="1"/>
  <c r="X225" i="1"/>
  <c r="AF225" i="1" s="1"/>
  <c r="X226" i="1"/>
  <c r="AF226" i="1" s="1"/>
  <c r="X227" i="1"/>
  <c r="X228" i="1"/>
  <c r="AF228" i="1" s="1"/>
  <c r="X229" i="1"/>
  <c r="AF229" i="1" s="1"/>
  <c r="X230" i="1"/>
  <c r="AF230" i="1" s="1"/>
  <c r="X231" i="1"/>
  <c r="AF231" i="1" s="1"/>
  <c r="X232" i="1"/>
  <c r="X233" i="1"/>
  <c r="AF233" i="1" s="1"/>
  <c r="X234" i="1"/>
  <c r="AF234" i="1" s="1"/>
  <c r="X235" i="1"/>
  <c r="AF235" i="1" s="1"/>
  <c r="X236" i="1"/>
  <c r="AF236" i="1" s="1"/>
  <c r="X237" i="1"/>
  <c r="AF237" i="1" s="1"/>
  <c r="X238" i="1"/>
  <c r="AF238" i="1" s="1"/>
  <c r="X239" i="1"/>
  <c r="AF239" i="1" s="1"/>
  <c r="X240" i="1"/>
  <c r="AF240" i="1" s="1"/>
  <c r="X241" i="1"/>
  <c r="AF241" i="1" s="1"/>
  <c r="X242" i="1"/>
  <c r="AF242" i="1" s="1"/>
  <c r="X243" i="1"/>
  <c r="AF243" i="1" s="1"/>
  <c r="X244" i="1"/>
  <c r="AF244" i="1" s="1"/>
  <c r="X245" i="1"/>
  <c r="AF245" i="1" s="1"/>
  <c r="X246" i="1"/>
  <c r="AF246" i="1" s="1"/>
  <c r="X247" i="1"/>
  <c r="AF247" i="1" s="1"/>
  <c r="X248" i="1"/>
  <c r="AF248" i="1" s="1"/>
  <c r="X249" i="1"/>
  <c r="AF249" i="1" s="1"/>
  <c r="X250" i="1"/>
  <c r="AF250" i="1" s="1"/>
  <c r="X251" i="1"/>
  <c r="AF251" i="1" s="1"/>
  <c r="X252" i="1"/>
  <c r="X253" i="1"/>
  <c r="X255" i="1"/>
  <c r="AF255" i="1" s="1"/>
  <c r="X256" i="1"/>
  <c r="X257" i="1"/>
  <c r="AF257" i="1" s="1"/>
  <c r="X258" i="1"/>
  <c r="AF258" i="1" s="1"/>
  <c r="X259" i="1"/>
  <c r="AF259" i="1" s="1"/>
  <c r="X260" i="1"/>
  <c r="AF260" i="1" s="1"/>
  <c r="X261" i="1"/>
  <c r="AF261" i="1" s="1"/>
  <c r="X262" i="1"/>
  <c r="AF262" i="1" s="1"/>
  <c r="X263" i="1"/>
  <c r="AF263" i="1" s="1"/>
  <c r="X264" i="1"/>
  <c r="AF264" i="1" s="1"/>
  <c r="X265" i="1"/>
  <c r="AF265" i="1" s="1"/>
  <c r="X266" i="1"/>
  <c r="X267" i="1"/>
  <c r="AF267" i="1" s="1"/>
  <c r="X269" i="1"/>
  <c r="AF269" i="1" s="1"/>
  <c r="X270" i="1"/>
  <c r="AF270" i="1" s="1"/>
  <c r="X271" i="1"/>
  <c r="AF271" i="1" s="1"/>
  <c r="X272" i="1"/>
  <c r="AF272" i="1" s="1"/>
  <c r="X273" i="1"/>
  <c r="AF273" i="1" s="1"/>
  <c r="X274" i="1"/>
  <c r="AF274" i="1" s="1"/>
  <c r="X275" i="1"/>
  <c r="X276" i="1"/>
  <c r="AF276" i="1" s="1"/>
  <c r="X277" i="1"/>
  <c r="AF277" i="1" s="1"/>
  <c r="X278" i="1"/>
  <c r="AF278" i="1" s="1"/>
  <c r="X279" i="1"/>
  <c r="AF279" i="1" s="1"/>
  <c r="X280" i="1"/>
  <c r="AF280" i="1" s="1"/>
  <c r="X281" i="1"/>
  <c r="AF281" i="1" s="1"/>
  <c r="X282" i="1"/>
  <c r="AF282" i="1" s="1"/>
  <c r="X283" i="1"/>
  <c r="AF283" i="1" s="1"/>
  <c r="X284" i="1"/>
  <c r="AF284" i="1" s="1"/>
  <c r="X285" i="1"/>
  <c r="AF285" i="1" s="1"/>
  <c r="X287" i="1"/>
  <c r="AF287" i="1" s="1"/>
  <c r="X288" i="1"/>
  <c r="AF288" i="1" s="1"/>
  <c r="X289" i="1"/>
  <c r="AF289" i="1" s="1"/>
  <c r="X290" i="1"/>
  <c r="AF290" i="1" s="1"/>
  <c r="X291" i="1"/>
  <c r="AF291" i="1" s="1"/>
  <c r="X292" i="1"/>
  <c r="AF292" i="1" s="1"/>
  <c r="X293" i="1"/>
  <c r="AF293" i="1" s="1"/>
  <c r="X294" i="1"/>
  <c r="AF294" i="1" s="1"/>
  <c r="X295" i="1"/>
  <c r="AF295" i="1" s="1"/>
  <c r="X296" i="1"/>
  <c r="AF296" i="1" s="1"/>
  <c r="X298" i="1"/>
  <c r="AF298" i="1" s="1"/>
  <c r="X300" i="1"/>
  <c r="AF300" i="1" s="1"/>
  <c r="X301" i="1"/>
  <c r="AF301" i="1" s="1"/>
  <c r="X302" i="1"/>
  <c r="AF302" i="1" s="1"/>
  <c r="X303" i="1"/>
  <c r="AF303" i="1" s="1"/>
  <c r="X304" i="1"/>
  <c r="AF304" i="1" s="1"/>
  <c r="X305" i="1"/>
  <c r="AF305" i="1" s="1"/>
  <c r="X306" i="1"/>
  <c r="AF306" i="1" s="1"/>
  <c r="X307" i="1"/>
  <c r="AF307" i="1" s="1"/>
  <c r="X308" i="1"/>
  <c r="AF308" i="1" s="1"/>
  <c r="X309" i="1"/>
  <c r="AF309" i="1" s="1"/>
  <c r="X310" i="1"/>
  <c r="AF310" i="1" s="1"/>
  <c r="X312" i="1"/>
  <c r="AF312" i="1" s="1"/>
  <c r="X313" i="1"/>
  <c r="AF313" i="1" s="1"/>
  <c r="X314" i="1"/>
  <c r="AF314" i="1" s="1"/>
  <c r="X315" i="1"/>
  <c r="AF315" i="1" s="1"/>
  <c r="X316" i="1"/>
  <c r="AF316" i="1" s="1"/>
  <c r="X317" i="1"/>
  <c r="AF317" i="1" s="1"/>
  <c r="X318" i="1"/>
  <c r="AF318" i="1" s="1"/>
  <c r="X319" i="1"/>
  <c r="AF319" i="1" s="1"/>
  <c r="X320" i="1"/>
  <c r="AF320" i="1" s="1"/>
  <c r="X4" i="1"/>
  <c r="AF4" i="1" s="1"/>
  <c r="W4" i="1"/>
  <c r="AE4" i="1" s="1"/>
  <c r="V4" i="1"/>
  <c r="AD4" i="1" s="1"/>
  <c r="W5" i="1"/>
  <c r="W6" i="1"/>
  <c r="W7" i="1"/>
  <c r="AE7" i="1" s="1"/>
  <c r="W8" i="1"/>
  <c r="AE8" i="1" s="1"/>
  <c r="W9" i="1"/>
  <c r="AE9" i="1" s="1"/>
  <c r="W10" i="1"/>
  <c r="AE10" i="1" s="1"/>
  <c r="W11" i="1"/>
  <c r="AE11" i="1" s="1"/>
  <c r="W12" i="1"/>
  <c r="W13" i="1"/>
  <c r="W14" i="1"/>
  <c r="AE14" i="1" s="1"/>
  <c r="W16" i="1"/>
  <c r="AE16" i="1" s="1"/>
  <c r="W17" i="1"/>
  <c r="AE17" i="1" s="1"/>
  <c r="W18" i="1"/>
  <c r="AE18" i="1" s="1"/>
  <c r="W19" i="1"/>
  <c r="W20" i="1"/>
  <c r="AE20" i="1" s="1"/>
  <c r="W21" i="1"/>
  <c r="AE21" i="1" s="1"/>
  <c r="W23" i="1"/>
  <c r="AE23" i="1" s="1"/>
  <c r="W24" i="1"/>
  <c r="W25" i="1"/>
  <c r="AE25" i="1" s="1"/>
  <c r="W26" i="1"/>
  <c r="AE26" i="1" s="1"/>
  <c r="W27" i="1"/>
  <c r="AE27" i="1" s="1"/>
  <c r="W28" i="1"/>
  <c r="AE28" i="1" s="1"/>
  <c r="W29" i="1"/>
  <c r="AE29" i="1" s="1"/>
  <c r="W30" i="1"/>
  <c r="AE30" i="1" s="1"/>
  <c r="W31" i="1"/>
  <c r="W32" i="1"/>
  <c r="W33" i="1"/>
  <c r="AE33" i="1" s="1"/>
  <c r="W34" i="1"/>
  <c r="AE34" i="1" s="1"/>
  <c r="W35" i="1"/>
  <c r="AE35" i="1" s="1"/>
  <c r="W36" i="1"/>
  <c r="W37" i="1"/>
  <c r="AE37" i="1" s="1"/>
  <c r="W38" i="1"/>
  <c r="AE38" i="1" s="1"/>
  <c r="W39" i="1"/>
  <c r="AE39" i="1" s="1"/>
  <c r="W41" i="1"/>
  <c r="AE41" i="1" s="1"/>
  <c r="W42" i="1"/>
  <c r="AE42" i="1" s="1"/>
  <c r="W43" i="1"/>
  <c r="AE43" i="1" s="1"/>
  <c r="W44" i="1"/>
  <c r="AE44" i="1" s="1"/>
  <c r="W45" i="1"/>
  <c r="AE45" i="1" s="1"/>
  <c r="W46" i="1"/>
  <c r="AE46" i="1" s="1"/>
  <c r="W47" i="1"/>
  <c r="AE47" i="1" s="1"/>
  <c r="W48" i="1"/>
  <c r="AE48" i="1" s="1"/>
  <c r="W49" i="1"/>
  <c r="AE49" i="1" s="1"/>
  <c r="W50" i="1"/>
  <c r="W51" i="1"/>
  <c r="AE51" i="1" s="1"/>
  <c r="W52" i="1"/>
  <c r="AE52" i="1" s="1"/>
  <c r="W53" i="1"/>
  <c r="AE53" i="1" s="1"/>
  <c r="W54" i="1"/>
  <c r="W55" i="1"/>
  <c r="AE55" i="1" s="1"/>
  <c r="W56" i="1"/>
  <c r="AE56" i="1" s="1"/>
  <c r="W57" i="1"/>
  <c r="AE57" i="1" s="1"/>
  <c r="W58" i="1"/>
  <c r="W59" i="1"/>
  <c r="AE59" i="1" s="1"/>
  <c r="W60" i="1"/>
  <c r="AE60" i="1" s="1"/>
  <c r="W61" i="1"/>
  <c r="AE61" i="1" s="1"/>
  <c r="W62" i="1"/>
  <c r="AE62" i="1" s="1"/>
  <c r="W63" i="1"/>
  <c r="AE63" i="1" s="1"/>
  <c r="W64" i="1"/>
  <c r="AE64" i="1" s="1"/>
  <c r="W65" i="1"/>
  <c r="W66" i="1"/>
  <c r="AE66" i="1" s="1"/>
  <c r="W67" i="1"/>
  <c r="AE67" i="1" s="1"/>
  <c r="W68" i="1"/>
  <c r="W69" i="1"/>
  <c r="AE69" i="1" s="1"/>
  <c r="W70" i="1"/>
  <c r="AE70" i="1" s="1"/>
  <c r="W71" i="1"/>
  <c r="W72" i="1"/>
  <c r="AE72" i="1" s="1"/>
  <c r="W73" i="1"/>
  <c r="AE73" i="1" s="1"/>
  <c r="W74" i="1"/>
  <c r="AE74" i="1" s="1"/>
  <c r="W75" i="1"/>
  <c r="AE75" i="1" s="1"/>
  <c r="W76" i="1"/>
  <c r="W77" i="1"/>
  <c r="AE77" i="1" s="1"/>
  <c r="W78" i="1"/>
  <c r="AE78" i="1" s="1"/>
  <c r="W79" i="1"/>
  <c r="AE79" i="1" s="1"/>
  <c r="W80" i="1"/>
  <c r="AE80" i="1" s="1"/>
  <c r="W81" i="1"/>
  <c r="AE81" i="1" s="1"/>
  <c r="W82" i="1"/>
  <c r="W83" i="1"/>
  <c r="AE83" i="1" s="1"/>
  <c r="W84" i="1"/>
  <c r="W85" i="1"/>
  <c r="AE85" i="1" s="1"/>
  <c r="W87" i="1"/>
  <c r="AE87" i="1" s="1"/>
  <c r="W88" i="1"/>
  <c r="AE88" i="1" s="1"/>
  <c r="W89" i="1"/>
  <c r="AE89" i="1" s="1"/>
  <c r="W90" i="1"/>
  <c r="AE90" i="1" s="1"/>
  <c r="W91" i="1"/>
  <c r="AE91" i="1" s="1"/>
  <c r="W92" i="1"/>
  <c r="AE92" i="1" s="1"/>
  <c r="W93" i="1"/>
  <c r="AE93" i="1" s="1"/>
  <c r="W94" i="1"/>
  <c r="AE94" i="1" s="1"/>
  <c r="W95" i="1"/>
  <c r="W96" i="1"/>
  <c r="AE96" i="1" s="1"/>
  <c r="W97" i="1"/>
  <c r="AE97" i="1" s="1"/>
  <c r="W98" i="1"/>
  <c r="AE98" i="1" s="1"/>
  <c r="W99" i="1"/>
  <c r="AE99" i="1" s="1"/>
  <c r="W100" i="1"/>
  <c r="AE100" i="1" s="1"/>
  <c r="W101" i="1"/>
  <c r="AE101" i="1" s="1"/>
  <c r="W102" i="1"/>
  <c r="AE102" i="1" s="1"/>
  <c r="W103" i="1"/>
  <c r="AE103" i="1" s="1"/>
  <c r="W104" i="1"/>
  <c r="AE104" i="1" s="1"/>
  <c r="W105" i="1"/>
  <c r="AE105" i="1" s="1"/>
  <c r="W106" i="1"/>
  <c r="W107" i="1"/>
  <c r="AE107" i="1" s="1"/>
  <c r="W108" i="1"/>
  <c r="AE108" i="1" s="1"/>
  <c r="W109" i="1"/>
  <c r="AE109" i="1" s="1"/>
  <c r="W110" i="1"/>
  <c r="AE110" i="1" s="1"/>
  <c r="W111" i="1"/>
  <c r="AE111" i="1" s="1"/>
  <c r="W112" i="1"/>
  <c r="AE112" i="1" s="1"/>
  <c r="W113" i="1"/>
  <c r="AE113" i="1" s="1"/>
  <c r="W114" i="1"/>
  <c r="AE114" i="1" s="1"/>
  <c r="W115" i="1"/>
  <c r="AE115" i="1" s="1"/>
  <c r="W116" i="1"/>
  <c r="AE116" i="1" s="1"/>
  <c r="W117" i="1"/>
  <c r="AE117" i="1" s="1"/>
  <c r="W118" i="1"/>
  <c r="AE118" i="1" s="1"/>
  <c r="W119" i="1"/>
  <c r="AE119" i="1" s="1"/>
  <c r="W120" i="1"/>
  <c r="AE120" i="1" s="1"/>
  <c r="W121" i="1"/>
  <c r="AE121" i="1" s="1"/>
  <c r="W122" i="1"/>
  <c r="AE122" i="1" s="1"/>
  <c r="W123" i="1"/>
  <c r="AE123" i="1" s="1"/>
  <c r="W124" i="1"/>
  <c r="AE124" i="1" s="1"/>
  <c r="W125" i="1"/>
  <c r="AE125" i="1" s="1"/>
  <c r="W126" i="1"/>
  <c r="W127" i="1"/>
  <c r="AE127" i="1" s="1"/>
  <c r="W128" i="1"/>
  <c r="AE128" i="1" s="1"/>
  <c r="W129" i="1"/>
  <c r="AE129" i="1" s="1"/>
  <c r="W130" i="1"/>
  <c r="AE130" i="1" s="1"/>
  <c r="W131" i="1"/>
  <c r="AE131" i="1" s="1"/>
  <c r="W132" i="1"/>
  <c r="AE132" i="1" s="1"/>
  <c r="W133" i="1"/>
  <c r="AE133" i="1" s="1"/>
  <c r="W134" i="1"/>
  <c r="AE134" i="1" s="1"/>
  <c r="W135" i="1"/>
  <c r="AE135" i="1" s="1"/>
  <c r="W137" i="1"/>
  <c r="AE137" i="1" s="1"/>
  <c r="W138" i="1"/>
  <c r="W139" i="1"/>
  <c r="AE139" i="1" s="1"/>
  <c r="W140" i="1"/>
  <c r="AE140" i="1" s="1"/>
  <c r="W141" i="1"/>
  <c r="W142" i="1"/>
  <c r="AE142" i="1" s="1"/>
  <c r="W143" i="1"/>
  <c r="AE143" i="1" s="1"/>
  <c r="W144" i="1"/>
  <c r="AE144" i="1" s="1"/>
  <c r="W145" i="1"/>
  <c r="W146" i="1"/>
  <c r="AE146" i="1" s="1"/>
  <c r="W147" i="1"/>
  <c r="AE147" i="1" s="1"/>
  <c r="W148" i="1"/>
  <c r="AE148" i="1" s="1"/>
  <c r="W149" i="1"/>
  <c r="AE149" i="1" s="1"/>
  <c r="W150" i="1"/>
  <c r="AE150" i="1" s="1"/>
  <c r="W151" i="1"/>
  <c r="AE151" i="1" s="1"/>
  <c r="W152" i="1"/>
  <c r="AE152" i="1" s="1"/>
  <c r="W153" i="1"/>
  <c r="AE153" i="1" s="1"/>
  <c r="W154" i="1"/>
  <c r="AE154" i="1" s="1"/>
  <c r="W155" i="1"/>
  <c r="W156" i="1"/>
  <c r="AE156" i="1" s="1"/>
  <c r="W157" i="1"/>
  <c r="AE157" i="1" s="1"/>
  <c r="W158" i="1"/>
  <c r="AE158" i="1" s="1"/>
  <c r="W159" i="1"/>
  <c r="AE159" i="1" s="1"/>
  <c r="W160" i="1"/>
  <c r="AE160" i="1" s="1"/>
  <c r="W161" i="1"/>
  <c r="AE161" i="1" s="1"/>
  <c r="W162" i="1"/>
  <c r="AE162" i="1" s="1"/>
  <c r="W163" i="1"/>
  <c r="AE163" i="1" s="1"/>
  <c r="W164" i="1"/>
  <c r="AE164" i="1" s="1"/>
  <c r="W165" i="1"/>
  <c r="AE165" i="1" s="1"/>
  <c r="W166" i="1"/>
  <c r="AE166" i="1" s="1"/>
  <c r="W167" i="1"/>
  <c r="W168" i="1"/>
  <c r="AE168" i="1" s="1"/>
  <c r="W169" i="1"/>
  <c r="AE169" i="1" s="1"/>
  <c r="W170" i="1"/>
  <c r="AE170" i="1" s="1"/>
  <c r="W171" i="1"/>
  <c r="AE171" i="1" s="1"/>
  <c r="W172" i="1"/>
  <c r="AE172" i="1" s="1"/>
  <c r="W173" i="1"/>
  <c r="AE173" i="1" s="1"/>
  <c r="W174" i="1"/>
  <c r="AE174" i="1" s="1"/>
  <c r="W175" i="1"/>
  <c r="W176" i="1"/>
  <c r="AE176" i="1" s="1"/>
  <c r="W177" i="1"/>
  <c r="W178" i="1"/>
  <c r="AE178" i="1" s="1"/>
  <c r="W179" i="1"/>
  <c r="AE179" i="1" s="1"/>
  <c r="W180" i="1"/>
  <c r="AE180" i="1" s="1"/>
  <c r="W181" i="1"/>
  <c r="AE181" i="1" s="1"/>
  <c r="W182" i="1"/>
  <c r="W183" i="1"/>
  <c r="AE183" i="1" s="1"/>
  <c r="W184" i="1"/>
  <c r="AE184" i="1" s="1"/>
  <c r="W185" i="1"/>
  <c r="AE185" i="1" s="1"/>
  <c r="W186" i="1"/>
  <c r="AE186" i="1" s="1"/>
  <c r="W187" i="1"/>
  <c r="AE187" i="1" s="1"/>
  <c r="W188" i="1"/>
  <c r="AE188" i="1" s="1"/>
  <c r="W189" i="1"/>
  <c r="AE189" i="1" s="1"/>
  <c r="W190" i="1"/>
  <c r="AE190" i="1" s="1"/>
  <c r="W191" i="1"/>
  <c r="AE191" i="1" s="1"/>
  <c r="W192" i="1"/>
  <c r="AE192" i="1" s="1"/>
  <c r="W193" i="1"/>
  <c r="AE193" i="1" s="1"/>
  <c r="W194" i="1"/>
  <c r="AE194" i="1" s="1"/>
  <c r="W195" i="1"/>
  <c r="AE195" i="1" s="1"/>
  <c r="W196" i="1"/>
  <c r="AE196" i="1" s="1"/>
  <c r="W197" i="1"/>
  <c r="AE197" i="1" s="1"/>
  <c r="W198" i="1"/>
  <c r="AE198" i="1" s="1"/>
  <c r="W199" i="1"/>
  <c r="AE199" i="1" s="1"/>
  <c r="W200" i="1"/>
  <c r="AE200" i="1" s="1"/>
  <c r="W201" i="1"/>
  <c r="AE201" i="1" s="1"/>
  <c r="W202" i="1"/>
  <c r="AE202" i="1" s="1"/>
  <c r="W203" i="1"/>
  <c r="AE203" i="1" s="1"/>
  <c r="W204" i="1"/>
  <c r="AE204" i="1" s="1"/>
  <c r="W205" i="1"/>
  <c r="AE205" i="1" s="1"/>
  <c r="W206" i="1"/>
  <c r="AE206" i="1" s="1"/>
  <c r="W207" i="1"/>
  <c r="AE207" i="1" s="1"/>
  <c r="W208" i="1"/>
  <c r="AE208" i="1" s="1"/>
  <c r="W209" i="1"/>
  <c r="AE209" i="1" s="1"/>
  <c r="W210" i="1"/>
  <c r="AE210" i="1" s="1"/>
  <c r="W211" i="1"/>
  <c r="AE211" i="1" s="1"/>
  <c r="W212" i="1"/>
  <c r="AE212" i="1" s="1"/>
  <c r="W214" i="1"/>
  <c r="AE214" i="1" s="1"/>
  <c r="W215" i="1"/>
  <c r="AE215" i="1" s="1"/>
  <c r="W216" i="1"/>
  <c r="AE216" i="1" s="1"/>
  <c r="W217" i="1"/>
  <c r="AE217" i="1" s="1"/>
  <c r="W218" i="1"/>
  <c r="W219" i="1"/>
  <c r="AE219" i="1" s="1"/>
  <c r="W220" i="1"/>
  <c r="AE220" i="1" s="1"/>
  <c r="W221" i="1"/>
  <c r="AE221" i="1" s="1"/>
  <c r="W222" i="1"/>
  <c r="AE222" i="1" s="1"/>
  <c r="W223" i="1"/>
  <c r="AE223" i="1" s="1"/>
  <c r="W224" i="1"/>
  <c r="AE224" i="1" s="1"/>
  <c r="W225" i="1"/>
  <c r="W226" i="1"/>
  <c r="AE226" i="1" s="1"/>
  <c r="W227" i="1"/>
  <c r="W228" i="1"/>
  <c r="AE228" i="1" s="1"/>
  <c r="W229" i="1"/>
  <c r="AE229" i="1" s="1"/>
  <c r="W230" i="1"/>
  <c r="AE230" i="1" s="1"/>
  <c r="W231" i="1"/>
  <c r="AE231" i="1" s="1"/>
  <c r="W232" i="1"/>
  <c r="AE232" i="1" s="1"/>
  <c r="W233" i="1"/>
  <c r="AE233" i="1" s="1"/>
  <c r="W234" i="1"/>
  <c r="AE234" i="1" s="1"/>
  <c r="W235" i="1"/>
  <c r="AE235" i="1" s="1"/>
  <c r="W236" i="1"/>
  <c r="AE236" i="1" s="1"/>
  <c r="W237" i="1"/>
  <c r="AE237" i="1" s="1"/>
  <c r="W238" i="1"/>
  <c r="AE238" i="1" s="1"/>
  <c r="W239" i="1"/>
  <c r="AE239" i="1" s="1"/>
  <c r="W240" i="1"/>
  <c r="W241" i="1"/>
  <c r="AE241" i="1" s="1"/>
  <c r="W242" i="1"/>
  <c r="AE242" i="1" s="1"/>
  <c r="W243" i="1"/>
  <c r="AE243" i="1" s="1"/>
  <c r="W244" i="1"/>
  <c r="AE244" i="1" s="1"/>
  <c r="W245" i="1"/>
  <c r="W246" i="1"/>
  <c r="AE246" i="1" s="1"/>
  <c r="W247" i="1"/>
  <c r="W248" i="1"/>
  <c r="W249" i="1"/>
  <c r="AE249" i="1" s="1"/>
  <c r="W250" i="1"/>
  <c r="AE250" i="1" s="1"/>
  <c r="W251" i="1"/>
  <c r="AE251" i="1" s="1"/>
  <c r="W252" i="1"/>
  <c r="AE252" i="1" s="1"/>
  <c r="W253" i="1"/>
  <c r="W255" i="1"/>
  <c r="AE255" i="1" s="1"/>
  <c r="W256" i="1"/>
  <c r="AE256" i="1" s="1"/>
  <c r="W257" i="1"/>
  <c r="AE257" i="1" s="1"/>
  <c r="W258" i="1"/>
  <c r="AE258" i="1" s="1"/>
  <c r="W259" i="1"/>
  <c r="AE259" i="1" s="1"/>
  <c r="W260" i="1"/>
  <c r="AE260" i="1" s="1"/>
  <c r="W261" i="1"/>
  <c r="AE261" i="1" s="1"/>
  <c r="W262" i="1"/>
  <c r="AE262" i="1" s="1"/>
  <c r="W263" i="1"/>
  <c r="AE263" i="1" s="1"/>
  <c r="W264" i="1"/>
  <c r="AE264" i="1" s="1"/>
  <c r="W265" i="1"/>
  <c r="AE265" i="1" s="1"/>
  <c r="W266" i="1"/>
  <c r="AE266" i="1" s="1"/>
  <c r="W267" i="1"/>
  <c r="W269" i="1"/>
  <c r="AE269" i="1" s="1"/>
  <c r="W270" i="1"/>
  <c r="W271" i="1"/>
  <c r="AE271" i="1" s="1"/>
  <c r="W272" i="1"/>
  <c r="AE272" i="1" s="1"/>
  <c r="W273" i="1"/>
  <c r="AE273" i="1" s="1"/>
  <c r="W274" i="1"/>
  <c r="AE274" i="1" s="1"/>
  <c r="W275" i="1"/>
  <c r="W276" i="1"/>
  <c r="AE276" i="1" s="1"/>
  <c r="W277" i="1"/>
  <c r="AE277" i="1" s="1"/>
  <c r="W278" i="1"/>
  <c r="AE278" i="1" s="1"/>
  <c r="W279" i="1"/>
  <c r="AE279" i="1" s="1"/>
  <c r="W280" i="1"/>
  <c r="AE280" i="1" s="1"/>
  <c r="W281" i="1"/>
  <c r="AE281" i="1" s="1"/>
  <c r="W282" i="1"/>
  <c r="AE282" i="1" s="1"/>
  <c r="W283" i="1"/>
  <c r="AE283" i="1" s="1"/>
  <c r="W284" i="1"/>
  <c r="AE284" i="1" s="1"/>
  <c r="W285" i="1"/>
  <c r="AE285" i="1" s="1"/>
  <c r="W287" i="1"/>
  <c r="AE287" i="1" s="1"/>
  <c r="W288" i="1"/>
  <c r="AE288" i="1" s="1"/>
  <c r="W289" i="1"/>
  <c r="AE289" i="1" s="1"/>
  <c r="W290" i="1"/>
  <c r="AE290" i="1" s="1"/>
  <c r="W291" i="1"/>
  <c r="AE291" i="1" s="1"/>
  <c r="W292" i="1"/>
  <c r="AE292" i="1" s="1"/>
  <c r="W293" i="1"/>
  <c r="AE293" i="1" s="1"/>
  <c r="W294" i="1"/>
  <c r="AE294" i="1" s="1"/>
  <c r="W295" i="1"/>
  <c r="AE295" i="1" s="1"/>
  <c r="W296" i="1"/>
  <c r="AE296" i="1" s="1"/>
  <c r="W298" i="1"/>
  <c r="AE298" i="1" s="1"/>
  <c r="W300" i="1"/>
  <c r="AE300" i="1" s="1"/>
  <c r="W301" i="1"/>
  <c r="AE301" i="1" s="1"/>
  <c r="W302" i="1"/>
  <c r="AE302" i="1" s="1"/>
  <c r="W303" i="1"/>
  <c r="AE303" i="1" s="1"/>
  <c r="W304" i="1"/>
  <c r="AE304" i="1" s="1"/>
  <c r="W305" i="1"/>
  <c r="AE305" i="1" s="1"/>
  <c r="W306" i="1"/>
  <c r="W307" i="1"/>
  <c r="AE307" i="1" s="1"/>
  <c r="W308" i="1"/>
  <c r="AE308" i="1" s="1"/>
  <c r="W309" i="1"/>
  <c r="AE309" i="1" s="1"/>
  <c r="W310" i="1"/>
  <c r="AE310" i="1" s="1"/>
  <c r="W312" i="1"/>
  <c r="AE312" i="1" s="1"/>
  <c r="W313" i="1"/>
  <c r="AE313" i="1" s="1"/>
  <c r="W314" i="1"/>
  <c r="AE314" i="1" s="1"/>
  <c r="W315" i="1"/>
  <c r="AE315" i="1" s="1"/>
  <c r="W316" i="1"/>
  <c r="AE316" i="1" s="1"/>
  <c r="W317" i="1"/>
  <c r="AE317" i="1" s="1"/>
  <c r="W318" i="1"/>
  <c r="W319" i="1"/>
  <c r="AE319" i="1" s="1"/>
  <c r="W320" i="1"/>
  <c r="AE320" i="1" s="1"/>
  <c r="V5" i="1"/>
  <c r="V6" i="1"/>
  <c r="AD6" i="1" s="1"/>
  <c r="V7" i="1"/>
  <c r="AD7" i="1" s="1"/>
  <c r="V8" i="1"/>
  <c r="AD8" i="1" s="1"/>
  <c r="V9" i="1"/>
  <c r="AD9" i="1" s="1"/>
  <c r="V10" i="1"/>
  <c r="AD10" i="1" s="1"/>
  <c r="V11" i="1"/>
  <c r="AD11" i="1" s="1"/>
  <c r="V12" i="1"/>
  <c r="V13" i="1"/>
  <c r="AD13" i="1" s="1"/>
  <c r="V14" i="1"/>
  <c r="AD14" i="1" s="1"/>
  <c r="V16" i="1"/>
  <c r="AD16" i="1" s="1"/>
  <c r="V17" i="1"/>
  <c r="AD17" i="1" s="1"/>
  <c r="V18" i="1"/>
  <c r="AD18" i="1" s="1"/>
  <c r="V19" i="1"/>
  <c r="AD19" i="1" s="1"/>
  <c r="V20" i="1"/>
  <c r="AD20" i="1" s="1"/>
  <c r="V21" i="1"/>
  <c r="AD21" i="1" s="1"/>
  <c r="V23" i="1"/>
  <c r="AD23" i="1" s="1"/>
  <c r="V24" i="1"/>
  <c r="AD24" i="1" s="1"/>
  <c r="V25" i="1"/>
  <c r="AD25" i="1" s="1"/>
  <c r="V26" i="1"/>
  <c r="AD26" i="1" s="1"/>
  <c r="V27" i="1"/>
  <c r="V28" i="1"/>
  <c r="AD28" i="1" s="1"/>
  <c r="V29" i="1"/>
  <c r="AD29" i="1" s="1"/>
  <c r="V30" i="1"/>
  <c r="AD30" i="1" s="1"/>
  <c r="V31" i="1"/>
  <c r="AD31" i="1" s="1"/>
  <c r="V32" i="1"/>
  <c r="V33" i="1"/>
  <c r="AD33" i="1" s="1"/>
  <c r="V34" i="1"/>
  <c r="AD34" i="1" s="1"/>
  <c r="V35" i="1"/>
  <c r="AD35" i="1" s="1"/>
  <c r="V36" i="1"/>
  <c r="AD36" i="1" s="1"/>
  <c r="V37" i="1"/>
  <c r="AD37" i="1" s="1"/>
  <c r="V38" i="1"/>
  <c r="AD38" i="1" s="1"/>
  <c r="V39" i="1"/>
  <c r="AD39" i="1" s="1"/>
  <c r="V41" i="1"/>
  <c r="AD41" i="1" s="1"/>
  <c r="V42" i="1"/>
  <c r="AD42" i="1" s="1"/>
  <c r="V43" i="1"/>
  <c r="AD43" i="1" s="1"/>
  <c r="V44" i="1"/>
  <c r="AD44" i="1" s="1"/>
  <c r="V45" i="1"/>
  <c r="AD45" i="1" s="1"/>
  <c r="V46" i="1"/>
  <c r="AD46" i="1" s="1"/>
  <c r="V47" i="1"/>
  <c r="AD47" i="1" s="1"/>
  <c r="V48" i="1"/>
  <c r="AD48" i="1" s="1"/>
  <c r="V49" i="1"/>
  <c r="AD49" i="1" s="1"/>
  <c r="V50" i="1"/>
  <c r="AD50" i="1" s="1"/>
  <c r="V51" i="1"/>
  <c r="AD51" i="1" s="1"/>
  <c r="V52" i="1"/>
  <c r="AD52" i="1" s="1"/>
  <c r="V53" i="1"/>
  <c r="AD53" i="1" s="1"/>
  <c r="V54" i="1"/>
  <c r="AD54" i="1" s="1"/>
  <c r="V55" i="1"/>
  <c r="AD55" i="1" s="1"/>
  <c r="V56" i="1"/>
  <c r="AD56" i="1" s="1"/>
  <c r="V57" i="1"/>
  <c r="AD57" i="1" s="1"/>
  <c r="V58" i="1"/>
  <c r="AD58" i="1" s="1"/>
  <c r="V59" i="1"/>
  <c r="AD59" i="1" s="1"/>
  <c r="V60" i="1"/>
  <c r="AD60" i="1" s="1"/>
  <c r="V61" i="1"/>
  <c r="AD61" i="1" s="1"/>
  <c r="V62" i="1"/>
  <c r="AD62" i="1" s="1"/>
  <c r="V63" i="1"/>
  <c r="AD63" i="1" s="1"/>
  <c r="V64" i="1"/>
  <c r="AD64" i="1" s="1"/>
  <c r="V65" i="1"/>
  <c r="AD65" i="1" s="1"/>
  <c r="V66" i="1"/>
  <c r="AD66" i="1" s="1"/>
  <c r="V67" i="1"/>
  <c r="AD67" i="1" s="1"/>
  <c r="V68" i="1"/>
  <c r="AD68" i="1" s="1"/>
  <c r="V69" i="1"/>
  <c r="AD69" i="1" s="1"/>
  <c r="V70" i="1"/>
  <c r="V71" i="1"/>
  <c r="AD71" i="1" s="1"/>
  <c r="V72" i="1"/>
  <c r="AD72" i="1" s="1"/>
  <c r="V73" i="1"/>
  <c r="AD73" i="1" s="1"/>
  <c r="V74" i="1"/>
  <c r="AD74" i="1" s="1"/>
  <c r="V75" i="1"/>
  <c r="V76" i="1"/>
  <c r="AD76" i="1" s="1"/>
  <c r="V77" i="1"/>
  <c r="AD77" i="1" s="1"/>
  <c r="V78" i="1"/>
  <c r="AD78" i="1" s="1"/>
  <c r="V79" i="1"/>
  <c r="AD79" i="1" s="1"/>
  <c r="V80" i="1"/>
  <c r="AD80" i="1" s="1"/>
  <c r="V81" i="1"/>
  <c r="AD81" i="1" s="1"/>
  <c r="V82" i="1"/>
  <c r="AD82" i="1" s="1"/>
  <c r="V83" i="1"/>
  <c r="AD83" i="1" s="1"/>
  <c r="V84" i="1"/>
  <c r="V85" i="1"/>
  <c r="AD85" i="1" s="1"/>
  <c r="V87" i="1"/>
  <c r="AD87" i="1" s="1"/>
  <c r="V88" i="1"/>
  <c r="V89" i="1"/>
  <c r="AD89" i="1" s="1"/>
  <c r="V90" i="1"/>
  <c r="AD90" i="1" s="1"/>
  <c r="V91" i="1"/>
  <c r="AD91" i="1" s="1"/>
  <c r="V92" i="1"/>
  <c r="V93" i="1"/>
  <c r="AD93" i="1" s="1"/>
  <c r="V94" i="1"/>
  <c r="AD94" i="1" s="1"/>
  <c r="V95" i="1"/>
  <c r="AD95" i="1" s="1"/>
  <c r="V96" i="1"/>
  <c r="AD96" i="1" s="1"/>
  <c r="V97" i="1"/>
  <c r="AD97" i="1" s="1"/>
  <c r="V98" i="1"/>
  <c r="AD98" i="1" s="1"/>
  <c r="V99" i="1"/>
  <c r="AD99" i="1" s="1"/>
  <c r="V100" i="1"/>
  <c r="AD100" i="1" s="1"/>
  <c r="V101" i="1"/>
  <c r="AD101" i="1" s="1"/>
  <c r="V102" i="1"/>
  <c r="AD102" i="1" s="1"/>
  <c r="V103" i="1"/>
  <c r="V104" i="1"/>
  <c r="AD104" i="1" s="1"/>
  <c r="V105" i="1"/>
  <c r="AD105" i="1" s="1"/>
  <c r="V106" i="1"/>
  <c r="AD106" i="1" s="1"/>
  <c r="V107" i="1"/>
  <c r="AD107" i="1" s="1"/>
  <c r="V108" i="1"/>
  <c r="AD108" i="1" s="1"/>
  <c r="V109" i="1"/>
  <c r="V110" i="1"/>
  <c r="AD110" i="1" s="1"/>
  <c r="V111" i="1"/>
  <c r="V112" i="1"/>
  <c r="AD112" i="1" s="1"/>
  <c r="V113" i="1"/>
  <c r="AD113" i="1" s="1"/>
  <c r="V114" i="1"/>
  <c r="AD114" i="1" s="1"/>
  <c r="V115" i="1"/>
  <c r="AD115" i="1" s="1"/>
  <c r="V116" i="1"/>
  <c r="AD116" i="1" s="1"/>
  <c r="V117" i="1"/>
  <c r="V118" i="1"/>
  <c r="AD118" i="1" s="1"/>
  <c r="V119" i="1"/>
  <c r="AD119" i="1" s="1"/>
  <c r="V120" i="1"/>
  <c r="V121" i="1"/>
  <c r="AD121" i="1" s="1"/>
  <c r="V122" i="1"/>
  <c r="AD122" i="1" s="1"/>
  <c r="V123" i="1"/>
  <c r="AD123" i="1" s="1"/>
  <c r="V124" i="1"/>
  <c r="AD124" i="1" s="1"/>
  <c r="V125" i="1"/>
  <c r="AD125" i="1" s="1"/>
  <c r="V126" i="1"/>
  <c r="AD126" i="1" s="1"/>
  <c r="V127" i="1"/>
  <c r="AD127" i="1" s="1"/>
  <c r="V128" i="1"/>
  <c r="AD128" i="1" s="1"/>
  <c r="V129" i="1"/>
  <c r="AD129" i="1" s="1"/>
  <c r="V130" i="1"/>
  <c r="AD130" i="1" s="1"/>
  <c r="V131" i="1"/>
  <c r="AD131" i="1" s="1"/>
  <c r="V132" i="1"/>
  <c r="AD132" i="1" s="1"/>
  <c r="V133" i="1"/>
  <c r="AD133" i="1" s="1"/>
  <c r="V134" i="1"/>
  <c r="AD134" i="1" s="1"/>
  <c r="V135" i="1"/>
  <c r="AD135" i="1" s="1"/>
  <c r="V136" i="1"/>
  <c r="V137" i="1"/>
  <c r="AD137" i="1" s="1"/>
  <c r="V138" i="1"/>
  <c r="V139" i="1"/>
  <c r="AD139" i="1" s="1"/>
  <c r="V140" i="1"/>
  <c r="AD140" i="1" s="1"/>
  <c r="V141" i="1"/>
  <c r="AD141" i="1" s="1"/>
  <c r="V142" i="1"/>
  <c r="AD142" i="1" s="1"/>
  <c r="V143" i="1"/>
  <c r="AD143" i="1" s="1"/>
  <c r="V144" i="1"/>
  <c r="AD144" i="1" s="1"/>
  <c r="V145" i="1"/>
  <c r="AD145" i="1" s="1"/>
  <c r="V146" i="1"/>
  <c r="AD146" i="1" s="1"/>
  <c r="V147" i="1"/>
  <c r="AD147" i="1" s="1"/>
  <c r="V148" i="1"/>
  <c r="AD148" i="1" s="1"/>
  <c r="V149" i="1"/>
  <c r="AD149" i="1" s="1"/>
  <c r="V150" i="1"/>
  <c r="AD150" i="1" s="1"/>
  <c r="V151" i="1"/>
  <c r="AD151" i="1" s="1"/>
  <c r="V152" i="1"/>
  <c r="AD152" i="1" s="1"/>
  <c r="V153" i="1"/>
  <c r="AD153" i="1" s="1"/>
  <c r="V154" i="1"/>
  <c r="V155" i="1"/>
  <c r="AD155" i="1" s="1"/>
  <c r="V156" i="1"/>
  <c r="AD156" i="1" s="1"/>
  <c r="V157" i="1"/>
  <c r="AD157" i="1" s="1"/>
  <c r="V158" i="1"/>
  <c r="AD158" i="1" s="1"/>
  <c r="V159" i="1"/>
  <c r="AD159" i="1" s="1"/>
  <c r="V160" i="1"/>
  <c r="AD160" i="1" s="1"/>
  <c r="V161" i="1"/>
  <c r="AD161" i="1" s="1"/>
  <c r="V162" i="1"/>
  <c r="V163" i="1"/>
  <c r="AD163" i="1" s="1"/>
  <c r="V164" i="1"/>
  <c r="AD164" i="1" s="1"/>
  <c r="V165" i="1"/>
  <c r="V166" i="1"/>
  <c r="V167" i="1"/>
  <c r="AD167" i="1" s="1"/>
  <c r="V168" i="1"/>
  <c r="AD168" i="1" s="1"/>
  <c r="V169" i="1"/>
  <c r="AD169" i="1" s="1"/>
  <c r="V170" i="1"/>
  <c r="AD170" i="1" s="1"/>
  <c r="V171" i="1"/>
  <c r="AD171" i="1" s="1"/>
  <c r="V172" i="1"/>
  <c r="AD172" i="1" s="1"/>
  <c r="V173" i="1"/>
  <c r="AD173" i="1" s="1"/>
  <c r="V174" i="1"/>
  <c r="AD174" i="1" s="1"/>
  <c r="V175" i="1"/>
  <c r="AD175" i="1" s="1"/>
  <c r="V176" i="1"/>
  <c r="AD176" i="1" s="1"/>
  <c r="V177" i="1"/>
  <c r="V178" i="1"/>
  <c r="AD178" i="1" s="1"/>
  <c r="V179" i="1"/>
  <c r="AD179" i="1" s="1"/>
  <c r="V180" i="1"/>
  <c r="AD180" i="1" s="1"/>
  <c r="V181" i="1"/>
  <c r="AD181" i="1" s="1"/>
  <c r="V182" i="1"/>
  <c r="AD182" i="1" s="1"/>
  <c r="V183" i="1"/>
  <c r="AD183" i="1" s="1"/>
  <c r="V184" i="1"/>
  <c r="AD184" i="1" s="1"/>
  <c r="V185" i="1"/>
  <c r="AD185" i="1" s="1"/>
  <c r="V186" i="1"/>
  <c r="AD186" i="1" s="1"/>
  <c r="V187" i="1"/>
  <c r="AD187" i="1" s="1"/>
  <c r="V188" i="1"/>
  <c r="AD188" i="1" s="1"/>
  <c r="V189" i="1"/>
  <c r="AD189" i="1" s="1"/>
  <c r="V190" i="1"/>
  <c r="AD190" i="1" s="1"/>
  <c r="V191" i="1"/>
  <c r="AD191" i="1" s="1"/>
  <c r="V192" i="1"/>
  <c r="AD192" i="1" s="1"/>
  <c r="V193" i="1"/>
  <c r="AD193" i="1" s="1"/>
  <c r="V194" i="1"/>
  <c r="AD194" i="1" s="1"/>
  <c r="V195" i="1"/>
  <c r="AD195" i="1" s="1"/>
  <c r="V196" i="1"/>
  <c r="AD196" i="1" s="1"/>
  <c r="V197" i="1"/>
  <c r="AD197" i="1" s="1"/>
  <c r="V198" i="1"/>
  <c r="AD198" i="1" s="1"/>
  <c r="V199" i="1"/>
  <c r="AD199" i="1" s="1"/>
  <c r="V200" i="1"/>
  <c r="AD200" i="1" s="1"/>
  <c r="V201" i="1"/>
  <c r="AD201" i="1" s="1"/>
  <c r="V202" i="1"/>
  <c r="AD202" i="1" s="1"/>
  <c r="V203" i="1"/>
  <c r="AD203" i="1" s="1"/>
  <c r="V204" i="1"/>
  <c r="V205" i="1"/>
  <c r="AD205" i="1" s="1"/>
  <c r="V206" i="1"/>
  <c r="AD206" i="1" s="1"/>
  <c r="V207" i="1"/>
  <c r="AD207" i="1" s="1"/>
  <c r="V208" i="1"/>
  <c r="AD208" i="1" s="1"/>
  <c r="V209" i="1"/>
  <c r="V210" i="1"/>
  <c r="AD210" i="1" s="1"/>
  <c r="V211" i="1"/>
  <c r="AD211" i="1" s="1"/>
  <c r="V212" i="1"/>
  <c r="AD212" i="1" s="1"/>
  <c r="V214" i="1"/>
  <c r="AD214" i="1" s="1"/>
  <c r="V215" i="1"/>
  <c r="AD215" i="1" s="1"/>
  <c r="V216" i="1"/>
  <c r="AD216" i="1" s="1"/>
  <c r="V217" i="1"/>
  <c r="V218" i="1"/>
  <c r="AD218" i="1" s="1"/>
  <c r="V219" i="1"/>
  <c r="AD219" i="1" s="1"/>
  <c r="V220" i="1"/>
  <c r="AD220" i="1" s="1"/>
  <c r="V221" i="1"/>
  <c r="AD221" i="1" s="1"/>
  <c r="V222" i="1"/>
  <c r="AD222" i="1" s="1"/>
  <c r="V223" i="1"/>
  <c r="AD223" i="1" s="1"/>
  <c r="V224" i="1"/>
  <c r="AD224" i="1" s="1"/>
  <c r="V225" i="1"/>
  <c r="AD225" i="1" s="1"/>
  <c r="V226" i="1"/>
  <c r="V227" i="1"/>
  <c r="AD227" i="1" s="1"/>
  <c r="V228" i="1"/>
  <c r="AD228" i="1" s="1"/>
  <c r="V229" i="1"/>
  <c r="AD229" i="1" s="1"/>
  <c r="V230" i="1"/>
  <c r="V231" i="1"/>
  <c r="AD231" i="1" s="1"/>
  <c r="V232" i="1"/>
  <c r="AD232" i="1" s="1"/>
  <c r="V233" i="1"/>
  <c r="AD233" i="1" s="1"/>
  <c r="V234" i="1"/>
  <c r="AD234" i="1" s="1"/>
  <c r="V235" i="1"/>
  <c r="AD235" i="1" s="1"/>
  <c r="V236" i="1"/>
  <c r="AD236" i="1" s="1"/>
  <c r="V237" i="1"/>
  <c r="V238" i="1"/>
  <c r="AD238" i="1" s="1"/>
  <c r="V239" i="1"/>
  <c r="AD239" i="1" s="1"/>
  <c r="V240" i="1"/>
  <c r="AD240" i="1" s="1"/>
  <c r="V241" i="1"/>
  <c r="AD241" i="1" s="1"/>
  <c r="V242" i="1"/>
  <c r="AD242" i="1" s="1"/>
  <c r="V243" i="1"/>
  <c r="AD243" i="1" s="1"/>
  <c r="V244" i="1"/>
  <c r="AD244" i="1" s="1"/>
  <c r="V245" i="1"/>
  <c r="AD245" i="1" s="1"/>
  <c r="V246" i="1"/>
  <c r="AD246" i="1" s="1"/>
  <c r="V247" i="1"/>
  <c r="AD247" i="1" s="1"/>
  <c r="V248" i="1"/>
  <c r="AD248" i="1" s="1"/>
  <c r="V249" i="1"/>
  <c r="AD249" i="1" s="1"/>
  <c r="V250" i="1"/>
  <c r="AD250" i="1" s="1"/>
  <c r="V251" i="1"/>
  <c r="AD251" i="1" s="1"/>
  <c r="V252" i="1"/>
  <c r="V253" i="1"/>
  <c r="V255" i="1"/>
  <c r="AD255" i="1" s="1"/>
  <c r="V256" i="1"/>
  <c r="AD256" i="1" s="1"/>
  <c r="V257" i="1"/>
  <c r="AD257" i="1" s="1"/>
  <c r="V258" i="1"/>
  <c r="AD258" i="1" s="1"/>
  <c r="V259" i="1"/>
  <c r="AD259" i="1" s="1"/>
  <c r="V260" i="1"/>
  <c r="AD260" i="1" s="1"/>
  <c r="V261" i="1"/>
  <c r="AD261" i="1" s="1"/>
  <c r="V262" i="1"/>
  <c r="AD262" i="1" s="1"/>
  <c r="V263" i="1"/>
  <c r="AD263" i="1" s="1"/>
  <c r="V264" i="1"/>
  <c r="AD264" i="1" s="1"/>
  <c r="V265" i="1"/>
  <c r="AD265" i="1" s="1"/>
  <c r="V266" i="1"/>
  <c r="AD266" i="1" s="1"/>
  <c r="V267" i="1"/>
  <c r="AD267" i="1" s="1"/>
  <c r="V269" i="1"/>
  <c r="V270" i="1"/>
  <c r="AD270" i="1" s="1"/>
  <c r="V271" i="1"/>
  <c r="AD271" i="1" s="1"/>
  <c r="V272" i="1"/>
  <c r="AD272" i="1" s="1"/>
  <c r="V273" i="1"/>
  <c r="AD273" i="1" s="1"/>
  <c r="V274" i="1"/>
  <c r="AD274" i="1" s="1"/>
  <c r="V275" i="1"/>
  <c r="AD275" i="1" s="1"/>
  <c r="V276" i="1"/>
  <c r="AD276" i="1" s="1"/>
  <c r="V277" i="1"/>
  <c r="AD277" i="1" s="1"/>
  <c r="V278" i="1"/>
  <c r="V279" i="1"/>
  <c r="V280" i="1"/>
  <c r="AD280" i="1" s="1"/>
  <c r="V281" i="1"/>
  <c r="AD281" i="1" s="1"/>
  <c r="V282" i="1"/>
  <c r="AD282" i="1" s="1"/>
  <c r="V283" i="1"/>
  <c r="V284" i="1"/>
  <c r="AD284" i="1" s="1"/>
  <c r="V285" i="1"/>
  <c r="V287" i="1"/>
  <c r="AD287" i="1" s="1"/>
  <c r="V288" i="1"/>
  <c r="AD288" i="1" s="1"/>
  <c r="V289" i="1"/>
  <c r="AD289" i="1" s="1"/>
  <c r="V290" i="1"/>
  <c r="AD290" i="1" s="1"/>
  <c r="V291" i="1"/>
  <c r="AD291" i="1" s="1"/>
  <c r="V292" i="1"/>
  <c r="AD292" i="1" s="1"/>
  <c r="V293" i="1"/>
  <c r="AD293" i="1" s="1"/>
  <c r="V294" i="1"/>
  <c r="AD294" i="1" s="1"/>
  <c r="V295" i="1"/>
  <c r="AD295" i="1" s="1"/>
  <c r="V296" i="1"/>
  <c r="AD296" i="1" s="1"/>
  <c r="V298" i="1"/>
  <c r="AD298" i="1" s="1"/>
  <c r="V300" i="1"/>
  <c r="AD300" i="1" s="1"/>
  <c r="V301" i="1"/>
  <c r="AD301" i="1" s="1"/>
  <c r="V302" i="1"/>
  <c r="AD302" i="1" s="1"/>
  <c r="V303" i="1"/>
  <c r="AD303" i="1" s="1"/>
  <c r="V304" i="1"/>
  <c r="AD304" i="1" s="1"/>
  <c r="V305" i="1"/>
  <c r="AD305" i="1" s="1"/>
  <c r="V306" i="1"/>
  <c r="AD306" i="1" s="1"/>
  <c r="V307" i="1"/>
  <c r="AD307" i="1" s="1"/>
  <c r="V308" i="1"/>
  <c r="AD308" i="1" s="1"/>
  <c r="V309" i="1"/>
  <c r="AD309" i="1" s="1"/>
  <c r="V310" i="1"/>
  <c r="AD310" i="1" s="1"/>
  <c r="V312" i="1"/>
  <c r="AD312" i="1" s="1"/>
  <c r="V313" i="1"/>
  <c r="AD313" i="1" s="1"/>
  <c r="V314" i="1"/>
  <c r="AD314" i="1" s="1"/>
  <c r="V315" i="1"/>
  <c r="AD315" i="1" s="1"/>
  <c r="V316" i="1"/>
  <c r="AD316" i="1" s="1"/>
  <c r="V317" i="1"/>
  <c r="AD317" i="1" s="1"/>
  <c r="V318" i="1"/>
  <c r="V319" i="1"/>
  <c r="AD319" i="1" s="1"/>
  <c r="V320" i="1"/>
  <c r="AD320" i="1" s="1"/>
  <c r="AK5" i="1" l="1"/>
  <c r="AK6" i="1"/>
  <c r="AK7" i="1"/>
  <c r="AK8" i="1"/>
  <c r="AK9" i="1"/>
  <c r="AK10" i="1"/>
  <c r="AK11" i="1"/>
  <c r="AK12" i="1"/>
  <c r="AK13" i="1"/>
  <c r="AK14" i="1"/>
  <c r="AK15" i="1"/>
  <c r="AK16" i="1"/>
  <c r="AK17" i="1"/>
  <c r="AK18" i="1"/>
  <c r="AK19" i="1"/>
  <c r="AK20" i="1"/>
  <c r="AK21" i="1"/>
  <c r="AK22" i="1"/>
  <c r="AK23" i="1"/>
  <c r="AK24" i="1"/>
  <c r="AK25" i="1"/>
  <c r="AK26" i="1"/>
  <c r="AK27" i="1"/>
  <c r="AK28" i="1"/>
  <c r="AK29" i="1"/>
  <c r="AK30" i="1"/>
  <c r="AK31" i="1"/>
  <c r="AK32" i="1"/>
  <c r="AK33" i="1"/>
  <c r="AK34" i="1"/>
  <c r="AK35" i="1"/>
  <c r="AK36" i="1"/>
  <c r="AK37" i="1"/>
  <c r="AK38" i="1"/>
  <c r="AK39" i="1"/>
  <c r="AK40" i="1"/>
  <c r="AK41" i="1"/>
  <c r="AK42" i="1"/>
  <c r="AK43" i="1"/>
  <c r="AK44" i="1"/>
  <c r="AK45" i="1"/>
  <c r="AK46" i="1"/>
  <c r="AK47" i="1"/>
  <c r="AK48" i="1"/>
  <c r="AK49" i="1"/>
  <c r="AK50" i="1"/>
  <c r="AK51" i="1"/>
  <c r="AK52" i="1"/>
  <c r="AK53" i="1"/>
  <c r="AK54" i="1"/>
  <c r="AK55" i="1"/>
  <c r="AK56" i="1"/>
  <c r="AK57" i="1"/>
  <c r="AK58" i="1"/>
  <c r="AK59" i="1"/>
  <c r="AK60" i="1"/>
  <c r="AK61" i="1"/>
  <c r="AK62" i="1"/>
  <c r="AK63" i="1"/>
  <c r="AK64" i="1"/>
  <c r="AK65" i="1"/>
  <c r="AK66" i="1"/>
  <c r="AK67" i="1"/>
  <c r="AK68" i="1"/>
  <c r="AK69" i="1"/>
  <c r="AK70" i="1"/>
  <c r="AK71" i="1"/>
  <c r="AK72" i="1"/>
  <c r="AK73" i="1"/>
  <c r="AK74" i="1"/>
  <c r="AK75" i="1"/>
  <c r="AK76" i="1"/>
  <c r="AK77" i="1"/>
  <c r="AK78" i="1"/>
  <c r="AK79" i="1"/>
  <c r="AK80" i="1"/>
  <c r="AK81" i="1"/>
  <c r="AK82" i="1"/>
  <c r="AK83" i="1"/>
  <c r="AK84" i="1"/>
  <c r="AK85" i="1"/>
  <c r="AK86" i="1"/>
  <c r="AK87" i="1"/>
  <c r="AK88" i="1"/>
  <c r="AK89" i="1"/>
  <c r="AK90" i="1"/>
  <c r="AK91" i="1"/>
  <c r="AK92" i="1"/>
  <c r="AK93" i="1"/>
  <c r="AK94" i="1"/>
  <c r="AK95" i="1"/>
  <c r="AK96" i="1"/>
  <c r="AK97" i="1"/>
  <c r="AK98" i="1"/>
  <c r="AK99" i="1"/>
  <c r="AK100" i="1"/>
  <c r="AK101" i="1"/>
  <c r="AK102" i="1"/>
  <c r="AK103" i="1"/>
  <c r="AK104" i="1"/>
  <c r="AK105" i="1"/>
  <c r="AK106" i="1"/>
  <c r="AK107" i="1"/>
  <c r="AK108" i="1"/>
  <c r="AK109" i="1"/>
  <c r="AK110" i="1"/>
  <c r="AK111" i="1"/>
  <c r="AK112" i="1"/>
  <c r="AK113" i="1"/>
  <c r="AK114" i="1"/>
  <c r="AK115" i="1"/>
  <c r="AK116" i="1"/>
  <c r="AK117" i="1"/>
  <c r="AK118" i="1"/>
  <c r="AK119" i="1"/>
  <c r="AK120" i="1"/>
  <c r="AK121" i="1"/>
  <c r="AK122" i="1"/>
  <c r="AK123" i="1"/>
  <c r="AK124" i="1"/>
  <c r="AK125" i="1"/>
  <c r="AK126" i="1"/>
  <c r="AK127" i="1"/>
  <c r="AK128" i="1"/>
  <c r="AK129" i="1"/>
  <c r="AK130" i="1"/>
  <c r="AK131" i="1"/>
  <c r="AK132" i="1"/>
  <c r="AK133" i="1"/>
  <c r="AK134" i="1"/>
  <c r="AK135" i="1"/>
  <c r="AK136" i="1"/>
  <c r="AK137" i="1"/>
  <c r="AK138" i="1"/>
  <c r="AK139" i="1"/>
  <c r="AK140" i="1"/>
  <c r="AK141" i="1"/>
  <c r="AK142" i="1"/>
  <c r="AK143" i="1"/>
  <c r="AK144" i="1"/>
  <c r="AK145" i="1"/>
  <c r="AK146" i="1"/>
  <c r="AK147" i="1"/>
  <c r="AK148" i="1"/>
  <c r="AK149" i="1"/>
  <c r="AK150" i="1"/>
  <c r="AK151" i="1"/>
  <c r="AK152" i="1"/>
  <c r="AK153" i="1"/>
  <c r="AK154" i="1"/>
  <c r="AK155" i="1"/>
  <c r="AK156" i="1"/>
  <c r="AK157" i="1"/>
  <c r="AK158" i="1"/>
  <c r="AK159" i="1"/>
  <c r="AK160" i="1"/>
  <c r="AK161" i="1"/>
  <c r="AK162" i="1"/>
  <c r="AK163" i="1"/>
  <c r="AK164" i="1"/>
  <c r="AK165" i="1"/>
  <c r="AK166" i="1"/>
  <c r="AK167" i="1"/>
  <c r="AK168" i="1"/>
  <c r="AK169" i="1"/>
  <c r="AK170" i="1"/>
  <c r="AK171" i="1"/>
  <c r="AK172" i="1"/>
  <c r="AK173" i="1"/>
  <c r="AK174" i="1"/>
  <c r="AK175" i="1"/>
  <c r="AK176" i="1"/>
  <c r="AK177" i="1"/>
  <c r="AK178" i="1"/>
  <c r="AK179" i="1"/>
  <c r="AK180" i="1"/>
  <c r="AK181" i="1"/>
  <c r="AK182" i="1"/>
  <c r="AK183" i="1"/>
  <c r="AK184" i="1"/>
  <c r="AK185" i="1"/>
  <c r="AK186" i="1"/>
  <c r="AK187" i="1"/>
  <c r="AK188" i="1"/>
  <c r="AK189" i="1"/>
  <c r="AK190" i="1"/>
  <c r="AK191" i="1"/>
  <c r="AK192" i="1"/>
  <c r="AK193" i="1"/>
  <c r="AK194" i="1"/>
  <c r="AK195" i="1"/>
  <c r="AK196" i="1"/>
  <c r="AK197" i="1"/>
  <c r="AK198" i="1"/>
  <c r="AK199" i="1"/>
  <c r="AK200" i="1"/>
  <c r="AK201" i="1"/>
  <c r="AK202" i="1"/>
  <c r="AK203" i="1"/>
  <c r="AK204" i="1"/>
  <c r="AK205" i="1"/>
  <c r="AK206" i="1"/>
  <c r="AK207" i="1"/>
  <c r="AK208" i="1"/>
  <c r="AK209" i="1"/>
  <c r="AK210" i="1"/>
  <c r="AK211" i="1"/>
  <c r="AK212" i="1"/>
  <c r="AK213" i="1"/>
  <c r="AK214" i="1"/>
  <c r="AK215" i="1"/>
  <c r="AK216" i="1"/>
  <c r="AK217" i="1"/>
  <c r="AK218" i="1"/>
  <c r="AK219" i="1"/>
  <c r="AK220" i="1"/>
  <c r="AK221" i="1"/>
  <c r="AK222" i="1"/>
  <c r="AK223" i="1"/>
  <c r="AK224" i="1"/>
  <c r="AK225" i="1"/>
  <c r="AK226" i="1"/>
  <c r="AK227" i="1"/>
  <c r="AK228" i="1"/>
  <c r="AK229" i="1"/>
  <c r="AK230" i="1"/>
  <c r="AK231" i="1"/>
  <c r="AK232" i="1"/>
  <c r="AK233" i="1"/>
  <c r="AK234" i="1"/>
  <c r="AK235" i="1"/>
  <c r="AK236" i="1"/>
  <c r="AK237" i="1"/>
  <c r="AK238" i="1"/>
  <c r="AK239" i="1"/>
  <c r="AK240" i="1"/>
  <c r="AK241" i="1"/>
  <c r="AK242" i="1"/>
  <c r="AK243" i="1"/>
  <c r="AK244" i="1"/>
  <c r="AK245" i="1"/>
  <c r="AK246" i="1"/>
  <c r="AK247" i="1"/>
  <c r="AK248" i="1"/>
  <c r="AK249" i="1"/>
  <c r="AK250" i="1"/>
  <c r="AK251" i="1"/>
  <c r="AK252" i="1"/>
  <c r="AK253" i="1"/>
  <c r="AK254" i="1"/>
  <c r="AK255" i="1"/>
  <c r="AK256" i="1"/>
  <c r="AK257" i="1"/>
  <c r="AK258" i="1"/>
  <c r="AK259" i="1"/>
  <c r="AK260" i="1"/>
  <c r="AK261" i="1"/>
  <c r="AK262" i="1"/>
  <c r="AK263" i="1"/>
  <c r="AK264" i="1"/>
  <c r="AK265" i="1"/>
  <c r="AK266" i="1"/>
  <c r="AK267" i="1"/>
  <c r="AK268" i="1"/>
  <c r="AK269" i="1"/>
  <c r="AK270" i="1"/>
  <c r="AK271" i="1"/>
  <c r="AK272" i="1"/>
  <c r="AK273" i="1"/>
  <c r="AK274" i="1"/>
  <c r="AK275" i="1"/>
  <c r="AK276" i="1"/>
  <c r="AK277" i="1"/>
  <c r="AK278" i="1"/>
  <c r="AK279" i="1"/>
  <c r="AK280" i="1"/>
  <c r="AK281" i="1"/>
  <c r="AK282" i="1"/>
  <c r="AK283" i="1"/>
  <c r="AK284" i="1"/>
  <c r="AK285" i="1"/>
  <c r="AK286" i="1"/>
  <c r="AK287" i="1"/>
  <c r="AK288" i="1"/>
  <c r="AK289" i="1"/>
  <c r="AK290" i="1"/>
  <c r="AK291" i="1"/>
  <c r="AK292" i="1"/>
  <c r="AK293" i="1"/>
  <c r="AK294" i="1"/>
  <c r="AK295" i="1"/>
  <c r="AK296" i="1"/>
  <c r="AK297" i="1"/>
  <c r="AK298" i="1"/>
  <c r="AK299" i="1"/>
  <c r="AK300" i="1"/>
  <c r="AK301" i="1"/>
  <c r="AK302" i="1"/>
  <c r="AK303" i="1"/>
  <c r="AK304" i="1"/>
  <c r="AK305" i="1"/>
  <c r="AK306" i="1"/>
  <c r="AK307" i="1"/>
  <c r="AK308" i="1"/>
  <c r="AK309" i="1"/>
  <c r="AK310" i="1"/>
  <c r="AK311" i="1"/>
  <c r="AK312" i="1"/>
  <c r="AK313" i="1"/>
  <c r="AK314" i="1"/>
  <c r="AK315" i="1"/>
  <c r="AK316" i="1"/>
  <c r="AK317" i="1"/>
  <c r="AK318" i="1"/>
  <c r="AK319" i="1"/>
  <c r="AK320" i="1"/>
  <c r="AK4" i="1"/>
  <c r="AJ320" i="1"/>
  <c r="AJ5" i="1"/>
  <c r="AJ6" i="1"/>
  <c r="AJ7" i="1"/>
  <c r="AJ8" i="1"/>
  <c r="AJ9" i="1"/>
  <c r="AJ10" i="1"/>
  <c r="AJ11" i="1"/>
  <c r="AJ12" i="1"/>
  <c r="AJ13" i="1"/>
  <c r="AJ14" i="1"/>
  <c r="AJ15" i="1"/>
  <c r="AJ16" i="1"/>
  <c r="AJ17" i="1"/>
  <c r="AJ18" i="1"/>
  <c r="AJ19" i="1"/>
  <c r="AJ20" i="1"/>
  <c r="AJ21" i="1"/>
  <c r="AJ22" i="1"/>
  <c r="AJ23" i="1"/>
  <c r="AJ24" i="1"/>
  <c r="AJ25" i="1"/>
  <c r="AJ26" i="1"/>
  <c r="AJ27" i="1"/>
  <c r="AJ28" i="1"/>
  <c r="AJ29" i="1"/>
  <c r="AJ30" i="1"/>
  <c r="AJ31" i="1"/>
  <c r="AJ32" i="1"/>
  <c r="AJ33" i="1"/>
  <c r="AJ34" i="1"/>
  <c r="AJ35" i="1"/>
  <c r="AJ36" i="1"/>
  <c r="AJ37" i="1"/>
  <c r="AJ38" i="1"/>
  <c r="AJ39" i="1"/>
  <c r="AJ40" i="1"/>
  <c r="AJ41" i="1"/>
  <c r="AJ42" i="1"/>
  <c r="AJ43" i="1"/>
  <c r="AJ44" i="1"/>
  <c r="AJ45" i="1"/>
  <c r="AJ46" i="1"/>
  <c r="AJ47" i="1"/>
  <c r="AJ48" i="1"/>
  <c r="AJ49" i="1"/>
  <c r="AJ50" i="1"/>
  <c r="AJ51" i="1"/>
  <c r="AJ52" i="1"/>
  <c r="AJ53" i="1"/>
  <c r="AJ54" i="1"/>
  <c r="AJ55" i="1"/>
  <c r="AJ56" i="1"/>
  <c r="AJ57" i="1"/>
  <c r="AJ58" i="1"/>
  <c r="AJ59" i="1"/>
  <c r="AJ60" i="1"/>
  <c r="AJ61" i="1"/>
  <c r="AJ62" i="1"/>
  <c r="AJ63" i="1"/>
  <c r="AJ64" i="1"/>
  <c r="AJ65" i="1"/>
  <c r="AJ66" i="1"/>
  <c r="AJ67" i="1"/>
  <c r="AJ68" i="1"/>
  <c r="AJ69" i="1"/>
  <c r="AJ70" i="1"/>
  <c r="AJ71" i="1"/>
  <c r="AJ72" i="1"/>
  <c r="AJ73" i="1"/>
  <c r="AJ74" i="1"/>
  <c r="AJ75" i="1"/>
  <c r="AJ76" i="1"/>
  <c r="AJ77" i="1"/>
  <c r="AJ78" i="1"/>
  <c r="AJ79" i="1"/>
  <c r="AJ80" i="1"/>
  <c r="AJ81" i="1"/>
  <c r="AJ82" i="1"/>
  <c r="AJ83" i="1"/>
  <c r="AJ84" i="1"/>
  <c r="AJ85" i="1"/>
  <c r="AJ86" i="1"/>
  <c r="AJ87" i="1"/>
  <c r="AJ88" i="1"/>
  <c r="AJ89" i="1"/>
  <c r="AJ90" i="1"/>
  <c r="AJ91" i="1"/>
  <c r="AJ92" i="1"/>
  <c r="AJ93" i="1"/>
  <c r="AJ94" i="1"/>
  <c r="AJ95" i="1"/>
  <c r="AJ96" i="1"/>
  <c r="AJ97" i="1"/>
  <c r="AJ98" i="1"/>
  <c r="AJ99" i="1"/>
  <c r="AJ100" i="1"/>
  <c r="AJ101" i="1"/>
  <c r="AJ102" i="1"/>
  <c r="AJ103" i="1"/>
  <c r="AJ104" i="1"/>
  <c r="AJ105" i="1"/>
  <c r="AJ106" i="1"/>
  <c r="AJ107" i="1"/>
  <c r="AJ108" i="1"/>
  <c r="AJ109" i="1"/>
  <c r="AJ110" i="1"/>
  <c r="AJ111" i="1"/>
  <c r="AJ112" i="1"/>
  <c r="AJ113" i="1"/>
  <c r="AJ114" i="1"/>
  <c r="AJ115" i="1"/>
  <c r="AJ116" i="1"/>
  <c r="AJ117" i="1"/>
  <c r="AJ118" i="1"/>
  <c r="AJ119" i="1"/>
  <c r="AJ120" i="1"/>
  <c r="AJ121" i="1"/>
  <c r="AJ122" i="1"/>
  <c r="AJ123" i="1"/>
  <c r="AJ124" i="1"/>
  <c r="AJ125" i="1"/>
  <c r="AJ126" i="1"/>
  <c r="AJ127" i="1"/>
  <c r="AJ128" i="1"/>
  <c r="AJ129" i="1"/>
  <c r="AJ130" i="1"/>
  <c r="AJ131" i="1"/>
  <c r="AJ132" i="1"/>
  <c r="AJ133" i="1"/>
  <c r="AJ134" i="1"/>
  <c r="AJ135" i="1"/>
  <c r="AJ136" i="1"/>
  <c r="AJ137" i="1"/>
  <c r="AJ138" i="1"/>
  <c r="AJ139" i="1"/>
  <c r="AJ140" i="1"/>
  <c r="AJ141" i="1"/>
  <c r="AJ142" i="1"/>
  <c r="AJ143" i="1"/>
  <c r="AJ144" i="1"/>
  <c r="AJ145" i="1"/>
  <c r="AJ146" i="1"/>
  <c r="AJ147" i="1"/>
  <c r="AJ148" i="1"/>
  <c r="AJ149" i="1"/>
  <c r="AJ150" i="1"/>
  <c r="AJ151" i="1"/>
  <c r="AJ152" i="1"/>
  <c r="AJ153" i="1"/>
  <c r="AJ154" i="1"/>
  <c r="AJ155" i="1"/>
  <c r="AJ156" i="1"/>
  <c r="AJ157" i="1"/>
  <c r="AJ158" i="1"/>
  <c r="AJ159" i="1"/>
  <c r="AJ160" i="1"/>
  <c r="AJ161" i="1"/>
  <c r="AJ162" i="1"/>
  <c r="AJ163" i="1"/>
  <c r="AJ164" i="1"/>
  <c r="AJ165" i="1"/>
  <c r="AJ166" i="1"/>
  <c r="AJ167" i="1"/>
  <c r="AJ168" i="1"/>
  <c r="AJ169" i="1"/>
  <c r="AJ170" i="1"/>
  <c r="AJ171" i="1"/>
  <c r="AJ172" i="1"/>
  <c r="AJ173" i="1"/>
  <c r="AJ174" i="1"/>
  <c r="AJ175" i="1"/>
  <c r="AJ176" i="1"/>
  <c r="AJ177" i="1"/>
  <c r="AJ178" i="1"/>
  <c r="AJ179" i="1"/>
  <c r="AJ180" i="1"/>
  <c r="AJ181" i="1"/>
  <c r="AJ182" i="1"/>
  <c r="AJ183" i="1"/>
  <c r="AJ184" i="1"/>
  <c r="AJ185" i="1"/>
  <c r="AJ186" i="1"/>
  <c r="AJ187" i="1"/>
  <c r="AJ188" i="1"/>
  <c r="AJ189" i="1"/>
  <c r="AJ190" i="1"/>
  <c r="AJ191" i="1"/>
  <c r="AJ192" i="1"/>
  <c r="AJ193" i="1"/>
  <c r="AJ194" i="1"/>
  <c r="AJ195" i="1"/>
  <c r="AJ196" i="1"/>
  <c r="AJ197" i="1"/>
  <c r="AJ198" i="1"/>
  <c r="AJ199" i="1"/>
  <c r="AJ200" i="1"/>
  <c r="AJ201" i="1"/>
  <c r="AJ202" i="1"/>
  <c r="AJ203" i="1"/>
  <c r="AJ204" i="1"/>
  <c r="AJ205" i="1"/>
  <c r="AJ206" i="1"/>
  <c r="AJ207" i="1"/>
  <c r="AJ208" i="1"/>
  <c r="AJ209" i="1"/>
  <c r="AJ210" i="1"/>
  <c r="AJ211" i="1"/>
  <c r="AJ212" i="1"/>
  <c r="AJ213" i="1"/>
  <c r="AJ214" i="1"/>
  <c r="AJ215" i="1"/>
  <c r="AJ216" i="1"/>
  <c r="AJ217" i="1"/>
  <c r="AJ218" i="1"/>
  <c r="AJ219" i="1"/>
  <c r="AJ220" i="1"/>
  <c r="AJ221" i="1"/>
  <c r="AJ222" i="1"/>
  <c r="AJ223" i="1"/>
  <c r="AJ224" i="1"/>
  <c r="AJ225" i="1"/>
  <c r="AJ226" i="1"/>
  <c r="AJ227" i="1"/>
  <c r="AJ228" i="1"/>
  <c r="AJ229" i="1"/>
  <c r="AJ230" i="1"/>
  <c r="AJ231" i="1"/>
  <c r="AJ232" i="1"/>
  <c r="AJ233" i="1"/>
  <c r="AJ234" i="1"/>
  <c r="AJ235" i="1"/>
  <c r="AJ236" i="1"/>
  <c r="AJ237" i="1"/>
  <c r="AJ238" i="1"/>
  <c r="AJ239" i="1"/>
  <c r="AJ240" i="1"/>
  <c r="AJ241" i="1"/>
  <c r="AJ242" i="1"/>
  <c r="AJ243" i="1"/>
  <c r="AJ244" i="1"/>
  <c r="AJ245" i="1"/>
  <c r="AJ246" i="1"/>
  <c r="AJ247" i="1"/>
  <c r="AJ248" i="1"/>
  <c r="AJ249" i="1"/>
  <c r="AJ250" i="1"/>
  <c r="AJ251" i="1"/>
  <c r="AJ252" i="1"/>
  <c r="AJ253" i="1"/>
  <c r="AJ254" i="1"/>
  <c r="AJ255" i="1"/>
  <c r="AJ256" i="1"/>
  <c r="AJ257" i="1"/>
  <c r="AJ258" i="1"/>
  <c r="AJ259" i="1"/>
  <c r="AJ260" i="1"/>
  <c r="AJ261" i="1"/>
  <c r="AJ262" i="1"/>
  <c r="AJ263" i="1"/>
  <c r="AJ264" i="1"/>
  <c r="AJ265" i="1"/>
  <c r="AJ266" i="1"/>
  <c r="AJ267" i="1"/>
  <c r="AJ268" i="1"/>
  <c r="AJ269" i="1"/>
  <c r="AJ270" i="1"/>
  <c r="AJ271" i="1"/>
  <c r="AJ272" i="1"/>
  <c r="AJ273" i="1"/>
  <c r="AJ274" i="1"/>
  <c r="AJ275" i="1"/>
  <c r="AJ276" i="1"/>
  <c r="AJ277" i="1"/>
  <c r="AJ278" i="1"/>
  <c r="AJ279" i="1"/>
  <c r="AJ280" i="1"/>
  <c r="AJ281" i="1"/>
  <c r="AJ282" i="1"/>
  <c r="AJ283" i="1"/>
  <c r="AJ284" i="1"/>
  <c r="AJ285" i="1"/>
  <c r="AJ286" i="1"/>
  <c r="AJ287" i="1"/>
  <c r="AJ288" i="1"/>
  <c r="AJ289" i="1"/>
  <c r="AJ290" i="1"/>
  <c r="AJ291" i="1"/>
  <c r="AJ292" i="1"/>
  <c r="AJ293" i="1"/>
  <c r="AJ294" i="1"/>
  <c r="AJ295" i="1"/>
  <c r="AJ296" i="1"/>
  <c r="AJ297" i="1"/>
  <c r="AJ298" i="1"/>
  <c r="AJ299" i="1"/>
  <c r="AJ300" i="1"/>
  <c r="AJ301" i="1"/>
  <c r="AJ302" i="1"/>
  <c r="AJ303" i="1"/>
  <c r="AJ304" i="1"/>
  <c r="AJ305" i="1"/>
  <c r="AJ306" i="1"/>
  <c r="AJ307" i="1"/>
  <c r="AJ308" i="1"/>
  <c r="AJ309" i="1"/>
  <c r="AJ310" i="1"/>
  <c r="AJ311" i="1"/>
  <c r="AJ312" i="1"/>
  <c r="AJ313" i="1"/>
  <c r="AJ314" i="1"/>
  <c r="AJ315" i="1"/>
  <c r="AJ316" i="1"/>
  <c r="AJ317" i="1"/>
  <c r="AJ318" i="1"/>
  <c r="AJ319" i="1"/>
  <c r="AJ4" i="1"/>
  <c r="AI320" i="1"/>
  <c r="AI5" i="1"/>
  <c r="AI6" i="1"/>
  <c r="AI7" i="1"/>
  <c r="AI8" i="1"/>
  <c r="AI9" i="1"/>
  <c r="AI10" i="1"/>
  <c r="AI11" i="1"/>
  <c r="AI12" i="1"/>
  <c r="AI13" i="1"/>
  <c r="AI14" i="1"/>
  <c r="AI15" i="1"/>
  <c r="AI16" i="1"/>
  <c r="AI17" i="1"/>
  <c r="AI18" i="1"/>
  <c r="AI19" i="1"/>
  <c r="AI20" i="1"/>
  <c r="AI21" i="1"/>
  <c r="AI22" i="1"/>
  <c r="AI23" i="1"/>
  <c r="AI24" i="1"/>
  <c r="AI25" i="1"/>
  <c r="AI26" i="1"/>
  <c r="AI27" i="1"/>
  <c r="AI28" i="1"/>
  <c r="AI29" i="1"/>
  <c r="AI30" i="1"/>
  <c r="AI31" i="1"/>
  <c r="AI32" i="1"/>
  <c r="AI33" i="1"/>
  <c r="AI34" i="1"/>
  <c r="AI35" i="1"/>
  <c r="AI36" i="1"/>
  <c r="AI37" i="1"/>
  <c r="AI38" i="1"/>
  <c r="AI39" i="1"/>
  <c r="AI40" i="1"/>
  <c r="AI41" i="1"/>
  <c r="AI42" i="1"/>
  <c r="AI43" i="1"/>
  <c r="AI44" i="1"/>
  <c r="AI45" i="1"/>
  <c r="AI46" i="1"/>
  <c r="AI47" i="1"/>
  <c r="AI48" i="1"/>
  <c r="AI49" i="1"/>
  <c r="AI50" i="1"/>
  <c r="AI51" i="1"/>
  <c r="AI52" i="1"/>
  <c r="AI53" i="1"/>
  <c r="AI54" i="1"/>
  <c r="AI55" i="1"/>
  <c r="AI56" i="1"/>
  <c r="AI57" i="1"/>
  <c r="AI58" i="1"/>
  <c r="AI59" i="1"/>
  <c r="AI60" i="1"/>
  <c r="AI61" i="1"/>
  <c r="AI62" i="1"/>
  <c r="AI63" i="1"/>
  <c r="AI64" i="1"/>
  <c r="AI65" i="1"/>
  <c r="AI66" i="1"/>
  <c r="AI67" i="1"/>
  <c r="AI68" i="1"/>
  <c r="AI69" i="1"/>
  <c r="AI70" i="1"/>
  <c r="AI71" i="1"/>
  <c r="AI72" i="1"/>
  <c r="AI73" i="1"/>
  <c r="AI74" i="1"/>
  <c r="AI75" i="1"/>
  <c r="AI76" i="1"/>
  <c r="AI77" i="1"/>
  <c r="AI78" i="1"/>
  <c r="AI79" i="1"/>
  <c r="AI80" i="1"/>
  <c r="AI81" i="1"/>
  <c r="AI82" i="1"/>
  <c r="AI83" i="1"/>
  <c r="AI84" i="1"/>
  <c r="AI85" i="1"/>
  <c r="AI86" i="1"/>
  <c r="AI87" i="1"/>
  <c r="AI88" i="1"/>
  <c r="AI89" i="1"/>
  <c r="AI90" i="1"/>
  <c r="AI91" i="1"/>
  <c r="AI92" i="1"/>
  <c r="AI93" i="1"/>
  <c r="AI94" i="1"/>
  <c r="AI95" i="1"/>
  <c r="AI96" i="1"/>
  <c r="AI97" i="1"/>
  <c r="AI98" i="1"/>
  <c r="AI99" i="1"/>
  <c r="AI100" i="1"/>
  <c r="AI101" i="1"/>
  <c r="AI102" i="1"/>
  <c r="AI103" i="1"/>
  <c r="AI104" i="1"/>
  <c r="AI105" i="1"/>
  <c r="AI106" i="1"/>
  <c r="AI107" i="1"/>
  <c r="AI108" i="1"/>
  <c r="AI109" i="1"/>
  <c r="AI110" i="1"/>
  <c r="AI111" i="1"/>
  <c r="AI112" i="1"/>
  <c r="AI113" i="1"/>
  <c r="AI114" i="1"/>
  <c r="AI115" i="1"/>
  <c r="AI116" i="1"/>
  <c r="AI117" i="1"/>
  <c r="AI118" i="1"/>
  <c r="AI119" i="1"/>
  <c r="AI120" i="1"/>
  <c r="AI121" i="1"/>
  <c r="AI122" i="1"/>
  <c r="AI123" i="1"/>
  <c r="AI124" i="1"/>
  <c r="AI125" i="1"/>
  <c r="AI126" i="1"/>
  <c r="AI127" i="1"/>
  <c r="AI128" i="1"/>
  <c r="AI129" i="1"/>
  <c r="AI130" i="1"/>
  <c r="AI131" i="1"/>
  <c r="AI132" i="1"/>
  <c r="AI133" i="1"/>
  <c r="AI134" i="1"/>
  <c r="AI135" i="1"/>
  <c r="AI136" i="1"/>
  <c r="AI137" i="1"/>
  <c r="AI138" i="1"/>
  <c r="AI139" i="1"/>
  <c r="AI140" i="1"/>
  <c r="AI141" i="1"/>
  <c r="AI142" i="1"/>
  <c r="AI143" i="1"/>
  <c r="AI144" i="1"/>
  <c r="AI145" i="1"/>
  <c r="AI146" i="1"/>
  <c r="AI147" i="1"/>
  <c r="AI148" i="1"/>
  <c r="AI149" i="1"/>
  <c r="AI150" i="1"/>
  <c r="AI151" i="1"/>
  <c r="AI152" i="1"/>
  <c r="AI153" i="1"/>
  <c r="AI154" i="1"/>
  <c r="AI155" i="1"/>
  <c r="AI156" i="1"/>
  <c r="AI157" i="1"/>
  <c r="AI158" i="1"/>
  <c r="AI159" i="1"/>
  <c r="AI160" i="1"/>
  <c r="AI161" i="1"/>
  <c r="AI162" i="1"/>
  <c r="AI163" i="1"/>
  <c r="AI164" i="1"/>
  <c r="AI165" i="1"/>
  <c r="AI166" i="1"/>
  <c r="AI167" i="1"/>
  <c r="AI168" i="1"/>
  <c r="AI169" i="1"/>
  <c r="AI170" i="1"/>
  <c r="AI171" i="1"/>
  <c r="AI172" i="1"/>
  <c r="AI173" i="1"/>
  <c r="AI174" i="1"/>
  <c r="AI175" i="1"/>
  <c r="AI176" i="1"/>
  <c r="AI177" i="1"/>
  <c r="AI178" i="1"/>
  <c r="AI179" i="1"/>
  <c r="AI180" i="1"/>
  <c r="AI181" i="1"/>
  <c r="AI182" i="1"/>
  <c r="AI183" i="1"/>
  <c r="AI184" i="1"/>
  <c r="AI185" i="1"/>
  <c r="AI186" i="1"/>
  <c r="AI187" i="1"/>
  <c r="AI188" i="1"/>
  <c r="AI189" i="1"/>
  <c r="AI190" i="1"/>
  <c r="AI191" i="1"/>
  <c r="AI192" i="1"/>
  <c r="AI193" i="1"/>
  <c r="AI194" i="1"/>
  <c r="AI195" i="1"/>
  <c r="AI196" i="1"/>
  <c r="AI197" i="1"/>
  <c r="AI198" i="1"/>
  <c r="AI199" i="1"/>
  <c r="AI200" i="1"/>
  <c r="AI201" i="1"/>
  <c r="AI202" i="1"/>
  <c r="AI203" i="1"/>
  <c r="AI204" i="1"/>
  <c r="AI205" i="1"/>
  <c r="AI206" i="1"/>
  <c r="AI207" i="1"/>
  <c r="AI208" i="1"/>
  <c r="AI209" i="1"/>
  <c r="AI210" i="1"/>
  <c r="AI211" i="1"/>
  <c r="AI212" i="1"/>
  <c r="AI213" i="1"/>
  <c r="AI214" i="1"/>
  <c r="AI215" i="1"/>
  <c r="AI216" i="1"/>
  <c r="AI217" i="1"/>
  <c r="AI218" i="1"/>
  <c r="AI219" i="1"/>
  <c r="AI220" i="1"/>
  <c r="AI221" i="1"/>
  <c r="AI222" i="1"/>
  <c r="AI223" i="1"/>
  <c r="AI224" i="1"/>
  <c r="AI225" i="1"/>
  <c r="AI226" i="1"/>
  <c r="AI227" i="1"/>
  <c r="AI228" i="1"/>
  <c r="AI229" i="1"/>
  <c r="AI230" i="1"/>
  <c r="AI231" i="1"/>
  <c r="AI232" i="1"/>
  <c r="AI233" i="1"/>
  <c r="AI234" i="1"/>
  <c r="AI235" i="1"/>
  <c r="AI236" i="1"/>
  <c r="AI237" i="1"/>
  <c r="AI238" i="1"/>
  <c r="AI239" i="1"/>
  <c r="AI240" i="1"/>
  <c r="AI241" i="1"/>
  <c r="AI242" i="1"/>
  <c r="AI243" i="1"/>
  <c r="AI244" i="1"/>
  <c r="AI245" i="1"/>
  <c r="AI246" i="1"/>
  <c r="AI247" i="1"/>
  <c r="AI248" i="1"/>
  <c r="AI249" i="1"/>
  <c r="AI250" i="1"/>
  <c r="AI251" i="1"/>
  <c r="AI252" i="1"/>
  <c r="AI253" i="1"/>
  <c r="AI254" i="1"/>
  <c r="AI255" i="1"/>
  <c r="AI256" i="1"/>
  <c r="AI257" i="1"/>
  <c r="AI258" i="1"/>
  <c r="AI259" i="1"/>
  <c r="AI260" i="1"/>
  <c r="AI261" i="1"/>
  <c r="AI262" i="1"/>
  <c r="AI263" i="1"/>
  <c r="AI264" i="1"/>
  <c r="AI265" i="1"/>
  <c r="AI266" i="1"/>
  <c r="AI267" i="1"/>
  <c r="AI268" i="1"/>
  <c r="AI269" i="1"/>
  <c r="AI270" i="1"/>
  <c r="AI271" i="1"/>
  <c r="AI272" i="1"/>
  <c r="AI273" i="1"/>
  <c r="AI274" i="1"/>
  <c r="AI275" i="1"/>
  <c r="AI276" i="1"/>
  <c r="AI277" i="1"/>
  <c r="AI278" i="1"/>
  <c r="AI279" i="1"/>
  <c r="AI280" i="1"/>
  <c r="AI281" i="1"/>
  <c r="AI282" i="1"/>
  <c r="AI283" i="1"/>
  <c r="AI284" i="1"/>
  <c r="AI285" i="1"/>
  <c r="AI286" i="1"/>
  <c r="AI287" i="1"/>
  <c r="AI288" i="1"/>
  <c r="AI289" i="1"/>
  <c r="AI290" i="1"/>
  <c r="AI291" i="1"/>
  <c r="AI292" i="1"/>
  <c r="AI293" i="1"/>
  <c r="AI294" i="1"/>
  <c r="AI295" i="1"/>
  <c r="AI296" i="1"/>
  <c r="AI297" i="1"/>
  <c r="AI298" i="1"/>
  <c r="AI299" i="1"/>
  <c r="AI300" i="1"/>
  <c r="AI301" i="1"/>
  <c r="AI302" i="1"/>
  <c r="AI303" i="1"/>
  <c r="AI304" i="1"/>
  <c r="AI305" i="1"/>
  <c r="AI306" i="1"/>
  <c r="AI307" i="1"/>
  <c r="AI308" i="1"/>
  <c r="AI309" i="1"/>
  <c r="AI310" i="1"/>
  <c r="AI311" i="1"/>
  <c r="AI312" i="1"/>
  <c r="AI313" i="1"/>
  <c r="AI314" i="1"/>
  <c r="AI315" i="1"/>
  <c r="AI316" i="1"/>
  <c r="AI317" i="1"/>
  <c r="AI318" i="1"/>
  <c r="AI319" i="1"/>
  <c r="AI4" i="1"/>
  <c r="AH5" i="1"/>
  <c r="AH6" i="1"/>
  <c r="AH7" i="1"/>
  <c r="AH8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22" i="1"/>
  <c r="AH23" i="1"/>
  <c r="AH24" i="1"/>
  <c r="AH25" i="1"/>
  <c r="AH26" i="1"/>
  <c r="AH27" i="1"/>
  <c r="AH28" i="1"/>
  <c r="AH29" i="1"/>
  <c r="AH30" i="1"/>
  <c r="AH31" i="1"/>
  <c r="AH32" i="1"/>
  <c r="AH33" i="1"/>
  <c r="AH34" i="1"/>
  <c r="AH35" i="1"/>
  <c r="AH36" i="1"/>
  <c r="AH37" i="1"/>
  <c r="AH38" i="1"/>
  <c r="AH39" i="1"/>
  <c r="AH40" i="1"/>
  <c r="AH41" i="1"/>
  <c r="AH42" i="1"/>
  <c r="AH43" i="1"/>
  <c r="AH44" i="1"/>
  <c r="AH45" i="1"/>
  <c r="AH46" i="1"/>
  <c r="AH47" i="1"/>
  <c r="AH48" i="1"/>
  <c r="AH49" i="1"/>
  <c r="AH50" i="1"/>
  <c r="AH51" i="1"/>
  <c r="AH52" i="1"/>
  <c r="AH53" i="1"/>
  <c r="AH54" i="1"/>
  <c r="AH55" i="1"/>
  <c r="AH56" i="1"/>
  <c r="AH57" i="1"/>
  <c r="AH58" i="1"/>
  <c r="AH59" i="1"/>
  <c r="AH60" i="1"/>
  <c r="AH61" i="1"/>
  <c r="AH62" i="1"/>
  <c r="AH63" i="1"/>
  <c r="AH64" i="1"/>
  <c r="AH65" i="1"/>
  <c r="AH66" i="1"/>
  <c r="AH67" i="1"/>
  <c r="AH68" i="1"/>
  <c r="AH69" i="1"/>
  <c r="AH70" i="1"/>
  <c r="AH71" i="1"/>
  <c r="AH72" i="1"/>
  <c r="AH73" i="1"/>
  <c r="AH74" i="1"/>
  <c r="AH75" i="1"/>
  <c r="AH76" i="1"/>
  <c r="AH77" i="1"/>
  <c r="AH78" i="1"/>
  <c r="AH79" i="1"/>
  <c r="AH80" i="1"/>
  <c r="AH81" i="1"/>
  <c r="AH82" i="1"/>
  <c r="AH83" i="1"/>
  <c r="AH84" i="1"/>
  <c r="AH85" i="1"/>
  <c r="AH86" i="1"/>
  <c r="AH87" i="1"/>
  <c r="AH88" i="1"/>
  <c r="AH89" i="1"/>
  <c r="AH90" i="1"/>
  <c r="AH91" i="1"/>
  <c r="AH92" i="1"/>
  <c r="AH93" i="1"/>
  <c r="AH94" i="1"/>
  <c r="AH95" i="1"/>
  <c r="AH96" i="1"/>
  <c r="AH97" i="1"/>
  <c r="AH98" i="1"/>
  <c r="AH99" i="1"/>
  <c r="AH100" i="1"/>
  <c r="AH101" i="1"/>
  <c r="AH102" i="1"/>
  <c r="AH103" i="1"/>
  <c r="AH104" i="1"/>
  <c r="AH105" i="1"/>
  <c r="AH106" i="1"/>
  <c r="AH107" i="1"/>
  <c r="AH108" i="1"/>
  <c r="AH109" i="1"/>
  <c r="AH110" i="1"/>
  <c r="AH111" i="1"/>
  <c r="AH112" i="1"/>
  <c r="AH113" i="1"/>
  <c r="AH114" i="1"/>
  <c r="AH115" i="1"/>
  <c r="AH116" i="1"/>
  <c r="AH117" i="1"/>
  <c r="AH118" i="1"/>
  <c r="AH119" i="1"/>
  <c r="AH120" i="1"/>
  <c r="AH121" i="1"/>
  <c r="AH122" i="1"/>
  <c r="AH123" i="1"/>
  <c r="AH124" i="1"/>
  <c r="AH125" i="1"/>
  <c r="AH126" i="1"/>
  <c r="AH127" i="1"/>
  <c r="AH128" i="1"/>
  <c r="AH129" i="1"/>
  <c r="AH130" i="1"/>
  <c r="AH131" i="1"/>
  <c r="AH132" i="1"/>
  <c r="AH133" i="1"/>
  <c r="AH134" i="1"/>
  <c r="AH135" i="1"/>
  <c r="AH136" i="1"/>
  <c r="AH137" i="1"/>
  <c r="AH138" i="1"/>
  <c r="AH139" i="1"/>
  <c r="AH140" i="1"/>
  <c r="AH141" i="1"/>
  <c r="AH142" i="1"/>
  <c r="AH143" i="1"/>
  <c r="AH144" i="1"/>
  <c r="AH145" i="1"/>
  <c r="AH146" i="1"/>
  <c r="AH147" i="1"/>
  <c r="AH148" i="1"/>
  <c r="AH149" i="1"/>
  <c r="AH150" i="1"/>
  <c r="AH151" i="1"/>
  <c r="AH152" i="1"/>
  <c r="AH153" i="1"/>
  <c r="AH154" i="1"/>
  <c r="AH155" i="1"/>
  <c r="AH156" i="1"/>
  <c r="AH157" i="1"/>
  <c r="AH158" i="1"/>
  <c r="AH159" i="1"/>
  <c r="AH160" i="1"/>
  <c r="AH161" i="1"/>
  <c r="AH162" i="1"/>
  <c r="AH163" i="1"/>
  <c r="AH164" i="1"/>
  <c r="AH165" i="1"/>
  <c r="AH166" i="1"/>
  <c r="AH167" i="1"/>
  <c r="AH168" i="1"/>
  <c r="AH169" i="1"/>
  <c r="AH170" i="1"/>
  <c r="AH171" i="1"/>
  <c r="AH172" i="1"/>
  <c r="AH173" i="1"/>
  <c r="AH174" i="1"/>
  <c r="AH175" i="1"/>
  <c r="AH176" i="1"/>
  <c r="AH177" i="1"/>
  <c r="AH178" i="1"/>
  <c r="AH179" i="1"/>
  <c r="AH180" i="1"/>
  <c r="AH181" i="1"/>
  <c r="AH182" i="1"/>
  <c r="AH183" i="1"/>
  <c r="AH184" i="1"/>
  <c r="AH185" i="1"/>
  <c r="AH186" i="1"/>
  <c r="AH187" i="1"/>
  <c r="AH188" i="1"/>
  <c r="AH189" i="1"/>
  <c r="AH190" i="1"/>
  <c r="AH191" i="1"/>
  <c r="AH192" i="1"/>
  <c r="AH193" i="1"/>
  <c r="AH194" i="1"/>
  <c r="AH195" i="1"/>
  <c r="AH196" i="1"/>
  <c r="AH197" i="1"/>
  <c r="AH198" i="1"/>
  <c r="AH199" i="1"/>
  <c r="AH200" i="1"/>
  <c r="AH201" i="1"/>
  <c r="AH202" i="1"/>
  <c r="AH203" i="1"/>
  <c r="AH204" i="1"/>
  <c r="AH205" i="1"/>
  <c r="AH206" i="1"/>
  <c r="AH207" i="1"/>
  <c r="AH208" i="1"/>
  <c r="AH209" i="1"/>
  <c r="AH210" i="1"/>
  <c r="AH211" i="1"/>
  <c r="AH212" i="1"/>
  <c r="AH213" i="1"/>
  <c r="AH214" i="1"/>
  <c r="AH215" i="1"/>
  <c r="AH216" i="1"/>
  <c r="AH217" i="1"/>
  <c r="AH218" i="1"/>
  <c r="AH219" i="1"/>
  <c r="AH220" i="1"/>
  <c r="AH221" i="1"/>
  <c r="AH222" i="1"/>
  <c r="AH223" i="1"/>
  <c r="AH224" i="1"/>
  <c r="AH225" i="1"/>
  <c r="AH226" i="1"/>
  <c r="AH227" i="1"/>
  <c r="AH228" i="1"/>
  <c r="AH229" i="1"/>
  <c r="AH230" i="1"/>
  <c r="AH231" i="1"/>
  <c r="AH232" i="1"/>
  <c r="AH233" i="1"/>
  <c r="AH234" i="1"/>
  <c r="AH235" i="1"/>
  <c r="AH236" i="1"/>
  <c r="AH237" i="1"/>
  <c r="AH238" i="1"/>
  <c r="AH239" i="1"/>
  <c r="AH240" i="1"/>
  <c r="AH241" i="1"/>
  <c r="AH242" i="1"/>
  <c r="AH243" i="1"/>
  <c r="AH244" i="1"/>
  <c r="AH245" i="1"/>
  <c r="AH246" i="1"/>
  <c r="AH247" i="1"/>
  <c r="AH248" i="1"/>
  <c r="AH249" i="1"/>
  <c r="AH250" i="1"/>
  <c r="AH251" i="1"/>
  <c r="AH252" i="1"/>
  <c r="AH253" i="1"/>
  <c r="AH254" i="1"/>
  <c r="AH255" i="1"/>
  <c r="AH256" i="1"/>
  <c r="AH257" i="1"/>
  <c r="AH258" i="1"/>
  <c r="AH259" i="1"/>
  <c r="AH260" i="1"/>
  <c r="AH261" i="1"/>
  <c r="AH262" i="1"/>
  <c r="AH263" i="1"/>
  <c r="AH264" i="1"/>
  <c r="AH265" i="1"/>
  <c r="AH266" i="1"/>
  <c r="AH267" i="1"/>
  <c r="AH268" i="1"/>
  <c r="AH269" i="1"/>
  <c r="AH270" i="1"/>
  <c r="AH271" i="1"/>
  <c r="AH272" i="1"/>
  <c r="AH273" i="1"/>
  <c r="AH274" i="1"/>
  <c r="AH275" i="1"/>
  <c r="AH276" i="1"/>
  <c r="AH277" i="1"/>
  <c r="AH278" i="1"/>
  <c r="AH279" i="1"/>
  <c r="AH280" i="1"/>
  <c r="AH281" i="1"/>
  <c r="AH282" i="1"/>
  <c r="AH283" i="1"/>
  <c r="AH284" i="1"/>
  <c r="AH285" i="1"/>
  <c r="AH286" i="1"/>
  <c r="AH287" i="1"/>
  <c r="AH288" i="1"/>
  <c r="AH289" i="1"/>
  <c r="AH290" i="1"/>
  <c r="AH291" i="1"/>
  <c r="AH292" i="1"/>
  <c r="AH293" i="1"/>
  <c r="AH294" i="1"/>
  <c r="AH295" i="1"/>
  <c r="AH296" i="1"/>
  <c r="AH297" i="1"/>
  <c r="AH298" i="1"/>
  <c r="AH299" i="1"/>
  <c r="AH300" i="1"/>
  <c r="AH301" i="1"/>
  <c r="AH302" i="1"/>
  <c r="AH303" i="1"/>
  <c r="AH304" i="1"/>
  <c r="AH305" i="1"/>
  <c r="AH306" i="1"/>
  <c r="AH307" i="1"/>
  <c r="AH308" i="1"/>
  <c r="AH309" i="1"/>
  <c r="AH310" i="1"/>
  <c r="AH311" i="1"/>
  <c r="AH312" i="1"/>
  <c r="AH313" i="1"/>
  <c r="AH314" i="1"/>
  <c r="AH315" i="1"/>
  <c r="AH316" i="1"/>
  <c r="AH317" i="1"/>
  <c r="AH318" i="1"/>
  <c r="AH319" i="1"/>
  <c r="AH320" i="1"/>
  <c r="AH4" i="1"/>
  <c r="U320" i="1" l="1"/>
  <c r="T320" i="1"/>
  <c r="S320" i="1"/>
  <c r="R320" i="1"/>
  <c r="U319" i="1"/>
  <c r="T319" i="1"/>
  <c r="S319" i="1"/>
  <c r="R319" i="1"/>
  <c r="U318" i="1"/>
  <c r="T318" i="1"/>
  <c r="S318" i="1"/>
  <c r="R318" i="1"/>
  <c r="U317" i="1"/>
  <c r="T317" i="1"/>
  <c r="S317" i="1"/>
  <c r="R317" i="1"/>
  <c r="U316" i="1"/>
  <c r="T316" i="1"/>
  <c r="S316" i="1"/>
  <c r="R316" i="1"/>
  <c r="U315" i="1"/>
  <c r="T315" i="1"/>
  <c r="S315" i="1"/>
  <c r="R315" i="1"/>
  <c r="U314" i="1"/>
  <c r="T314" i="1"/>
  <c r="S314" i="1"/>
  <c r="R314" i="1"/>
  <c r="U313" i="1"/>
  <c r="T313" i="1"/>
  <c r="S313" i="1"/>
  <c r="R313" i="1"/>
  <c r="U312" i="1"/>
  <c r="T312" i="1"/>
  <c r="S312" i="1"/>
  <c r="R312" i="1"/>
  <c r="U311" i="1"/>
  <c r="T311" i="1"/>
  <c r="S311" i="1"/>
  <c r="R311" i="1"/>
  <c r="U310" i="1"/>
  <c r="T310" i="1"/>
  <c r="S310" i="1"/>
  <c r="R310" i="1"/>
  <c r="U309" i="1"/>
  <c r="T309" i="1"/>
  <c r="S309" i="1"/>
  <c r="R309" i="1"/>
  <c r="U308" i="1"/>
  <c r="T308" i="1"/>
  <c r="S308" i="1"/>
  <c r="R308" i="1"/>
  <c r="U307" i="1"/>
  <c r="T307" i="1"/>
  <c r="S307" i="1"/>
  <c r="R307" i="1"/>
  <c r="U306" i="1"/>
  <c r="T306" i="1"/>
  <c r="S306" i="1"/>
  <c r="R306" i="1"/>
  <c r="U305" i="1"/>
  <c r="T305" i="1"/>
  <c r="S305" i="1"/>
  <c r="R305" i="1"/>
  <c r="U304" i="1"/>
  <c r="T304" i="1"/>
  <c r="S304" i="1"/>
  <c r="R304" i="1"/>
  <c r="U303" i="1"/>
  <c r="T303" i="1"/>
  <c r="S303" i="1"/>
  <c r="R303" i="1"/>
  <c r="U302" i="1"/>
  <c r="T302" i="1"/>
  <c r="S302" i="1"/>
  <c r="R302" i="1"/>
  <c r="U301" i="1"/>
  <c r="T301" i="1"/>
  <c r="S301" i="1"/>
  <c r="R301" i="1"/>
  <c r="U300" i="1"/>
  <c r="T300" i="1"/>
  <c r="S300" i="1"/>
  <c r="R300" i="1"/>
  <c r="U299" i="1"/>
  <c r="T299" i="1"/>
  <c r="S299" i="1"/>
  <c r="R299" i="1"/>
  <c r="U298" i="1"/>
  <c r="T298" i="1"/>
  <c r="S298" i="1"/>
  <c r="R298" i="1"/>
  <c r="U297" i="1"/>
  <c r="T297" i="1"/>
  <c r="S297" i="1"/>
  <c r="R297" i="1"/>
  <c r="U296" i="1"/>
  <c r="T296" i="1"/>
  <c r="S296" i="1"/>
  <c r="R296" i="1"/>
  <c r="U295" i="1"/>
  <c r="T295" i="1"/>
  <c r="S295" i="1"/>
  <c r="R295" i="1"/>
  <c r="U294" i="1"/>
  <c r="T294" i="1"/>
  <c r="S294" i="1"/>
  <c r="R294" i="1"/>
  <c r="U293" i="1"/>
  <c r="T293" i="1"/>
  <c r="S293" i="1"/>
  <c r="R293" i="1"/>
  <c r="U292" i="1"/>
  <c r="T292" i="1"/>
  <c r="S292" i="1"/>
  <c r="R292" i="1"/>
  <c r="U291" i="1"/>
  <c r="T291" i="1"/>
  <c r="S291" i="1"/>
  <c r="R291" i="1"/>
  <c r="U290" i="1"/>
  <c r="T290" i="1"/>
  <c r="S290" i="1"/>
  <c r="R290" i="1"/>
  <c r="U289" i="1"/>
  <c r="T289" i="1"/>
  <c r="S289" i="1"/>
  <c r="R289" i="1"/>
  <c r="U288" i="1"/>
  <c r="T288" i="1"/>
  <c r="S288" i="1"/>
  <c r="R288" i="1"/>
  <c r="U287" i="1"/>
  <c r="T287" i="1"/>
  <c r="S287" i="1"/>
  <c r="R287" i="1"/>
  <c r="U286" i="1"/>
  <c r="T286" i="1"/>
  <c r="S286" i="1"/>
  <c r="R286" i="1"/>
  <c r="U285" i="1"/>
  <c r="T285" i="1"/>
  <c r="S285" i="1"/>
  <c r="R285" i="1"/>
  <c r="U284" i="1"/>
  <c r="T284" i="1"/>
  <c r="S284" i="1"/>
  <c r="R284" i="1"/>
  <c r="U283" i="1"/>
  <c r="T283" i="1"/>
  <c r="S283" i="1"/>
  <c r="R283" i="1"/>
  <c r="U282" i="1"/>
  <c r="T282" i="1"/>
  <c r="S282" i="1"/>
  <c r="R282" i="1"/>
  <c r="U281" i="1"/>
  <c r="T281" i="1"/>
  <c r="S281" i="1"/>
  <c r="R281" i="1"/>
  <c r="U280" i="1"/>
  <c r="T280" i="1"/>
  <c r="S280" i="1"/>
  <c r="R280" i="1"/>
  <c r="U279" i="1"/>
  <c r="T279" i="1"/>
  <c r="S279" i="1"/>
  <c r="R279" i="1"/>
  <c r="U278" i="1"/>
  <c r="T278" i="1"/>
  <c r="S278" i="1"/>
  <c r="R278" i="1"/>
  <c r="U277" i="1"/>
  <c r="T277" i="1"/>
  <c r="S277" i="1"/>
  <c r="R277" i="1"/>
  <c r="U276" i="1"/>
  <c r="T276" i="1"/>
  <c r="S276" i="1"/>
  <c r="R276" i="1"/>
  <c r="U275" i="1"/>
  <c r="T275" i="1"/>
  <c r="S275" i="1"/>
  <c r="R275" i="1"/>
  <c r="U274" i="1"/>
  <c r="T274" i="1"/>
  <c r="S274" i="1"/>
  <c r="R274" i="1"/>
  <c r="U273" i="1"/>
  <c r="T273" i="1"/>
  <c r="S273" i="1"/>
  <c r="R273" i="1"/>
  <c r="U272" i="1"/>
  <c r="T272" i="1"/>
  <c r="S272" i="1"/>
  <c r="R272" i="1"/>
  <c r="U271" i="1"/>
  <c r="T271" i="1"/>
  <c r="S271" i="1"/>
  <c r="R271" i="1"/>
  <c r="U270" i="1"/>
  <c r="T270" i="1"/>
  <c r="S270" i="1"/>
  <c r="R270" i="1"/>
  <c r="U269" i="1"/>
  <c r="T269" i="1"/>
  <c r="S269" i="1"/>
  <c r="R269" i="1"/>
  <c r="U268" i="1"/>
  <c r="T268" i="1"/>
  <c r="S268" i="1"/>
  <c r="R268" i="1"/>
  <c r="U267" i="1"/>
  <c r="T267" i="1"/>
  <c r="S267" i="1"/>
  <c r="R267" i="1"/>
  <c r="U266" i="1"/>
  <c r="T266" i="1"/>
  <c r="S266" i="1"/>
  <c r="R266" i="1"/>
  <c r="U265" i="1"/>
  <c r="T265" i="1"/>
  <c r="S265" i="1"/>
  <c r="R265" i="1"/>
  <c r="U264" i="1"/>
  <c r="T264" i="1"/>
  <c r="S264" i="1"/>
  <c r="R264" i="1"/>
  <c r="U263" i="1"/>
  <c r="T263" i="1"/>
  <c r="S263" i="1"/>
  <c r="R263" i="1"/>
  <c r="U262" i="1"/>
  <c r="T262" i="1"/>
  <c r="S262" i="1"/>
  <c r="R262" i="1"/>
  <c r="U261" i="1"/>
  <c r="T261" i="1"/>
  <c r="S261" i="1"/>
  <c r="R261" i="1"/>
  <c r="U260" i="1"/>
  <c r="T260" i="1"/>
  <c r="S260" i="1"/>
  <c r="R260" i="1"/>
  <c r="U259" i="1"/>
  <c r="T259" i="1"/>
  <c r="S259" i="1"/>
  <c r="R259" i="1"/>
  <c r="U258" i="1"/>
  <c r="T258" i="1"/>
  <c r="S258" i="1"/>
  <c r="R258" i="1"/>
  <c r="U257" i="1"/>
  <c r="T257" i="1"/>
  <c r="S257" i="1"/>
  <c r="R257" i="1"/>
  <c r="U256" i="1"/>
  <c r="T256" i="1"/>
  <c r="S256" i="1"/>
  <c r="R256" i="1"/>
  <c r="U255" i="1"/>
  <c r="T255" i="1"/>
  <c r="S255" i="1"/>
  <c r="R255" i="1"/>
  <c r="U254" i="1"/>
  <c r="T254" i="1"/>
  <c r="S254" i="1"/>
  <c r="R254" i="1"/>
  <c r="U253" i="1"/>
  <c r="T253" i="1"/>
  <c r="S253" i="1"/>
  <c r="R253" i="1"/>
  <c r="U252" i="1"/>
  <c r="T252" i="1"/>
  <c r="S252" i="1"/>
  <c r="R252" i="1"/>
  <c r="U251" i="1"/>
  <c r="T251" i="1"/>
  <c r="S251" i="1"/>
  <c r="R251" i="1"/>
  <c r="U250" i="1"/>
  <c r="T250" i="1"/>
  <c r="S250" i="1"/>
  <c r="R250" i="1"/>
  <c r="U249" i="1"/>
  <c r="T249" i="1"/>
  <c r="S249" i="1"/>
  <c r="R249" i="1"/>
  <c r="U248" i="1"/>
  <c r="T248" i="1"/>
  <c r="S248" i="1"/>
  <c r="R248" i="1"/>
  <c r="U247" i="1"/>
  <c r="T247" i="1"/>
  <c r="S247" i="1"/>
  <c r="R247" i="1"/>
  <c r="U246" i="1"/>
  <c r="T246" i="1"/>
  <c r="S246" i="1"/>
  <c r="R246" i="1"/>
  <c r="U245" i="1"/>
  <c r="T245" i="1"/>
  <c r="S245" i="1"/>
  <c r="R245" i="1"/>
  <c r="U244" i="1"/>
  <c r="T244" i="1"/>
  <c r="S244" i="1"/>
  <c r="R244" i="1"/>
  <c r="U243" i="1"/>
  <c r="T243" i="1"/>
  <c r="S243" i="1"/>
  <c r="R243" i="1"/>
  <c r="U242" i="1"/>
  <c r="T242" i="1"/>
  <c r="S242" i="1"/>
  <c r="R242" i="1"/>
  <c r="U241" i="1"/>
  <c r="T241" i="1"/>
  <c r="S241" i="1"/>
  <c r="R241" i="1"/>
  <c r="U240" i="1"/>
  <c r="T240" i="1"/>
  <c r="S240" i="1"/>
  <c r="R240" i="1"/>
  <c r="U239" i="1"/>
  <c r="T239" i="1"/>
  <c r="S239" i="1"/>
  <c r="R239" i="1"/>
  <c r="U238" i="1"/>
  <c r="T238" i="1"/>
  <c r="S238" i="1"/>
  <c r="R238" i="1"/>
  <c r="U237" i="1"/>
  <c r="T237" i="1"/>
  <c r="S237" i="1"/>
  <c r="R237" i="1"/>
  <c r="U236" i="1"/>
  <c r="T236" i="1"/>
  <c r="S236" i="1"/>
  <c r="R236" i="1"/>
  <c r="U235" i="1"/>
  <c r="T235" i="1"/>
  <c r="S235" i="1"/>
  <c r="R235" i="1"/>
  <c r="U234" i="1"/>
  <c r="T234" i="1"/>
  <c r="S234" i="1"/>
  <c r="R234" i="1"/>
  <c r="U233" i="1"/>
  <c r="T233" i="1"/>
  <c r="S233" i="1"/>
  <c r="R233" i="1"/>
  <c r="U232" i="1"/>
  <c r="T232" i="1"/>
  <c r="S232" i="1"/>
  <c r="R232" i="1"/>
  <c r="U231" i="1"/>
  <c r="T231" i="1"/>
  <c r="S231" i="1"/>
  <c r="R231" i="1"/>
  <c r="U230" i="1"/>
  <c r="T230" i="1"/>
  <c r="S230" i="1"/>
  <c r="R230" i="1"/>
  <c r="U229" i="1"/>
  <c r="T229" i="1"/>
  <c r="S229" i="1"/>
  <c r="R229" i="1"/>
  <c r="U228" i="1"/>
  <c r="T228" i="1"/>
  <c r="S228" i="1"/>
  <c r="R228" i="1"/>
  <c r="U227" i="1"/>
  <c r="T227" i="1"/>
  <c r="S227" i="1"/>
  <c r="R227" i="1"/>
  <c r="U226" i="1"/>
  <c r="T226" i="1"/>
  <c r="S226" i="1"/>
  <c r="R226" i="1"/>
  <c r="U225" i="1"/>
  <c r="T225" i="1"/>
  <c r="S225" i="1"/>
  <c r="R225" i="1"/>
  <c r="U224" i="1"/>
  <c r="T224" i="1"/>
  <c r="S224" i="1"/>
  <c r="R224" i="1"/>
  <c r="U223" i="1"/>
  <c r="T223" i="1"/>
  <c r="S223" i="1"/>
  <c r="R223" i="1"/>
  <c r="U222" i="1"/>
  <c r="T222" i="1"/>
  <c r="S222" i="1"/>
  <c r="R222" i="1"/>
  <c r="U221" i="1"/>
  <c r="T221" i="1"/>
  <c r="S221" i="1"/>
  <c r="R221" i="1"/>
  <c r="U220" i="1"/>
  <c r="T220" i="1"/>
  <c r="S220" i="1"/>
  <c r="R220" i="1"/>
  <c r="U219" i="1"/>
  <c r="T219" i="1"/>
  <c r="S219" i="1"/>
  <c r="R219" i="1"/>
  <c r="U218" i="1"/>
  <c r="T218" i="1"/>
  <c r="S218" i="1"/>
  <c r="R218" i="1"/>
  <c r="U217" i="1"/>
  <c r="T217" i="1"/>
  <c r="S217" i="1"/>
  <c r="R217" i="1"/>
  <c r="U216" i="1"/>
  <c r="T216" i="1"/>
  <c r="S216" i="1"/>
  <c r="R216" i="1"/>
  <c r="U215" i="1"/>
  <c r="T215" i="1"/>
  <c r="S215" i="1"/>
  <c r="R215" i="1"/>
  <c r="U214" i="1"/>
  <c r="T214" i="1"/>
  <c r="S214" i="1"/>
  <c r="R214" i="1"/>
  <c r="U213" i="1"/>
  <c r="T213" i="1"/>
  <c r="S213" i="1"/>
  <c r="R213" i="1"/>
  <c r="U212" i="1"/>
  <c r="T212" i="1"/>
  <c r="S212" i="1"/>
  <c r="R212" i="1"/>
  <c r="U211" i="1"/>
  <c r="T211" i="1"/>
  <c r="S211" i="1"/>
  <c r="R211" i="1"/>
  <c r="U210" i="1"/>
  <c r="T210" i="1"/>
  <c r="S210" i="1"/>
  <c r="R210" i="1"/>
  <c r="U209" i="1"/>
  <c r="T209" i="1"/>
  <c r="S209" i="1"/>
  <c r="R209" i="1"/>
  <c r="U208" i="1"/>
  <c r="T208" i="1"/>
  <c r="S208" i="1"/>
  <c r="R208" i="1"/>
  <c r="U207" i="1"/>
  <c r="T207" i="1"/>
  <c r="S207" i="1"/>
  <c r="R207" i="1"/>
  <c r="U206" i="1"/>
  <c r="T206" i="1"/>
  <c r="S206" i="1"/>
  <c r="R206" i="1"/>
  <c r="U205" i="1"/>
  <c r="T205" i="1"/>
  <c r="S205" i="1"/>
  <c r="R205" i="1"/>
  <c r="U204" i="1"/>
  <c r="T204" i="1"/>
  <c r="S204" i="1"/>
  <c r="R204" i="1"/>
  <c r="U203" i="1"/>
  <c r="T203" i="1"/>
  <c r="S203" i="1"/>
  <c r="R203" i="1"/>
  <c r="U202" i="1"/>
  <c r="T202" i="1"/>
  <c r="S202" i="1"/>
  <c r="R202" i="1"/>
  <c r="U201" i="1"/>
  <c r="T201" i="1"/>
  <c r="S201" i="1"/>
  <c r="R201" i="1"/>
  <c r="U200" i="1"/>
  <c r="T200" i="1"/>
  <c r="S200" i="1"/>
  <c r="R200" i="1"/>
  <c r="U199" i="1"/>
  <c r="T199" i="1"/>
  <c r="S199" i="1"/>
  <c r="R199" i="1"/>
  <c r="U198" i="1"/>
  <c r="T198" i="1"/>
  <c r="S198" i="1"/>
  <c r="R198" i="1"/>
  <c r="U197" i="1"/>
  <c r="T197" i="1"/>
  <c r="S197" i="1"/>
  <c r="R197" i="1"/>
  <c r="U196" i="1"/>
  <c r="T196" i="1"/>
  <c r="S196" i="1"/>
  <c r="R196" i="1"/>
  <c r="U195" i="1"/>
  <c r="T195" i="1"/>
  <c r="S195" i="1"/>
  <c r="R195" i="1"/>
  <c r="U194" i="1"/>
  <c r="T194" i="1"/>
  <c r="S194" i="1"/>
  <c r="R194" i="1"/>
  <c r="U193" i="1"/>
  <c r="T193" i="1"/>
  <c r="S193" i="1"/>
  <c r="R193" i="1"/>
  <c r="U192" i="1"/>
  <c r="T192" i="1"/>
  <c r="S192" i="1"/>
  <c r="R192" i="1"/>
  <c r="U191" i="1"/>
  <c r="T191" i="1"/>
  <c r="S191" i="1"/>
  <c r="R191" i="1"/>
  <c r="U190" i="1"/>
  <c r="T190" i="1"/>
  <c r="S190" i="1"/>
  <c r="R190" i="1"/>
  <c r="U189" i="1"/>
  <c r="T189" i="1"/>
  <c r="S189" i="1"/>
  <c r="R189" i="1"/>
  <c r="U188" i="1"/>
  <c r="T188" i="1"/>
  <c r="S188" i="1"/>
  <c r="R188" i="1"/>
  <c r="U187" i="1"/>
  <c r="T187" i="1"/>
  <c r="S187" i="1"/>
  <c r="R187" i="1"/>
  <c r="U186" i="1"/>
  <c r="T186" i="1"/>
  <c r="S186" i="1"/>
  <c r="R186" i="1"/>
  <c r="U185" i="1"/>
  <c r="T185" i="1"/>
  <c r="S185" i="1"/>
  <c r="R185" i="1"/>
  <c r="U184" i="1"/>
  <c r="T184" i="1"/>
  <c r="S184" i="1"/>
  <c r="R184" i="1"/>
  <c r="U183" i="1"/>
  <c r="T183" i="1"/>
  <c r="S183" i="1"/>
  <c r="R183" i="1"/>
  <c r="U182" i="1"/>
  <c r="T182" i="1"/>
  <c r="S182" i="1"/>
  <c r="R182" i="1"/>
  <c r="U181" i="1"/>
  <c r="T181" i="1"/>
  <c r="S181" i="1"/>
  <c r="R181" i="1"/>
  <c r="U180" i="1"/>
  <c r="T180" i="1"/>
  <c r="S180" i="1"/>
  <c r="R180" i="1"/>
  <c r="U179" i="1"/>
  <c r="T179" i="1"/>
  <c r="S179" i="1"/>
  <c r="R179" i="1"/>
  <c r="U178" i="1"/>
  <c r="T178" i="1"/>
  <c r="S178" i="1"/>
  <c r="R178" i="1"/>
  <c r="U177" i="1"/>
  <c r="T177" i="1"/>
  <c r="S177" i="1"/>
  <c r="R177" i="1"/>
  <c r="U176" i="1"/>
  <c r="T176" i="1"/>
  <c r="S176" i="1"/>
  <c r="R176" i="1"/>
  <c r="U175" i="1"/>
  <c r="T175" i="1"/>
  <c r="S175" i="1"/>
  <c r="R175" i="1"/>
  <c r="U174" i="1"/>
  <c r="T174" i="1"/>
  <c r="S174" i="1"/>
  <c r="R174" i="1"/>
  <c r="U173" i="1"/>
  <c r="T173" i="1"/>
  <c r="S173" i="1"/>
  <c r="R173" i="1"/>
  <c r="U172" i="1"/>
  <c r="T172" i="1"/>
  <c r="S172" i="1"/>
  <c r="R172" i="1"/>
  <c r="U171" i="1"/>
  <c r="T171" i="1"/>
  <c r="S171" i="1"/>
  <c r="R171" i="1"/>
  <c r="U170" i="1"/>
  <c r="T170" i="1"/>
  <c r="S170" i="1"/>
  <c r="R170" i="1"/>
  <c r="U169" i="1"/>
  <c r="T169" i="1"/>
  <c r="S169" i="1"/>
  <c r="R169" i="1"/>
  <c r="U168" i="1"/>
  <c r="T168" i="1"/>
  <c r="S168" i="1"/>
  <c r="R168" i="1"/>
  <c r="U167" i="1"/>
  <c r="T167" i="1"/>
  <c r="S167" i="1"/>
  <c r="R167" i="1"/>
  <c r="U166" i="1"/>
  <c r="T166" i="1"/>
  <c r="S166" i="1"/>
  <c r="R166" i="1"/>
  <c r="U165" i="1"/>
  <c r="T165" i="1"/>
  <c r="S165" i="1"/>
  <c r="R165" i="1"/>
  <c r="U164" i="1"/>
  <c r="T164" i="1"/>
  <c r="S164" i="1"/>
  <c r="R164" i="1"/>
  <c r="U163" i="1"/>
  <c r="T163" i="1"/>
  <c r="S163" i="1"/>
  <c r="R163" i="1"/>
  <c r="U162" i="1"/>
  <c r="T162" i="1"/>
  <c r="S162" i="1"/>
  <c r="R162" i="1"/>
  <c r="U161" i="1"/>
  <c r="T161" i="1"/>
  <c r="S161" i="1"/>
  <c r="R161" i="1"/>
  <c r="U160" i="1"/>
  <c r="T160" i="1"/>
  <c r="S160" i="1"/>
  <c r="R160" i="1"/>
  <c r="U159" i="1"/>
  <c r="T159" i="1"/>
  <c r="S159" i="1"/>
  <c r="R159" i="1"/>
  <c r="U158" i="1"/>
  <c r="T158" i="1"/>
  <c r="S158" i="1"/>
  <c r="R158" i="1"/>
  <c r="U157" i="1"/>
  <c r="T157" i="1"/>
  <c r="S157" i="1"/>
  <c r="R157" i="1"/>
  <c r="U156" i="1"/>
  <c r="T156" i="1"/>
  <c r="S156" i="1"/>
  <c r="R156" i="1"/>
  <c r="U155" i="1"/>
  <c r="T155" i="1"/>
  <c r="S155" i="1"/>
  <c r="R155" i="1"/>
  <c r="U154" i="1"/>
  <c r="T154" i="1"/>
  <c r="S154" i="1"/>
  <c r="R154" i="1"/>
  <c r="U153" i="1"/>
  <c r="T153" i="1"/>
  <c r="S153" i="1"/>
  <c r="R153" i="1"/>
  <c r="U152" i="1"/>
  <c r="T152" i="1"/>
  <c r="S152" i="1"/>
  <c r="R152" i="1"/>
  <c r="U151" i="1"/>
  <c r="T151" i="1"/>
  <c r="S151" i="1"/>
  <c r="R151" i="1"/>
  <c r="U150" i="1"/>
  <c r="T150" i="1"/>
  <c r="S150" i="1"/>
  <c r="R150" i="1"/>
  <c r="U149" i="1"/>
  <c r="T149" i="1"/>
  <c r="S149" i="1"/>
  <c r="R149" i="1"/>
  <c r="U148" i="1"/>
  <c r="T148" i="1"/>
  <c r="S148" i="1"/>
  <c r="R148" i="1"/>
  <c r="U147" i="1"/>
  <c r="T147" i="1"/>
  <c r="S147" i="1"/>
  <c r="R147" i="1"/>
  <c r="U146" i="1"/>
  <c r="T146" i="1"/>
  <c r="S146" i="1"/>
  <c r="R146" i="1"/>
  <c r="U145" i="1"/>
  <c r="T145" i="1"/>
  <c r="S145" i="1"/>
  <c r="R145" i="1"/>
  <c r="U144" i="1"/>
  <c r="T144" i="1"/>
  <c r="S144" i="1"/>
  <c r="R144" i="1"/>
  <c r="U143" i="1"/>
  <c r="T143" i="1"/>
  <c r="S143" i="1"/>
  <c r="R143" i="1"/>
  <c r="U142" i="1"/>
  <c r="T142" i="1"/>
  <c r="S142" i="1"/>
  <c r="R142" i="1"/>
  <c r="U141" i="1"/>
  <c r="T141" i="1"/>
  <c r="S141" i="1"/>
  <c r="R141" i="1"/>
  <c r="U140" i="1"/>
  <c r="T140" i="1"/>
  <c r="S140" i="1"/>
  <c r="R140" i="1"/>
  <c r="U139" i="1"/>
  <c r="T139" i="1"/>
  <c r="S139" i="1"/>
  <c r="R139" i="1"/>
  <c r="U138" i="1"/>
  <c r="T138" i="1"/>
  <c r="S138" i="1"/>
  <c r="R138" i="1"/>
  <c r="U137" i="1"/>
  <c r="T137" i="1"/>
  <c r="S137" i="1"/>
  <c r="R137" i="1"/>
  <c r="U136" i="1"/>
  <c r="T136" i="1"/>
  <c r="S136" i="1"/>
  <c r="R136" i="1"/>
  <c r="U135" i="1"/>
  <c r="T135" i="1"/>
  <c r="S135" i="1"/>
  <c r="R135" i="1"/>
  <c r="U134" i="1"/>
  <c r="T134" i="1"/>
  <c r="S134" i="1"/>
  <c r="R134" i="1"/>
  <c r="U133" i="1"/>
  <c r="T133" i="1"/>
  <c r="S133" i="1"/>
  <c r="R133" i="1"/>
  <c r="U132" i="1"/>
  <c r="T132" i="1"/>
  <c r="S132" i="1"/>
  <c r="R132" i="1"/>
  <c r="U131" i="1"/>
  <c r="T131" i="1"/>
  <c r="S131" i="1"/>
  <c r="R131" i="1"/>
  <c r="U130" i="1"/>
  <c r="T130" i="1"/>
  <c r="S130" i="1"/>
  <c r="R130" i="1"/>
  <c r="U129" i="1"/>
  <c r="T129" i="1"/>
  <c r="S129" i="1"/>
  <c r="R129" i="1"/>
  <c r="U128" i="1"/>
  <c r="T128" i="1"/>
  <c r="S128" i="1"/>
  <c r="R128" i="1"/>
  <c r="U127" i="1"/>
  <c r="T127" i="1"/>
  <c r="S127" i="1"/>
  <c r="R127" i="1"/>
  <c r="U126" i="1"/>
  <c r="T126" i="1"/>
  <c r="S126" i="1"/>
  <c r="R126" i="1"/>
  <c r="U125" i="1"/>
  <c r="T125" i="1"/>
  <c r="S125" i="1"/>
  <c r="R125" i="1"/>
  <c r="U124" i="1"/>
  <c r="T124" i="1"/>
  <c r="S124" i="1"/>
  <c r="R124" i="1"/>
  <c r="U123" i="1"/>
  <c r="T123" i="1"/>
  <c r="S123" i="1"/>
  <c r="R123" i="1"/>
  <c r="U122" i="1"/>
  <c r="T122" i="1"/>
  <c r="S122" i="1"/>
  <c r="R122" i="1"/>
  <c r="U121" i="1"/>
  <c r="T121" i="1"/>
  <c r="S121" i="1"/>
  <c r="R121" i="1"/>
  <c r="U120" i="1"/>
  <c r="T120" i="1"/>
  <c r="S120" i="1"/>
  <c r="R120" i="1"/>
  <c r="U119" i="1"/>
  <c r="T119" i="1"/>
  <c r="S119" i="1"/>
  <c r="R119" i="1"/>
  <c r="U118" i="1"/>
  <c r="T118" i="1"/>
  <c r="S118" i="1"/>
  <c r="R118" i="1"/>
  <c r="U117" i="1"/>
  <c r="T117" i="1"/>
  <c r="S117" i="1"/>
  <c r="R117" i="1"/>
  <c r="U116" i="1"/>
  <c r="T116" i="1"/>
  <c r="S116" i="1"/>
  <c r="R116" i="1"/>
  <c r="U115" i="1"/>
  <c r="T115" i="1"/>
  <c r="S115" i="1"/>
  <c r="R115" i="1"/>
  <c r="U114" i="1"/>
  <c r="T114" i="1"/>
  <c r="S114" i="1"/>
  <c r="R114" i="1"/>
  <c r="U113" i="1"/>
  <c r="T113" i="1"/>
  <c r="S113" i="1"/>
  <c r="R113" i="1"/>
  <c r="U112" i="1"/>
  <c r="T112" i="1"/>
  <c r="S112" i="1"/>
  <c r="R112" i="1"/>
  <c r="U111" i="1"/>
  <c r="T111" i="1"/>
  <c r="S111" i="1"/>
  <c r="R111" i="1"/>
  <c r="U110" i="1"/>
  <c r="T110" i="1"/>
  <c r="S110" i="1"/>
  <c r="R110" i="1"/>
  <c r="U109" i="1"/>
  <c r="T109" i="1"/>
  <c r="S109" i="1"/>
  <c r="R109" i="1"/>
  <c r="U108" i="1"/>
  <c r="T108" i="1"/>
  <c r="S108" i="1"/>
  <c r="R108" i="1"/>
  <c r="U107" i="1"/>
  <c r="T107" i="1"/>
  <c r="S107" i="1"/>
  <c r="R107" i="1"/>
  <c r="U106" i="1"/>
  <c r="T106" i="1"/>
  <c r="S106" i="1"/>
  <c r="R106" i="1"/>
  <c r="U105" i="1"/>
  <c r="T105" i="1"/>
  <c r="S105" i="1"/>
  <c r="R105" i="1"/>
  <c r="U104" i="1"/>
  <c r="T104" i="1"/>
  <c r="S104" i="1"/>
  <c r="R104" i="1"/>
  <c r="U103" i="1"/>
  <c r="T103" i="1"/>
  <c r="S103" i="1"/>
  <c r="R103" i="1"/>
  <c r="U102" i="1"/>
  <c r="T102" i="1"/>
  <c r="S102" i="1"/>
  <c r="R102" i="1"/>
  <c r="U101" i="1"/>
  <c r="T101" i="1"/>
  <c r="S101" i="1"/>
  <c r="R101" i="1"/>
  <c r="U100" i="1"/>
  <c r="T100" i="1"/>
  <c r="S100" i="1"/>
  <c r="R100" i="1"/>
  <c r="U99" i="1"/>
  <c r="T99" i="1"/>
  <c r="S99" i="1"/>
  <c r="R99" i="1"/>
  <c r="U98" i="1"/>
  <c r="T98" i="1"/>
  <c r="S98" i="1"/>
  <c r="R98" i="1"/>
  <c r="U97" i="1"/>
  <c r="T97" i="1"/>
  <c r="S97" i="1"/>
  <c r="R97" i="1"/>
  <c r="U96" i="1"/>
  <c r="T96" i="1"/>
  <c r="S96" i="1"/>
  <c r="R96" i="1"/>
  <c r="U95" i="1"/>
  <c r="T95" i="1"/>
  <c r="S95" i="1"/>
  <c r="R95" i="1"/>
  <c r="U94" i="1"/>
  <c r="T94" i="1"/>
  <c r="S94" i="1"/>
  <c r="R94" i="1"/>
  <c r="U93" i="1"/>
  <c r="T93" i="1"/>
  <c r="S93" i="1"/>
  <c r="R93" i="1"/>
  <c r="U92" i="1"/>
  <c r="T92" i="1"/>
  <c r="S92" i="1"/>
  <c r="R92" i="1"/>
  <c r="U91" i="1"/>
  <c r="T91" i="1"/>
  <c r="S91" i="1"/>
  <c r="R91" i="1"/>
  <c r="U90" i="1"/>
  <c r="T90" i="1"/>
  <c r="S90" i="1"/>
  <c r="R90" i="1"/>
  <c r="U89" i="1"/>
  <c r="T89" i="1"/>
  <c r="S89" i="1"/>
  <c r="R89" i="1"/>
  <c r="U88" i="1"/>
  <c r="T88" i="1"/>
  <c r="S88" i="1"/>
  <c r="R88" i="1"/>
  <c r="U87" i="1"/>
  <c r="T87" i="1"/>
  <c r="S87" i="1"/>
  <c r="R87" i="1"/>
  <c r="U86" i="1"/>
  <c r="T86" i="1"/>
  <c r="S86" i="1"/>
  <c r="R86" i="1"/>
  <c r="U85" i="1"/>
  <c r="T85" i="1"/>
  <c r="S85" i="1"/>
  <c r="R85" i="1"/>
  <c r="U84" i="1"/>
  <c r="T84" i="1"/>
  <c r="S84" i="1"/>
  <c r="R84" i="1"/>
  <c r="U83" i="1"/>
  <c r="T83" i="1"/>
  <c r="S83" i="1"/>
  <c r="R83" i="1"/>
  <c r="U82" i="1"/>
  <c r="T82" i="1"/>
  <c r="S82" i="1"/>
  <c r="R82" i="1"/>
  <c r="U81" i="1"/>
  <c r="T81" i="1"/>
  <c r="S81" i="1"/>
  <c r="R81" i="1"/>
  <c r="U80" i="1"/>
  <c r="T80" i="1"/>
  <c r="S80" i="1"/>
  <c r="R80" i="1"/>
  <c r="U79" i="1"/>
  <c r="T79" i="1"/>
  <c r="S79" i="1"/>
  <c r="R79" i="1"/>
  <c r="U78" i="1"/>
  <c r="T78" i="1"/>
  <c r="S78" i="1"/>
  <c r="R78" i="1"/>
  <c r="U77" i="1"/>
  <c r="T77" i="1"/>
  <c r="S77" i="1"/>
  <c r="R77" i="1"/>
  <c r="U76" i="1"/>
  <c r="T76" i="1"/>
  <c r="S76" i="1"/>
  <c r="R76" i="1"/>
  <c r="U75" i="1"/>
  <c r="T75" i="1"/>
  <c r="S75" i="1"/>
  <c r="R75" i="1"/>
  <c r="U74" i="1"/>
  <c r="T74" i="1"/>
  <c r="S74" i="1"/>
  <c r="R74" i="1"/>
  <c r="U73" i="1"/>
  <c r="T73" i="1"/>
  <c r="S73" i="1"/>
  <c r="R73" i="1"/>
  <c r="U72" i="1"/>
  <c r="T72" i="1"/>
  <c r="S72" i="1"/>
  <c r="R72" i="1"/>
  <c r="U71" i="1"/>
  <c r="T71" i="1"/>
  <c r="S71" i="1"/>
  <c r="R71" i="1"/>
  <c r="U70" i="1"/>
  <c r="T70" i="1"/>
  <c r="S70" i="1"/>
  <c r="R70" i="1"/>
  <c r="U69" i="1"/>
  <c r="T69" i="1"/>
  <c r="S69" i="1"/>
  <c r="R69" i="1"/>
  <c r="U68" i="1"/>
  <c r="T68" i="1"/>
  <c r="S68" i="1"/>
  <c r="R68" i="1"/>
  <c r="U67" i="1"/>
  <c r="T67" i="1"/>
  <c r="S67" i="1"/>
  <c r="R67" i="1"/>
  <c r="U66" i="1"/>
  <c r="T66" i="1"/>
  <c r="S66" i="1"/>
  <c r="R66" i="1"/>
  <c r="U65" i="1"/>
  <c r="T65" i="1"/>
  <c r="S65" i="1"/>
  <c r="R65" i="1"/>
  <c r="U64" i="1"/>
  <c r="T64" i="1"/>
  <c r="S64" i="1"/>
  <c r="R64" i="1"/>
  <c r="U63" i="1"/>
  <c r="T63" i="1"/>
  <c r="S63" i="1"/>
  <c r="R63" i="1"/>
  <c r="U62" i="1"/>
  <c r="T62" i="1"/>
  <c r="S62" i="1"/>
  <c r="R62" i="1"/>
  <c r="U61" i="1"/>
  <c r="T61" i="1"/>
  <c r="S61" i="1"/>
  <c r="R61" i="1"/>
  <c r="U60" i="1"/>
  <c r="T60" i="1"/>
  <c r="S60" i="1"/>
  <c r="R60" i="1"/>
  <c r="U59" i="1"/>
  <c r="T59" i="1"/>
  <c r="S59" i="1"/>
  <c r="R59" i="1"/>
  <c r="U58" i="1"/>
  <c r="T58" i="1"/>
  <c r="S58" i="1"/>
  <c r="R58" i="1"/>
  <c r="U57" i="1"/>
  <c r="T57" i="1"/>
  <c r="S57" i="1"/>
  <c r="R57" i="1"/>
  <c r="U56" i="1"/>
  <c r="T56" i="1"/>
  <c r="S56" i="1"/>
  <c r="R56" i="1"/>
  <c r="U55" i="1"/>
  <c r="T55" i="1"/>
  <c r="S55" i="1"/>
  <c r="R55" i="1"/>
  <c r="U54" i="1"/>
  <c r="T54" i="1"/>
  <c r="S54" i="1"/>
  <c r="R54" i="1"/>
  <c r="U53" i="1"/>
  <c r="T53" i="1"/>
  <c r="S53" i="1"/>
  <c r="R53" i="1"/>
  <c r="U52" i="1"/>
  <c r="T52" i="1"/>
  <c r="S52" i="1"/>
  <c r="R52" i="1"/>
  <c r="U51" i="1"/>
  <c r="T51" i="1"/>
  <c r="S51" i="1"/>
  <c r="R51" i="1"/>
  <c r="U50" i="1"/>
  <c r="T50" i="1"/>
  <c r="S50" i="1"/>
  <c r="R50" i="1"/>
  <c r="U49" i="1"/>
  <c r="T49" i="1"/>
  <c r="S49" i="1"/>
  <c r="R49" i="1"/>
  <c r="U48" i="1"/>
  <c r="T48" i="1"/>
  <c r="S48" i="1"/>
  <c r="R48" i="1"/>
  <c r="U47" i="1"/>
  <c r="T47" i="1"/>
  <c r="S47" i="1"/>
  <c r="R47" i="1"/>
  <c r="U46" i="1"/>
  <c r="T46" i="1"/>
  <c r="S46" i="1"/>
  <c r="R46" i="1"/>
  <c r="U45" i="1"/>
  <c r="T45" i="1"/>
  <c r="S45" i="1"/>
  <c r="R45" i="1"/>
  <c r="U44" i="1"/>
  <c r="T44" i="1"/>
  <c r="S44" i="1"/>
  <c r="R44" i="1"/>
  <c r="U43" i="1"/>
  <c r="T43" i="1"/>
  <c r="S43" i="1"/>
  <c r="R43" i="1"/>
  <c r="U42" i="1"/>
  <c r="T42" i="1"/>
  <c r="S42" i="1"/>
  <c r="R42" i="1"/>
  <c r="U41" i="1"/>
  <c r="T41" i="1"/>
  <c r="S41" i="1"/>
  <c r="R41" i="1"/>
  <c r="U40" i="1"/>
  <c r="T40" i="1"/>
  <c r="S40" i="1"/>
  <c r="R40" i="1"/>
  <c r="U39" i="1"/>
  <c r="T39" i="1"/>
  <c r="S39" i="1"/>
  <c r="R39" i="1"/>
  <c r="U38" i="1"/>
  <c r="T38" i="1"/>
  <c r="S38" i="1"/>
  <c r="R38" i="1"/>
  <c r="U37" i="1"/>
  <c r="T37" i="1"/>
  <c r="S37" i="1"/>
  <c r="R37" i="1"/>
  <c r="U36" i="1"/>
  <c r="T36" i="1"/>
  <c r="S36" i="1"/>
  <c r="R36" i="1"/>
  <c r="U35" i="1"/>
  <c r="T35" i="1"/>
  <c r="S35" i="1"/>
  <c r="R35" i="1"/>
  <c r="U34" i="1"/>
  <c r="T34" i="1"/>
  <c r="S34" i="1"/>
  <c r="R34" i="1"/>
  <c r="U33" i="1"/>
  <c r="T33" i="1"/>
  <c r="S33" i="1"/>
  <c r="R33" i="1"/>
  <c r="U32" i="1"/>
  <c r="T32" i="1"/>
  <c r="S32" i="1"/>
  <c r="R32" i="1"/>
  <c r="U31" i="1"/>
  <c r="T31" i="1"/>
  <c r="S31" i="1"/>
  <c r="R31" i="1"/>
  <c r="U30" i="1"/>
  <c r="T30" i="1"/>
  <c r="S30" i="1"/>
  <c r="R30" i="1"/>
  <c r="U29" i="1"/>
  <c r="T29" i="1"/>
  <c r="S29" i="1"/>
  <c r="R29" i="1"/>
  <c r="U28" i="1"/>
  <c r="T28" i="1"/>
  <c r="S28" i="1"/>
  <c r="R28" i="1"/>
  <c r="U27" i="1"/>
  <c r="T27" i="1"/>
  <c r="S27" i="1"/>
  <c r="R27" i="1"/>
  <c r="U26" i="1"/>
  <c r="T26" i="1"/>
  <c r="S26" i="1"/>
  <c r="R26" i="1"/>
  <c r="U25" i="1"/>
  <c r="T25" i="1"/>
  <c r="S25" i="1"/>
  <c r="R25" i="1"/>
  <c r="U24" i="1"/>
  <c r="T24" i="1"/>
  <c r="S24" i="1"/>
  <c r="R24" i="1"/>
  <c r="U23" i="1"/>
  <c r="T23" i="1"/>
  <c r="S23" i="1"/>
  <c r="R23" i="1"/>
  <c r="U22" i="1"/>
  <c r="T22" i="1"/>
  <c r="S22" i="1"/>
  <c r="R22" i="1"/>
  <c r="U21" i="1"/>
  <c r="T21" i="1"/>
  <c r="S21" i="1"/>
  <c r="R21" i="1"/>
  <c r="U20" i="1"/>
  <c r="T20" i="1"/>
  <c r="S20" i="1"/>
  <c r="R20" i="1"/>
  <c r="U19" i="1"/>
  <c r="T19" i="1"/>
  <c r="S19" i="1"/>
  <c r="R19" i="1"/>
  <c r="U18" i="1"/>
  <c r="T18" i="1"/>
  <c r="S18" i="1"/>
  <c r="R18" i="1"/>
  <c r="U17" i="1"/>
  <c r="T17" i="1"/>
  <c r="S17" i="1"/>
  <c r="R17" i="1"/>
  <c r="U16" i="1"/>
  <c r="T16" i="1"/>
  <c r="S16" i="1"/>
  <c r="R16" i="1"/>
  <c r="U15" i="1"/>
  <c r="T15" i="1"/>
  <c r="S15" i="1"/>
  <c r="R15" i="1"/>
  <c r="U14" i="1"/>
  <c r="T14" i="1"/>
  <c r="S14" i="1"/>
  <c r="R14" i="1"/>
  <c r="U13" i="1"/>
  <c r="T13" i="1"/>
  <c r="S13" i="1"/>
  <c r="R13" i="1"/>
  <c r="U12" i="1"/>
  <c r="T12" i="1"/>
  <c r="S12" i="1"/>
  <c r="R12" i="1"/>
  <c r="U11" i="1"/>
  <c r="T11" i="1"/>
  <c r="S11" i="1"/>
  <c r="R11" i="1"/>
  <c r="U10" i="1"/>
  <c r="T10" i="1"/>
  <c r="S10" i="1"/>
  <c r="R10" i="1"/>
  <c r="U9" i="1"/>
  <c r="T9" i="1"/>
  <c r="S9" i="1"/>
  <c r="R9" i="1"/>
  <c r="U8" i="1"/>
  <c r="T8" i="1"/>
  <c r="S8" i="1"/>
  <c r="R8" i="1"/>
  <c r="U7" i="1"/>
  <c r="T7" i="1"/>
  <c r="S7" i="1"/>
  <c r="R7" i="1"/>
  <c r="U6" i="1"/>
  <c r="T6" i="1"/>
  <c r="S6" i="1"/>
  <c r="R6" i="1"/>
  <c r="U5" i="1"/>
  <c r="T5" i="1"/>
  <c r="S5" i="1"/>
  <c r="R5" i="1"/>
  <c r="U4" i="1"/>
  <c r="T4" i="1"/>
  <c r="S4" i="1"/>
  <c r="R4" i="1"/>
  <c r="Z4" i="1" l="1"/>
  <c r="Z5" i="1"/>
  <c r="AD5" i="1" s="1"/>
  <c r="Z6" i="1"/>
  <c r="Z7" i="1"/>
  <c r="Z8" i="1"/>
  <c r="Z9" i="1"/>
  <c r="Z10" i="1"/>
  <c r="Z11" i="1"/>
  <c r="Z12" i="1"/>
  <c r="AD12" i="1" s="1"/>
  <c r="Z13" i="1"/>
  <c r="Z14" i="1"/>
  <c r="Z16" i="1"/>
  <c r="Z17" i="1"/>
  <c r="Z18" i="1"/>
  <c r="Z19" i="1"/>
  <c r="Z20" i="1"/>
  <c r="Z21" i="1"/>
  <c r="Z23" i="1"/>
  <c r="Z24" i="1"/>
  <c r="Z25" i="1"/>
  <c r="Z26" i="1"/>
  <c r="Z27" i="1"/>
  <c r="AD27" i="1" s="1"/>
  <c r="Z28" i="1"/>
  <c r="Z29" i="1"/>
  <c r="Z30" i="1"/>
  <c r="Z31" i="1"/>
  <c r="Z32" i="1"/>
  <c r="AD32" i="1" s="1"/>
  <c r="Z33" i="1"/>
  <c r="Z34" i="1"/>
  <c r="Z35" i="1"/>
  <c r="Z36" i="1"/>
  <c r="Z37" i="1"/>
  <c r="Z38" i="1"/>
  <c r="Z39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Z62" i="1"/>
  <c r="Z63" i="1"/>
  <c r="Z64" i="1"/>
  <c r="Z65" i="1"/>
  <c r="Z66" i="1"/>
  <c r="Z67" i="1"/>
  <c r="Z68" i="1"/>
  <c r="Z69" i="1"/>
  <c r="Z70" i="1"/>
  <c r="AD70" i="1" s="1"/>
  <c r="Z71" i="1"/>
  <c r="Z72" i="1"/>
  <c r="Z73" i="1"/>
  <c r="Z74" i="1"/>
  <c r="Z75" i="1"/>
  <c r="AD75" i="1" s="1"/>
  <c r="Z76" i="1"/>
  <c r="Z77" i="1"/>
  <c r="Z78" i="1"/>
  <c r="Z79" i="1"/>
  <c r="Z80" i="1"/>
  <c r="Z81" i="1"/>
  <c r="Z82" i="1"/>
  <c r="Z83" i="1"/>
  <c r="Z84" i="1"/>
  <c r="AD84" i="1" s="1"/>
  <c r="Z85" i="1"/>
  <c r="Z87" i="1"/>
  <c r="Z88" i="1"/>
  <c r="AD88" i="1" s="1"/>
  <c r="Z89" i="1"/>
  <c r="Z90" i="1"/>
  <c r="Z91" i="1"/>
  <c r="Z92" i="1"/>
  <c r="AD92" i="1" s="1"/>
  <c r="Z93" i="1"/>
  <c r="Z94" i="1"/>
  <c r="Z95" i="1"/>
  <c r="Z96" i="1"/>
  <c r="Z97" i="1"/>
  <c r="Z98" i="1"/>
  <c r="Z99" i="1"/>
  <c r="Z100" i="1"/>
  <c r="Z101" i="1"/>
  <c r="Z102" i="1"/>
  <c r="Z103" i="1"/>
  <c r="AD103" i="1" s="1"/>
  <c r="Z104" i="1"/>
  <c r="Z105" i="1"/>
  <c r="Z106" i="1"/>
  <c r="Z107" i="1"/>
  <c r="Z108" i="1"/>
  <c r="Z109" i="1"/>
  <c r="AD109" i="1" s="1"/>
  <c r="Z110" i="1"/>
  <c r="Z111" i="1"/>
  <c r="AD111" i="1" s="1"/>
  <c r="Z112" i="1"/>
  <c r="Z113" i="1"/>
  <c r="Z114" i="1"/>
  <c r="Z115" i="1"/>
  <c r="Z116" i="1"/>
  <c r="Z117" i="1"/>
  <c r="AD117" i="1" s="1"/>
  <c r="Z118" i="1"/>
  <c r="Z119" i="1"/>
  <c r="Z120" i="1"/>
  <c r="AD120" i="1" s="1"/>
  <c r="Z121" i="1"/>
  <c r="Z122" i="1"/>
  <c r="Z123" i="1"/>
  <c r="Z124" i="1"/>
  <c r="Z125" i="1"/>
  <c r="Z126" i="1"/>
  <c r="Z127" i="1"/>
  <c r="Z128" i="1"/>
  <c r="Z129" i="1"/>
  <c r="Z130" i="1"/>
  <c r="Z131" i="1"/>
  <c r="Z132" i="1"/>
  <c r="Z133" i="1"/>
  <c r="Z134" i="1"/>
  <c r="Z135" i="1"/>
  <c r="Z136" i="1"/>
  <c r="AD136" i="1" s="1"/>
  <c r="Z137" i="1"/>
  <c r="Z138" i="1"/>
  <c r="AD138" i="1" s="1"/>
  <c r="Z139" i="1"/>
  <c r="Z140" i="1"/>
  <c r="Z141" i="1"/>
  <c r="Z142" i="1"/>
  <c r="Z143" i="1"/>
  <c r="Z144" i="1"/>
  <c r="Z145" i="1"/>
  <c r="Z146" i="1"/>
  <c r="Z147" i="1"/>
  <c r="Z148" i="1"/>
  <c r="Z149" i="1"/>
  <c r="Z150" i="1"/>
  <c r="Z151" i="1"/>
  <c r="Z152" i="1"/>
  <c r="Z153" i="1"/>
  <c r="Z154" i="1"/>
  <c r="AD154" i="1" s="1"/>
  <c r="Z155" i="1"/>
  <c r="Z156" i="1"/>
  <c r="Z157" i="1"/>
  <c r="Z158" i="1"/>
  <c r="Z159" i="1"/>
  <c r="Z160" i="1"/>
  <c r="Z161" i="1"/>
  <c r="Z162" i="1"/>
  <c r="AD162" i="1" s="1"/>
  <c r="Z163" i="1"/>
  <c r="Z164" i="1"/>
  <c r="Z165" i="1"/>
  <c r="AD165" i="1" s="1"/>
  <c r="Z166" i="1"/>
  <c r="AD166" i="1" s="1"/>
  <c r="Z167" i="1"/>
  <c r="Z168" i="1"/>
  <c r="Z169" i="1"/>
  <c r="Z170" i="1"/>
  <c r="Z171" i="1"/>
  <c r="Z172" i="1"/>
  <c r="Z173" i="1"/>
  <c r="Z174" i="1"/>
  <c r="Z175" i="1"/>
  <c r="Z176" i="1"/>
  <c r="Z177" i="1"/>
  <c r="AD177" i="1" s="1"/>
  <c r="Z178" i="1"/>
  <c r="Z179" i="1"/>
  <c r="Z180" i="1"/>
  <c r="Z181" i="1"/>
  <c r="Z182" i="1"/>
  <c r="Z183" i="1"/>
  <c r="Z184" i="1"/>
  <c r="Z185" i="1"/>
  <c r="Z186" i="1"/>
  <c r="Z187" i="1"/>
  <c r="Z188" i="1"/>
  <c r="Z189" i="1"/>
  <c r="Z190" i="1"/>
  <c r="Z191" i="1"/>
  <c r="Z192" i="1"/>
  <c r="Z193" i="1"/>
  <c r="Z194" i="1"/>
  <c r="Z195" i="1"/>
  <c r="Z196" i="1"/>
  <c r="Z197" i="1"/>
  <c r="Z198" i="1"/>
  <c r="Z199" i="1"/>
  <c r="Z200" i="1"/>
  <c r="Z201" i="1"/>
  <c r="Z202" i="1"/>
  <c r="Z203" i="1"/>
  <c r="Z204" i="1"/>
  <c r="AD204" i="1" s="1"/>
  <c r="Z205" i="1"/>
  <c r="Z206" i="1"/>
  <c r="Z207" i="1"/>
  <c r="Z208" i="1"/>
  <c r="Z209" i="1"/>
  <c r="AD209" i="1" s="1"/>
  <c r="Z210" i="1"/>
  <c r="Z211" i="1"/>
  <c r="Z212" i="1"/>
  <c r="Z214" i="1"/>
  <c r="Z215" i="1"/>
  <c r="Z216" i="1"/>
  <c r="Z217" i="1"/>
  <c r="AD217" i="1" s="1"/>
  <c r="Z218" i="1"/>
  <c r="Z219" i="1"/>
  <c r="Z220" i="1"/>
  <c r="Z221" i="1"/>
  <c r="Z222" i="1"/>
  <c r="Z223" i="1"/>
  <c r="Z224" i="1"/>
  <c r="Z225" i="1"/>
  <c r="Z226" i="1"/>
  <c r="AD226" i="1" s="1"/>
  <c r="Z227" i="1"/>
  <c r="Z228" i="1"/>
  <c r="Z229" i="1"/>
  <c r="Z230" i="1"/>
  <c r="AD230" i="1" s="1"/>
  <c r="Z231" i="1"/>
  <c r="Z232" i="1"/>
  <c r="Z233" i="1"/>
  <c r="Z234" i="1"/>
  <c r="Z235" i="1"/>
  <c r="Z236" i="1"/>
  <c r="Z237" i="1"/>
  <c r="AD237" i="1" s="1"/>
  <c r="Z238" i="1"/>
  <c r="Z239" i="1"/>
  <c r="Z240" i="1"/>
  <c r="Z241" i="1"/>
  <c r="Z242" i="1"/>
  <c r="Z243" i="1"/>
  <c r="Z244" i="1"/>
  <c r="Z245" i="1"/>
  <c r="Z246" i="1"/>
  <c r="Z247" i="1"/>
  <c r="Z248" i="1"/>
  <c r="Z249" i="1"/>
  <c r="Z250" i="1"/>
  <c r="Z251" i="1"/>
  <c r="Z252" i="1"/>
  <c r="AD252" i="1" s="1"/>
  <c r="Z253" i="1"/>
  <c r="AD253" i="1" s="1"/>
  <c r="Z255" i="1"/>
  <c r="Z256" i="1"/>
  <c r="Z257" i="1"/>
  <c r="Z258" i="1"/>
  <c r="Z259" i="1"/>
  <c r="Z260" i="1"/>
  <c r="Z261" i="1"/>
  <c r="Z262" i="1"/>
  <c r="Z263" i="1"/>
  <c r="Z264" i="1"/>
  <c r="Z265" i="1"/>
  <c r="Z266" i="1"/>
  <c r="Z267" i="1"/>
  <c r="Z269" i="1"/>
  <c r="AD269" i="1" s="1"/>
  <c r="Z270" i="1"/>
  <c r="Z271" i="1"/>
  <c r="Z272" i="1"/>
  <c r="Z273" i="1"/>
  <c r="Z274" i="1"/>
  <c r="Z275" i="1"/>
  <c r="Z276" i="1"/>
  <c r="Z277" i="1"/>
  <c r="Z278" i="1"/>
  <c r="AD278" i="1" s="1"/>
  <c r="Z279" i="1"/>
  <c r="AD279" i="1" s="1"/>
  <c r="Z280" i="1"/>
  <c r="Z281" i="1"/>
  <c r="Z282" i="1"/>
  <c r="Z283" i="1"/>
  <c r="AD283" i="1" s="1"/>
  <c r="Z284" i="1"/>
  <c r="Z285" i="1"/>
  <c r="AD285" i="1" s="1"/>
  <c r="Z287" i="1"/>
  <c r="Z288" i="1"/>
  <c r="Z289" i="1"/>
  <c r="Z290" i="1"/>
  <c r="Z291" i="1"/>
  <c r="Z292" i="1"/>
  <c r="Z293" i="1"/>
  <c r="Z294" i="1"/>
  <c r="Z295" i="1"/>
  <c r="Z296" i="1"/>
  <c r="Z298" i="1"/>
  <c r="Z300" i="1"/>
  <c r="Z301" i="1"/>
  <c r="Z302" i="1"/>
  <c r="Z303" i="1"/>
  <c r="Z304" i="1"/>
  <c r="Z305" i="1"/>
  <c r="Z306" i="1"/>
  <c r="Z307" i="1"/>
  <c r="Z308" i="1"/>
  <c r="Z309" i="1"/>
  <c r="Z310" i="1"/>
  <c r="Z312" i="1"/>
  <c r="Z313" i="1"/>
  <c r="Z314" i="1"/>
  <c r="Z315" i="1"/>
  <c r="Z316" i="1"/>
  <c r="Z317" i="1"/>
  <c r="Z318" i="1"/>
  <c r="AD318" i="1" s="1"/>
  <c r="Z319" i="1"/>
  <c r="Z320" i="1"/>
  <c r="AC4" i="1"/>
  <c r="AC5" i="1"/>
  <c r="AG5" i="1" s="1"/>
  <c r="AC6" i="1"/>
  <c r="AC7" i="1"/>
  <c r="AG7" i="1" s="1"/>
  <c r="AC8" i="1"/>
  <c r="AC9" i="1"/>
  <c r="AC10" i="1"/>
  <c r="AG10" i="1" s="1"/>
  <c r="AC11" i="1"/>
  <c r="AC12" i="1"/>
  <c r="AC13" i="1"/>
  <c r="AC14" i="1"/>
  <c r="AC15" i="1"/>
  <c r="AC16" i="1"/>
  <c r="AG16" i="1" s="1"/>
  <c r="AC17" i="1"/>
  <c r="AC18" i="1"/>
  <c r="AC19" i="1"/>
  <c r="AC20" i="1"/>
  <c r="AC21" i="1"/>
  <c r="AG21" i="1" s="1"/>
  <c r="AC23" i="1"/>
  <c r="AC24" i="1"/>
  <c r="AC25" i="1"/>
  <c r="AG25" i="1" s="1"/>
  <c r="AC26" i="1"/>
  <c r="AC27" i="1"/>
  <c r="AC28" i="1"/>
  <c r="AC29" i="1"/>
  <c r="AC30" i="1"/>
  <c r="AG30" i="1" s="1"/>
  <c r="AC31" i="1"/>
  <c r="AC32" i="1"/>
  <c r="AC33" i="1"/>
  <c r="AC34" i="1"/>
  <c r="AG34" i="1" s="1"/>
  <c r="AC35" i="1"/>
  <c r="AG35" i="1" s="1"/>
  <c r="AC36" i="1"/>
  <c r="AG36" i="1" s="1"/>
  <c r="AC37" i="1"/>
  <c r="AC38" i="1"/>
  <c r="AC39" i="1"/>
  <c r="AC41" i="1"/>
  <c r="AC42" i="1"/>
  <c r="AG42" i="1" s="1"/>
  <c r="AC43" i="1"/>
  <c r="AC44" i="1"/>
  <c r="AC45" i="1"/>
  <c r="AC46" i="1"/>
  <c r="AC47" i="1"/>
  <c r="AC48" i="1"/>
  <c r="AC49" i="1"/>
  <c r="AC50" i="1"/>
  <c r="AC51" i="1"/>
  <c r="AC52" i="1"/>
  <c r="AG52" i="1" s="1"/>
  <c r="AC53" i="1"/>
  <c r="AC54" i="1"/>
  <c r="AC55" i="1"/>
  <c r="AC56" i="1"/>
  <c r="AC57" i="1"/>
  <c r="AC58" i="1"/>
  <c r="AC59" i="1"/>
  <c r="AC60" i="1"/>
  <c r="AC61" i="1"/>
  <c r="AC62" i="1"/>
  <c r="AG62" i="1" s="1"/>
  <c r="AC63" i="1"/>
  <c r="AC64" i="1"/>
  <c r="AG64" i="1" s="1"/>
  <c r="AC65" i="1"/>
  <c r="AC66" i="1"/>
  <c r="AG66" i="1" s="1"/>
  <c r="AC67" i="1"/>
  <c r="AC68" i="1"/>
  <c r="AG68" i="1" s="1"/>
  <c r="AC69" i="1"/>
  <c r="AC70" i="1"/>
  <c r="AG70" i="1" s="1"/>
  <c r="AC71" i="1"/>
  <c r="AC72" i="1"/>
  <c r="AC73" i="1"/>
  <c r="AC74" i="1"/>
  <c r="AC75" i="1"/>
  <c r="AC76" i="1"/>
  <c r="AC77" i="1"/>
  <c r="AC78" i="1"/>
  <c r="AC79" i="1"/>
  <c r="AG79" i="1" s="1"/>
  <c r="AC80" i="1"/>
  <c r="AC81" i="1"/>
  <c r="AC82" i="1"/>
  <c r="AC83" i="1"/>
  <c r="AC84" i="1"/>
  <c r="AG84" i="1" s="1"/>
  <c r="AC85" i="1"/>
  <c r="AC87" i="1"/>
  <c r="AC88" i="1"/>
  <c r="AG88" i="1" s="1"/>
  <c r="AC89" i="1"/>
  <c r="AC90" i="1"/>
  <c r="AG90" i="1" s="1"/>
  <c r="AC91" i="1"/>
  <c r="AC92" i="1"/>
  <c r="AG92" i="1" s="1"/>
  <c r="AC93" i="1"/>
  <c r="AC94" i="1"/>
  <c r="AC95" i="1"/>
  <c r="AC96" i="1"/>
  <c r="AC97" i="1"/>
  <c r="AC98" i="1"/>
  <c r="AC99" i="1"/>
  <c r="AC100" i="1"/>
  <c r="AC101" i="1"/>
  <c r="AG101" i="1" s="1"/>
  <c r="AC102" i="1"/>
  <c r="AC103" i="1"/>
  <c r="AC104" i="1"/>
  <c r="AC105" i="1"/>
  <c r="AG105" i="1" s="1"/>
  <c r="AC106" i="1"/>
  <c r="AG106" i="1" s="1"/>
  <c r="AC107" i="1"/>
  <c r="AC108" i="1"/>
  <c r="AC109" i="1"/>
  <c r="AC110" i="1"/>
  <c r="AG110" i="1" s="1"/>
  <c r="AC111" i="1"/>
  <c r="AG111" i="1" s="1"/>
  <c r="AC112" i="1"/>
  <c r="AG112" i="1" s="1"/>
  <c r="AC113" i="1"/>
  <c r="AC114" i="1"/>
  <c r="AG114" i="1" s="1"/>
  <c r="AC115" i="1"/>
  <c r="AG115" i="1" s="1"/>
  <c r="AC116" i="1"/>
  <c r="AC117" i="1"/>
  <c r="AC118" i="1"/>
  <c r="AC119" i="1"/>
  <c r="AG119" i="1" s="1"/>
  <c r="AC120" i="1"/>
  <c r="AG120" i="1" s="1"/>
  <c r="AC121" i="1"/>
  <c r="AG121" i="1" s="1"/>
  <c r="AC122" i="1"/>
  <c r="AC123" i="1"/>
  <c r="AC124" i="1"/>
  <c r="AC125" i="1"/>
  <c r="AC126" i="1"/>
  <c r="AC127" i="1"/>
  <c r="AG127" i="1" s="1"/>
  <c r="AC128" i="1"/>
  <c r="AG128" i="1" s="1"/>
  <c r="AC129" i="1"/>
  <c r="AC130" i="1"/>
  <c r="AC131" i="1"/>
  <c r="AC132" i="1"/>
  <c r="AC133" i="1"/>
  <c r="AC134" i="1"/>
  <c r="AG134" i="1" s="1"/>
  <c r="AC135" i="1"/>
  <c r="AC137" i="1"/>
  <c r="AC138" i="1"/>
  <c r="AG138" i="1" s="1"/>
  <c r="AC139" i="1"/>
  <c r="AC140" i="1"/>
  <c r="AC141" i="1"/>
  <c r="AC142" i="1"/>
  <c r="AC143" i="1"/>
  <c r="AC144" i="1"/>
  <c r="AC145" i="1"/>
  <c r="AC146" i="1"/>
  <c r="AG146" i="1" s="1"/>
  <c r="AC147" i="1"/>
  <c r="AC148" i="1"/>
  <c r="AC149" i="1"/>
  <c r="AC150" i="1"/>
  <c r="AC151" i="1"/>
  <c r="AC152" i="1"/>
  <c r="AC153" i="1"/>
  <c r="AC154" i="1"/>
  <c r="AG154" i="1" s="1"/>
  <c r="AC155" i="1"/>
  <c r="AG155" i="1" s="1"/>
  <c r="AC156" i="1"/>
  <c r="AC157" i="1"/>
  <c r="AC158" i="1"/>
  <c r="AC159" i="1"/>
  <c r="AC160" i="1"/>
  <c r="AC161" i="1"/>
  <c r="AC162" i="1"/>
  <c r="AG162" i="1" s="1"/>
  <c r="AC163" i="1"/>
  <c r="AG163" i="1" s="1"/>
  <c r="AC164" i="1"/>
  <c r="AC165" i="1"/>
  <c r="AC166" i="1"/>
  <c r="AG166" i="1" s="1"/>
  <c r="AC167" i="1"/>
  <c r="AC168" i="1"/>
  <c r="AC169" i="1"/>
  <c r="AC170" i="1"/>
  <c r="AG170" i="1" s="1"/>
  <c r="AC171" i="1"/>
  <c r="AC172" i="1"/>
  <c r="AC173" i="1"/>
  <c r="AG173" i="1" s="1"/>
  <c r="AC174" i="1"/>
  <c r="AC175" i="1"/>
  <c r="AC176" i="1"/>
  <c r="AC177" i="1"/>
  <c r="AG177" i="1" s="1"/>
  <c r="AC178" i="1"/>
  <c r="AC179" i="1"/>
  <c r="AG179" i="1" s="1"/>
  <c r="AC180" i="1"/>
  <c r="AG180" i="1" s="1"/>
  <c r="AC181" i="1"/>
  <c r="AG181" i="1" s="1"/>
  <c r="AC182" i="1"/>
  <c r="AC183" i="1"/>
  <c r="AC184" i="1"/>
  <c r="AC185" i="1"/>
  <c r="AC186" i="1"/>
  <c r="AC187" i="1"/>
  <c r="AC188" i="1"/>
  <c r="AC189" i="1"/>
  <c r="AC190" i="1"/>
  <c r="AC191" i="1"/>
  <c r="AC192" i="1"/>
  <c r="AG192" i="1" s="1"/>
  <c r="AC193" i="1"/>
  <c r="AC194" i="1"/>
  <c r="AC195" i="1"/>
  <c r="AG195" i="1" s="1"/>
  <c r="AC196" i="1"/>
  <c r="AC197" i="1"/>
  <c r="AC198" i="1"/>
  <c r="AG198" i="1" s="1"/>
  <c r="AC199" i="1"/>
  <c r="AG199" i="1" s="1"/>
  <c r="AC200" i="1"/>
  <c r="AC201" i="1"/>
  <c r="AC202" i="1"/>
  <c r="AC203" i="1"/>
  <c r="AC204" i="1"/>
  <c r="AC205" i="1"/>
  <c r="AC206" i="1"/>
  <c r="AC207" i="1"/>
  <c r="AC208" i="1"/>
  <c r="AG208" i="1" s="1"/>
  <c r="AC209" i="1"/>
  <c r="AG209" i="1" s="1"/>
  <c r="AC210" i="1"/>
  <c r="AG210" i="1" s="1"/>
  <c r="AC211" i="1"/>
  <c r="AB4" i="1"/>
  <c r="AA4" i="1"/>
  <c r="AA5" i="1"/>
  <c r="AE5" i="1" s="1"/>
  <c r="AB5" i="1"/>
  <c r="AA6" i="1"/>
  <c r="AE6" i="1" s="1"/>
  <c r="AB6" i="1"/>
  <c r="AB7" i="1"/>
  <c r="AA7" i="1"/>
  <c r="AB8" i="1"/>
  <c r="AA8" i="1"/>
  <c r="AA9" i="1"/>
  <c r="AB9" i="1"/>
  <c r="AA10" i="1"/>
  <c r="AB10" i="1"/>
  <c r="AB11" i="1"/>
  <c r="AA11" i="1"/>
  <c r="AB12" i="1"/>
  <c r="AA12" i="1"/>
  <c r="AE12" i="1" s="1"/>
  <c r="AA13" i="1"/>
  <c r="AE13" i="1" s="1"/>
  <c r="AB13" i="1"/>
  <c r="AA14" i="1"/>
  <c r="AB14" i="1"/>
  <c r="AB15" i="1"/>
  <c r="AF15" i="1" s="1"/>
  <c r="AB16" i="1"/>
  <c r="AA16" i="1"/>
  <c r="AB17" i="1"/>
  <c r="AA17" i="1"/>
  <c r="AA18" i="1"/>
  <c r="AB18" i="1"/>
  <c r="AB19" i="1"/>
  <c r="AA19" i="1"/>
  <c r="AE19" i="1" s="1"/>
  <c r="AB20" i="1"/>
  <c r="AA20" i="1"/>
  <c r="AB21" i="1"/>
  <c r="AA21" i="1"/>
  <c r="AA23" i="1"/>
  <c r="AB23" i="1"/>
  <c r="AB24" i="1"/>
  <c r="AA24" i="1"/>
  <c r="AE24" i="1" s="1"/>
  <c r="AB25" i="1"/>
  <c r="AA25" i="1"/>
  <c r="AB26" i="1"/>
  <c r="AA26" i="1"/>
  <c r="AA27" i="1"/>
  <c r="AB27" i="1"/>
  <c r="AB28" i="1"/>
  <c r="AA28" i="1"/>
  <c r="AB29" i="1"/>
  <c r="AA29" i="1"/>
  <c r="AB30" i="1"/>
  <c r="AA30" i="1"/>
  <c r="AA31" i="1"/>
  <c r="AE31" i="1" s="1"/>
  <c r="AB31" i="1"/>
  <c r="AB32" i="1"/>
  <c r="AA32" i="1"/>
  <c r="AE32" i="1" s="1"/>
  <c r="AB33" i="1"/>
  <c r="AA33" i="1"/>
  <c r="AB34" i="1"/>
  <c r="AA34" i="1"/>
  <c r="AA35" i="1"/>
  <c r="AB35" i="1"/>
  <c r="AF35" i="1" s="1"/>
  <c r="AB36" i="1"/>
  <c r="AA36" i="1"/>
  <c r="AE36" i="1" s="1"/>
  <c r="AB37" i="1"/>
  <c r="AA37" i="1"/>
  <c r="AB38" i="1"/>
  <c r="AF38" i="1" s="1"/>
  <c r="AA38" i="1"/>
  <c r="AA39" i="1"/>
  <c r="AB39" i="1"/>
  <c r="AB41" i="1"/>
  <c r="AA41" i="1"/>
  <c r="AB42" i="1"/>
  <c r="AA42" i="1"/>
  <c r="AB43" i="1"/>
  <c r="AA43" i="1"/>
  <c r="AA44" i="1"/>
  <c r="AB44" i="1"/>
  <c r="AB45" i="1"/>
  <c r="AA45" i="1"/>
  <c r="AB46" i="1"/>
  <c r="AA46" i="1"/>
  <c r="AB47" i="1"/>
  <c r="AA47" i="1"/>
  <c r="AA48" i="1"/>
  <c r="AB48" i="1"/>
  <c r="AB49" i="1"/>
  <c r="AA49" i="1"/>
  <c r="AB50" i="1"/>
  <c r="AF50" i="1" s="1"/>
  <c r="AA50" i="1"/>
  <c r="AE50" i="1" s="1"/>
  <c r="AB51" i="1"/>
  <c r="AA51" i="1"/>
  <c r="AA52" i="1"/>
  <c r="AB52" i="1"/>
  <c r="AB53" i="1"/>
  <c r="AA53" i="1"/>
  <c r="AB54" i="1"/>
  <c r="AA54" i="1"/>
  <c r="AE54" i="1" s="1"/>
  <c r="AB55" i="1"/>
  <c r="AA55" i="1"/>
  <c r="AA56" i="1"/>
  <c r="AB56" i="1"/>
  <c r="AB57" i="1"/>
  <c r="AA57" i="1"/>
  <c r="AB58" i="1"/>
  <c r="AF58" i="1" s="1"/>
  <c r="AA58" i="1"/>
  <c r="AE58" i="1" s="1"/>
  <c r="AB59" i="1"/>
  <c r="AF59" i="1" s="1"/>
  <c r="AA59" i="1"/>
  <c r="AA60" i="1"/>
  <c r="AB60" i="1"/>
  <c r="AB61" i="1"/>
  <c r="AA61" i="1"/>
  <c r="AB62" i="1"/>
  <c r="AA62" i="1"/>
  <c r="AB63" i="1"/>
  <c r="AA63" i="1"/>
  <c r="AA64" i="1"/>
  <c r="AB64" i="1"/>
  <c r="AB65" i="1"/>
  <c r="AA65" i="1"/>
  <c r="AE65" i="1" s="1"/>
  <c r="AB66" i="1"/>
  <c r="AF66" i="1" s="1"/>
  <c r="AA66" i="1"/>
  <c r="AB67" i="1"/>
  <c r="AA67" i="1"/>
  <c r="AA68" i="1"/>
  <c r="AE68" i="1" s="1"/>
  <c r="AB68" i="1"/>
  <c r="AB69" i="1"/>
  <c r="AA69" i="1"/>
  <c r="AB70" i="1"/>
  <c r="AA70" i="1"/>
  <c r="AB71" i="1"/>
  <c r="AA71" i="1"/>
  <c r="AE71" i="1" s="1"/>
  <c r="AA72" i="1"/>
  <c r="AB72" i="1"/>
  <c r="AB73" i="1"/>
  <c r="AA73" i="1"/>
  <c r="AB74" i="1"/>
  <c r="AA74" i="1"/>
  <c r="AB75" i="1"/>
  <c r="AA75" i="1"/>
  <c r="AA76" i="1"/>
  <c r="AE76" i="1" s="1"/>
  <c r="AB76" i="1"/>
  <c r="AF76" i="1" s="1"/>
  <c r="AB77" i="1"/>
  <c r="AA77" i="1"/>
  <c r="AB78" i="1"/>
  <c r="AA78" i="1"/>
  <c r="AB79" i="1"/>
  <c r="AA79" i="1"/>
  <c r="AA80" i="1"/>
  <c r="AB80" i="1"/>
  <c r="AB81" i="1"/>
  <c r="AA81" i="1"/>
  <c r="AB82" i="1"/>
  <c r="AF82" i="1" s="1"/>
  <c r="AA82" i="1"/>
  <c r="AE82" i="1" s="1"/>
  <c r="AB83" i="1"/>
  <c r="AA83" i="1"/>
  <c r="AA84" i="1"/>
  <c r="AE84" i="1" s="1"/>
  <c r="AB84" i="1"/>
  <c r="AB85" i="1"/>
  <c r="AA85" i="1"/>
  <c r="AB87" i="1"/>
  <c r="AA87" i="1"/>
  <c r="AB88" i="1"/>
  <c r="AF88" i="1" s="1"/>
  <c r="AA88" i="1"/>
  <c r="AA89" i="1"/>
  <c r="AB89" i="1"/>
  <c r="AB90" i="1"/>
  <c r="AF90" i="1" s="1"/>
  <c r="AA90" i="1"/>
  <c r="AB91" i="1"/>
  <c r="AF91" i="1" s="1"/>
  <c r="AA91" i="1"/>
  <c r="AB92" i="1"/>
  <c r="AA92" i="1"/>
  <c r="AA93" i="1"/>
  <c r="AB93" i="1"/>
  <c r="AB94" i="1"/>
  <c r="AA94" i="1"/>
  <c r="AB95" i="1"/>
  <c r="AA95" i="1"/>
  <c r="AE95" i="1" s="1"/>
  <c r="AB96" i="1"/>
  <c r="AA96" i="1"/>
  <c r="AA97" i="1"/>
  <c r="AB97" i="1"/>
  <c r="AB98" i="1"/>
  <c r="AA98" i="1"/>
  <c r="AB99" i="1"/>
  <c r="AA99" i="1"/>
  <c r="AB100" i="1"/>
  <c r="AA100" i="1"/>
  <c r="AA101" i="1"/>
  <c r="AB101" i="1"/>
  <c r="AB102" i="1"/>
  <c r="AA102" i="1"/>
  <c r="AB103" i="1"/>
  <c r="AA103" i="1"/>
  <c r="AB104" i="1"/>
  <c r="AA104" i="1"/>
  <c r="AA105" i="1"/>
  <c r="AB105" i="1"/>
  <c r="AB106" i="1"/>
  <c r="AF106" i="1" s="1"/>
  <c r="AA106" i="1"/>
  <c r="AE106" i="1" s="1"/>
  <c r="AB107" i="1"/>
  <c r="AA107" i="1"/>
  <c r="AB108" i="1"/>
  <c r="AA108" i="1"/>
  <c r="AA109" i="1"/>
  <c r="AB109" i="1"/>
  <c r="AB110" i="1"/>
  <c r="AA110" i="1"/>
  <c r="AB111" i="1"/>
  <c r="AA111" i="1"/>
  <c r="AB112" i="1"/>
  <c r="AF112" i="1" s="1"/>
  <c r="AA112" i="1"/>
  <c r="AA113" i="1"/>
  <c r="AB113" i="1"/>
  <c r="AB114" i="1"/>
  <c r="AA114" i="1"/>
  <c r="AB115" i="1"/>
  <c r="AA115" i="1"/>
  <c r="AB116" i="1"/>
  <c r="AA116" i="1"/>
  <c r="AA117" i="1"/>
  <c r="AB117" i="1"/>
  <c r="AB118" i="1"/>
  <c r="AA118" i="1"/>
  <c r="AB119" i="1"/>
  <c r="AA119" i="1"/>
  <c r="AB120" i="1"/>
  <c r="AA120" i="1"/>
  <c r="AA121" i="1"/>
  <c r="AB121" i="1"/>
  <c r="AB122" i="1"/>
  <c r="AA122" i="1"/>
  <c r="AB123" i="1"/>
  <c r="AA123" i="1"/>
  <c r="AB124" i="1"/>
  <c r="AA124" i="1"/>
  <c r="AA125" i="1"/>
  <c r="AB125" i="1"/>
  <c r="AF125" i="1" s="1"/>
  <c r="AB126" i="1"/>
  <c r="AA126" i="1"/>
  <c r="AE126" i="1" s="1"/>
  <c r="AB127" i="1"/>
  <c r="AA127" i="1"/>
  <c r="AB128" i="1"/>
  <c r="AF128" i="1" s="1"/>
  <c r="AA128" i="1"/>
  <c r="AA129" i="1"/>
  <c r="AB129" i="1"/>
  <c r="AB130" i="1"/>
  <c r="AA130" i="1"/>
  <c r="AB131" i="1"/>
  <c r="AA131" i="1"/>
  <c r="AB132" i="1"/>
  <c r="AA132" i="1"/>
  <c r="AA133" i="1"/>
  <c r="AB133" i="1"/>
  <c r="AF133" i="1" s="1"/>
  <c r="AB134" i="1"/>
  <c r="AA134" i="1"/>
  <c r="AB135" i="1"/>
  <c r="AA135" i="1"/>
  <c r="AB137" i="1"/>
  <c r="AA137" i="1"/>
  <c r="AA138" i="1"/>
  <c r="AE138" i="1" s="1"/>
  <c r="AB138" i="1"/>
  <c r="AB139" i="1"/>
  <c r="AA139" i="1"/>
  <c r="AB140" i="1"/>
  <c r="AA140" i="1"/>
  <c r="AB141" i="1"/>
  <c r="AF141" i="1" s="1"/>
  <c r="AA141" i="1"/>
  <c r="AE141" i="1" s="1"/>
  <c r="AA142" i="1"/>
  <c r="AB142" i="1"/>
  <c r="AB143" i="1"/>
  <c r="AA143" i="1"/>
  <c r="AB144" i="1"/>
  <c r="AA144" i="1"/>
  <c r="AB145" i="1"/>
  <c r="AA145" i="1"/>
  <c r="AE145" i="1" s="1"/>
  <c r="AA146" i="1"/>
  <c r="AB146" i="1"/>
  <c r="AB147" i="1"/>
  <c r="AA147" i="1"/>
  <c r="AB148" i="1"/>
  <c r="AA148" i="1"/>
  <c r="AB149" i="1"/>
  <c r="AA149" i="1"/>
  <c r="AA150" i="1"/>
  <c r="AB150" i="1"/>
  <c r="AB151" i="1"/>
  <c r="AA151" i="1"/>
  <c r="AB152" i="1"/>
  <c r="AA152" i="1"/>
  <c r="AB153" i="1"/>
  <c r="AA153" i="1"/>
  <c r="AA154" i="1"/>
  <c r="AB154" i="1"/>
  <c r="AB155" i="1"/>
  <c r="AA155" i="1"/>
  <c r="AE155" i="1" s="1"/>
  <c r="AB156" i="1"/>
  <c r="AA156" i="1"/>
  <c r="AB157" i="1"/>
  <c r="AA157" i="1"/>
  <c r="AA158" i="1"/>
  <c r="AB158" i="1"/>
  <c r="AB159" i="1"/>
  <c r="AA159" i="1"/>
  <c r="AB160" i="1"/>
  <c r="AA160" i="1"/>
  <c r="AB161" i="1"/>
  <c r="AA161" i="1"/>
  <c r="AA162" i="1"/>
  <c r="AB162" i="1"/>
  <c r="AB163" i="1"/>
  <c r="AF163" i="1" s="1"/>
  <c r="AA163" i="1"/>
  <c r="AB164" i="1"/>
  <c r="AA164" i="1"/>
  <c r="AB165" i="1"/>
  <c r="AA165" i="1"/>
  <c r="AA166" i="1"/>
  <c r="AB166" i="1"/>
  <c r="AB167" i="1"/>
  <c r="AF167" i="1" s="1"/>
  <c r="AA167" i="1"/>
  <c r="AE167" i="1" s="1"/>
  <c r="AB168" i="1"/>
  <c r="AA168" i="1"/>
  <c r="AB169" i="1"/>
  <c r="AA169" i="1"/>
  <c r="AA170" i="1"/>
  <c r="AB170" i="1"/>
  <c r="AB171" i="1"/>
  <c r="AA171" i="1"/>
  <c r="AB172" i="1"/>
  <c r="AF172" i="1" s="1"/>
  <c r="AA172" i="1"/>
  <c r="AB173" i="1"/>
  <c r="AA173" i="1"/>
  <c r="AA174" i="1"/>
  <c r="AB174" i="1"/>
  <c r="AB175" i="1"/>
  <c r="AA175" i="1"/>
  <c r="AE175" i="1" s="1"/>
  <c r="AB176" i="1"/>
  <c r="AA176" i="1"/>
  <c r="AB177" i="1"/>
  <c r="AA177" i="1"/>
  <c r="AE177" i="1" s="1"/>
  <c r="AA178" i="1"/>
  <c r="AB178" i="1"/>
  <c r="AF178" i="1" s="1"/>
  <c r="AB179" i="1"/>
  <c r="AA179" i="1"/>
  <c r="AB180" i="1"/>
  <c r="AF180" i="1" s="1"/>
  <c r="AA180" i="1"/>
  <c r="AB181" i="1"/>
  <c r="AA181" i="1"/>
  <c r="AA182" i="1"/>
  <c r="AE182" i="1" s="1"/>
  <c r="AB182" i="1"/>
  <c r="AB183" i="1"/>
  <c r="AA183" i="1"/>
  <c r="AB184" i="1"/>
  <c r="AA184" i="1"/>
  <c r="AB185" i="1"/>
  <c r="AA185" i="1"/>
  <c r="AA186" i="1"/>
  <c r="AB186" i="1"/>
  <c r="AB187" i="1"/>
  <c r="AA187" i="1"/>
  <c r="AB188" i="1"/>
  <c r="AA188" i="1"/>
  <c r="AB189" i="1"/>
  <c r="AA189" i="1"/>
  <c r="AA190" i="1"/>
  <c r="AB190" i="1"/>
  <c r="AB191" i="1"/>
  <c r="AF191" i="1" s="1"/>
  <c r="AA191" i="1"/>
  <c r="AB192" i="1"/>
  <c r="AA192" i="1"/>
  <c r="AB193" i="1"/>
  <c r="AA193" i="1"/>
  <c r="AA194" i="1"/>
  <c r="AB194" i="1"/>
  <c r="AB195" i="1"/>
  <c r="AA195" i="1"/>
  <c r="AB196" i="1"/>
  <c r="AA196" i="1"/>
  <c r="AB197" i="1"/>
  <c r="AA197" i="1"/>
  <c r="AA198" i="1"/>
  <c r="AB198" i="1"/>
  <c r="AB199" i="1"/>
  <c r="AA199" i="1"/>
  <c r="AB200" i="1"/>
  <c r="AA200" i="1"/>
  <c r="AB201" i="1"/>
  <c r="AA201" i="1"/>
  <c r="AA202" i="1"/>
  <c r="AB202" i="1"/>
  <c r="AB203" i="1"/>
  <c r="AF203" i="1" s="1"/>
  <c r="AA203" i="1"/>
  <c r="AB204" i="1"/>
  <c r="AA204" i="1"/>
  <c r="AB205" i="1"/>
  <c r="AA205" i="1"/>
  <c r="AA206" i="1"/>
  <c r="AB206" i="1"/>
  <c r="AB207" i="1"/>
  <c r="AA207" i="1"/>
  <c r="AB208" i="1"/>
  <c r="AA208" i="1"/>
  <c r="AB209" i="1"/>
  <c r="AA209" i="1"/>
  <c r="AA210" i="1"/>
  <c r="AB210" i="1"/>
  <c r="AB211" i="1"/>
  <c r="AA211" i="1"/>
  <c r="AB212" i="1"/>
  <c r="AA212" i="1"/>
  <c r="AA214" i="1"/>
  <c r="AB214" i="1"/>
  <c r="AA215" i="1"/>
  <c r="AB215" i="1"/>
  <c r="AF215" i="1" s="1"/>
  <c r="AB216" i="1"/>
  <c r="AA216" i="1"/>
  <c r="AB217" i="1"/>
  <c r="AA217" i="1"/>
  <c r="AA218" i="1"/>
  <c r="AE218" i="1" s="1"/>
  <c r="AB218" i="1"/>
  <c r="AF218" i="1" s="1"/>
  <c r="AA219" i="1"/>
  <c r="AB219" i="1"/>
  <c r="AB220" i="1"/>
  <c r="AA220" i="1"/>
  <c r="AB221" i="1"/>
  <c r="AA221" i="1"/>
  <c r="AA222" i="1"/>
  <c r="AB222" i="1"/>
  <c r="AA223" i="1"/>
  <c r="AB223" i="1"/>
  <c r="AB224" i="1"/>
  <c r="AA224" i="1"/>
  <c r="AB225" i="1"/>
  <c r="AA225" i="1"/>
  <c r="AE225" i="1" s="1"/>
  <c r="AA226" i="1"/>
  <c r="AB226" i="1"/>
  <c r="AA227" i="1"/>
  <c r="AE227" i="1" s="1"/>
  <c r="AB227" i="1"/>
  <c r="AF227" i="1" s="1"/>
  <c r="AB228" i="1"/>
  <c r="AA228" i="1"/>
  <c r="AB229" i="1"/>
  <c r="AA229" i="1"/>
  <c r="AA230" i="1"/>
  <c r="AB230" i="1"/>
  <c r="AA231" i="1"/>
  <c r="AB231" i="1"/>
  <c r="AB232" i="1"/>
  <c r="AF232" i="1" s="1"/>
  <c r="AA232" i="1"/>
  <c r="AB233" i="1"/>
  <c r="AA233" i="1"/>
  <c r="AA234" i="1"/>
  <c r="AB234" i="1"/>
  <c r="AA235" i="1"/>
  <c r="AB235" i="1"/>
  <c r="AB236" i="1"/>
  <c r="AA236" i="1"/>
  <c r="AB237" i="1"/>
  <c r="AA237" i="1"/>
  <c r="AA238" i="1"/>
  <c r="AB238" i="1"/>
  <c r="AA239" i="1"/>
  <c r="AB239" i="1"/>
  <c r="AB240" i="1"/>
  <c r="AA240" i="1"/>
  <c r="AE240" i="1" s="1"/>
  <c r="AB241" i="1"/>
  <c r="AA241" i="1"/>
  <c r="AA242" i="1"/>
  <c r="AB242" i="1"/>
  <c r="AA243" i="1"/>
  <c r="AB243" i="1"/>
  <c r="AB244" i="1"/>
  <c r="AA244" i="1"/>
  <c r="AB245" i="1"/>
  <c r="AA245" i="1"/>
  <c r="AE245" i="1" s="1"/>
  <c r="AA246" i="1"/>
  <c r="AB246" i="1"/>
  <c r="AA247" i="1"/>
  <c r="AE247" i="1" s="1"/>
  <c r="AB247" i="1"/>
  <c r="AB248" i="1"/>
  <c r="AA248" i="1"/>
  <c r="AE248" i="1" s="1"/>
  <c r="AB249" i="1"/>
  <c r="AA249" i="1"/>
  <c r="AA250" i="1"/>
  <c r="AB250" i="1"/>
  <c r="AA251" i="1"/>
  <c r="AB251" i="1"/>
  <c r="AB252" i="1"/>
  <c r="AF252" i="1" s="1"/>
  <c r="AA252" i="1"/>
  <c r="AB253" i="1"/>
  <c r="AF253" i="1" s="1"/>
  <c r="AA253" i="1"/>
  <c r="AE253" i="1" s="1"/>
  <c r="AA255" i="1"/>
  <c r="AB255" i="1"/>
  <c r="AA256" i="1"/>
  <c r="AB256" i="1"/>
  <c r="AF256" i="1" s="1"/>
  <c r="AB257" i="1"/>
  <c r="AA257" i="1"/>
  <c r="AA258" i="1"/>
  <c r="AB258" i="1"/>
  <c r="AA259" i="1"/>
  <c r="AB259" i="1"/>
  <c r="AB260" i="1"/>
  <c r="AA260" i="1"/>
  <c r="AB261" i="1"/>
  <c r="AA261" i="1"/>
  <c r="AA262" i="1"/>
  <c r="AB262" i="1"/>
  <c r="AA263" i="1"/>
  <c r="AB263" i="1"/>
  <c r="AA264" i="1"/>
  <c r="AB264" i="1"/>
  <c r="AB265" i="1"/>
  <c r="AA265" i="1"/>
  <c r="AA266" i="1"/>
  <c r="AB266" i="1"/>
  <c r="AF266" i="1" s="1"/>
  <c r="AA267" i="1"/>
  <c r="AE267" i="1" s="1"/>
  <c r="AB267" i="1"/>
  <c r="AB269" i="1"/>
  <c r="AA269" i="1"/>
  <c r="AB270" i="1"/>
  <c r="AA270" i="1"/>
  <c r="AE270" i="1" s="1"/>
  <c r="AA271" i="1"/>
  <c r="AB271" i="1"/>
  <c r="AA272" i="1"/>
  <c r="AB272" i="1"/>
  <c r="AB273" i="1"/>
  <c r="AA273" i="1"/>
  <c r="AB274" i="1"/>
  <c r="AA274" i="1"/>
  <c r="AA275" i="1"/>
  <c r="AE275" i="1" s="1"/>
  <c r="AB275" i="1"/>
  <c r="AF275" i="1" s="1"/>
  <c r="AA276" i="1"/>
  <c r="AB276" i="1"/>
  <c r="AB277" i="1"/>
  <c r="AA277" i="1"/>
  <c r="AB278" i="1"/>
  <c r="AA278" i="1"/>
  <c r="AA279" i="1"/>
  <c r="AB279" i="1"/>
  <c r="AA280" i="1"/>
  <c r="AB280" i="1"/>
  <c r="AB281" i="1"/>
  <c r="AA281" i="1"/>
  <c r="AB282" i="1"/>
  <c r="AA282" i="1"/>
  <c r="AA283" i="1"/>
  <c r="AB283" i="1"/>
  <c r="AA284" i="1"/>
  <c r="AB284" i="1"/>
  <c r="AB285" i="1"/>
  <c r="AA285" i="1"/>
  <c r="AA287" i="1"/>
  <c r="AB287" i="1"/>
  <c r="AA288" i="1"/>
  <c r="AB288" i="1"/>
  <c r="AA289" i="1"/>
  <c r="AB289" i="1"/>
  <c r="AB290" i="1"/>
  <c r="AA290" i="1"/>
  <c r="AA291" i="1"/>
  <c r="AB291" i="1"/>
  <c r="AA292" i="1"/>
  <c r="AB292" i="1"/>
  <c r="AB293" i="1"/>
  <c r="AA293" i="1"/>
  <c r="AB294" i="1"/>
  <c r="AA294" i="1"/>
  <c r="AA295" i="1"/>
  <c r="AB295" i="1"/>
  <c r="AA296" i="1"/>
  <c r="AB296" i="1"/>
  <c r="AA298" i="1"/>
  <c r="AB298" i="1"/>
  <c r="AB300" i="1"/>
  <c r="AA300" i="1"/>
  <c r="AB301" i="1"/>
  <c r="AA301" i="1"/>
  <c r="AB302" i="1"/>
  <c r="AA302" i="1"/>
  <c r="AA303" i="1"/>
  <c r="AB303" i="1"/>
  <c r="AB304" i="1"/>
  <c r="AA304" i="1"/>
  <c r="AB305" i="1"/>
  <c r="AA305" i="1"/>
  <c r="AA306" i="1"/>
  <c r="AE306" i="1" s="1"/>
  <c r="AB306" i="1"/>
  <c r="AA307" i="1"/>
  <c r="AB307" i="1"/>
  <c r="AB308" i="1"/>
  <c r="AA308" i="1"/>
  <c r="AB309" i="1"/>
  <c r="AA309" i="1"/>
  <c r="AB310" i="1"/>
  <c r="AA310" i="1"/>
  <c r="AA312" i="1"/>
  <c r="AB312" i="1"/>
  <c r="AB313" i="1"/>
  <c r="AA313" i="1"/>
  <c r="AB314" i="1"/>
  <c r="AA314" i="1"/>
  <c r="AA315" i="1"/>
  <c r="AB315" i="1"/>
  <c r="AA316" i="1"/>
  <c r="AB316" i="1"/>
  <c r="AB317" i="1"/>
  <c r="AA317" i="1"/>
  <c r="AB318" i="1"/>
  <c r="AA318" i="1"/>
  <c r="AE318" i="1" s="1"/>
  <c r="AB319" i="1"/>
  <c r="AA319" i="1"/>
  <c r="AA320" i="1"/>
  <c r="AB320" i="1"/>
  <c r="AC212" i="1"/>
  <c r="AC214" i="1"/>
  <c r="AG214" i="1" s="1"/>
  <c r="AC215" i="1"/>
  <c r="AC216" i="1"/>
  <c r="AC217" i="1"/>
  <c r="AC218" i="1"/>
  <c r="AC219" i="1"/>
  <c r="AC220" i="1"/>
  <c r="AC221" i="1"/>
  <c r="AC222" i="1"/>
  <c r="AG222" i="1" s="1"/>
  <c r="AC223" i="1"/>
  <c r="AC224" i="1"/>
  <c r="AC225" i="1"/>
  <c r="AC226" i="1"/>
  <c r="AC227" i="1"/>
  <c r="AC228" i="1"/>
  <c r="AC229" i="1"/>
  <c r="AC230" i="1"/>
  <c r="AG230" i="1" s="1"/>
  <c r="AC231" i="1"/>
  <c r="AC232" i="1"/>
  <c r="AC233" i="1"/>
  <c r="AC234" i="1"/>
  <c r="AC235" i="1"/>
  <c r="AC236" i="1"/>
  <c r="AC237" i="1"/>
  <c r="AG237" i="1" s="1"/>
  <c r="AC238" i="1"/>
  <c r="AC239" i="1"/>
  <c r="AC240" i="1"/>
  <c r="AC241" i="1"/>
  <c r="AC242" i="1"/>
  <c r="AC243" i="1"/>
  <c r="AC244" i="1"/>
  <c r="AC245" i="1"/>
  <c r="AC246" i="1"/>
  <c r="AC247" i="1"/>
  <c r="AC248" i="1"/>
  <c r="AC249" i="1"/>
  <c r="AC250" i="1"/>
  <c r="AC251" i="1"/>
  <c r="AC252" i="1"/>
  <c r="AC253" i="1"/>
  <c r="AG253" i="1" s="1"/>
  <c r="AC255" i="1"/>
  <c r="AC256" i="1"/>
  <c r="AC257" i="1"/>
  <c r="AC258" i="1"/>
  <c r="AG258" i="1" s="1"/>
  <c r="AC259" i="1"/>
  <c r="AC260" i="1"/>
  <c r="AC261" i="1"/>
  <c r="AC262" i="1"/>
  <c r="AC263" i="1"/>
  <c r="AG263" i="1" s="1"/>
  <c r="AC264" i="1"/>
  <c r="AC265" i="1"/>
  <c r="AC266" i="1"/>
  <c r="AC267" i="1"/>
  <c r="AC269" i="1"/>
  <c r="AC270" i="1"/>
  <c r="AC271" i="1"/>
  <c r="AC272" i="1"/>
  <c r="AC273" i="1"/>
  <c r="AC274" i="1"/>
  <c r="AC275" i="1"/>
  <c r="AC276" i="1"/>
  <c r="AC277" i="1"/>
  <c r="AC278" i="1"/>
  <c r="AG278" i="1" s="1"/>
  <c r="AC279" i="1"/>
  <c r="AG279" i="1" s="1"/>
  <c r="AC280" i="1"/>
  <c r="AC281" i="1"/>
  <c r="AC282" i="1"/>
  <c r="AG282" i="1" s="1"/>
  <c r="AC283" i="1"/>
  <c r="AG283" i="1" s="1"/>
  <c r="AC284" i="1"/>
  <c r="AC285" i="1"/>
  <c r="AC287" i="1"/>
  <c r="AG287" i="1" s="1"/>
  <c r="AC288" i="1"/>
  <c r="AC289" i="1"/>
  <c r="AC290" i="1"/>
  <c r="AG290" i="1" s="1"/>
  <c r="AC291" i="1"/>
  <c r="AC292" i="1"/>
  <c r="AC293" i="1"/>
  <c r="AC294" i="1"/>
  <c r="AC295" i="1"/>
  <c r="AG295" i="1" s="1"/>
  <c r="AC296" i="1"/>
  <c r="AC298" i="1"/>
  <c r="AC300" i="1"/>
  <c r="AC301" i="1"/>
  <c r="AC302" i="1"/>
  <c r="AC303" i="1"/>
  <c r="AG303" i="1" s="1"/>
  <c r="AC304" i="1"/>
  <c r="AC305" i="1"/>
  <c r="AC306" i="1"/>
  <c r="AC307" i="1"/>
  <c r="AC308" i="1"/>
  <c r="AC309" i="1"/>
  <c r="AC310" i="1"/>
  <c r="AC312" i="1"/>
  <c r="AC313" i="1"/>
  <c r="AC314" i="1"/>
  <c r="AC315" i="1"/>
  <c r="AC316" i="1"/>
  <c r="AC317" i="1"/>
  <c r="AC318" i="1"/>
  <c r="AG318" i="1" s="1"/>
  <c r="AC319" i="1"/>
  <c r="AC320" i="1"/>
  <c r="AG320" i="1" s="1"/>
</calcChain>
</file>

<file path=xl/sharedStrings.xml><?xml version="1.0" encoding="utf-8"?>
<sst xmlns="http://schemas.openxmlformats.org/spreadsheetml/2006/main" count="4926" uniqueCount="2981">
  <si>
    <t>Cot_Flu_01</t>
  </si>
  <si>
    <t>Cot_Flu_02</t>
  </si>
  <si>
    <t>Cot_Flu_03</t>
  </si>
  <si>
    <t>Api_Flu_01</t>
  </si>
  <si>
    <t>Api_Flu_02</t>
  </si>
  <si>
    <t>Api_Flu_03</t>
  </si>
  <si>
    <t>Cot_Led_01</t>
  </si>
  <si>
    <t>Cot_Led_02</t>
  </si>
  <si>
    <t>Cot_Led_03</t>
  </si>
  <si>
    <t>Api_Led_01</t>
  </si>
  <si>
    <t>Api_Led_02</t>
  </si>
  <si>
    <t>Api_Led_03</t>
  </si>
  <si>
    <t>description</t>
  </si>
  <si>
    <t>Cot_FLU 1</t>
  </si>
  <si>
    <t>Cot_FLU 2</t>
  </si>
  <si>
    <t>Cot_FLU 3</t>
  </si>
  <si>
    <t>Api_FLU 1</t>
  </si>
  <si>
    <t>Api_FLU 2</t>
  </si>
  <si>
    <t>Api_FLU 3</t>
  </si>
  <si>
    <t>Cot_LED 1</t>
  </si>
  <si>
    <t>Cot_LED 2</t>
  </si>
  <si>
    <t>Cot_LED 3</t>
  </si>
  <si>
    <t>Api_LED 1</t>
  </si>
  <si>
    <t>Api_LED 2</t>
  </si>
  <si>
    <t>Api_LED 3</t>
  </si>
  <si>
    <t>paubrasilia_25877</t>
  </si>
  <si>
    <t>paubrasilia_18324</t>
  </si>
  <si>
    <t>paubrasilia_18319</t>
  </si>
  <si>
    <t>paubrasilia_35016</t>
  </si>
  <si>
    <t>paubrasilia_28836</t>
  </si>
  <si>
    <t>paubrasilia_18334</t>
  </si>
  <si>
    <t>paubrasilia_46579</t>
  </si>
  <si>
    <t>paubrasilia_25880</t>
  </si>
  <si>
    <t>paubrasilia_14876</t>
  </si>
  <si>
    <t>paubrasilia_04543</t>
  </si>
  <si>
    <t>paubrasilia_14870</t>
  </si>
  <si>
    <t>paubrasilia_14874</t>
  </si>
  <si>
    <t>paubrasilia_03264</t>
  </si>
  <si>
    <t>paubrasilia_08496</t>
  </si>
  <si>
    <t>paubrasilia_28848</t>
  </si>
  <si>
    <t>paubrasilia_28831</t>
  </si>
  <si>
    <t>paubrasilia_09640</t>
  </si>
  <si>
    <t>paubrasilia_24974</t>
  </si>
  <si>
    <t>paubrasilia_25876</t>
  </si>
  <si>
    <t>paubrasilia_44638</t>
  </si>
  <si>
    <t>paubrasilia_09643</t>
  </si>
  <si>
    <t>paubrasilia_28897</t>
  </si>
  <si>
    <t>paubrasilia_15007</t>
  </si>
  <si>
    <t>paubrasilia_20231</t>
  </si>
  <si>
    <t>paubrasilia_42337</t>
  </si>
  <si>
    <t>paubrasilia_02931</t>
  </si>
  <si>
    <t>paubrasilia_47698</t>
  </si>
  <si>
    <t>paubrasilia_17223</t>
  </si>
  <si>
    <t>paubrasilia_31781</t>
  </si>
  <si>
    <t>paubrasilia_44113</t>
  </si>
  <si>
    <t>paubrasilia_14331</t>
  </si>
  <si>
    <t>paubrasilia_25491</t>
  </si>
  <si>
    <t>paubrasilia_14135</t>
  </si>
  <si>
    <t>paubrasilia_10222</t>
  </si>
  <si>
    <t>paubrasilia_08011</t>
  </si>
  <si>
    <t>paubrasilia_08014</t>
  </si>
  <si>
    <t>paubrasilia_01579</t>
  </si>
  <si>
    <t>paubrasilia_01169</t>
  </si>
  <si>
    <t>paubrasilia_12208</t>
  </si>
  <si>
    <t>paubrasilia_34342</t>
  </si>
  <si>
    <t>paubrasilia_48599</t>
  </si>
  <si>
    <t>paubrasilia_28850</t>
  </si>
  <si>
    <t>paubrasilia_44400</t>
  </si>
  <si>
    <t>paubrasilia_23766</t>
  </si>
  <si>
    <t>paubrasilia_49642</t>
  </si>
  <si>
    <t>paubrasilia_17225</t>
  </si>
  <si>
    <t>paubrasilia_18328</t>
  </si>
  <si>
    <t>paubrasilia_39804</t>
  </si>
  <si>
    <t>paubrasilia_16173</t>
  </si>
  <si>
    <t>paubrasilia_00600</t>
  </si>
  <si>
    <t>paubrasilia_06011</t>
  </si>
  <si>
    <t>paubrasilia_32113</t>
  </si>
  <si>
    <t>paubrasilia_39806</t>
  </si>
  <si>
    <t>paubrasilia_17228</t>
  </si>
  <si>
    <t>paubrasilia_51728</t>
  </si>
  <si>
    <t>paubrasilia_10223</t>
  </si>
  <si>
    <t>paubrasilia_05424</t>
  </si>
  <si>
    <t>paubrasilia_00599</t>
  </si>
  <si>
    <t>paubrasilia_29895</t>
  </si>
  <si>
    <t>paubrasilia_30091</t>
  </si>
  <si>
    <t>paubrasilia_33210</t>
  </si>
  <si>
    <t>paubrasilia_00155</t>
  </si>
  <si>
    <t>paubrasilia_06624</t>
  </si>
  <si>
    <t>paubrasilia_15968</t>
  </si>
  <si>
    <t>paubrasilia_04172</t>
  </si>
  <si>
    <t>paubrasilia_21496</t>
  </si>
  <si>
    <t>paubrasilia_04285</t>
  </si>
  <si>
    <t>paubrasilia_45602</t>
  </si>
  <si>
    <t>paubrasilia_01578</t>
  </si>
  <si>
    <t>paubrasilia_05528</t>
  </si>
  <si>
    <t>paubrasilia_14238</t>
  </si>
  <si>
    <t>paubrasilia_43359</t>
  </si>
  <si>
    <t>paubrasilia_22793</t>
  </si>
  <si>
    <t>paubrasilia_10884</t>
  </si>
  <si>
    <t>paubrasilia_24399</t>
  </si>
  <si>
    <t>paubrasilia_13212</t>
  </si>
  <si>
    <t>paubrasilia_18330</t>
  </si>
  <si>
    <t>paubrasilia_48025</t>
  </si>
  <si>
    <t>paubrasilia_14353</t>
  </si>
  <si>
    <t>paubrasilia_03119</t>
  </si>
  <si>
    <t>paubrasilia_25871</t>
  </si>
  <si>
    <t>paubrasilia_32725</t>
  </si>
  <si>
    <t>paubrasilia_47191</t>
  </si>
  <si>
    <t>paubrasilia_25889</t>
  </si>
  <si>
    <t>paubrasilia_32727</t>
  </si>
  <si>
    <t>paubrasilia_04169</t>
  </si>
  <si>
    <t>paubrasilia_22808</t>
  </si>
  <si>
    <t>paubrasilia_16187</t>
  </si>
  <si>
    <t>paubrasilia_16791</t>
  </si>
  <si>
    <t>paubrasilia_32111</t>
  </si>
  <si>
    <t>paubrasilia_04970</t>
  </si>
  <si>
    <t>paubrasilia_47192</t>
  </si>
  <si>
    <t>paubrasilia_19300</t>
  </si>
  <si>
    <t>paubrasilia_38390</t>
  </si>
  <si>
    <t>paubrasilia_15411</t>
  </si>
  <si>
    <t>paubrasilia_55363</t>
  </si>
  <si>
    <t>paubrasilia_18555</t>
  </si>
  <si>
    <t>paubrasilia_25244</t>
  </si>
  <si>
    <t>paubrasilia_03483</t>
  </si>
  <si>
    <t>paubrasilia_26140</t>
  </si>
  <si>
    <t>paubrasilia_33650</t>
  </si>
  <si>
    <t>paubrasilia_07651</t>
  </si>
  <si>
    <t>paubrasilia_15374</t>
  </si>
  <si>
    <t>paubrasilia_37541</t>
  </si>
  <si>
    <t>paubrasilia_46958</t>
  </si>
  <si>
    <t>paubrasilia_23280</t>
  </si>
  <si>
    <t>paubrasilia_19719</t>
  </si>
  <si>
    <t>paubrasilia_28174</t>
  </si>
  <si>
    <t>paubrasilia_21493</t>
  </si>
  <si>
    <t>paubrasilia_23279</t>
  </si>
  <si>
    <t>paubrasilia_13254</t>
  </si>
  <si>
    <t>paubrasilia_44637</t>
  </si>
  <si>
    <t>paubrasilia_15171</t>
  </si>
  <si>
    <t>paubrasilia_17815</t>
  </si>
  <si>
    <t>paubrasilia_54340</t>
  </si>
  <si>
    <t>paubrasilia_31647</t>
  </si>
  <si>
    <t>paubrasilia_24119</t>
  </si>
  <si>
    <t>paubrasilia_31141</t>
  </si>
  <si>
    <t>paubrasilia_07652</t>
  </si>
  <si>
    <t>paubrasilia_10120</t>
  </si>
  <si>
    <t>paubrasilia_32299</t>
  </si>
  <si>
    <t>paubrasilia_53999</t>
  </si>
  <si>
    <t>paubrasilia_52999</t>
  </si>
  <si>
    <t>paubrasilia_25590</t>
  </si>
  <si>
    <t>paubrasilia_16847</t>
  </si>
  <si>
    <t>paubrasilia_54649</t>
  </si>
  <si>
    <t>paubrasilia_34933</t>
  </si>
  <si>
    <t>paubrasilia_42420</t>
  </si>
  <si>
    <t>paubrasilia_04824</t>
  </si>
  <si>
    <t>paubrasilia_03090</t>
  </si>
  <si>
    <t>paubrasilia_19057</t>
  </si>
  <si>
    <t>paubrasilia_12404</t>
  </si>
  <si>
    <t>paubrasilia_04822</t>
  </si>
  <si>
    <t>paubrasilia_25888</t>
  </si>
  <si>
    <t>paubrasilia_15014</t>
  </si>
  <si>
    <t>paubrasilia_47059</t>
  </si>
  <si>
    <t>paubrasilia_18135</t>
  </si>
  <si>
    <t>paubrasilia_15013</t>
  </si>
  <si>
    <t>paubrasilia_17927</t>
  </si>
  <si>
    <t>paubrasilia_32434</t>
  </si>
  <si>
    <t>paubrasilia_05256</t>
  </si>
  <si>
    <t>paubrasilia_38222</t>
  </si>
  <si>
    <t>paubrasilia_19718</t>
  </si>
  <si>
    <t>paubrasilia_16845</t>
  </si>
  <si>
    <t>paubrasilia_17923</t>
  </si>
  <si>
    <t>paubrasilia_02218</t>
  </si>
  <si>
    <t>paubrasilia_06896</t>
  </si>
  <si>
    <t>paubrasilia_37159</t>
  </si>
  <si>
    <t>paubrasilia_03094</t>
  </si>
  <si>
    <t>paubrasilia_51209</t>
  </si>
  <si>
    <t>paubrasilia_42416</t>
  </si>
  <si>
    <t>paubrasilia_03706</t>
  </si>
  <si>
    <t>paubrasilia_47363</t>
  </si>
  <si>
    <t>paubrasilia_40197</t>
  </si>
  <si>
    <t>paubrasilia_24320</t>
  </si>
  <si>
    <t>paubrasilia_39648</t>
  </si>
  <si>
    <t>paubrasilia_27410</t>
  </si>
  <si>
    <t>paubrasilia_40094</t>
  </si>
  <si>
    <t>paubrasilia_33407</t>
  </si>
  <si>
    <t>paubrasilia_12031</t>
  </si>
  <si>
    <t>paubrasilia_44215</t>
  </si>
  <si>
    <t>paubrasilia_12037</t>
  </si>
  <si>
    <t>paubrasilia_11928</t>
  </si>
  <si>
    <t>paubrasilia_39717</t>
  </si>
  <si>
    <t>paubrasilia_19541</t>
  </si>
  <si>
    <t>paubrasilia_44212</t>
  </si>
  <si>
    <t>paubrasilia_23767</t>
  </si>
  <si>
    <t>paubrasilia_05262</t>
  </si>
  <si>
    <t>paubrasilia_35248</t>
  </si>
  <si>
    <t>paubrasilia_44872</t>
  </si>
  <si>
    <t>paubrasilia_30485</t>
  </si>
  <si>
    <t>paubrasilia_30236</t>
  </si>
  <si>
    <t>paubrasilia_38702</t>
  </si>
  <si>
    <t>paubrasilia_03703</t>
  </si>
  <si>
    <t>paubrasilia_33720</t>
  </si>
  <si>
    <t>paubrasilia_28173</t>
  </si>
  <si>
    <t>paubrasilia_02708</t>
  </si>
  <si>
    <t>paubrasilia_05294</t>
  </si>
  <si>
    <t>paubrasilia_37244</t>
  </si>
  <si>
    <t>paubrasilia_53566</t>
  </si>
  <si>
    <t>paubrasilia_10840</t>
  </si>
  <si>
    <t>paubrasilia_05454</t>
  </si>
  <si>
    <t>paubrasilia_52416</t>
  </si>
  <si>
    <t>paubrasilia_22985</t>
  </si>
  <si>
    <t>paubrasilia_41717</t>
  </si>
  <si>
    <t>paubrasilia_18793</t>
  </si>
  <si>
    <t>paubrasilia_21288</t>
  </si>
  <si>
    <t>paubrasilia_47510</t>
  </si>
  <si>
    <t>paubrasilia_34396</t>
  </si>
  <si>
    <t>paubrasilia_08540</t>
  </si>
  <si>
    <t>paubrasilia_52307</t>
  </si>
  <si>
    <t>paubrasilia_23453</t>
  </si>
  <si>
    <t>paubrasilia_46517</t>
  </si>
  <si>
    <t>paubrasilia_53879</t>
  </si>
  <si>
    <t>paubrasilia_07644</t>
  </si>
  <si>
    <t>paubrasilia_24761</t>
  </si>
  <si>
    <t>paubrasilia_47325</t>
  </si>
  <si>
    <t>paubrasilia_23033</t>
  </si>
  <si>
    <t>paubrasilia_37458</t>
  </si>
  <si>
    <t>paubrasilia_23940</t>
  </si>
  <si>
    <t>paubrasilia_25477</t>
  </si>
  <si>
    <t>paubrasilia_17937</t>
  </si>
  <si>
    <t>paubrasilia_37226</t>
  </si>
  <si>
    <t>paubrasilia_51207</t>
  </si>
  <si>
    <t>paubrasilia_09336</t>
  </si>
  <si>
    <t>paubrasilia_40559</t>
  </si>
  <si>
    <t>paubrasilia_32669</t>
  </si>
  <si>
    <t>paubrasilia_52133</t>
  </si>
  <si>
    <t>paubrasilia_05574</t>
  </si>
  <si>
    <t>paubrasilia_52424</t>
  </si>
  <si>
    <t>paubrasilia_40531</t>
  </si>
  <si>
    <t>paubrasilia_18670</t>
  </si>
  <si>
    <t>paubrasilia_42163</t>
  </si>
  <si>
    <t>paubrasilia_51497</t>
  </si>
  <si>
    <t>paubrasilia_23087</t>
  </si>
  <si>
    <t>paubrasilia_32254</t>
  </si>
  <si>
    <t>paubrasilia_25271</t>
  </si>
  <si>
    <t>paubrasilia_27577</t>
  </si>
  <si>
    <t>paubrasilia_06898</t>
  </si>
  <si>
    <t>paubrasilia_52293</t>
  </si>
  <si>
    <t>paubrasilia_20232</t>
  </si>
  <si>
    <t>paubrasilia_34648</t>
  </si>
  <si>
    <t>paubrasilia_35326</t>
  </si>
  <si>
    <t>paubrasilia_01554</t>
  </si>
  <si>
    <t>paubrasilia_25823</t>
  </si>
  <si>
    <t>paubrasilia_18732</t>
  </si>
  <si>
    <t>paubrasilia_45142</t>
  </si>
  <si>
    <t>paubrasilia_34323</t>
  </si>
  <si>
    <t>paubrasilia_15563</t>
  </si>
  <si>
    <t>paubrasilia_45947</t>
  </si>
  <si>
    <t>paubrasilia_29408</t>
  </si>
  <si>
    <t>paubrasilia_07690</t>
  </si>
  <si>
    <t>paubrasilia_10734</t>
  </si>
  <si>
    <t>paubrasilia_24650</t>
  </si>
  <si>
    <t>paubrasilia_10053</t>
  </si>
  <si>
    <t>paubrasilia_33289</t>
  </si>
  <si>
    <t>paubrasilia_33130</t>
  </si>
  <si>
    <t>paubrasilia_39294</t>
  </si>
  <si>
    <t>paubrasilia_40708</t>
  </si>
  <si>
    <t>paubrasilia_17491</t>
  </si>
  <si>
    <t>paubrasilia_48246</t>
  </si>
  <si>
    <t>paubrasilia_23050</t>
  </si>
  <si>
    <t>paubrasilia_29847</t>
  </si>
  <si>
    <t>paubrasilia_17629</t>
  </si>
  <si>
    <t>paubrasilia_52305</t>
  </si>
  <si>
    <t>paubrasilia_48309</t>
  </si>
  <si>
    <t>paubrasilia_47816</t>
  </si>
  <si>
    <t>paubrasilia_21553</t>
  </si>
  <si>
    <t>paubrasilia_07655</t>
  </si>
  <si>
    <t>paubrasilia_30648</t>
  </si>
  <si>
    <t>paubrasilia_04967</t>
  </si>
  <si>
    <t>paubrasilia_16846</t>
  </si>
  <si>
    <t>paubrasilia_16147</t>
  </si>
  <si>
    <t>paubrasilia_34911</t>
  </si>
  <si>
    <t>paubrasilia_38990</t>
  </si>
  <si>
    <t>paubrasilia_51435</t>
  </si>
  <si>
    <t>paubrasilia_33819</t>
  </si>
  <si>
    <t>paubrasilia_52108</t>
  </si>
  <si>
    <t>paubrasilia_06799</t>
  </si>
  <si>
    <t>paubrasilia_47290</t>
  </si>
  <si>
    <t>paubrasilia_41057</t>
  </si>
  <si>
    <t>paubrasilia_50796</t>
  </si>
  <si>
    <t>paubrasilia_01555</t>
  </si>
  <si>
    <t>paubrasilia_01930</t>
  </si>
  <si>
    <t>paubrasilia_20229</t>
  </si>
  <si>
    <t>paubrasilia_10985</t>
  </si>
  <si>
    <t>paubrasilia_36332</t>
  </si>
  <si>
    <t>paubrasilia_17334</t>
  </si>
  <si>
    <t>paubrasilia_27365</t>
  </si>
  <si>
    <t>paubrasilia_26669</t>
  </si>
  <si>
    <t>paubrasilia_01068</t>
  </si>
  <si>
    <t>paubrasilia_12461</t>
  </si>
  <si>
    <t>paubrasilia_50042</t>
  </si>
  <si>
    <t>paubrasilia_07970</t>
  </si>
  <si>
    <t>paubrasilia_14248</t>
  </si>
  <si>
    <t>paubrasilia_04560</t>
  </si>
  <si>
    <t>paubrasilia_01004</t>
  </si>
  <si>
    <t>paubrasilia_48999</t>
  </si>
  <si>
    <t>paubrasilia_51655</t>
  </si>
  <si>
    <t>paubrasilia_05753</t>
  </si>
  <si>
    <t>paubrasilia_14249</t>
  </si>
  <si>
    <t>paubrasilia_32357</t>
  </si>
  <si>
    <t>paubrasilia_25750</t>
  </si>
  <si>
    <t>paubrasilia_35482</t>
  </si>
  <si>
    <t>paubrasilia_34810</t>
  </si>
  <si>
    <t>paubrasilia_07650</t>
  </si>
  <si>
    <t>paubrasilia_45940</t>
  </si>
  <si>
    <t>paubrasilia_35458</t>
  </si>
  <si>
    <t>paubrasilia_30056</t>
  </si>
  <si>
    <t>paubrasilia_48947</t>
  </si>
  <si>
    <t>paubrasilia_18798</t>
  </si>
  <si>
    <t>paubrasilia_21667</t>
  </si>
  <si>
    <t>paubrasilia_35254</t>
  </si>
  <si>
    <t>paubrasilia_40574</t>
  </si>
  <si>
    <t>paubrasilia_33232</t>
  </si>
  <si>
    <t>paubrasilia_18797</t>
  </si>
  <si>
    <t>paubrasilia_41873</t>
  </si>
  <si>
    <t>paubrasilia_32208</t>
  </si>
  <si>
    <t>paubrasilia_00556</t>
  </si>
  <si>
    <t>paubrasilia_22653</t>
  </si>
  <si>
    <t>paubrasilia_42053</t>
  </si>
  <si>
    <t>paubrasilia_32544</t>
  </si>
  <si>
    <t>paubrasilia_28284</t>
  </si>
  <si>
    <t>paubrasilia_14406</t>
  </si>
  <si>
    <t>paubrasilia_27387</t>
  </si>
  <si>
    <t>paubrasilia_29410</t>
  </si>
  <si>
    <t>paubrasilia_23519</t>
  </si>
  <si>
    <t>paubrasilia_10129</t>
  </si>
  <si>
    <t>paubrasilia_21093</t>
  </si>
  <si>
    <t>paubrasilia_10220</t>
  </si>
  <si>
    <t>paubrasilia_40617</t>
  </si>
  <si>
    <t>paubrasilia_20927</t>
  </si>
  <si>
    <t>paubrasilia_29143</t>
  </si>
  <si>
    <t>paubrasilia_01002</t>
  </si>
  <si>
    <t>paubrasilia_41596</t>
  </si>
  <si>
    <t>paubrasilia_50674</t>
  </si>
  <si>
    <t>paubrasilia_41654</t>
  </si>
  <si>
    <t>project data</t>
  </si>
  <si>
    <t>title</t>
  </si>
  <si>
    <t>2025_07_18_Claudete_Julia</t>
  </si>
  <si>
    <t>user designed 20250721-122739</t>
  </si>
  <si>
    <t>root folder</t>
  </si>
  <si>
    <t>C:\ProgramData\Waters\PLGS\databases\default_database\root</t>
  </si>
  <si>
    <t>db schema</t>
  </si>
  <si>
    <t>Proj__17528426335390_15458603504824076_100_1</t>
  </si>
  <si>
    <t>workflow data</t>
  </si>
  <si>
    <t>workflow_index</t>
  </si>
  <si>
    <t>replicate_name</t>
  </si>
  <si>
    <t>sample_description</t>
  </si>
  <si>
    <t>input_file</t>
  </si>
  <si>
    <t>acquired_name</t>
  </si>
  <si>
    <t>abs_quan_response_factor</t>
  </si>
  <si>
    <t>sum_acquired_ngrams</t>
  </si>
  <si>
    <t>identified_proteins</t>
  </si>
  <si>
    <t>quantified_proteins</t>
  </si>
  <si>
    <t>all identified peptides</t>
  </si>
  <si>
    <t>PEP_FRAG_1 peptides</t>
  </si>
  <si>
    <t>PEP_FRAG_2 peptides</t>
  </si>
  <si>
    <t>PAUBRASILIA_ECHINATA_2024</t>
  </si>
  <si>
    <t/>
  </si>
  <si>
    <t>2025_07_17_Claudete_Julia_01</t>
  </si>
  <si>
    <t>-1.0</t>
  </si>
  <si>
    <t>2025_07_17_Claudete_Julia_02</t>
  </si>
  <si>
    <t>2025_07_17_Claudete_Julia_03</t>
  </si>
  <si>
    <t>2025_07_17_Claudete_Julia_04</t>
  </si>
  <si>
    <t>2025_07_17_Claudete_Julia_05</t>
  </si>
  <si>
    <t>2025_07_17_Claudete_Julia_06</t>
  </si>
  <si>
    <t>2025_07_17_Claudete_Julia_07</t>
  </si>
  <si>
    <t>2025_07_17_Claudete_Julia_08</t>
  </si>
  <si>
    <t>2025_07_17_Claudete_Julia_09</t>
  </si>
  <si>
    <t>2025_07_17_Claudete_Julia_10</t>
  </si>
  <si>
    <t>2025_07_17_Claudete_Julia_11</t>
  </si>
  <si>
    <t>2025_07_17_Claudete_Julia_12</t>
  </si>
  <si>
    <t>ISOQuant Configuration</t>
  </si>
  <si>
    <t>time</t>
  </si>
  <si>
    <t>parameter</t>
  </si>
  <si>
    <t>value</t>
  </si>
  <si>
    <t>2025-07-21 12:33:33</t>
  </si>
  <si>
    <t>isoquant.pluginQueue.name</t>
  </si>
  <si>
    <t>design project and run ISOQuant analysis</t>
  </si>
  <si>
    <t>process.peptide.deplete.PEP_FRAG_2</t>
  </si>
  <si>
    <t>false</t>
  </si>
  <si>
    <t>process.peptide.deplete.CURATED_0</t>
  </si>
  <si>
    <t>2025-07-21 12:33:43</t>
  </si>
  <si>
    <t>process.peptide.statistics.doSequenceSearch</t>
  </si>
  <si>
    <t>2025-07-21 12:34:47</t>
  </si>
  <si>
    <t>process.emrt.minIntensity</t>
  </si>
  <si>
    <t>process.emrt.minMass</t>
  </si>
  <si>
    <t>process.emrt.rt.alignment.match.maxDeltaMass.ppm</t>
  </si>
  <si>
    <t>process.emrt.rt.alignment.match.maxDeltaDriftTime</t>
  </si>
  <si>
    <t>process.emrt.rt.alignment.normalizeReferenceTime</t>
  </si>
  <si>
    <t>process.emrt.rt.alignment.maxProcesses</t>
  </si>
  <si>
    <t>process.emrt.rt.alignment.referenceRun.selectionMethod</t>
  </si>
  <si>
    <t>AUTO</t>
  </si>
  <si>
    <t>2025-07-21 12:35:09</t>
  </si>
  <si>
    <t>process.emrt.clustering.preclustering.orderSequence</t>
  </si>
  <si>
    <t>MTMTMT</t>
  </si>
  <si>
    <t>process.emrt.clustering.preclustering.maxDistance.mass.ppm</t>
  </si>
  <si>
    <t>6.06E-6</t>
  </si>
  <si>
    <t>process.emrt.clustering.preclustering.maxDistance.time.min</t>
  </si>
  <si>
    <t>process.emrt.clustering.preclustering.maxDistance.drift</t>
  </si>
  <si>
    <t>2025-07-21 12:35:37</t>
  </si>
  <si>
    <t>process.emrt.clustering.distance.unit.mass.ppm</t>
  </si>
  <si>
    <t>6.0E-6</t>
  </si>
  <si>
    <t>process.emrt.clustering.distance.unit.time.min</t>
  </si>
  <si>
    <t>process.emrt.clustering.distance.unit.drift.bin</t>
  </si>
  <si>
    <t>process.emrt.clustering.dbscan.minNeighborCount</t>
  </si>
  <si>
    <t>2025-07-21 12:35:56</t>
  </si>
  <si>
    <t>process.identification.peptide.minReplicationRate</t>
  </si>
  <si>
    <t>process.identification.peptide.minScore</t>
  </si>
  <si>
    <t>process.identification.peptide.minOverallMaxScore</t>
  </si>
  <si>
    <t>process.identification.peptide.minSequenceLength</t>
  </si>
  <si>
    <t>process.identification.peptide.acceptType.PEP_FRAG_1</t>
  </si>
  <si>
    <t>true</t>
  </si>
  <si>
    <t>process.identification.peptide.acceptType.IN_SOURCE</t>
  </si>
  <si>
    <t>process.identification.peptide.acceptType.MISSING_CLEAVAGE</t>
  </si>
  <si>
    <t>process.identification.peptide.acceptType.NEUTRAL_LOSS_H20</t>
  </si>
  <si>
    <t>process.identification.peptide.acceptType.NEUTRAL_LOSS_NH3</t>
  </si>
  <si>
    <t>process.identification.peptide.acceptType.PEP_FRAG_2</t>
  </si>
  <si>
    <t>process.identification.peptide.acceptType.DDA</t>
  </si>
  <si>
    <t>process.identification.peptide.acceptType.VAR_MOD</t>
  </si>
  <si>
    <t>process.identification.peptide.acceptType.PTM</t>
  </si>
  <si>
    <t>process.annotation.peptide.maxSequencesPerEMRTCluster</t>
  </si>
  <si>
    <t>process.annotation.protein.resolveHomology</t>
  </si>
  <si>
    <t>process.annotation.peptide.maxFDR</t>
  </si>
  <si>
    <t>process.annotation.useSharedPeptides</t>
  </si>
  <si>
    <t>all</t>
  </si>
  <si>
    <t>2025-07-21 12:36:23</t>
  </si>
  <si>
    <t>process.normalization.lowess.bandwidth</t>
  </si>
  <si>
    <t>process.normalization.orderSequence</t>
  </si>
  <si>
    <t>XPIR</t>
  </si>
  <si>
    <t>process.normalization.minIntensity</t>
  </si>
  <si>
    <t>2025-07-21 12:38:36</t>
  </si>
  <si>
    <t>process.quantification.peptide.minMaxScorePerCluster</t>
  </si>
  <si>
    <t>process.quantification.peptide.acceptType.IN_SOURCE</t>
  </si>
  <si>
    <t>process.quantification.peptide.acceptType.MISSING_CLEAVAGE</t>
  </si>
  <si>
    <t>process.quantification.peptide.acceptType.NEUTRAL_LOSS_H20</t>
  </si>
  <si>
    <t>process.quantification.peptide.acceptType.NEUTRAL_LOSS_NH3</t>
  </si>
  <si>
    <t>process.quantification.peptide.acceptType.PEP_FRAG_1</t>
  </si>
  <si>
    <t>process.quantification.peptide.acceptType.PEP_FRAG_2</t>
  </si>
  <si>
    <t>process.quantification.peptide.acceptType.VAR_MOD</t>
  </si>
  <si>
    <t>process.quantification.peptide.acceptType.PTM</t>
  </si>
  <si>
    <t>process.quantification.peptide.acceptType.DDA</t>
  </si>
  <si>
    <t>process.quantification.topx.degree</t>
  </si>
  <si>
    <t>process.quantification.topx.allowDifferentPeptides</t>
  </si>
  <si>
    <t>process.quantification.minPeptidesPerProtein</t>
  </si>
  <si>
    <t>process.quantification.absolute.standard.entry</t>
  </si>
  <si>
    <t>ENO1_YEAST</t>
  </si>
  <si>
    <t>process.quantification.absolute.standard.fmol</t>
  </si>
  <si>
    <t>2025-07-21 12:38:54</t>
  </si>
  <si>
    <t>process.quantification.maxProteinFDR</t>
  </si>
  <si>
    <t>reported protein</t>
  </si>
  <si>
    <t>unique peptides</t>
  </si>
  <si>
    <t>razor peptides</t>
  </si>
  <si>
    <t>shared peptides</t>
  </si>
  <si>
    <t>proteins sharing peptides</t>
  </si>
  <si>
    <t>paubrasilia_00155,paubrasilia_00159,paubrasilia_00161,paubrasilia_00165</t>
  </si>
  <si>
    <t>paubrasilia_00559,paubrasilia_00556</t>
  </si>
  <si>
    <t>paubrasilia_01008,paubrasilia_01005,paubrasilia_01004</t>
  </si>
  <si>
    <t>paubrasilia_12125,paubrasilia_45440,paubrasilia_45441,paubrasilia_45442,paubrasilia_12120,paubrasilia_10007,paubrasilia_01584,paubrasilia_12128,paubrasilia_01587,paubrasilia_22511,paubrasilia_01590,paubrasilia_01589,paubrasilia_04280,paubrasilia_04286,paubrasilia_45444,paubrasilia_01579,paubrasilia_04282,paubrasilia_01582</t>
  </si>
  <si>
    <t>paubrasilia_14222,paubrasilia_02217,paubrasilia_02218</t>
  </si>
  <si>
    <t>paubrasilia_04829,paubrasilia_04632,paubrasilia_02708,paubrasilia_04825,paubrasilia_04827,paubrasilia_04830</t>
  </si>
  <si>
    <t>paubrasilia_29897,paubrasilia_29896,paubrasilia_25122,paubrasilia_29898,paubrasilia_02931,paubrasilia_25123</t>
  </si>
  <si>
    <t>paubrasilia_03095,paubrasilia_03094,paubrasilia_03093,paubrasilia_03091,paubrasilia_03097</t>
  </si>
  <si>
    <t>paubrasilia_03121,paubrasilia_03123,paubrasilia_03124,paubrasilia_03119</t>
  </si>
  <si>
    <t>paubrasilia_03545,paubrasilia_03546,paubrasilia_03483,paubrasilia_03484</t>
  </si>
  <si>
    <t>paubrasilia_03706,paubrasilia_03704</t>
  </si>
  <si>
    <t>paubrasilia_04171,paubrasilia_04168,paubrasilia_04170,paubrasilia_04169</t>
  </si>
  <si>
    <t>paubrasilia_45444,paubrasilia_45442,paubrasilia_45440,paubrasilia_01582,paubrasilia_12128,paubrasilia_01584,paubrasilia_01587,paubrasilia_01589,paubrasilia_01590,paubrasilia_04280,paubrasilia_04282,paubrasilia_04286,paubrasilia_12120,paubrasilia_12125,paubrasilia_22511,paubrasilia_04285</t>
  </si>
  <si>
    <t>paubrasilia_04560,paubrasilia_04562,paubrasilia_04561</t>
  </si>
  <si>
    <t>paubrasilia_04967,paubrasilia_04966</t>
  </si>
  <si>
    <t>paubrasilia_05256,paubrasilia_05258,paubrasilia_05264,paubrasilia_05266,paubrasilia_05268</t>
  </si>
  <si>
    <t>paubrasilia_05294,paubrasilia_05299,paubrasilia_05296</t>
  </si>
  <si>
    <t>paubrasilia_05426,paubrasilia_05424,paubrasilia_50325,paubrasilia_18084</t>
  </si>
  <si>
    <t>paubrasilia_05454,paubrasilia_05459,paubrasilia_05457</t>
  </si>
  <si>
    <t>paubrasilia_18336,paubrasilia_18337,paubrasilia_18333,paubrasilia_18332,paubrasilia_18323,paubrasilia_18322,paubrasilia_18320,paubrasilia_18318,paubrasilia_18317,paubrasilia_18329,paubrasilia_18335,paubrasilia_47907,paubrasilia_05528</t>
  </si>
  <si>
    <t>paubrasilia_06011,paubrasilia_35782,paubrasilia_35781,paubrasilia_21104,paubrasilia_35783,paubrasilia_21103,paubrasilia_21101,paubrasilia_28705,paubrasilia_35784,paubrasilia_21100,paubrasilia_21102</t>
  </si>
  <si>
    <t>paubrasilia_49638,paubrasilia_49636,paubrasilia_49635,paubrasilia_49634,paubrasilia_06628,paubrasilia_49633,paubrasilia_49632,paubrasilia_09246,paubrasilia_16597,paubrasilia_09248,paubrasilia_49639,paubrasilia_49637,paubrasilia_49647,paubrasilia_49645,paubrasilia_49644,paubrasilia_49643,paubrasilia_49640,paubrasilia_06624,paubrasilia_06622,paubrasilia_54308,paubrasilia_06623</t>
  </si>
  <si>
    <t>paubrasilia_06896,paubrasilia_06899</t>
  </si>
  <si>
    <t>paubrasilia_06893,paubrasilia_06901,paubrasilia_06898</t>
  </si>
  <si>
    <t>paubrasilia_07649,paubrasilia_07648,paubrasilia_07650,paubrasilia_07640,paubrasilia_03331,paubrasilia_07642,paubrasilia_07643,paubrasilia_07639,paubrasilia_07647,paubrasilia_07646</t>
  </si>
  <si>
    <t>paubrasilia_07655,paubrasilia_07656,paubrasilia_07653</t>
  </si>
  <si>
    <t>paubrasilia_38927,paubrasilia_38930,paubrasilia_07674,paubrasilia_07683,paubrasilia_07681,paubrasilia_07678,paubrasilia_07675,paubrasilia_07671,paubrasilia_04081,paubrasilia_07686,paubrasilia_07670,paubrasilia_07690</t>
  </si>
  <si>
    <t>paubrasilia_36261,paubrasilia_07970</t>
  </si>
  <si>
    <t>paubrasilia_48552,paubrasilia_48549,paubrasilia_08012,paubrasilia_48550,paubrasilia_08011,paubrasilia_48551,paubrasilia_48554,paubrasilia_48553</t>
  </si>
  <si>
    <t>paubrasilia_48554,paubrasilia_08012,paubrasilia_48549,paubrasilia_48550,paubrasilia_48552,paubrasilia_48553,paubrasilia_48551,paubrasilia_08014</t>
  </si>
  <si>
    <t>paubrasilia_08540,paubrasilia_49405,paubrasilia_39650</t>
  </si>
  <si>
    <t>paubrasilia_09337,paubrasilia_09336</t>
  </si>
  <si>
    <t>paubrasilia_09641,paubrasilia_09643</t>
  </si>
  <si>
    <t>paubrasilia_10053,paubrasilia_02141,paubrasilia_02135,paubrasilia_02138,paubrasilia_02139,paubrasilia_02142,paubrasilia_02143</t>
  </si>
  <si>
    <t>paubrasilia_10120,paubrasilia_10121,paubrasilia_10122,paubrasilia_10123,paubrasilia_10124</t>
  </si>
  <si>
    <t>paubrasilia_10130,paubrasilia_10129</t>
  </si>
  <si>
    <t>paubrasilia_22796,paubrasilia_10222</t>
  </si>
  <si>
    <t>paubrasilia_22796,paubrasilia_10223</t>
  </si>
  <si>
    <t>paubrasilia_10734,paubrasilia_10737</t>
  </si>
  <si>
    <t>paubrasilia_10841,paubrasilia_10840,paubrasilia_10842</t>
  </si>
  <si>
    <t>paubrasilia_11928,paubrasilia_11927,paubrasilia_11926</t>
  </si>
  <si>
    <t>paubrasilia_12034,paubrasilia_12031</t>
  </si>
  <si>
    <t>paubrasilia_12037,paubrasilia_33686</t>
  </si>
  <si>
    <t>paubrasilia_39892,paubrasilia_39893,paubrasilia_39894,paubrasilia_39895,paubrasilia_12208,paubrasilia_52582,paubrasilia_39890,paubrasilia_39889,paubrasilia_18552,paubrasilia_16171,paubrasilia_16175,paubrasilia_16177,paubrasilia_16179,paubrasilia_16181,paubrasilia_16184,paubrasilia_16186,paubrasilia_16190,paubrasilia_16192,paubrasilia_17348,paubrasilia_10877</t>
  </si>
  <si>
    <t>paubrasilia_12462,paubrasilia_12466,paubrasilia_12468,paubrasilia_12461</t>
  </si>
  <si>
    <t>paubrasilia_50325,paubrasilia_13212,paubrasilia_18084,paubrasilia_05426</t>
  </si>
  <si>
    <t>paubrasilia_13254,paubrasilia_31643,paubrasilia_31644,paubrasilia_31645,paubrasilia_31649,paubrasilia_31650</t>
  </si>
  <si>
    <t>paubrasilia_14248,paubrasilia_15786,paubrasilia_24560,paubrasilia_14253,paubrasilia_15787,paubrasilia_14250,paubrasilia_15785,paubrasilia_14251,paubrasilia_14254</t>
  </si>
  <si>
    <t>paubrasilia_14251,paubrasilia_14252,paubrasilia_14249</t>
  </si>
  <si>
    <t>paubrasilia_14331,paubrasilia_14332</t>
  </si>
  <si>
    <t>paubrasilia_14406,paubrasilia_14410,paubrasilia_14413,paubrasilia_14408</t>
  </si>
  <si>
    <t>paubrasilia_14879,paubrasilia_14874,paubrasilia_20562,paubrasilia_14869,paubrasilia_53757,paubrasilia_14871,paubrasilia_14872,paubrasilia_14875,paubrasilia_14877,paubrasilia_14878,paubrasilia_20560,paubrasilia_20561,paubrasilia_14865,paubrasilia_20564,paubrasilia_20566,paubrasilia_20570,paubrasilia_26976,paubrasilia_26977,paubrasilia_26981,paubrasilia_46581,paubrasilia_48355,paubrasilia_26027,paubrasilia_10316</t>
  </si>
  <si>
    <t>paubrasilia_15007,paubrasilia_15006,paubrasilia_15008</t>
  </si>
  <si>
    <t>paubrasilia_15015,paubrasilia_15013</t>
  </si>
  <si>
    <t>paubrasilia_15015,paubrasilia_15014</t>
  </si>
  <si>
    <t>paubrasilia_15175,paubrasilia_15173,paubrasilia_15174,paubrasilia_15171</t>
  </si>
  <si>
    <t>paubrasilia_15374,paubrasilia_15378,paubrasilia_15377,paubrasilia_15376,paubrasilia_15375</t>
  </si>
  <si>
    <t>paubrasilia_15411,paubrasilia_10877,paubrasilia_16171,paubrasilia_16175,paubrasilia_16177,paubrasilia_16179,paubrasilia_39889,paubrasilia_39890,paubrasilia_39893,paubrasilia_39894,paubrasilia_39895,paubrasilia_52582,paubrasilia_18552,paubrasilia_17348,paubrasilia_16190,paubrasilia_16192,paubrasilia_16186,paubrasilia_16184,paubrasilia_16181</t>
  </si>
  <si>
    <t>paubrasilia_47700,paubrasilia_15563,paubrasilia_15564</t>
  </si>
  <si>
    <t>paubrasilia_16147,paubrasilia_16145,paubrasilia_16146,paubrasilia_46611</t>
  </si>
  <si>
    <t>paubrasilia_25715,paubrasilia_25716,paubrasilia_25717,paubrasilia_16791,paubrasilia_25714,paubrasilia_25713,paubrasilia_25712,paubrasilia_16790,paubrasilia_25711,paubrasilia_25710,paubrasilia_16792,paubrasilia_25709</t>
  </si>
  <si>
    <t>paubrasilia_16851,paubrasilia_16850,paubrasilia_16845,paubrasilia_16848,paubrasilia_15143,paubrasilia_15142,paubrasilia_08084,paubrasilia_16852,paubrasilia_16849,paubrasilia_33131,paubrasilia_16853,paubrasilia_00415</t>
  </si>
  <si>
    <t>paubrasilia_10885,paubrasilia_10883,paubrasilia_17223</t>
  </si>
  <si>
    <t>paubrasilia_10885,paubrasilia_10883,paubrasilia_17225</t>
  </si>
  <si>
    <t>paubrasilia_17491,paubrasilia_17492,paubrasilia_17494</t>
  </si>
  <si>
    <t>paubrasilia_17628,paubrasilia_17632,paubrasilia_17629,paubrasilia_17630</t>
  </si>
  <si>
    <t>paubrasilia_36465,paubrasilia_17815</t>
  </si>
  <si>
    <t>paubrasilia_17926,paubrasilia_17925,paubrasilia_17924,paubrasilia_17927</t>
  </si>
  <si>
    <t>paubrasilia_18318,paubrasilia_18319,paubrasilia_18337,paubrasilia_18335,paubrasilia_18333,paubrasilia_49559,paubrasilia_18331,paubrasilia_18329,paubrasilia_18326,paubrasilia_18322,paubrasilia_18332,paubrasilia_18336,paubrasilia_18323,paubrasilia_18320,paubrasilia_18317</t>
  </si>
  <si>
    <t>paubrasilia_18328,paubrasilia_18337,paubrasilia_20228,paubrasilia_18321,paubrasilia_18317,paubrasilia_18336,paubrasilia_18335,paubrasilia_18333,paubrasilia_18332,paubrasilia_18331,paubrasilia_18323,paubrasilia_18322,paubrasilia_18320,paubrasilia_18318</t>
  </si>
  <si>
    <t>paubrasilia_18337,paubrasilia_18336,paubrasilia_18333,paubrasilia_18332,paubrasilia_18323,paubrasilia_18322,paubrasilia_18320,paubrasilia_18318,paubrasilia_18317,paubrasilia_18330,paubrasilia_18326,paubrasilia_47907,paubrasilia_18335,paubrasilia_18331,paubrasilia_18329</t>
  </si>
  <si>
    <t>paubrasilia_18555,paubrasilia_31167,paubrasilia_31164,paubrasilia_31161,paubrasilia_31156,paubrasilia_31151,paubrasilia_31149,paubrasilia_31146,paubrasilia_18557,paubrasilia_18976</t>
  </si>
  <si>
    <t>paubrasilia_18672,paubrasilia_18673,paubrasilia_18671,paubrasilia_18670</t>
  </si>
  <si>
    <t>paubrasilia_18793,paubrasilia_18794</t>
  </si>
  <si>
    <t>paubrasilia_18798,paubrasilia_18800,paubrasilia_18802,paubrasilia_18801</t>
  </si>
  <si>
    <t>paubrasilia_19301,paubrasilia_19303,paubrasilia_19302,paubrasilia_19300</t>
  </si>
  <si>
    <t>paubrasilia_19541,paubrasilia_19540</t>
  </si>
  <si>
    <t>paubrasilia_19719,paubrasilia_19720</t>
  </si>
  <si>
    <t>paubrasilia_20231,paubrasilia_20230</t>
  </si>
  <si>
    <t>paubrasilia_21093,paubrasilia_21094</t>
  </si>
  <si>
    <t>paubrasilia_49167,paubrasilia_49168,paubrasilia_49169,paubrasilia_49170,paubrasilia_21291,paubrasilia_21290,paubrasilia_21289,paubrasilia_49172,paubrasilia_49173,paubrasilia_41693,paubrasilia_21288</t>
  </si>
  <si>
    <t>paubrasilia_21493,paubrasilia_21506,paubrasilia_21500,paubrasilia_21502,paubrasilia_21501,paubrasilia_21495,paubrasilia_21497,paubrasilia_21503,paubrasilia_21499,paubrasilia_21504</t>
  </si>
  <si>
    <t>paubrasilia_21503,paubrasilia_21505,paubrasilia_21501,paubrasilia_35574,paubrasilia_21498,paubrasilia_21496</t>
  </si>
  <si>
    <t>paubrasilia_21553,paubrasilia_21555,paubrasilia_21554</t>
  </si>
  <si>
    <t>paubrasilia_18057,paubrasilia_21667</t>
  </si>
  <si>
    <t>paubrasilia_22653,paubrasilia_22654</t>
  </si>
  <si>
    <t>paubrasilia_22793,paubrasilia_22796</t>
  </si>
  <si>
    <t>paubrasilia_10259,paubrasilia_10260,paubrasilia_13228,paubrasilia_13229,paubrasilia_21310,paubrasilia_10261,paubrasilia_22808</t>
  </si>
  <si>
    <t>paubrasilia_23050,paubrasilia_23051</t>
  </si>
  <si>
    <t>paubrasilia_23086,paubrasilia_23088,paubrasilia_23090,paubrasilia_23089,paubrasilia_34754,paubrasilia_34755,paubrasilia_34753,paubrasilia_23087</t>
  </si>
  <si>
    <t>paubrasilia_23280,paubrasilia_23275,paubrasilia_23277,paubrasilia_23278,paubrasilia_23273,paubrasilia_23272,paubrasilia_23274,paubrasilia_23281</t>
  </si>
  <si>
    <t>paubrasilia_23452,paubrasilia_23456,paubrasilia_23455,paubrasilia_23453</t>
  </si>
  <si>
    <t>paubrasilia_23519,paubrasilia_23520</t>
  </si>
  <si>
    <t>paubrasilia_23767,paubrasilia_23769</t>
  </si>
  <si>
    <t>paubrasilia_23946,paubrasilia_23942,paubrasilia_23941,paubrasilia_23944,paubrasilia_23943,paubrasilia_23940</t>
  </si>
  <si>
    <t>paubrasilia_24119,paubrasilia_24120</t>
  </si>
  <si>
    <t>paubrasilia_24399,paubrasilia_24401,paubrasilia_24400</t>
  </si>
  <si>
    <t>paubrasilia_25244,paubrasilia_09670,paubrasilia_25490</t>
  </si>
  <si>
    <t>paubrasilia_25275,paubrasilia_25277,paubrasilia_25276,paubrasilia_25272,paubrasilia_25274,paubrasilia_25273,paubrasilia_25271</t>
  </si>
  <si>
    <t>paubrasilia_25491,paubrasilia_09670,paubrasilia_25490</t>
  </si>
  <si>
    <t>paubrasilia_42162,paubrasilia_25591,paubrasilia_25590</t>
  </si>
  <si>
    <t>paubrasilia_25749,paubrasilia_25751,paubrasilia_25748,paubrasilia_25750</t>
  </si>
  <si>
    <t>paubrasilia_25871,paubrasilia_05426,paubrasilia_18084,paubrasilia_50325</t>
  </si>
  <si>
    <t>paubrasilia_25877,paubrasilia_47199,paubrasilia_47197,paubrasilia_47195,paubrasilia_47194,paubrasilia_47189,paubrasilia_47188,paubrasilia_25883,paubrasilia_25882,paubrasilia_25879,paubrasilia_08504,paubrasilia_08503,paubrasilia_52408,paubrasilia_25878,paubrasilia_25885,paubrasilia_08502,paubrasilia_52410,paubrasilia_08497,paubrasilia_08494</t>
  </si>
  <si>
    <t>paubrasilia_30406,paubrasilia_30404,paubrasilia_30405,paubrasilia_26140</t>
  </si>
  <si>
    <t>paubrasilia_27367,paubrasilia_27366,paubrasilia_27365</t>
  </si>
  <si>
    <t>paubrasilia_27387,paubrasilia_27388</t>
  </si>
  <si>
    <t>paubrasilia_18235,paubrasilia_27410</t>
  </si>
  <si>
    <t>paubrasilia_27577,paubrasilia_27579,paubrasilia_19209</t>
  </si>
  <si>
    <t>paubrasilia_28173,paubrasilia_28107,paubrasilia_49421,paubrasilia_28172</t>
  </si>
  <si>
    <t>paubrasilia_49421,paubrasilia_28107,paubrasilia_28172,paubrasilia_28174</t>
  </si>
  <si>
    <t>paubrasilia_28284,paubrasilia_28282</t>
  </si>
  <si>
    <t>paubrasilia_28836,paubrasilia_28834,paubrasilia_28832</t>
  </si>
  <si>
    <t>paubrasilia_48355,paubrasilia_46581,paubrasilia_26977,paubrasilia_26976,paubrasilia_26027,paubrasilia_20570,paubrasilia_14879,paubrasilia_14878,paubrasilia_10316,paubrasilia_14865,paubrasilia_14869,paubrasilia_14872,paubrasilia_14875,paubrasilia_14877,paubrasilia_28848,paubrasilia_20560,paubrasilia_20561,paubrasilia_26979,paubrasilia_26980,paubrasilia_26981,paubrasilia_20566,paubrasilia_20564,paubrasilia_20562</t>
  </si>
  <si>
    <t>paubrasilia_28853,paubrasilia_28852,paubrasilia_10045,paubrasilia_10046,paubrasilia_28851,paubrasilia_28850</t>
  </si>
  <si>
    <t>paubrasilia_29143,paubrasilia_29146,paubrasilia_29147,paubrasilia_29145,paubrasilia_29144</t>
  </si>
  <si>
    <t>paubrasilia_29409,paubrasilia_29408</t>
  </si>
  <si>
    <t>paubrasilia_29847,paubrasilia_21032</t>
  </si>
  <si>
    <t>paubrasilia_30056,paubrasilia_30057,paubrasilia_30058</t>
  </si>
  <si>
    <t>paubrasilia_30485,paubrasilia_30486,paubrasilia_30484</t>
  </si>
  <si>
    <t>paubrasilia_31781,paubrasilia_44114</t>
  </si>
  <si>
    <t>paubrasilia_32111,paubrasilia_32118,paubrasilia_32114,paubrasilia_32119</t>
  </si>
  <si>
    <t>paubrasilia_32254,paubrasilia_08494,paubrasilia_08502,paubrasilia_08497</t>
  </si>
  <si>
    <t>paubrasilia_32299,paubrasilia_32300,paubrasilia_32301</t>
  </si>
  <si>
    <t>paubrasilia_16146,paubrasilia_32357</t>
  </si>
  <si>
    <t>paubrasilia_32669,paubrasilia_28113</t>
  </si>
  <si>
    <t>paubrasilia_32727,paubrasilia_32726</t>
  </si>
  <si>
    <t>paubrasilia_33130,paubrasilia_16850,paubrasilia_33131,paubrasilia_16853,paubrasilia_16852,paubrasilia_16851,paubrasilia_16849,paubrasilia_16848,paubrasilia_15142,paubrasilia_15143,paubrasilia_00415</t>
  </si>
  <si>
    <t>paubrasilia_33232,paubrasilia_17754,paubrasilia_04694,paubrasilia_33235</t>
  </si>
  <si>
    <t>paubrasilia_33289,paubrasilia_33290</t>
  </si>
  <si>
    <t>paubrasilia_33407,paubrasilia_33403,paubrasilia_33405,paubrasilia_33406,paubrasilia_33404,paubrasilia_33409,paubrasilia_33408</t>
  </si>
  <si>
    <t>paubrasilia_33720,paubrasilia_33722,paubrasilia_33719,paubrasilia_33721,paubrasilia_33723,paubrasilia_33724</t>
  </si>
  <si>
    <t>paubrasilia_33819,paubrasilia_33816</t>
  </si>
  <si>
    <t>paubrasilia_34324,paubrasilia_34323</t>
  </si>
  <si>
    <t>paubrasilia_34396,paubrasilia_34397,paubrasilia_37316</t>
  </si>
  <si>
    <t>paubrasilia_34652,paubrasilia_34651,paubrasilia_34650,paubrasilia_34649,paubrasilia_34648</t>
  </si>
  <si>
    <t>paubrasilia_34911,paubrasilia_54479,paubrasilia_54477,paubrasilia_34910</t>
  </si>
  <si>
    <t>paubrasilia_18139,paubrasilia_18142,paubrasilia_18138,paubrasilia_34934,paubrasilia_18132,paubrasilia_34933</t>
  </si>
  <si>
    <t>paubrasilia_06800,paubrasilia_06798,paubrasilia_06797,paubrasilia_06796,paubrasilia_47204,paubrasilia_36061,paubrasilia_15330,paubrasilia_06794,paubrasilia_35016</t>
  </si>
  <si>
    <t>paubrasilia_35248,paubrasilia_35249,paubrasilia_35253,paubrasilia_35252,paubrasilia_35251</t>
  </si>
  <si>
    <t>paubrasilia_35326,paubrasilia_35327</t>
  </si>
  <si>
    <t>paubrasilia_35482,paubrasilia_54986</t>
  </si>
  <si>
    <t>paubrasilia_36332,paubrasilia_36333,paubrasilia_36331,paubrasilia_36334</t>
  </si>
  <si>
    <t>paubrasilia_37158,paubrasilia_37159</t>
  </si>
  <si>
    <t>paubrasilia_37226,paubrasilia_37234,paubrasilia_37233,paubrasilia_37231,paubrasilia_37228,paubrasilia_37232,paubrasilia_37230</t>
  </si>
  <si>
    <t>paubrasilia_37242,paubrasilia_47728,paubrasilia_37247,paubrasilia_40805,paubrasilia_40806,paubrasilia_37244</t>
  </si>
  <si>
    <t>paubrasilia_37541,paubrasilia_37543,paubrasilia_37542</t>
  </si>
  <si>
    <t>paubrasilia_38390,paubrasilia_38392,paubrasilia_38395</t>
  </si>
  <si>
    <t>paubrasilia_39648,paubrasilia_12161,paubrasilia_09800,paubrasilia_39647</t>
  </si>
  <si>
    <t>paubrasilia_40094,paubrasilia_40097,paubrasilia_40095</t>
  </si>
  <si>
    <t>paubrasilia_40197,paubrasilia_40198,paubrasilia_40201,paubrasilia_40202,paubrasilia_40203,paubrasilia_40200</t>
  </si>
  <si>
    <t>paubrasilia_40574,paubrasilia_40573,paubrasilia_40576,paubrasilia_40577</t>
  </si>
  <si>
    <t>paubrasilia_40618,paubrasilia_37617,paubrasilia_40617</t>
  </si>
  <si>
    <t>paubrasilia_40708,paubrasilia_40707,paubrasilia_40706</t>
  </si>
  <si>
    <t>paubrasilia_51278,paubrasilia_17435,paubrasilia_41060,paubrasilia_41069,paubrasilia_41067,paubrasilia_41063,paubrasilia_41058,paubrasilia_41057</t>
  </si>
  <si>
    <t>paubrasilia_41654,paubrasilia_41659,paubrasilia_41661,paubrasilia_41657,paubrasilia_41652</t>
  </si>
  <si>
    <t>paubrasilia_41722,paubrasilia_41724,paubrasilia_41716,paubrasilia_41721,paubrasilia_41719,paubrasilia_41718,paubrasilia_41717</t>
  </si>
  <si>
    <t>paubrasilia_41873,paubrasilia_41874</t>
  </si>
  <si>
    <t>paubrasilia_42337,paubrasilia_42342,paubrasilia_42341,paubrasilia_12612,paubrasilia_06342,paubrasilia_06821,paubrasilia_42340,paubrasilia_42345</t>
  </si>
  <si>
    <t>paubrasilia_42429,paubrasilia_42427,paubrasilia_42425,paubrasilia_42423,paubrasilia_42421,paubrasilia_42419,paubrasilia_12609,paubrasilia_42410,paubrasilia_42413,paubrasilia_42415,paubrasilia_42417,paubrasilia_42416</t>
  </si>
  <si>
    <t>paubrasilia_42420,paubrasilia_42429,paubrasilia_42421,paubrasilia_42410,paubrasilia_42413,paubrasilia_42417,paubrasilia_42419,paubrasilia_42415,paubrasilia_42423,paubrasilia_42427,paubrasilia_42425</t>
  </si>
  <si>
    <t>paubrasilia_43369,paubrasilia_43364,paubrasilia_43359</t>
  </si>
  <si>
    <t>paubrasilia_44113,paubrasilia_44114</t>
  </si>
  <si>
    <t>paubrasilia_44215,paubrasilia_44217,paubrasilia_44220,paubrasilia_44222,paubrasilia_51802,paubrasilia_44219</t>
  </si>
  <si>
    <t>paubrasilia_44401,paubrasilia_44400</t>
  </si>
  <si>
    <t>paubrasilia_44638,paubrasilia_41941,paubrasilia_41949,paubrasilia_41948,paubrasilia_44636,paubrasilia_41951,paubrasilia_44639</t>
  </si>
  <si>
    <t>paubrasilia_45142,paubrasilia_18734,paubrasilia_18733</t>
  </si>
  <si>
    <t>paubrasilia_45603,paubrasilia_45604,paubrasilia_45605,paubrasilia_45602</t>
  </si>
  <si>
    <t>paubrasilia_47059,paubrasilia_47060,paubrasilia_47062,paubrasilia_47061</t>
  </si>
  <si>
    <t>paubrasilia_47290,paubrasilia_47286,paubrasilia_47287,paubrasilia_47288,paubrasilia_47289</t>
  </si>
  <si>
    <t>paubrasilia_47329,paubrasilia_47326,paubrasilia_34643,paubrasilia_47325</t>
  </si>
  <si>
    <t>paubrasilia_47363,paubrasilia_47362,paubrasilia_47364</t>
  </si>
  <si>
    <t>paubrasilia_47509,paubrasilia_47510</t>
  </si>
  <si>
    <t>paubrasilia_47816,paubrasilia_47817</t>
  </si>
  <si>
    <t>paubrasilia_48027,paubrasilia_48025</t>
  </si>
  <si>
    <t>paubrasilia_48246,paubrasilia_48244,paubrasilia_48245,paubrasilia_52691,paubrasilia_48243,paubrasilia_11947</t>
  </si>
  <si>
    <t>paubrasilia_48312,paubrasilia_48311,paubrasilia_48313,paubrasilia_48310,paubrasilia_48309</t>
  </si>
  <si>
    <t>paubrasilia_48947,paubrasilia_48948,paubrasilia_48951</t>
  </si>
  <si>
    <t>paubrasilia_49007,paubrasilia_48997,paubrasilia_49004,paubrasilia_49008,paubrasilia_48999</t>
  </si>
  <si>
    <t>paubrasilia_50679,paubrasilia_50677,paubrasilia_50674</t>
  </si>
  <si>
    <t>paubrasilia_50796,paubrasilia_50794,paubrasilia_21736,paubrasilia_21738,paubrasilia_50791,paubrasilia_50797,paubrasilia_50799,paubrasilia_50801,paubrasilia_50804,paubrasilia_50808</t>
  </si>
  <si>
    <t>paubrasilia_51208,paubrasilia_51207</t>
  </si>
  <si>
    <t>paubrasilia_51209,paubrasilia_51208</t>
  </si>
  <si>
    <t>paubrasilia_51434,paubrasilia_51435</t>
  </si>
  <si>
    <t>paubrasilia_51497,paubrasilia_51498</t>
  </si>
  <si>
    <t>paubrasilia_51728,paubrasilia_01170</t>
  </si>
  <si>
    <t>paubrasilia_52133,paubrasilia_52134</t>
  </si>
  <si>
    <t>paubrasilia_52294,paubrasilia_52293</t>
  </si>
  <si>
    <t>paubrasilia_52307,paubrasilia_52309,paubrasilia_01266,paubrasilia_52311,paubrasilia_52308,paubrasilia_52306</t>
  </si>
  <si>
    <t>paubrasilia_14956,paubrasilia_14954,paubrasilia_14957,paubrasilia_14959,paubrasilia_14960,paubrasilia_14961,paubrasilia_14962,paubrasilia_42924,paubrasilia_42926,paubrasilia_52416</t>
  </si>
  <si>
    <t>paubrasilia_52424,paubrasilia_52428,paubrasilia_52423,paubrasilia_52427,paubrasilia_52426,paubrasilia_52425,paubrasilia_52429</t>
  </si>
  <si>
    <t>paubrasilia_53003,paubrasilia_52997,paubrasilia_49551,paubrasilia_49550,paubrasilia_49549,paubrasilia_47710,paubrasilia_53001,paubrasilia_52999</t>
  </si>
  <si>
    <t>paubrasilia_53883,paubrasilia_53884,paubrasilia_53885,paubrasilia_53886,paubrasilia_53881,paubrasilia_53880,paubrasilia_53882,paubrasilia_53879</t>
  </si>
  <si>
    <t>paubrasilia_53999,paubrasilia_54000,paubrasilia_53998,paubrasilia_54476,paubrasilia_13745,paubrasilia_13743,paubrasilia_54475</t>
  </si>
  <si>
    <t>paubrasilia_54649,paubrasilia_54650,paubrasilia_54651,paubrasilia_54652,paubrasilia_54653,paubrasilia_54654</t>
  </si>
  <si>
    <t>MW</t>
  </si>
  <si>
    <t>Description</t>
  </si>
  <si>
    <t>Accession</t>
  </si>
  <si>
    <t>AVERAGE</t>
  </si>
  <si>
    <t>Normalized Total Ion Count (TIC)</t>
  </si>
  <si>
    <t>Cot_FLU</t>
  </si>
  <si>
    <t>Api_FLU</t>
  </si>
  <si>
    <t>Cot_LED</t>
  </si>
  <si>
    <t>Api_LED</t>
  </si>
  <si>
    <t>Diferential accumulation</t>
  </si>
  <si>
    <t>Repetition count</t>
  </si>
  <si>
    <t>Teste T</t>
  </si>
  <si>
    <t>paubrasilia_24975,paubrasilia_24976,paubrasilia_24974</t>
  </si>
  <si>
    <t>Cot_LED/Cot_FLU</t>
  </si>
  <si>
    <t>Cot_FLU/Api_FLU</t>
  </si>
  <si>
    <t>Api_LED/Api_FLU</t>
  </si>
  <si>
    <t>Cot_LED/Api_LED</t>
  </si>
  <si>
    <t>Log2 Fold Change</t>
  </si>
  <si>
    <t>SeqName</t>
  </si>
  <si>
    <t>Length</t>
  </si>
  <si>
    <t>#Hits</t>
  </si>
  <si>
    <t>e-Value</t>
  </si>
  <si>
    <t>sim mean</t>
  </si>
  <si>
    <t>#GO</t>
  </si>
  <si>
    <t>GO IDs</t>
  </si>
  <si>
    <t>GO Names</t>
  </si>
  <si>
    <t>Enzyme Codes</t>
  </si>
  <si>
    <t>Enzyme Names</t>
  </si>
  <si>
    <t>InterPro IDs</t>
  </si>
  <si>
    <t>InterPro GO IDs</t>
  </si>
  <si>
    <t>InterPro GO Names</t>
  </si>
  <si>
    <t>Chlorophyll a-b binding protein, chloroplastic [Melia azedarach]</t>
  </si>
  <si>
    <t>0.0</t>
  </si>
  <si>
    <t>96.83</t>
  </si>
  <si>
    <t>P:GO:0009416; P:GO:0009768; F:GO:0016168; C:GO:0009522; C:GO:0009523; C:GO:0009535</t>
  </si>
  <si>
    <t>P:response to light stimulus; P:photosynthesis, light harvesting in photosystem I; F:chlorophyll binding; C:photosystem I; C:photosystem II; C:chloroplast thylakoid membrane</t>
  </si>
  <si>
    <t>G3DSA:1.10.3460.10:FF:000001 (FUNFAM); IPR022796 (PFAM); G3DSA:1.10.3460.10 (GENE3D); PIRSR601344-1 (PIRSR); IPR001344 (PANTHER); SSF103511 (SUPERFAMILY)</t>
  </si>
  <si>
    <t>P:GO:0009765; C:GO:0016020</t>
  </si>
  <si>
    <t>P:photosynthesis, light harvesting; C:membrane</t>
  </si>
  <si>
    <t>kunitz-type trypsin inhibitor KTI1-like [Senna tora]</t>
  </si>
  <si>
    <t>76.43</t>
  </si>
  <si>
    <t>F:GO:0004867</t>
  </si>
  <si>
    <t>F:serine-type endopeptidase inhibitor activity</t>
  </si>
  <si>
    <t>IPR002160 (PFAM); G3DSA:2.80.10.50 (GENE3D); IPR002160 (PANTHER); IPR011065 (SUPERFAMILY)</t>
  </si>
  <si>
    <t>F:GO:0004866</t>
  </si>
  <si>
    <t>F:endopeptidase inhibitor activity</t>
  </si>
  <si>
    <t>EI-4 [Paubrasilia echinata]</t>
  </si>
  <si>
    <t>75.12</t>
  </si>
  <si>
    <t>F:GO:0004867; C:GO:0005618; C:GO:0048046</t>
  </si>
  <si>
    <t>F:serine-type endopeptidase inhibitor activity; C:cell wall; C:apoplast</t>
  </si>
  <si>
    <t>IPR002160 (PRINTS); IPR002160 (PFAM); G3DSA:2.80.10.50 (GENE3D); IPR002160 (PANTHER); IPR011065 (SUPERFAMILY)</t>
  </si>
  <si>
    <t>glyceraldehyde-3-phosphate dehydrogenase 2, cytosolic [Prosopis cineraria]</t>
  </si>
  <si>
    <t>96.97</t>
  </si>
  <si>
    <t>P:GO:0006094; P:GO:0006096; P:GO:0006754; P:GO:0006805; P:GO:0009168; P:GO:0009408; P:GO:0009636; P:GO:0009651; P:GO:0009744; P:GO:0016310; P:GO:0019359; P:GO:0034404; P:GO:0042542; P:GO:0042742; P:GO:0042866; P:GO:0044248; P:GO:0046677; P:GO:0046686; P:GO:0048316; P:GO:0051775; F:GO:0004365; F:GO:0005507; F:GO:0008270; F:GO:0008886; F:GO:0050661; F:GO:0051287; C:GO:0005618; C:GO:0005730; C:GO:0005740; C:GO:0005774; C:GO:0005777; C:GO:0005829; C:GO:0005886; C:GO:0009506; C:GO:0009507; C:GO:0048046</t>
  </si>
  <si>
    <t>P:gluconeogenesis; P:glycolytic process; P:ATP biosynthetic process; P:xenobiotic metabolic process; P:purine ribonucleoside monophosphate biosynthetic process; P:response to heat; P:response to toxic substance; P:response to salt stress; P:response to sucrose; P:phosphorylation; P:nicotinamide nucleotide biosynthetic process; P:nucleobase-containing small molecule biosynthetic process; P:response to hydrogen peroxide; P:defense response to bacterium; P:pyruvate biosynthetic process; P:cellular catabolic process; P:response to antibiotic; P:response to cadmium ion; P:seed development; P:response to redox state; F:glyceraldehyde-3-phosphate dehydrogenase (NAD+) (phosphorylating) activity; F:copper ion binding; F:zinc ion binding; F:glyceraldehyde-3-phosphate dehydrogenase (NADP+) (non-phosphorylating) activity; F:NADP binding; F:NAD binding; C:cell wall; C:nucleolus; C:mitochondrial envelope; C:vacuolar membrane; C:peroxisome; C:cytosol; C:plasma membrane; C:plasmodesma; C:chloroplast; C:apoplast</t>
  </si>
  <si>
    <t>EC:1.2; EC:1.2.1.59; EC:1.2.1.12; EC:1; EC:1.2.1.9; EC:1.2.1</t>
  </si>
  <si>
    <t>Acting on the aldehyde or oxo group of donors; glyceraldehyde-3-phosphate dehydrogenase (NAD(P)(+)) (phosphorylating); glyceraldehyde-3-phosphate dehydrogenase (phosphorylating); Oxidoreductases; glyceraldehyde-3-phosphate dehydrogenase (NADP(+)); Acting on the aldehyde or oxo group of donors</t>
  </si>
  <si>
    <t>IPR020831 (PRINTS); G3DSA:3.30.360.10:FF:000001 (FUNFAM); G3DSA:3.40.50.720:FF:000020 (FUNFAM); G3DSA:3.40.50.720 (GENE3D); IPR020831 (PIRSF); G3DSA:3.30.360.10 (GENE3D); IPR006424 (NCBIFAM); IPR020828 (PFAM); IPR020829 (PFAM); PIRSR000149-1 (PIRSR); PIRSR000149-3 (PIRSR); PIRSR000149-2 (PIRSR); PIRSR000149-4 (PIRSR); IPR020831 (PANTHER); cd05214 (CDD); cd18126 (CDD); IPR036291 (SUPERFAMILY); SSF55347 (SUPERFAMILY)</t>
  </si>
  <si>
    <t>P:GO:0006006; P:GO:0006096; F:GO:0004365; F:GO:0016620; F:GO:0050661; F:GO:0051287; C:GO:0005829</t>
  </si>
  <si>
    <t>P:glucose metabolic process; P:glycolytic process; F:glyceraldehyde-3-phosphate dehydrogenase (NAD+) (phosphorylating) activity; F:oxidoreductase activity, acting on the aldehyde or oxo group of donors, NAD or NADP as acceptor; F:NADP binding; F:NAD binding; C:cytosol</t>
  </si>
  <si>
    <t>photosystem I reaction center subunit IV A, chloroplastic-like [Quercus suber]</t>
  </si>
  <si>
    <t>84.8</t>
  </si>
  <si>
    <t>P:GO:0015979; C:GO:0009535; C:GO:0009538</t>
  </si>
  <si>
    <t>P:photosynthesis; C:chloroplast thylakoid membrane; C:photosystem I reaction center</t>
  </si>
  <si>
    <t>G3DSA:2.30.30.50:FF:000001 (FUNFAM); IPR003375 (PFAM); G3DSA:2.30.30.50 (GENE3D); IPR003375 (PANTHER); IPR008990 (SUPERFAMILY)</t>
  </si>
  <si>
    <t>P:GO:0015979; C:GO:0009522; C:GO:0009538</t>
  </si>
  <si>
    <t>P:photosynthesis; C:photosystem I; C:photosystem I reaction center</t>
  </si>
  <si>
    <t>Kunitz-type trypsin inhibitor KTI1 [Spatholobus suberectus]</t>
  </si>
  <si>
    <t>76.19</t>
  </si>
  <si>
    <t>IPR002160 (PRINTS); G3DSA:2.80.10.50 (GENE3D); IPR002160 (PFAM); IPR002160 (PANTHER); cd23362 (CDD); IPR011065 (SUPERFAMILY)</t>
  </si>
  <si>
    <t>heat shock cognate 70 kDa protein 2 [Prosopis alba]</t>
  </si>
  <si>
    <t>98.86</t>
  </si>
  <si>
    <t>P:GO:0042026; P:GO:0051085; F:GO:0005524; F:GO:0016887; F:GO:0031072; F:GO:0140662; C:GO:0005737</t>
  </si>
  <si>
    <t>P:protein refolding; P:chaperone cofactor-dependent protein refolding; F:ATP binding; F:ATP hydrolysis activity; F:heat shock protein binding; F:ATP-dependent protein folding chaperone; C:cytoplasm</t>
  </si>
  <si>
    <t>EC:3.6.1; EC:3.6; EC:3; EC:3.6.1.15</t>
  </si>
  <si>
    <t>Acting on acid anhydrides; Acting on acid anhydrides; Hydrolases; nucleoside-triphosphate phosphatase</t>
  </si>
  <si>
    <t>PR00301 (PRINTS); G3DSA:3.30.30.30:FF:000019 (FUNFAM); G3DSA:3.30.420.40:FF:000465 (FUNFAM); G3DSA:1.20.1270.10:FF:000028 (FUNFAM); G3DSA:3.30.420.40:FF:000026 (FUNFAM); G3DSA:3.30.420.40:FF:000172 (FUNFAM); G3DSA:2.60.34.10:FF:000002 (FUNFAM); G3DSA:3.90.640.10:FF:000002 (FUNFAM); G3DSA:3.30.30.30 (GENE3D); G3DSA:3.30.420.40 (GENE3D); IPR029047 (G3DSA:2.60.34.GENE3D); G3DSA:3.30.420.40 (GENE3D); G3DSA:3.90.640.10 (GENE3D); IPR013126 (PFAM); NF001413 (NCBIFAM); IPR029048 (G3DSA:1.20.1270.GENE3D); IPR013126 (PANTHER); cd10233 (CDD); IPR043129 (SUPERFAMILY); IPR043129 (SUPERFAMILY); IPR029047 (SUPERFAMILY); IPR029048 (SUPERFAMILY)</t>
  </si>
  <si>
    <t>F:GO:0005524; F:GO:0140662</t>
  </si>
  <si>
    <t>F:ATP binding; F:ATP-dependent protein folding chaperone</t>
  </si>
  <si>
    <t>chlorophyll a-b binding protein of LHCII type 1 [Prosopis alba]</t>
  </si>
  <si>
    <t>96.72</t>
  </si>
  <si>
    <t>P:GO:0009765; F:GO:0016168; C:GO:0009522; C:GO:0009523; C:GO:0009535</t>
  </si>
  <si>
    <t>P:photosynthesis, light harvesting; F:chlorophyll binding; C:photosystem I; C:photosystem II; C:chloroplast thylakoid membrane</t>
  </si>
  <si>
    <t>G3DSA:1.10.3460.10:FF:000001 (FUNFAM); G3DSA:1.10.3460.10 (GENE3D); IPR022796 (PFAM); PIRSR601344-1 (PIRSR); IPR001344 (PANTHER); SSF103511 (SUPERFAMILY)</t>
  </si>
  <si>
    <t>heat shock cognate 70 kDa protein 2 [Sesamum indicum]</t>
  </si>
  <si>
    <t>99.57</t>
  </si>
  <si>
    <t>P:GO:0006457; F:GO:0005524; F:GO:0140662</t>
  </si>
  <si>
    <t>P:protein folding; F:ATP binding; F:ATP-dependent protein folding chaperone</t>
  </si>
  <si>
    <t>PR00301 (PRINTS); G3DSA:3.90.640.10:FF:000002 (FUNFAM); G3DSA:3.30.420.40:FF:000026 (FUNFAM); G3DSA:2.60.34.10:FF:000041 (FUNFAM); G3DSA:3.30.420.40:FF:000028 (FUNFAM); G3DSA:3.30.420.40:FF:000465 (FUNFAM); G3DSA:3.30.30.30:FF:000019 (FUNFAM); G3DSA:3.30.420.40:FF:000172 (FUNFAM); NF001413 (NCBIFAM); G3DSA:3.30.30.30 (GENE3D); G3DSA:3.90.640.10 (GENE3D); IPR029047 (G3DSA:2.60.34.GENE3D); IPR013126 (PFAM); G3DSA:3.30.420.40 (GENE3D); G3DSA:3.30.420.40 (GENE3D); IPR013126 (PANTHER); cd10233 (CDD); IPR029047 (SUPERFAMILY); IPR043129 (SUPERFAMILY); IPR043129 (SUPERFAMILY)</t>
  </si>
  <si>
    <t>photosystem I reaction center subunit II, chloroplastic-like [Quillaja saponaria]</t>
  </si>
  <si>
    <t>87.39</t>
  </si>
  <si>
    <t>G3DSA:3.30.1470.10:FF:000002 (FUNFAM); G3DSA:3.30.1470.10 (GENE3D); IPR003685 (PFAM); IPR003685 (PANTHER); IPR036579 (SUPERFAMILY)</t>
  </si>
  <si>
    <t>heat shock 70 kDa protein [Arachis hypogaea]</t>
  </si>
  <si>
    <t>97.09</t>
  </si>
  <si>
    <t>PR00301 (PRINTS); G3DSA:3.90.640.10:FF:000002 (FUNFAM); G3DSA:1.20.1270.10:FF:000005 (FUNFAM); G3DSA:3.30.420.40:FF:000172 (FUNFAM); G3DSA:3.30.420.40:FF:000026 (FUNFAM); G3DSA:3.30.420.40:FF:000465 (FUNFAM); G3DSA:3.30.30.30:FF:000019 (FUNFAM); G3DSA:2.60.34.10:FF:000002 (FUNFAM); G3DSA:3.30.30.30 (GENE3D); G3DSA:3.30.420.40 (GENE3D); IPR029047 (G3DSA:2.60.34.GENE3D); IPR013126 (PFAM); NF001413 (NCBIFAM); G3DSA:3.90.640.10 (GENE3D); IPR029048 (G3DSA:1.20.1270.GENE3D); G3DSA:3.30.420.40 (GENE3D); IPR013126 (PANTHER); cd10233 (CDD); IPR029048 (SUPERFAMILY); IPR043129 (SUPERFAMILY); IPR043129 (SUPERFAMILY); IPR029047 (SUPERFAMILY)</t>
  </si>
  <si>
    <t>heat shock 70 kDa protein-like [Prosopis alba]</t>
  </si>
  <si>
    <t>97.59</t>
  </si>
  <si>
    <t>PR00301 (PRINTS); G3DSA:3.30.420.40:FF:000172 (FUNFAM); G3DSA:1.20.1270.10:FF:000005 (FUNFAM); G3DSA:3.30.30.30:FF:000019 (FUNFAM); G3DSA:3.90.640.10:FF:000134 (FUNFAM); G3DSA:3.30.420.40:FF:000465 (FUNFAM); G3DSA:2.60.34.10:FF:000002 (FUNFAM); G3DSA:3.30.420.40 (GENE3D); IPR029048 (G3DSA:1.20.1270.GENE3D); G3DSA:3.30.420.40 (GENE3D); IPR029047 (G3DSA:2.60.34.GENE3D); IPR013126 (PFAM); G3DSA:3.90.640.10 (GENE3D); NF001413 (NCBIFAM); G3DSA:3.30.30.30 (GENE3D); IPR013126 (PANTHER); IPR029048 (SUPERFAMILY); IPR043129 (SUPERFAMILY); IPR043129 (SUPERFAMILY); IPR029047 (SUPERFAMILY)</t>
  </si>
  <si>
    <t>ribulose-1,5-bisphosphate carboxylase/oxygenase large subunit [Echinosophora koreensis]</t>
  </si>
  <si>
    <t>99.65</t>
  </si>
  <si>
    <t>P:GO:0001101; P:GO:0009737; P:GO:0009853; P:GO:0019253; P:GO:0046686; F:GO:0000287; F:GO:0004497; F:GO:0016984; C:GO:0000312; C:GO:0005618; C:GO:0009535; C:GO:0009941; C:GO:0010287; C:GO:0022626; C:GO:0031984; C:GO:0048046</t>
  </si>
  <si>
    <t>P:response to acid chemical; P:response to abscisic acid; P:photorespiration; P:reductive pentose-phosphate cycle; P:response to cadmium ion; F:magnesium ion binding; F:monooxygenase activity; F:ribulose-bisphosphate carboxylase activity; C:plastid small ribosomal subunit; C:cell wall; C:chloroplast thylakoid membrane; C:chloroplast envelope; C:plastoglobule; C:cytosolic ribosome; C:organelle subcompartment; C:apoplast</t>
  </si>
  <si>
    <t>EC:4.1.1.39; EC:4.1.1; EC:4.1; EC:1; EC:4</t>
  </si>
  <si>
    <t>ribulose-bisphosphate carboxylase; Carbon-carbon lyases; Carbon-carbon lyases; Oxidoreductases; Lyases</t>
  </si>
  <si>
    <t>G3DSA:3.30.70.150:FF:000001 (FUNFAM); G3DSA:3.20.20.110:FF:000001 (FUNFAM); NF003252 (NCBIFAM); IPR036422 (G3DSA:3.30.70.GENE3D); IPR000685 (PFAM); IPR036376 (G3DSA:3.20.20.GENE3D); IPR017443 (PFAM); IPR033966 (SFLD); SFLDG00301 (SFLD); SFLDG01052 (SFLD); IPR033966 (PANTHER); IPR020888 (HAMAP); IPR020888 (CDD); IPR036376 (SUPERFAMILY); IPR036422 (SUPERFAMILY)</t>
  </si>
  <si>
    <t>P:GO:0015977; F:GO:0000287; F:GO:0016984</t>
  </si>
  <si>
    <t>P:carbon fixation; F:magnesium ion binding; F:ribulose-bisphosphate carboxylase activity</t>
  </si>
  <si>
    <t>chlorophyll a-b binding protein 151, chloroplastic [Prosopis alba]</t>
  </si>
  <si>
    <t>97.06</t>
  </si>
  <si>
    <t>P:GO:0009269; P:GO:0009409; P:GO:0009637; P:GO:0009644; P:GO:0009645; P:GO:0009768; P:GO:0009769; P:GO:0010114; P:GO:0010218; P:GO:0048878; P:GO:0065008; P:GO:0071215; P:GO:0071229; P:GO:0090333; P:GO:1903428; F:GO:0016168; F:GO:0019904; F:GO:0031409; F:GO:0043168; F:GO:1901363; C:GO:0005774; C:GO:0009517; C:GO:0009522; C:GO:0009523; C:GO:0009941; C:GO:0010287; C:GO:0031984</t>
  </si>
  <si>
    <t>P:response to desiccation; P:response to cold; P:response to blue light; P:response to high light intensity; P:response to low light intensity stimulus; P:photosynthesis, light harvesting in photosystem I; P:photosynthesis, light harvesting in photosystem II; P:response to red light; P:response to far red light; P:chemical homeostasis; P:regulation of biological quality; P:cellular response to abscisic acid stimulus; P:cellular response to acid chemical; P:regulation of stomatal closure; P:positive regulation of reactive oxygen species biosynthetic process; F:chlorophyll binding; F:protein domain specific binding; F:pigment binding; F:anion binding; F:heterocyclic compound binding; C:vacuolar membrane; C:PSII associated light-harvesting complex II; C:photosystem I; C:photosystem II; C:chloroplast envelope; C:plastoglobule; C:organelle subcompartment</t>
  </si>
  <si>
    <t>luminal-binding protein 5 [Glycine max]</t>
  </si>
  <si>
    <t>98.24</t>
  </si>
  <si>
    <t>P:GO:0009735; P:GO:0030968; P:GO:0036503; P:GO:0042026; P:GO:0043161; P:GO:0044248; P:GO:0046686; P:GO:0051085; F:GO:0005524; F:GO:0016887; F:GO:0031072; F:GO:0140662; C:GO:0005618; C:GO:0005654; C:GO:0005730; C:GO:0005774; C:GO:0005788; C:GO:0005794; C:GO:0005829; C:GO:0005886; C:GO:0009506; C:GO:0009507; C:GO:0016592; C:GO:0034663</t>
  </si>
  <si>
    <t>P:response to cytokinin; P:endoplasmic reticulum unfolded protein response; P:ERAD pathway; P:protein refolding; P:proteasome-mediated ubiquitin-dependent protein catabolic process; P:cellular catabolic process; P:response to cadmium ion; P:chaperone cofactor-dependent protein refolding; F:ATP binding; F:ATP hydrolysis activity; F:heat shock protein binding; F:ATP-dependent protein folding chaperone; C:cell wall; C:nucleoplasm; C:nucleolus; C:vacuolar membrane; C:endoplasmic reticulum lumen; C:Golgi apparatus; C:cytosol; C:plasma membrane; C:plasmodesma; C:chloroplast; C:mediator complex; C:endoplasmic reticulum chaperone complex</t>
  </si>
  <si>
    <t>PR00301 (PRINTS); G3DSA:3.30.420.40:FF:000020 (FUNFAM); G3DSA:3.30.420.40:FF:000026 (FUNFAM); G3DSA:3.90.640.10:FF:000153 (FUNFAM); G3DSA:1.20.1270.10:FF:000015 (FUNFAM); G3DSA:2.60.34.10:FF:000002 (FUNFAM); G3DSA:3.30.30.30:FF:000005 (FUNFAM); G3DSA:3.30.420.40 (GENE3D); IPR013126 (PFAM); NF001413 (NCBIFAM); IPR029047 (G3DSA:2.60.34.GENE3D); G3DSA:3.30.420.40 (GENE3D); G3DSA:3.90.640.10 (GENE3D); IPR029048 (G3DSA:1.20.1270.GENE3D); IPR013126 (PANTHER); PS51257 (PROSITE_PROFILES); IPR042050 (CDD); IPR043129 (SUPERFAMILY); IPR029048 (SUPERFAMILY); IPR029047 (SUPERFAMILY); IPR043129 (SUPERFAMILY)</t>
  </si>
  <si>
    <t>photosystem I reaction center subunit IV B, chloroplastic-like [Juglans microcarpa x Juglans regia]</t>
  </si>
  <si>
    <t>81.7</t>
  </si>
  <si>
    <t>PS II OXYGEN-EVOLVING COMPLEX 1, OXYGEN EVOLVING COMPLEX 33 KILODALTON PROTEIN [Hibiscus trionum]</t>
  </si>
  <si>
    <t>94.57</t>
  </si>
  <si>
    <t>P:GO:0010207; P:GO:0042549; F:GO:0010242; C:GO:0009535; C:GO:0009654; C:GO:0031984</t>
  </si>
  <si>
    <t>P:photosystem II assembly; P:photosystem II stabilization; F:oxygen evolving activity; C:chloroplast thylakoid membrane; C:photosystem II oxygen evolving complex; C:organelle subcompartment</t>
  </si>
  <si>
    <t>EC:1.10.3.9; EC:1</t>
  </si>
  <si>
    <t>photosystem II; Oxidoreductases</t>
  </si>
  <si>
    <t>G3DSA:3.30.2050.10:FF:000001 (FUNFAM); G3DSA:2.40.160.30 (GENE3D); G3DSA:3.30.2050.10 (GENE3D); IPR002628 (PFAM); IPR002628 (PANTHER); IPR011250 (SUPERFAMILY)</t>
  </si>
  <si>
    <t>P:GO:0010207; P:GO:0042549; F:GO:0010242; C:GO:0009654</t>
  </si>
  <si>
    <t>P:photosystem II assembly; P:photosystem II stabilization; F:oxygen evolving activity; C:photosystem II oxygen evolving complex</t>
  </si>
  <si>
    <t>ribulose bisphosphate carboxylase small chain 1, chloroplastic [Arachis hypogaea]</t>
  </si>
  <si>
    <t>90.34</t>
  </si>
  <si>
    <t>P:GO:0009853; P:GO:0019253; F:GO:0016984; C:GO:0009507</t>
  </si>
  <si>
    <t>P:photorespiration; P:reductive pentose-phosphate cycle; F:ribulose-bisphosphate carboxylase activity; C:chloroplast</t>
  </si>
  <si>
    <t>EC:4.1.1.39; EC:4.1.1; EC:4.1; EC:4</t>
  </si>
  <si>
    <t>ribulose-bisphosphate carboxylase; Carbon-carbon lyases; Carbon-carbon lyases; Lyases</t>
  </si>
  <si>
    <t>IPR024681 (PRINTS); G3DSA:3.30.190.10:FF:000001 (FUNFAM); IPR036385 (G3DSA:3.30.190.GENE3D); IPR000894 (PFAM); IPR024680 (PFAM); IPR024681 (PANTHER); IPR000894 (HAMAP); IPR000894 (CDD); IPR036385 (SUPERFAMILY)</t>
  </si>
  <si>
    <t>no GO terms</t>
  </si>
  <si>
    <t>chlorophyll a-b binding protein of LHCII type 1-like [Prosopis alba]</t>
  </si>
  <si>
    <t>99.68</t>
  </si>
  <si>
    <t>chitinase [Fragaria x ananassa]</t>
  </si>
  <si>
    <t>79.35</t>
  </si>
  <si>
    <t>P:GO:0000272; P:GO:0006032; P:GO:0016998; P:GO:0050832; F:GO:0008061; F:GO:0008843</t>
  </si>
  <si>
    <t>P:polysaccharide catabolic process; P:chitin catabolic process; P:cell wall macromolecule catabolic process; P:defense response to fungus; F:chitin binding; F:endochitinase activity</t>
  </si>
  <si>
    <t>EC:3.2; EC:3; EC:3.2.1.14; EC:3.2.1</t>
  </si>
  <si>
    <t>Glycosylases; Hydrolases; chitinase; Glycosylases</t>
  </si>
  <si>
    <t>G3DSA:3.30.20.10:FF:000001 (FUNFAM); IPR016283 (PIRSF); IPR000726 (PFAM); G3DSA:3.30.20.10 (GENE3D); G3DSA:1.10.530.10 (GENE3D); PIRSR001060-2 (PIRSR); PIRSR001060-1 (PIRSR); PTHR22595 (PANTHER); cd00325 (CDD); IPR023346 (SUPERFAMILY)</t>
  </si>
  <si>
    <t>P:GO:0005975; P:GO:0006032; P:GO:0016998; P:GO:0050832; F:GO:0004568</t>
  </si>
  <si>
    <t>P:carbohydrate metabolic process; P:chitin catabolic process; P:cell wall macromolecule catabolic process; P:defense response to fungus; F:chitinase activity</t>
  </si>
  <si>
    <t>oxygen-evolving enhancer protein 1, chloroplastic [Cajanus cajan]</t>
  </si>
  <si>
    <t>94.6</t>
  </si>
  <si>
    <t>G3DSA:3.30.2050.10:FF:000001 (FUNFAM); G3DSA:3.30.2050.10 (GENE3D); IPR002628 (PFAM); G3DSA:2.40.160.30 (GENE3D); IPR002628 (PANTHER); IPR011250 (SUPERFAMILY)</t>
  </si>
  <si>
    <t>auxin-binding protein ABP19a-like [Prosopis alba]</t>
  </si>
  <si>
    <t>89.87</t>
  </si>
  <si>
    <t>F:GO:0030145; C:GO:0005618; C:GO:0048046</t>
  </si>
  <si>
    <t>F:manganese ion binding; C:cell wall; C:apoplast</t>
  </si>
  <si>
    <t>IPR001929 (PRINTS); G3DSA:2.60.120.10:FF:000047 (FUNFAM); IPR006045 (PFAM); IPR014710 (G3DSA:2.60.120.GENE3D); PIRSR601929-1 (PIRSR); PIRSR601929-2 (PIRSR); PIRSR617774-2 (PIRSR); PTHR31238 (PANTHER); IPR001929 (CDD); IPR011051 (SUPERFAMILY)</t>
  </si>
  <si>
    <t>F:GO:0030145</t>
  </si>
  <si>
    <t>F:manganese ion binding</t>
  </si>
  <si>
    <t>Osmotin protein OSM34 [Spatholobus suberectus]</t>
  </si>
  <si>
    <t>91.81</t>
  </si>
  <si>
    <t>C:GO:0016020</t>
  </si>
  <si>
    <t>C:membrane</t>
  </si>
  <si>
    <t>IPR001938 (PRINTS); G3DSA:2.60.110.10:FF:000003 (FUNFAM); IPR001938 (PIRSF); IPR037176 (G3DSA:2.60.110.GENE3D); IPR001938 (PFAM); PIRSR002703-1 (PIRSR); IPR001938 (PANTHER); IPR001938 (PROSITE_PROFILES); IPR037176 (SUPERFAMILY)</t>
  </si>
  <si>
    <t>62.38</t>
  </si>
  <si>
    <t>IPR002160 (PRINTS); G3DSA:2.80.10.50 (GENE3D); IPR002160 (PFAM); IPR002160 (PANTHER); IPR011065 (SUPERFAMILY)</t>
  </si>
  <si>
    <t>ATP synthase subunit beta, mitochondrial [Senna tora]</t>
  </si>
  <si>
    <t>96.14</t>
  </si>
  <si>
    <t>P:GO:0042776; P:GO:1902600; F:GO:0005524; F:GO:0016887; F:GO:0046933; F:GO:0046961; C:GO:0005743; C:GO:0045261</t>
  </si>
  <si>
    <t>P:proton motive force-driven mitochondrial ATP synthesis; P:proton transmembrane transport; F:ATP binding; F:ATP hydrolysis activity; F:proton-transporting ATP synthase activity, rotational mechanism; F:proton-transporting ATPase activity, rotational mechanism; C:mitochondrial inner membrane; C:proton-transporting ATP synthase complex, catalytic core F(1)</t>
  </si>
  <si>
    <t>EC:3.6.1; EC:3.6.3.14; EC:3.6; EC:3; EC:6; EC:7.2.2; EC:7; EC:3.6.1.15</t>
  </si>
  <si>
    <t>Acting on acid anhydrides; Acting on acid anhydrides; Acting on acid anhydrides; Hydrolases; Ligases; Catalysing the translocation of inorganic cations; Translocases; nucleoside-triphosphate phosphatase</t>
  </si>
  <si>
    <t>G3DSA:2.40.10.170:FF:000006 (FUNFAM); G3DSA:1.10.1140.10:FF:000001 (FUNFAM); G3DSA:3.40.50.300:FF:000026 (FUNFAM); IPR042079 (G3DSA:1.10.10.GENE3D); PIRSF039072 (PIRSF); IPR005722 (NCBIFAM); IPR004100 (PFAM); G3DSA:2.40.10.170 (GENE3D); IPR020971 (PFAM); IPR055190 (PFAM); IPR000194 (PFAM); IPR027417 (G3DSA:3.40.50.GENE3D); IPR024034 (G3DSA:1.10.1140.GENE3D); IPR050053 (PANTHER); IPR005722 (HAMAP); cd18110 (CDD); cd01133 (CDD); cd18115 (CDD); IPR036121 (SUPERFAMILY); SSF47917 (SUPERFAMILY); IPR027417 (SUPERFAMILY)</t>
  </si>
  <si>
    <t>P:GO:0006754; P:GO:0015986; P:GO:0042776; P:GO:0046034; P:GO:1902600; F:GO:0005524; F:GO:0016887; F:GO:0046933; C:GO:0005753; C:GO:0045259; C:GO:0045261</t>
  </si>
  <si>
    <t>P:ATP biosynthetic process; P:proton motive force-driven ATP synthesis; P:proton motive force-driven mitochondrial ATP synthesis; P:ATP metabolic process; P:proton transmembrane transport; F:ATP binding; F:ATP hydrolysis activity; F:proton-transporting ATP synthase activity, rotational mechanism; C:obsolete mitochondrial proton-transporting ATP synthase complex; C:proton-transporting ATP synthase complex; C:proton-transporting ATP synthase complex, catalytic core F(1)</t>
  </si>
  <si>
    <t>carbonic anhydrase, chloroplastic isoform X3 [Abrus precatorius]</t>
  </si>
  <si>
    <t>90.42</t>
  </si>
  <si>
    <t>P:GO:0009409; P:GO:0009410; P:GO:0010037; P:GO:0010119; P:GO:0015976; P:GO:0015979; P:GO:0042742; P:GO:0045087; P:GO:0050832; P:GO:0072347; P:GO:2000122; F:GO:0004089; F:GO:0008270; C:GO:0005829; C:GO:0005886; C:GO:0009535; C:GO:0009570; C:GO:0009941; C:GO:0010319; C:GO:0031984; C:GO:0048046</t>
  </si>
  <si>
    <t>P:response to cold; P:response to xenobiotic stimulus; P:response to carbon dioxide; P:regulation of stomatal movement; P:carbon utilization; P:photosynthesis; P:defense response to bacterium; P:innate immune response; P:defense response to fungus; P:response to anesthetic; P:negative regulation of stomatal complex development; F:carbonate dehydratase activity; F:zinc ion binding; C:cytosol; C:plasma membrane; C:chloroplast thylakoid membrane; C:chloroplast stroma; C:chloroplast envelope; C:stromule; C:organelle subcompartment; C:apoplast</t>
  </si>
  <si>
    <t>EC:4.2.1; EC:4.2.1.1; EC:4.2; EC:4</t>
  </si>
  <si>
    <t>Carbon-oxygen lyases; carbonic anhydrase; Carbon-oxygen lyases; Lyases</t>
  </si>
  <si>
    <t>G3DSA:3.40.1050.10:FF:000002 (FUNFAM); IPR001765 (PFAM); IPR036874 (G3DSA:3.40.1050.GENE3D); IPR001765 (PANTHER); IPR045066 (CDD); IPR036874 (SUPERFAMILY)</t>
  </si>
  <si>
    <t>F:GO:0004089; F:GO:0008270</t>
  </si>
  <si>
    <t>F:carbonate dehydratase activity; F:zinc ion binding</t>
  </si>
  <si>
    <t>fructose-bisphosphate aldolase 1, chloroplastic [Prosopis cineraria]</t>
  </si>
  <si>
    <t>96.68</t>
  </si>
  <si>
    <t>P:GO:0001101; P:GO:0006094; P:GO:0006096; P:GO:0006754; P:GO:0006805; P:GO:0009168; P:GO:0009737; P:GO:0016310; P:GO:0019359; P:GO:0030388; P:GO:0034404; P:GO:0042866; P:GO:0044248; P:GO:0046686; F:GO:0004332; C:GO:0009534; C:GO:0009941; C:GO:0010287; C:GO:0016020; C:GO:0022626; C:GO:0031977; C:GO:0031984; C:GO:0048046; C:GO:1990904</t>
  </si>
  <si>
    <t>P:response to acid chemical; P:gluconeogenesis; P:glycolytic process; P:ATP biosynthetic process; P:xenobiotic metabolic process; P:purine ribonucleoside monophosphate biosynthetic process; P:response to abscisic acid; P:phosphorylation; P:nicotinamide nucleotide biosynthetic process; P:fructose 1,6-bisphosphate metabolic process; P:nucleobase-containing small molecule biosynthetic process; P:pyruvate biosynthetic process; P:cellular catabolic process; P:response to cadmium ion; F:fructose-bisphosphate aldolase activity; C:chloroplast thylakoid; C:chloroplast envelope; C:plastoglobule; C:membrane; C:cytosolic ribosome; C:thylakoid lumen; C:organelle subcompartment; C:apoplast; C:ribonucleoprotein complex</t>
  </si>
  <si>
    <t>EC:4.1.2; EC:4.1; EC:4.1.2.13; EC:4</t>
  </si>
  <si>
    <t>Carbon-carbon lyases; Carbon-carbon lyases; fructose-bisphosphate aldolase; Lyases</t>
  </si>
  <si>
    <t>G3DSA:3.20.20.70:FF:000052 (FUNFAM); NF033379 (NCBIFAM); IPR000741 (PFAM); IPR013785 (G3DSA:3.20.20.GENE3D); IPR000741 (PANTHER); cd00948 (CDD); SSF51569 (SUPERFAMILY)</t>
  </si>
  <si>
    <t>P:GO:0006096; F:GO:0004332</t>
  </si>
  <si>
    <t>P:glycolytic process; F:fructose-bisphosphate aldolase activity</t>
  </si>
  <si>
    <t>chlorophyll a-b binding protein CP29.2, chloroplastic-like [Quercus suber]</t>
  </si>
  <si>
    <t>95.68</t>
  </si>
  <si>
    <t>G3DSA:1.10.3460.10:FF:000003 (FUNFAM); IPR022796 (PFAM); G3DSA:1.10.3460.10 (GENE3D); PIRSR601344-1 (PIRSR); IPR001344 (PANTHER); SSF103511 (SUPERFAMILY)</t>
  </si>
  <si>
    <t>L-ascorbate peroxidase 2, cytosolic [Ziziphus jujuba var. spinosa]</t>
  </si>
  <si>
    <t>96.6</t>
  </si>
  <si>
    <t>P:GO:0000302; P:GO:0017001; P:GO:0034599; P:GO:0042178; P:GO:0042744; P:GO:0044248; P:GO:0098869; F:GO:0004130; F:GO:0016688; F:GO:0020037; F:GO:0046872; C:GO:0005829; C:GO:0009507</t>
  </si>
  <si>
    <t>P:response to reactive oxygen species; P:antibiotic catabolic process; P:cellular response to oxidative stress; P:xenobiotic catabolic process; P:hydrogen peroxide catabolic process; P:cellular catabolic process; P:cellular oxidant detoxification; F:cytochrome-c peroxidase activity; F:L-ascorbate peroxidase activity; F:heme binding; F:metal ion binding; C:cytosol; C:chloroplast</t>
  </si>
  <si>
    <t>EC:1.11; EC:1; EC:1.11.1.5; EC:1.11.1; EC:1.11.1.11</t>
  </si>
  <si>
    <t>Acting on a peroxide as acceptor; Oxidoreductases; cytochrome-c peroxidase; Acting on a peroxide as acceptor; L-ascorbate peroxidase</t>
  </si>
  <si>
    <t>IPR002016 (PRINTS); IPR002207 (PRINTS); G3DSA:1.10.420.10:FF:000003 (FUNFAM); G3DSA:1.10.520.10:FF:000003 (FUNFAM); IPR002016 (PFAM); G3DSA:1.10.420.10 (GENE3D); G3DSA:1.10.520.10 (GENE3D); PIRSR600823-2 (PIRSR); PIRSR601621-2 (PIRSR); PIRSR600823-3 (PIRSR); PIRSR600823-1 (PIRSR); IPR044831 (PANTHER); IPR002016 (PROSITE_PROFILES); cd00691 (CDD); IPR010255 (SUPERFAMILY)</t>
  </si>
  <si>
    <t>P:GO:0000302; P:GO:0006979; P:GO:0034599; P:GO:0042744; F:GO:0004601; F:GO:0020037; C:GO:0009507</t>
  </si>
  <si>
    <t>P:response to reactive oxygen species; P:response to oxidative stress; P:cellular response to oxidative stress; P:hydrogen peroxide catabolic process; F:peroxidase activity; F:heme binding; C:chloroplast</t>
  </si>
  <si>
    <t>L-ascorbate peroxidase, cytosolic [Ananas comosus]</t>
  </si>
  <si>
    <t>97.31</t>
  </si>
  <si>
    <t>P:GO:0000302; P:GO:0034599; P:GO:0042744; P:GO:0098869; F:GO:0016688; F:GO:0020037; F:GO:0046872; C:GO:0009507</t>
  </si>
  <si>
    <t>P:response to reactive oxygen species; P:cellular response to oxidative stress; P:hydrogen peroxide catabolic process; P:cellular oxidant detoxification; F:L-ascorbate peroxidase activity; F:heme binding; F:metal ion binding; C:chloroplast</t>
  </si>
  <si>
    <t>IPR002207 (PRINTS); IPR002016 (PRINTS); G3DSA:1.10.420.10:FF:000003 (FUNFAM); G3DSA:1.10.520.10:FF:000003 (FUNFAM); IPR002016 (PFAM); G3DSA:1.10.520.10 (GENE3D); G3DSA:1.10.420.10 (GENE3D); PIRSR600823-3 (PIRSR); PIRSR601621-2 (PIRSR); PIRSR600823-4 (PIRSR); PIRSR600823-1 (PIRSR); PIRSR600823-2 (PIRSR); IPR044831 (PANTHER); IPR002016 (PROSITE_PROFILES); cd00691 (CDD); IPR010255 (SUPERFAMILY)</t>
  </si>
  <si>
    <t>Chlorophyll a-b binding protein 3 [Hibiscus syriacus]</t>
  </si>
  <si>
    <t>90.76</t>
  </si>
  <si>
    <t>P:GO:0009416; P:GO:0009768; F:GO:0016168; F:GO:0031409; F:GO:0043168; F:GO:1901363; C:GO:0009522; C:GO:0009523; C:GO:0009535; C:GO:0009941; C:GO:0010287; C:GO:0031984</t>
  </si>
  <si>
    <t>P:response to light stimulus; P:photosynthesis, light harvesting in photosystem I; F:chlorophyll binding; F:pigment binding; F:anion binding; F:heterocyclic compound binding; C:photosystem I; C:photosystem II; C:chloroplast thylakoid membrane; C:chloroplast envelope; C:plastoglobule; C:organelle subcompartment</t>
  </si>
  <si>
    <t>G3DSA:1.10.3460.10 (GENE3D); IPR022796 (PFAM); PIRSR601344-1 (PIRSR); IPR001344 (PANTHER); SSF103511 (SUPERFAMILY)</t>
  </si>
  <si>
    <t>peroxidase 73 [Vigna angularis]</t>
  </si>
  <si>
    <t>93.25</t>
  </si>
  <si>
    <t>P:GO:0006979; P:GO:0009651; P:GO:0042744; P:GO:0098869; F:GO:0020037; F:GO:0046872; F:GO:0140825; C:GO:0005576; C:GO:0005737</t>
  </si>
  <si>
    <t>P:response to oxidative stress; P:response to salt stress; P:hydrogen peroxide catabolic process; P:cellular oxidant detoxification; F:heme binding; F:metal ion binding; F:lactoperoxidase activity; C:extracellular region; C:cytoplasm</t>
  </si>
  <si>
    <t>EC:1.11; EC:1; EC:1.11.1; EC:1.11.1.7</t>
  </si>
  <si>
    <t>Acting on a peroxide as acceptor; Oxidoreductases; Acting on a peroxide as acceptor; peroxidase</t>
  </si>
  <si>
    <t>IPR002016 (PRINTS); IPR000823 (PRINTS); G3DSA:1.10.420.10:FF:000001 (FUNFAM); G3DSA:1.10.520.10:FF:000008 (FUNFAM); G3DSA:1.10.420.10 (GENE3D); G3DSA:1.10.520.10 (GENE3D); IPR002016 (PFAM); PIRSR601621-1 (PIRSR); PIRSR600823-1 (PIRSR); PIRSR600823-2 (PIRSR); PIRSR600823-5 (PIRSR); PIRSR601621-2 (PIRSR); PIRSR600823-4 (PIRSR); PIRSR600823-3 (PIRSR); PIRSR601621-3 (PIRSR); IPR000823 (PANTHER); IPR002016 (PROSITE_PROFILES); IPR033905 (CDD); IPR010255 (SUPERFAMILY)</t>
  </si>
  <si>
    <t>P:GO:0006979; P:GO:0042744; F:GO:0004601; F:GO:0020037</t>
  </si>
  <si>
    <t>P:response to oxidative stress; P:hydrogen peroxide catabolic process; F:peroxidase activity; F:heme binding</t>
  </si>
  <si>
    <t>ATP synthase CF1 beta subunit [Ateleia glazioveana]</t>
  </si>
  <si>
    <t>99.94</t>
  </si>
  <si>
    <t>P:GO:0009409; P:GO:0042776; P:GO:0045087; P:GO:0050832; P:GO:1902600; F:GO:0005524; F:GO:0008270; F:GO:0016887; F:GO:0046933; F:GO:0046961; C:GO:0005618; C:GO:0005739; C:GO:0010287; C:GO:0010319; C:GO:0031977; C:GO:0031984; C:GO:0045261; C:GO:0098807</t>
  </si>
  <si>
    <t>P:response to cold; P:proton motive force-driven mitochondrial ATP synthesis; P:innate immune response; P:defense response to fungus; P:proton transmembrane transport; F:ATP binding; F:zinc ion binding; F:ATP hydrolysis activity; F:proton-transporting ATP synthase activity, rotational mechanism; F:proton-transporting ATPase activity, rotational mechanism; C:cell wall; C:mitochondrion; C:plastoglobule; C:stromule; C:thylakoid lumen; C:organelle subcompartment; C:proton-transporting ATP synthase complex, catalytic core F(1); C:chloroplast thylakoid membrane protein complex</t>
  </si>
  <si>
    <t>G3DSA:2.40.10.170:FF:000002 (FUNFAM); G3DSA:3.40.50.300:FF:000004 (FUNFAM); G3DSA:1.10.1140.10:FF:000001 (FUNFAM); IPR055190 (PFAM); IPR005722 (NCBIFAM); IPR000194 (PFAM); G3DSA:2.40.10.170 (GENE3D); IPR027417 (G3DSA:3.40.50.GENE3D); IPR024034 (G3DSA:1.10.1140.GENE3D); IPR004100 (PFAM); IPR050053 (PANTHER); IPR005722 (HAMAP); cd18110 (CDD); cd18115 (CDD); cd01133 (CDD); SSF47917 (SUPERFAMILY); IPR027417 (SUPERFAMILY); IPR036121 (SUPERFAMILY)</t>
  </si>
  <si>
    <t>P:GO:0015986; P:GO:0042776; P:GO:0046034; P:GO:1902600; F:GO:0005524; F:GO:0046933; C:GO:0005753; C:GO:0009535; C:GO:0045259; C:GO:0045261</t>
  </si>
  <si>
    <t>P:proton motive force-driven ATP synthesis; P:proton motive force-driven mitochondrial ATP synthesis; P:ATP metabolic process; P:proton transmembrane transport; F:ATP binding; F:proton-transporting ATP synthase activity, rotational mechanism; C:obsolete mitochondrial proton-transporting ATP synthase complex; C:chloroplast thylakoid membrane; C:proton-transporting ATP synthase complex; C:proton-transporting ATP synthase complex, catalytic core F(1)</t>
  </si>
  <si>
    <t>ribulose bisphosphate carboxylase/oxygenase activase 2, chloroplastic isoform X1 [Prosopis alba]</t>
  </si>
  <si>
    <t>96.13</t>
  </si>
  <si>
    <t>F:GO:0005524; F:GO:0016887; F:GO:0046863; C:GO:0009570; C:GO:0009579</t>
  </si>
  <si>
    <t>F:ATP binding; F:ATP hydrolysis activity; F:ribulose-1,5-bisphosphate carboxylase/oxygenase activator activity; C:chloroplast stroma; C:thylakoid</t>
  </si>
  <si>
    <t>G3DSA:1.10.8.1070:FF:000001 (FUNFAM); G3DSA:3.40.50.300:FF:000258 (FUNFAM); IPR048571 (PFAM); IPR003959 (PFAM); G3DSA:1.10.8.1070 (GENE3D); IPR027417 (G3DSA:3.40.50.GENE3D); PIRSR038079-1 (PIRSR); IPR044960 (PANTHER); IPR027417 (SUPERFAMILY)</t>
  </si>
  <si>
    <t>Histone H2B [Quillaja saponaria]</t>
  </si>
  <si>
    <t>92.48</t>
  </si>
  <si>
    <t>F:GO:0003677; F:GO:0030527; F:GO:0046982; C:GO:0000786; C:GO:0005634</t>
  </si>
  <si>
    <t>F:DNA binding; F:structural constituent of chromatin; F:protein heterodimerization activity; C:nucleosome; C:nucleus</t>
  </si>
  <si>
    <t>IPR000558 (PRINTS); G3DSA:1.10.20.10:FF:000014 (FUNFAM); IPR007125 (PFAM); IPR009072 (G3DSA:1.10.20.GENE3D); IPR000558 (PANTHER); cd22910 (CDD); IPR009072 (SUPERFAMILY)</t>
  </si>
  <si>
    <t>F:GO:0003677; F:GO:0030527; F:GO:0046982; C:GO:0000786</t>
  </si>
  <si>
    <t>F:DNA binding; F:structural constituent of chromatin; F:protein heterodimerization activity; C:nucleosome</t>
  </si>
  <si>
    <t>probable histone H2B.3 [Pisum sativum]</t>
  </si>
  <si>
    <t>95.54</t>
  </si>
  <si>
    <t>actin-101-like [Prosopis alba]</t>
  </si>
  <si>
    <t>99.73</t>
  </si>
  <si>
    <t>F:GO:0005524; C:GO:0015629</t>
  </si>
  <si>
    <t>F:ATP binding; C:actin cytoskeleton</t>
  </si>
  <si>
    <t>IPR004000 (PRINTS); G3DSA:3.30.420.40:FF:000058 (FUNFAM); G3DSA:3.90.640.10:FF:000001 (FUNFAM); G3DSA:3.30.420.40:FF:000291 (FUNFAM); G3DSA:3.30.420.40:FF:000404 (FUNFAM); G3DSA:3.90.640.10 (GENE3D); G3DSA:3.30.420.40 (GENE3D); IPR004000 (PFAM); G3DSA:3.30.420.40 (GENE3D); IPR004000 (PANTHER); cd10224 (CDD); IPR043129 (SUPERFAMILY); IPR043129 (SUPERFAMILY)</t>
  </si>
  <si>
    <t>alcohol dehydrogenase 1-like [Lupinus angustifolius]</t>
  </si>
  <si>
    <t>92.3</t>
  </si>
  <si>
    <t>P:GO:0009409; P:GO:0009410; P:GO:0009413; P:GO:0009414; P:GO:0009651; P:GO:0009737; P:GO:0009744; P:GO:0031000; P:GO:0032355; P:GO:0036270; P:GO:0042542; P:GO:0046294; P:GO:0046677; P:GO:0046686; P:GO:1900039; F:GO:0004022; F:GO:0008270; F:GO:0042803; F:GO:0051903; C:GO:0005829; C:GO:0005886</t>
  </si>
  <si>
    <t>P:response to cold; P:response to xenobiotic stimulus; P:response to flooding; P:response to water deprivation; P:response to salt stress; P:response to abscisic acid; P:response to sucrose; P:response to caffeine; P:response to estradiol; P:response to diuretic; P:response to hydrogen peroxide; P:formaldehyde catabolic process; P:response to antibiotic; P:response to cadmium ion; P:positive regulation of cellular response to hypoxia; F:alcohol dehydrogenase (NAD+) activity; F:zinc ion binding; F:protein homodimerization activity; F:S-(hydroxymethyl)glutathione dehydrogenase [NAD(P)+] activity; C:cytosol; C:plasma membrane</t>
  </si>
  <si>
    <t>EC:1.1; EC:1; EC:1.1.1; EC:1.1.1.284; EC:1.1.1.1</t>
  </si>
  <si>
    <t>Acting on the CH-OH group of donors; Oxidoreductases; Acting on the CH-OH group of donors; S-(hydroxymethyl)glutathione dehydrogenase; alcohol dehydrogenase</t>
  </si>
  <si>
    <t>G3DSA:3.90.180.10:FF:000067 (FUNFAM); G3DSA:3.40.50.720:FF:001292 (FUNFAM); G3DSA:3.40.50.720 (GENE3D); IPR013154 (PFAM); G3DSA:3.90.180.10 (GENE3D); IPR013149 (PFAM); PIRSR000188-2 (PIRSR); PTHR43880 (PANTHER); cd08301 (CDD); IPR011032 (SUPERFAMILY); IPR011032 (SUPERFAMILY); IPR036291 (SUPERFAMILY)</t>
  </si>
  <si>
    <t>P:GO:0046294; F:GO:0004024; F:GO:0008270; F:GO:0051903; C:GO:0005829</t>
  </si>
  <si>
    <t>P:formaldehyde catabolic process; F:obsolete alcohol dehydrogenase (NAD+) activity, zinc-dependent; F:zinc ion binding; F:S-(hydroxymethyl)glutathione dehydrogenase [NAD(P)+] activity; C:cytosol</t>
  </si>
  <si>
    <t>tubulin beta-5 chain-like [Quercus suber]</t>
  </si>
  <si>
    <t>98.97</t>
  </si>
  <si>
    <t>P:GO:0007010; P:GO:0007017; P:GO:0043461; F:GO:0003924; F:GO:0005200; F:GO:0005525; C:GO:0005737; C:GO:0005874</t>
  </si>
  <si>
    <t>P:cytoskeleton organization; P:microtubule-based process; P:proton-transporting ATP synthase complex assembly; F:GTPase activity; F:structural constituent of cytoskeleton; F:GTP binding; C:cytoplasm; C:microtubule</t>
  </si>
  <si>
    <t>IPR002453 (PRINTS); IPR000217 (PRINTS); G3DSA:1.10.287.600:FF:000002 (FUNFAM); G3DSA:3.30.1330.20:FF:000002 (FUNFAM); G3DSA:3.40.50.1440:FF:000005 (FUNFAM); IPR023123 (G3DSA:1.10.287.GENE3D); IPR018316 (PFAM); IPR036525 (G3DSA:3.40.50.GENE3D); IPR037103 (G3DSA:3.30.1330.GENE3D); IPR003008 (PFAM); IPR000217 (PANTHER); cd02187 (CDD); IPR008280 (SUPERFAMILY); IPR036525 (SUPERFAMILY)</t>
  </si>
  <si>
    <t>P:GO:0007017; F:GO:0003924; F:GO:0005200; F:GO:0005525; C:GO:0005874</t>
  </si>
  <si>
    <t>P:microtubule-based process; F:GTPase activity; F:structural constituent of cytoskeleton; F:GTP binding; C:microtubule</t>
  </si>
  <si>
    <t>peroxidase P7-like [Prosopis cineraria]</t>
  </si>
  <si>
    <t>89.79</t>
  </si>
  <si>
    <t>P:GO:0006979; P:GO:0010089; P:GO:0042744; P:GO:0098869; P:GO:1901430; F:GO:0020037; F:GO:0046872; F:GO:0140825; C:GO:0005618; C:GO:0005794; C:GO:0005829; C:GO:0048046</t>
  </si>
  <si>
    <t>P:response to oxidative stress; P:xylem development; P:hydrogen peroxide catabolic process; P:cellular oxidant detoxification; P:positive regulation of syringal lignin biosynthetic process; F:heme binding; F:metal ion binding; F:lactoperoxidase activity; C:cell wall; C:Golgi apparatus; C:cytosol; C:apoplast</t>
  </si>
  <si>
    <t>IPR000823 (PRINTS); IPR002016 (PRINTS); G3DSA:1.10.520.10:FF:000001 (FUNFAM); G3DSA:1.10.420.10:FF:000001 (FUNFAM); IPR002016 (PFAM); G3DSA:1.10.520.10 (GENE3D); G3DSA:1.10.420.10 (GENE3D); PIRSR600823-3 (PIRSR); PIRSR601621-2 (PIRSR); PIRSR600823-4 (PIRSR); PIRSR600823-2 (PIRSR); PIRSR600823-1 (PIRSR); PIRSR600823-5 (PIRSR); IPR000823 (PANTHER); IPR002016 (PROSITE_PROFILES); IPR033905 (CDD); IPR010255 (SUPERFAMILY)</t>
  </si>
  <si>
    <t>oxygen-evolving enhancer protein 3-2, chloroplastic-like [Pistacia vera]</t>
  </si>
  <si>
    <t>89.78</t>
  </si>
  <si>
    <t>P:GO:0009767; F:GO:0005509; F:GO:0045156; C:GO:0009535; C:GO:0009570; C:GO:0009654; C:GO:0019898; C:GO:0031977; C:GO:0031984; C:GO:0048046</t>
  </si>
  <si>
    <t>P:photosynthetic electron transport chain; F:calcium ion binding; F:electron transporter, transferring electrons within the cyclic electron transport pathway of photosynthesis activity; C:chloroplast thylakoid membrane; C:chloroplast stroma; C:photosystem II oxygen evolving complex; C:extrinsic component of membrane; C:thylakoid lumen; C:organelle subcompartment; C:apoplast</t>
  </si>
  <si>
    <t>G3DSA:1.20.120.290:FF:000001 (FUNFAM); IPR008797 (PFAM); IPR023222 (G3DSA:1.20.120.GENE3D); IPR054099 (PANTHER); IPR023222 (SUPERFAMILY)</t>
  </si>
  <si>
    <t>P:GO:0009767; P:GO:0015979; F:GO:0005509; F:GO:0045156; C:GO:0009507; C:GO:0009523; C:GO:0009654; C:GO:0019898</t>
  </si>
  <si>
    <t>P:photosynthetic electron transport chain; P:photosynthesis; F:calcium ion binding; F:electron transporter, transferring electrons within the cyclic electron transport pathway of photosynthesis activity; C:chloroplast; C:photosystem II; C:photosystem II oxygen evolving complex; C:extrinsic component of membrane</t>
  </si>
  <si>
    <t>catalase isozyme 1 [Prosopis alba]</t>
  </si>
  <si>
    <t>98.8</t>
  </si>
  <si>
    <t>P:GO:0042542; P:GO:0042744; P:GO:0098869; F:GO:0004096; F:GO:0020037; F:GO:0046872; C:GO:0005777; C:GO:0005886</t>
  </si>
  <si>
    <t>P:response to hydrogen peroxide; P:hydrogen peroxide catabolic process; P:cellular oxidant detoxification; F:catalase activity; F:heme binding; F:metal ion binding; C:peroxisome; C:plasma membrane</t>
  </si>
  <si>
    <t>EC:1.11; EC:1; EC:1.11.1; EC:1.11.1.6</t>
  </si>
  <si>
    <t>Acting on a peroxide as acceptor; Oxidoreductases; Acting on a peroxide as acceptor; catalase</t>
  </si>
  <si>
    <t>IPR018028 (PRINTS); G3DSA:2.40.180.10:FF:000002 (FUNFAM); IPR024711 (PIRSF); IPR011614 (PFAM); G3DSA:2.40.180.10 (GENE3D); IPR010582 (PFAM); PIRSR038927-3 (PIRSR); PIRSR000296-2 (PIRSR); PIRSR000296-1 (PIRSR); PIRSR038927-2 (PIRSR); PIRSR038927-1 (PIRSR); PIRSR038928-1 (PIRSR); PIRSR038928-2 (PIRSR); IPR018028 (PANTHER); IPR018028 (PROSITE_PROFILES); cd08154 (CDD); IPR020835 (SUPERFAMILY)</t>
  </si>
  <si>
    <t>P:GO:0006979; P:GO:0042542; P:GO:0042744; F:GO:0004096; F:GO:0020037; C:GO:0005737; C:GO:0005777; C:GO:0005886</t>
  </si>
  <si>
    <t>P:response to oxidative stress; P:response to hydrogen peroxide; P:hydrogen peroxide catabolic process; F:catalase activity; F:heme binding; C:cytoplasm; C:peroxisome; C:plasma membrane</t>
  </si>
  <si>
    <t>oxygen-evolving enhancer protein 2, chloroplastic [Senna tora]</t>
  </si>
  <si>
    <t>91.48</t>
  </si>
  <si>
    <t>P:GO:0015979; F:GO:0005509; C:GO:0009535; C:GO:0009654; C:GO:0019898; C:GO:0031984</t>
  </si>
  <si>
    <t>P:photosynthesis; F:calcium ion binding; C:chloroplast thylakoid membrane; C:photosystem II oxygen evolving complex; C:extrinsic component of membrane; C:organelle subcompartment</t>
  </si>
  <si>
    <t>IPR002683 (PFAM); G3DSA:3.40.1000.10 (GENE3D); PTHR31407 (PANTHER); IPR016123 (SUPERFAMILY)</t>
  </si>
  <si>
    <t>P:GO:0015979; F:GO:0005509; C:GO:0009523; C:GO:0009654; C:GO:0019898</t>
  </si>
  <si>
    <t>P:photosynthesis; F:calcium ion binding; C:photosystem II; C:photosystem II oxygen evolving complex; C:extrinsic component of membrane</t>
  </si>
  <si>
    <t>START-like domain superfamily [Sesbania bispinosa]</t>
  </si>
  <si>
    <t>81.71</t>
  </si>
  <si>
    <t>P:GO:0006952; P:GO:0009738; F:GO:0004864; F:GO:0010427; F:GO:0038023; C:GO:0005634; C:GO:0005737</t>
  </si>
  <si>
    <t>P:defense response; P:abscisic acid-activated signaling pathway; F:protein phosphatase inhibitor activity; F:abscisic acid binding; F:signaling receptor activity; C:nucleus; C:cytoplasm</t>
  </si>
  <si>
    <t>IPR024949 (PRINTS); G3DSA:3.30.530.20:FF:000007 (FUNFAM); IPR000916 (PFAM); IPR023393 (G3DSA:3.30.530.GENE3D); IPR050279 (PANTHER); cd07816 (CDD); SSF55961 (SUPERFAMILY)</t>
  </si>
  <si>
    <t>elongation factor 1-alpha-like [Senna tora]</t>
  </si>
  <si>
    <t>99.19</t>
  </si>
  <si>
    <t>P:GO:0006414; F:GO:0003746; F:GO:0003924; F:GO:0005525</t>
  </si>
  <si>
    <t>P:translational elongation; F:translation elongation factor activity; F:GTPase activity; F:GTP binding</t>
  </si>
  <si>
    <t>IPR000795 (PRINTS); G3DSA:2.40.30.10:FF:000003 (FUNFAM); G3DSA:2.40.30.10:FF:000005 (FUNFAM); G3DSA:3.40.50.300:FF:000255 (FUNFAM); NF008969 (NCBIFAM); G3DSA:2.40.30.10 (GENE3D); IPR004161 (PFAM); IPR054696 (PFAM); IPR027417 (G3DSA:3.40.50.GENE3D); IPR000795 (PFAM); IPR004539 (NCBIFAM); G3DSA:2.40.30.10 (GENE3D); IPR050100 (PANTHER); IPR000795 (PROSITE_PROFILES); IPR004539 (HAMAP); cd03693 (CDD); cd03705 (CDD); cd01883 (CDD); IPR009001 (SUPERFAMILY); IPR009000 (SUPERFAMILY); IPR027417 (SUPERFAMILY)</t>
  </si>
  <si>
    <t>95.9</t>
  </si>
  <si>
    <t>G3DSA:1.10.3460.10:FF:000003 (FUNFAM); G3DSA:1.10.3460.10 (GENE3D); IPR022796 (PFAM); PIRSR601344-1 (PIRSR); IPR001344 (PANTHER); SSF103511 (SUPERFAMILY)</t>
  </si>
  <si>
    <t>EI-5 [Paubrasilia echinata]</t>
  </si>
  <si>
    <t>76.61</t>
  </si>
  <si>
    <t>translation elongation factor 1-alpha [Gleditsia microphylla]</t>
  </si>
  <si>
    <t>99.31</t>
  </si>
  <si>
    <t>G3DSA:2.40.30.10:FF:000003 (FUNFAM); G3DSA:2.40.30.10:FF:000005 (FUNFAM); IPR027417 (G3DSA:3.40.50.GENE3D); G3DSA:2.40.30.10 (GENE3D); IPR054696 (PFAM); IPR004161 (PFAM); IPR000795 (PFAM); G3DSA:2.40.30.10 (GENE3D); PTHR44830 (PANTHER); cd03693 (CDD); IPR027417 (SUPERFAMILY); IPR009000 (SUPERFAMILY)</t>
  </si>
  <si>
    <t>F:GO:0003924; F:GO:0005525</t>
  </si>
  <si>
    <t>F:GTPase activity; F:GTP binding</t>
  </si>
  <si>
    <t>tubulin beta chain [Carya illinoinensis]</t>
  </si>
  <si>
    <t>99.75</t>
  </si>
  <si>
    <t>P:GO:0000226; P:GO:0000278; P:GO:0046686; F:GO:0003729; F:GO:0003924; F:GO:0005200; F:GO:0005525; F:GO:0016757; C:GO:0005618; C:GO:0005774; C:GO:0005794; C:GO:0005829; C:GO:0005874; C:GO:0005886; C:GO:0009506; C:GO:0009570; C:GO:0045298; C:GO:0048046</t>
  </si>
  <si>
    <t>P:microtubule cytoskeleton organization; P:mitotic cell cycle; P:response to cadmium ion; F:mRNA binding; F:GTPase activity; F:structural constituent of cytoskeleton; F:GTP binding; F:glycosyltransferase activity; C:cell wall; C:vacuolar membrane; C:Golgi apparatus; C:cytosol; C:microtubule; C:plasma membrane; C:plasmodesma; C:chloroplast stroma; C:tubulin complex; C:apoplast</t>
  </si>
  <si>
    <t>EC:3.6.1; EC:2.4; EC:3.6; EC:2; EC:3; EC:3.6.1.15</t>
  </si>
  <si>
    <t>Acting on acid anhydrides; Glycosyltransferases; Acting on acid anhydrides; Transferases; Hydrolases; nucleoside-triphosphate phosphatase</t>
  </si>
  <si>
    <t>IPR000217 (PRINTS); IPR002453 (PRINTS); G3DSA:3.30.1330.20:FF:000002 (FUNFAM); G3DSA:3.40.50.1440:FF:000005 (FUNFAM); G3DSA:1.10.287.600:FF:000002 (FUNFAM); IPR036525 (G3DSA:3.40.50.GENE3D); IPR003008 (PFAM); IPR023123 (G3DSA:1.10.287.GENE3D); IPR018316 (PFAM); IPR037103 (G3DSA:3.30.1330.GENE3D); IPR000217 (PANTHER); cd02187 (CDD); IPR008280 (SUPERFAMILY); IPR036525 (SUPERFAMILY)</t>
  </si>
  <si>
    <t>photosystem II CP43 chlorophyll apoprotein [Erythrophleum fordii]</t>
  </si>
  <si>
    <t>99.98</t>
  </si>
  <si>
    <t>P:GO:0009772; F:GO:0016168; F:GO:0045156; F:GO:0046872; C:GO:0009533; C:GO:0009535; C:GO:0009539; C:GO:0010287; C:GO:0031984</t>
  </si>
  <si>
    <t>P:photosynthetic electron transport in photosystem II; F:chlorophyll binding; F:electron transporter, transferring electrons within the cyclic electron transport pathway of photosynthesis activity; F:metal ion binding; C:chloroplast stromal thylakoid; C:chloroplast thylakoid membrane; C:photosystem II reaction center; C:plastoglobule; C:organelle subcompartment</t>
  </si>
  <si>
    <t>G3DSA:1.10.10.670:FF:000001 (FUNFAM); IPR000932 (PFAM); IPR005869 (NCBIFAM); IPR044900 (G3DSA:1.10.10.GENE3D); IPR005869 (HAMAP); IPR036001 (SUPERFAMILY)</t>
  </si>
  <si>
    <t>P:GO:0009767; P:GO:0009772; P:GO:0015979; P:GO:0019684; F:GO:0016168; F:GO:0045156; C:GO:0009521; C:GO:0009523; C:GO:0016020</t>
  </si>
  <si>
    <t>P:photosynthetic electron transport chain; P:photosynthetic electron transport in photosystem II; P:photosynthesis; P:photosynthesis, light reaction; F:chlorophyll binding; F:electron transporter, transferring electrons within the cyclic electron transport pathway of photosynthesis activity; C:photosystem; C:photosystem II; C:membrane</t>
  </si>
  <si>
    <t>histone H4-like [Triticum aestivum]</t>
  </si>
  <si>
    <t>100.0</t>
  </si>
  <si>
    <t>IPR001951 (PRINTS); G3DSA:1.10.20.10:FF:000002 (FUNFAM); IPR035425 (PFAM); IPR009072 (G3DSA:1.10.20.GENE3D); IPR001951 (PANTHER); IPR001951 (CDD); IPR009072 (SUPERFAMILY)</t>
  </si>
  <si>
    <t>F:GO:0003677; F:GO:0030527; F:GO:0046982</t>
  </si>
  <si>
    <t>F:DNA binding; F:structural constituent of chromatin; F:protein heterodimerization activity</t>
  </si>
  <si>
    <t>zingipain-2-like [Prosopis cineraria]</t>
  </si>
  <si>
    <t>67.27</t>
  </si>
  <si>
    <t>P:GO:0044248; P:GO:0051603; F:GO:0004197; C:GO:0005615; C:GO:0005764</t>
  </si>
  <si>
    <t>P:cellular catabolic process; P:proteolysis involved in protein catabolic process; F:cysteine-type endopeptidase activity; C:extracellular space; C:lysosome</t>
  </si>
  <si>
    <t>EC:3.4.22; EC:3.4; EC:3</t>
  </si>
  <si>
    <t>Acting on peptide bonds (peptidases); Acting on peptide bonds (peptidases); Hydrolases</t>
  </si>
  <si>
    <t>IPR000668 (PRINTS); G3DSA:3.90.70.10:FF:000332 (FUNFAM); IPR000668 (PFAM); G3DSA:3.90.70.10 (GENE3D); IPR013201 (PFAM); IPR013128 (PANTHER); IPR039417 (CDD); IPR038765 (SUPERFAMILY)</t>
  </si>
  <si>
    <t>P:GO:0006508; F:GO:0008234</t>
  </si>
  <si>
    <t>P:proteolysis; F:cysteine-type peptidase activity</t>
  </si>
  <si>
    <t>elongation factor 1-alpha-like [Prosopis cineraria]</t>
  </si>
  <si>
    <t>99.49</t>
  </si>
  <si>
    <t>P:GO:0006414; F:GO:0003746; F:GO:0003924; F:GO:0004781; F:GO:0005525</t>
  </si>
  <si>
    <t>P:translational elongation; F:translation elongation factor activity; F:GTPase activity; F:sulfate adenylyltransferase (ATP) activity; F:GTP binding</t>
  </si>
  <si>
    <t>EC:3.6.1; EC:2.7.7.4; EC:2.7; EC:3.6; EC:2; EC:3; EC:2.7.7; EC:3.6.1.15</t>
  </si>
  <si>
    <t>Acting on acid anhydrides; sulfate adenylyltransferase; Transferring phosphorus-containing groups; Acting on acid anhydrides; Transferases; Hydrolases; Transferring phosphorus-containing groups; nucleoside-triphosphate phosphatase</t>
  </si>
  <si>
    <t>G3DSA:2.40.30.10:FF:000003 (FUNFAM); IPR004161 (PFAM); G3DSA:2.40.30.10 (GENE3D); G3DSA:2.40.30.10 (GENE3D); IPR027417 (G3DSA:3.40.50.GENE3D); IPR054696 (PFAM); PTHR44830 (PANTHER); cd03693 (CDD); IPR009000 (SUPERFAMILY); IPR027417 (SUPERFAMILY)</t>
  </si>
  <si>
    <t>F:GO:0005525</t>
  </si>
  <si>
    <t>F:GTP binding</t>
  </si>
  <si>
    <t>chlorophyll a-b binding protein CP24 10A, chloroplastic-like [Prosopis alba]</t>
  </si>
  <si>
    <t>91.99</t>
  </si>
  <si>
    <t>G3DSA:1.10.3460.10:FF:000005 (FUNFAM); G3DSA:1.10.3460.10 (GENE3D); IPR022796 (PFAM); PIRSR601344-1 (PIRSR); IPR001344 (PANTHER); SSF103511 (SUPERFAMILY)</t>
  </si>
  <si>
    <t>Alcohol dehydrogenase 1 [Cajanus cajan]</t>
  </si>
  <si>
    <t>87.22</t>
  </si>
  <si>
    <t>P:GO:0046294; F:GO:0004022; F:GO:0008270; F:GO:0051903; C:GO:0005829</t>
  </si>
  <si>
    <t>P:formaldehyde catabolic process; F:alcohol dehydrogenase (NAD+) activity; F:zinc ion binding; F:S-(hydroxymethyl)glutathione dehydrogenase [NAD(P)+] activity; C:cytosol</t>
  </si>
  <si>
    <t>G3DSA:3.90.180.10 (GENE3D); IPR013154 (PFAM); PTHR43880 (PANTHER); IPR011032 (SUPERFAMILY)</t>
  </si>
  <si>
    <t>ribulose bisphosphate carboxylase/oxygenase activase 2, chloroplastic isoform X3 [Prosopis alba]</t>
  </si>
  <si>
    <t>96.71</t>
  </si>
  <si>
    <t>G3DSA:1.10.8.1070:FF:000001 (FUNFAM); G3DSA:3.40.50.300:FF:000258 (FUNFAM); IPR003959 (PFAM); IPR027417 (G3DSA:3.40.50.GENE3D); IPR048571 (PFAM); G3DSA:1.10.8.1070 (GENE3D); PIRSR038079-1 (PIRSR); IPR044960 (PANTHER); IPR027417 (SUPERFAMILY)</t>
  </si>
  <si>
    <t>Peptidyl-prolyl cis-trans isomerase 1 [Glycine max]</t>
  </si>
  <si>
    <t>98.84</t>
  </si>
  <si>
    <t>P:GO:0000413; P:GO:0006357; P:GO:0006457; P:GO:0007165; F:GO:0016018; F:GO:0042277; F:GO:0140839; F:GO:0140840; C:GO:0005774; C:GO:0005794; C:GO:0005829; C:GO:0005886; C:GO:0009506; C:GO:0009507; C:GO:0048046</t>
  </si>
  <si>
    <t>P:protein peptidyl-prolyl isomerization; P:regulation of transcription by RNA polymerase II; P:protein folding; P:signal transduction; F:cyclosporin A binding; F:peptide binding; F:RNA polymerase II CTD heptapeptide repeat P3 isomerase activity; F:RNA polymerase II CTD heptapeptide repeat P6 isomerase activity; C:vacuolar membrane; C:Golgi apparatus; C:cytosol; C:plasma membrane; C:plasmodesma; C:chloroplast; C:apoplast</t>
  </si>
  <si>
    <t>EC:5.2.1.8; EC:5.2; EC:5</t>
  </si>
  <si>
    <t>peptidylprolyl isomerase; Cis-trans-isomerases; Isomerases</t>
  </si>
  <si>
    <t>IPR002130 (PRINTS); G3DSA:2.40.100.10:FF:000002 (FUNFAM); IPR024936 (PIRSF); IPR002130 (PFAM); IPR029000 (G3DSA:2.40.100.GENE3D); PTHR11071 (PANTHER); IPR002130 (PROSITE_PROFILES); cd01926 (CDD); IPR029000 (SUPERFAMILY)</t>
  </si>
  <si>
    <t>P:GO:0000413; P:GO:0006457; F:GO:0003755; F:GO:0016018; C:GO:0005737; C:GO:0005829; C:GO:0005886</t>
  </si>
  <si>
    <t>P:protein peptidyl-prolyl isomerization; P:protein folding; F:peptidyl-prolyl cis-trans isomerase activity; F:cyclosporin A binding; C:cytoplasm; C:cytosol; C:plasma membrane</t>
  </si>
  <si>
    <t>photosystem II protein D2 [Debregeasia hekouensis]</t>
  </si>
  <si>
    <t>P:GO:0009772; F:GO:0005506; F:GO:0010242; F:GO:0016168; F:GO:0045156; C:GO:0009523; C:GO:0009535; C:GO:0010287; C:GO:0031984</t>
  </si>
  <si>
    <t>P:photosynthetic electron transport in photosystem II; F:iron ion binding; F:oxygen evolving activity; F:chlorophyll binding; F:electron transporter, transferring electrons within the cyclic electron transport pathway of photosynthesis activity; C:photosystem II; C:chloroplast thylakoid membrane; C:plastoglobule; C:organelle subcompartment</t>
  </si>
  <si>
    <t>IPR000484 (PRINTS); G3DSA:1.20.85.10:FF:000001 (FUNFAM); IPR000484 (PFAM); IPR036854 (G3DSA:1.20.85.GENE3D); IPR005868 (NCBIFAM); IPR055266 (PANTHER); IPR005868 (HAMAP); IPR005868 (CDD); IPR036854 (SUPERFAMILY)</t>
  </si>
  <si>
    <t>P:GO:0009772; P:GO:0015979; P:GO:0019684; F:GO:0045156; C:GO:0009523; C:GO:0009535; C:GO:0016020</t>
  </si>
  <si>
    <t>P:photosynthetic electron transport in photosystem II; P:photosynthesis; P:photosynthesis, light reaction; F:electron transporter, transferring electrons within the cyclic electron transport pathway of photosynthesis activity; C:photosystem II; C:chloroplast thylakoid membrane; C:membrane</t>
  </si>
  <si>
    <t>carbonic anhydrase, chloroplastic-like isoform X1 [Amaranthus tricolor]</t>
  </si>
  <si>
    <t>66.62</t>
  </si>
  <si>
    <t>P:GO:0009409; P:GO:0009410; P:GO:0010037; P:GO:0010119; P:GO:0015979; P:GO:0042742; P:GO:0045087; P:GO:0050832; P:GO:0072347; P:GO:2000122; F:GO:0004089; F:GO:0008270; C:GO:0005829; C:GO:0005886; C:GO:0009535; C:GO:0009570; C:GO:0009941; C:GO:0010319; C:GO:0031984; C:GO:0048046</t>
  </si>
  <si>
    <t>P:response to cold; P:response to xenobiotic stimulus; P:response to carbon dioxide; P:regulation of stomatal movement; P:photosynthesis; P:defense response to bacterium; P:innate immune response; P:defense response to fungus; P:response to anesthetic; P:negative regulation of stomatal complex development; F:carbonate dehydratase activity; F:zinc ion binding; C:cytosol; C:plasma membrane; C:chloroplast thylakoid membrane; C:chloroplast stroma; C:chloroplast envelope; C:stromule; C:organelle subcompartment; C:apoplast</t>
  </si>
  <si>
    <t>G3DSA:3.40.1050.10:FF:000003 (FUNFAM); G3DSA:3.40.1050.10:FF:000003 (FUNFAM); IPR036874 (G3DSA:3.40.1050.GENE3D); IPR001765 (PFAM); IPR001765 (PANTHER); IPR045066 (CDD); IPR045066 (CDD); IPR036874 (SUPERFAMILY); IPR036874 (SUPERFAMILY)</t>
  </si>
  <si>
    <t>Glyceraldehyde-3-phosphate dehydrogenase A [Spatholobus suberectus]</t>
  </si>
  <si>
    <t>96.95</t>
  </si>
  <si>
    <t>P:GO:0006006; P:GO:0009409; P:GO:0009416; P:GO:0009744; P:GO:0019253; P:GO:0051289; F:GO:0004365; F:GO:0019900; F:GO:0042803; F:GO:0050661; F:GO:0051287; F:GO:0097718; C:GO:0009535; C:GO:0009570; C:GO:0010319; C:GO:0031969; C:GO:0031984; C:GO:0048046; C:GO:0099080</t>
  </si>
  <si>
    <t>P:glucose metabolic process; P:response to cold; P:response to light stimulus; P:response to sucrose; P:reductive pentose-phosphate cycle; P:protein homotetramerization; F:glyceraldehyde-3-phosphate dehydrogenase (NAD+) (phosphorylating) activity; F:kinase binding; F:protein homodimerization activity; F:NADP binding; F:NAD binding; F:disordered domain specific binding; C:chloroplast thylakoid membrane; C:chloroplast stroma; C:stromule; C:chloroplast membrane; C:organelle subcompartment; C:apoplast; C:supramolecular complex</t>
  </si>
  <si>
    <t>EC:1.2; EC:1.2.1.59; EC:1.2.1.13; EC:1.2.1.12; EC:1; EC:1.2.1</t>
  </si>
  <si>
    <t>Acting on the aldehyde or oxo group of donors; glyceraldehyde-3-phosphate dehydrogenase (NAD(P)(+)) (phosphorylating); glyceraldehyde-3-phosphate dehydrogenase (NADP(+)) (phosphorylating); glyceraldehyde-3-phosphate dehydrogenase (phosphorylating); Oxidoreductases; Acting on the aldehyde or oxo group of donors</t>
  </si>
  <si>
    <t>IPR020831 (PRINTS); G3DSA:3.40.50.720:FF:000001 (FUNFAM); G3DSA:3.30.360.10:FF:000002 (FUNFAM); G3DSA:3.40.50.720 (GENE3D); IPR020829 (PFAM); G3DSA:3.30.360.10 (GENE3D); IPR020828 (PFAM); IPR006424 (NCBIFAM); PIRSR000149-3 (PIRSR); PIRSR000149-2 (PIRSR); PIRSR000149-1 (PIRSR); PIRSR000149-4 (PIRSR); IPR020831 (PANTHER); cd05214 (CDD); cd18126 (CDD); SSF55347 (SUPERFAMILY); IPR036291 (SUPERFAMILY)</t>
  </si>
  <si>
    <t>P:GO:0006006; F:GO:0016620; F:GO:0050661; F:GO:0051287</t>
  </si>
  <si>
    <t>P:glucose metabolic process; F:oxidoreductase activity, acting on the aldehyde or oxo group of donors, NAD or NADP as acceptor; F:NADP binding; F:NAD binding</t>
  </si>
  <si>
    <t>photosystem I reaction center subunit V, chloroplastic [Prosopis alba]</t>
  </si>
  <si>
    <t>84.92</t>
  </si>
  <si>
    <t>P:GO:0009773; P:GO:0009780; P:GO:0042550; P:GO:0050821; C:GO:0009941; C:GO:0030093; C:GO:0031984</t>
  </si>
  <si>
    <t>P:photosynthetic electron transport in photosystem I; P:photosynthetic NADP+ reduction; P:photosystem I stabilization; P:protein stabilization; C:chloroplast envelope; C:chloroplast photosystem I; C:organelle subcompartment</t>
  </si>
  <si>
    <t>G3DSA:1.10.286.40:FF:000002 (FUNFAM); IPR023618 (G3DSA:1.10.286.GENE3D); IPR000549 (PFAM); IPR017494 (NCBIFAM); IPR016370 (PANTHER)</t>
  </si>
  <si>
    <t>P:GO:0015979; C:GO:0009522; C:GO:0009535; C:GO:0016020</t>
  </si>
  <si>
    <t>P:photosynthesis; C:photosystem I; C:chloroplast thylakoid membrane; C:membrane</t>
  </si>
  <si>
    <t>endochitinase-like [Prosopis alba]</t>
  </si>
  <si>
    <t>86.44</t>
  </si>
  <si>
    <t>P:GO:0000272; P:GO:0006032; P:GO:0016998; P:GO:0046686; P:GO:0050832; F:GO:0008061; F:GO:0008843; C:GO:0005774; C:GO:0005829</t>
  </si>
  <si>
    <t>P:polysaccharide catabolic process; P:chitin catabolic process; P:cell wall macromolecule catabolic process; P:response to cadmium ion; P:defense response to fungus; F:chitin binding; F:endochitinase activity; C:vacuolar membrane; C:cytosol</t>
  </si>
  <si>
    <t>IPR001002 (PRINTS); G3DSA:3.30.20.10:FF:000001 (FUNFAM); G3DSA:3.30.60.10:FF:000001 (FUNFAM); IPR036861 (G3DSA:3.30.60.GENE3D); G3DSA:1.10.530.10 (GENE3D); G3DSA:3.30.20.10 (GENE3D); IPR000726 (PFAM); IPR016283 (PIRSF); IPR001002 (PFAM); PIRSR001060-1 (PIRSR); PIRSR001060-2 (PIRSR); PTHR22595 (PANTHER); IPR001002 (PROSITE_PROFILES); cd06921 (CDD); cd00325 (CDD); IPR036861 (SUPERFAMILY); IPR023346 (SUPERFAMILY)</t>
  </si>
  <si>
    <t>P:GO:0005975; P:GO:0006032; P:GO:0016998; P:GO:0050832; F:GO:0004568; F:GO:0008061</t>
  </si>
  <si>
    <t>P:carbohydrate metabolic process; P:chitin catabolic process; P:cell wall macromolecule catabolic process; P:defense response to fungus; F:chitinase activity; F:chitin binding</t>
  </si>
  <si>
    <t>elongation factor 1-alpha [Quercus suber]</t>
  </si>
  <si>
    <t>90.85</t>
  </si>
  <si>
    <t>P:GO:0002182; P:GO:0006396; P:GO:0006409; P:GO:0006611; P:GO:0015833; P:GO:0031503; P:GO:0043043; P:GO:0043604; P:GO:0051701; P:GO:0071166; P:GO:0072659; F:GO:0003723; F:GO:0003746; F:GO:0003924; F:GO:0004000; F:GO:0005516; F:GO:0005525; F:GO:0019003; F:GO:0032550; C:GO:0000329; C:GO:0005739; C:GO:0005829; C:GO:0005840; C:GO:0005853; C:GO:0005886; C:GO:0009986; C:GO:0030445; C:GO:0030446; C:GO:1990904</t>
  </si>
  <si>
    <t>P:cytoplasmic translational elongation; P:RNA processing; P:tRNA export from nucleus; P:protein export from nucleus; P:peptide transport; P:protein-containing complex localization; P:peptide biosynthetic process; P:amide biosynthetic process; P:biological process involved in interaction with host; P:ribonucleoprotein complex localization; P:protein localization to plasma membrane; F:RNA binding; F:translation elongation factor activity; F:GTPase activity; F:adenosine deaminase activity; F:calmodulin binding; F:GTP binding; F:GDP binding; F:purine ribonucleoside binding; C:fungal-type vacuole membrane; C:mitochondrion; C:cytosol; C:ribosome; C:eukaryotic translation elongation factor 1 complex; C:plasma membrane; C:cell surface; C:yeast-form cell wall; C:hyphal cell wall; C:ribonucleoprotein complex</t>
  </si>
  <si>
    <t>EC:3.6.1; EC:3.5.4; EC:3.6; EC:3.5; EC:3; EC:3.6.1.15</t>
  </si>
  <si>
    <t>Acting on acid anhydrides; Acting on carbon-nitrogen bonds, other than peptide bonds; Acting on acid anhydrides; Acting on carbon-nitrogen bonds, other than peptide bonds; Hydrolases; nucleoside-triphosphate phosphatase</t>
  </si>
  <si>
    <t>IPR000795 (PRINTS); G3DSA:2.40.30.10:FF:000003 (FUNFAM); G3DSA:3.40.50.300:FF:000211 (FUNFAM); G3DSA:2.40.30.10:FF:000005 (FUNFAM); IPR000795 (PFAM); IPR027417 (G3DSA:3.40.50.GENE3D); IPR004161 (PFAM); IPR004539 (NCBIFAM); IPR054696 (PFAM); G3DSA:2.40.30.10 (GENE3D); NF008969 (NCBIFAM); G3DSA:2.40.30.10 (GENE3D); IPR050100 (PANTHER); IPR000795 (PROSITE_PROFILES); cd01883 (CDD); cd03693 (CDD); cd03705 (CDD); IPR009000 (SUPERFAMILY); IPR027417 (SUPERFAMILY); IPR009001 (SUPERFAMILY)</t>
  </si>
  <si>
    <t>photosystem I reaction center subunit III, chloroplastic-like [Prosopis alba]</t>
  </si>
  <si>
    <t>91.65</t>
  </si>
  <si>
    <t>P:GO:0015979; F:GO:0019904; C:GO:0009535; C:GO:0009538; C:GO:0009543; C:GO:0009941; C:GO:0010287; C:GO:0031984</t>
  </si>
  <si>
    <t>P:photosynthesis; F:protein domain specific binding; C:chloroplast thylakoid membrane; C:photosystem I reaction center; C:chloroplast thylakoid lumen; C:chloroplast envelope; C:plastoglobule; C:organelle subcompartment</t>
  </si>
  <si>
    <t>G3DSA:1.10.8.110:FF:000001 (FUNFAM); IPR036577 (G3DSA:1.10.8.GENE3D); IPR003666 (PFAM); IPR003666 (PANTHER); IPR036577 (SUPERFAMILY)</t>
  </si>
  <si>
    <t>P:GO:0015979; C:GO:0009522; C:GO:0009535; C:GO:0009538</t>
  </si>
  <si>
    <t>P:photosynthesis; C:photosystem I; C:chloroplast thylakoid membrane; C:photosystem I reaction center</t>
  </si>
  <si>
    <t>chitinase/Hevein/PR-4/Wheatwin2 [Trifolium pratense]</t>
  </si>
  <si>
    <t>85.1</t>
  </si>
  <si>
    <t>P:GO:0000272; P:GO:0006032; P:GO:0009615; P:GO:0009627; P:GO:0009651; P:GO:0009723; P:GO:0016070; P:GO:0042742; P:GO:0045087; P:GO:0050832; P:GO:0080027; F:GO:0004540; F:GO:0008061; F:GO:0008843</t>
  </si>
  <si>
    <t>P:polysaccharide catabolic process; P:chitin catabolic process; P:response to virus; P:systemic acquired resistance; P:response to salt stress; P:response to ethylene; P:RNA metabolic process; P:defense response to bacterium; P:innate immune response; P:defense response to fungus; P:response to herbivore; F:RNA nuclease activity; F:chitin binding; F:endochitinase activity</t>
  </si>
  <si>
    <t>EC:3.2; EC:3.1; EC:3; EC:3.2.1.14; EC:3.2.1</t>
  </si>
  <si>
    <t>Glycosylases; Acting on ester bonds; Hydrolases; chitinase; Glycosylases</t>
  </si>
  <si>
    <t>IPR001002 (PRINTS); IPR001153 (PRINTS); G3DSA:2.40.40.10:FF:000007 (FUNFAM); G3DSA:3.30.60.10:FF:000001 (FUNFAM); IPR001002 (PFAM); IPR036861 (G3DSA:3.30.60.GENE3D); IPR036908 (G3DSA:2.40.40.GENE3D); IPR001153 (PFAM); PIRSR001060-2 (PIRSR); IPR044301 (PANTHER); IPR001153 (PROSITE_PROFILES); IPR001002 (PROSITE_PROFILES); cd06921 (CDD); cd22777 (CDD); IPR036861 (SUPERFAMILY); IPR036908 (SUPERFAMILY)</t>
  </si>
  <si>
    <t>P:GO:0006952; P:GO:0042742; P:GO:0050832; F:GO:0004540; F:GO:0008061</t>
  </si>
  <si>
    <t>P:defense response; P:defense response to bacterium; P:defense response to fungus; F:RNA nuclease activity; F:chitin binding</t>
  </si>
  <si>
    <t>Endoplasmic reticulum metallopeptidase 1 [Glycine soja]</t>
  </si>
  <si>
    <t>79.67</t>
  </si>
  <si>
    <t>P:GO:0006508; F:GO:0008235; C:GO:0005774</t>
  </si>
  <si>
    <t>P:proteolysis; F:metalloexopeptidase activity; C:vacuolar membrane</t>
  </si>
  <si>
    <t>EC:3.4; EC:3</t>
  </si>
  <si>
    <t>Acting on peptide bonds (peptidases); Hydrolases</t>
  </si>
  <si>
    <t>no IPS match</t>
  </si>
  <si>
    <t>actin-1-like [Prosopis alba]</t>
  </si>
  <si>
    <t>98.83</t>
  </si>
  <si>
    <t>IPR004000 (PRINTS); G3DSA:3.30.420.40:FF:000050 (FUNFAM); G3DSA:3.30.420.40:FF:000205 (FUNFAM); G3DSA:3.30.420.40:FF:000291 (FUNFAM); G3DSA:3.90.640.10:FF:000001 (FUNFAM); IPR004000 (PFAM); G3DSA:3.90.640.10 (GENE3D); G3DSA:3.30.420.40 (GENE3D); G3DSA:3.30.420.40 (GENE3D); IPR004000 (PANTHER); cd10224 (CDD); IPR043129 (SUPERFAMILY); IPR043129 (SUPERFAMILY)</t>
  </si>
  <si>
    <t>osmotin-like protein [Quercus suber]</t>
  </si>
  <si>
    <t>86.55</t>
  </si>
  <si>
    <t>IPR001938 (PRINTS); G3DSA:2.60.110.10:FF:000006 (FUNFAM); IPR001938 (PIRSF); IPR001938 (PFAM); IPR037176 (G3DSA:2.60.110.GENE3D); PIRSR002703-1 (PIRSR); IPR001938 (PANTHER); IPR001938 (PROSITE_PROFILES); cd09218 (CDD); IPR037176 (SUPERFAMILY)</t>
  </si>
  <si>
    <t>actin-7 [Glycine soja]</t>
  </si>
  <si>
    <t>P:GO:0007010; P:GO:0009416; P:GO:0009611; P:GO:0009733; P:GO:0009845; P:GO:0048767; P:GO:0051301; F:GO:0005200; F:GO:0005524; C:GO:0005618; C:GO:0005730; C:GO:0005739; C:GO:0005829; C:GO:0005886; C:GO:0009506; C:GO:0009570; C:GO:0009941; C:GO:0015629</t>
  </si>
  <si>
    <t>P:cytoskeleton organization; P:response to light stimulus; P:response to wounding; P:response to auxin; P:seed germination; P:root hair elongation; P:cell division; F:structural constituent of cytoskeleton; F:ATP binding; C:cell wall; C:nucleolus; C:mitochondrion; C:cytosol; C:plasma membrane; C:plasmodesma; C:chloroplast stroma; C:chloroplast envelope; C:actin cytoskeleton</t>
  </si>
  <si>
    <t>IPR004000 (PRINTS); G3DSA:3.30.420.40:FF:000058 (FUNFAM); G3DSA:3.30.420.40:FF:000626 (FUNFAM); G3DSA:3.90.640.10:FF:000001 (FUNFAM); G3DSA:3.30.420.40:FF:000404 (FUNFAM); G3DSA:3.30.420.40:FF:000205 (FUNFAM); G3DSA:3.90.640.10 (GENE3D); G3DSA:3.30.420.40 (GENE3D); IPR004000 (PFAM); G3DSA:3.30.420.40 (GENE3D); IPR004000 (PANTHER); IPR043129 (SUPERFAMILY); IPR043129 (SUPERFAMILY)</t>
  </si>
  <si>
    <t>73.65</t>
  </si>
  <si>
    <t>photosystem II protein D1 [Brassica napus]</t>
  </si>
  <si>
    <t>99.97</t>
  </si>
  <si>
    <t>P:GO:0009635; P:GO:0009772; F:GO:0005506; F:GO:0010242; F:GO:0016168; F:GO:0016682; F:GO:0043168; F:GO:0045156; F:GO:1901363; C:GO:0009523; C:GO:0009535; C:GO:0010287; C:GO:0031984</t>
  </si>
  <si>
    <t>P:response to herbicide; P:photosynthetic electron transport in photosystem II; F:iron ion binding; F:oxygen evolving activity; F:chlorophyll binding; F:oxidoreductase activity, acting on diphenols and related substances as donors, oxygen as acceptor; F:anion binding; F:electron transporter, transferring electrons within the cyclic electron transport pathway of photosynthesis activity; F:heterocyclic compound binding; C:photosystem II; C:chloroplast thylakoid membrane; C:plastoglobule; C:organelle subcompartment</t>
  </si>
  <si>
    <t>EC:1.10; EC:1.10.3.9; EC:1; EC:1.10.3</t>
  </si>
  <si>
    <t>Acting on diphenols and related substances as donors; photosystem II; Oxidoreductases; Acting on diphenols and related substances as donors</t>
  </si>
  <si>
    <t>IPR000484 (PRINTS); G3DSA:1.20.85.10:FF:000002 (FUNFAM); IPR000484 (PFAM); IPR005867 (NCBIFAM); IPR036854 (G3DSA:1.20.85.GENE3D); IPR055266 (PANTHER); IPR005867 (HAMAP); IPR005867 (CDD); IPR036854 (SUPERFAMILY)</t>
  </si>
  <si>
    <t>P:GO:0009772; P:GO:0019684; F:GO:0009055; F:GO:0045156; C:GO:0009523; C:GO:0009535</t>
  </si>
  <si>
    <t>P:photosynthetic electron transport in photosystem II; P:photosynthesis, light reaction; F:electron transfer activity; F:electron transporter, transferring electrons within the cyclic electron transport pathway of photosynthesis activity; C:photosystem II; C:chloroplast thylakoid membrane</t>
  </si>
  <si>
    <t>photosystem II CP47 chlorophyll apoprotein [Cercis glabra]</t>
  </si>
  <si>
    <t>99.53</t>
  </si>
  <si>
    <t>P:GO:0009772; P:GO:0022904; P:GO:0050821; F:GO:0016168; F:GO:0016491; F:GO:0042301; F:GO:0045156; F:GO:0046872; C:GO:0005743; C:GO:0009523; C:GO:0009535</t>
  </si>
  <si>
    <t>P:photosynthetic electron transport in photosystem II; P:respiratory electron transport chain; P:protein stabilization; F:chlorophyll binding; F:oxidoreductase activity; F:phosphate ion binding; F:electron transporter, transferring electrons within the cyclic electron transport pathway of photosynthesis activity; F:metal ion binding; C:mitochondrial inner membrane; C:photosystem II; C:chloroplast thylakoid membrane</t>
  </si>
  <si>
    <t>EC:1</t>
  </si>
  <si>
    <t>Oxidoreductases</t>
  </si>
  <si>
    <t>G3DSA:3.10.680.10:FF:000001 (FUNFAM); G3DSA:3.10.680.10 (GENE3D); IPR017486 (NCBIFAM); IPR000932 (PFAM); PTHR33180 (PANTHER); IPR017486 (HAMAP); IPR036001 (SUPERFAMILY)</t>
  </si>
  <si>
    <t>ribulose bisphosphate carboxylase/oxygenase activase, chloroplastic-like [Prosopis alba]</t>
  </si>
  <si>
    <t>95.69</t>
  </si>
  <si>
    <t>G3DSA:3.40.50.300:FF:000258 (FUNFAM); G3DSA:1.10.8.1070:FF:000001 (FUNFAM); IPR003959 (PFAM); IPR027417 (G3DSA:3.40.50.GENE3D); IPR048571 (PFAM); G3DSA:1.10.8.1070 (GENE3D); PIRSR038079-1 (PIRSR); IPR044960 (PANTHER); IPR027417 (SUPERFAMILY)</t>
  </si>
  <si>
    <t>chlorophyll a-b binding protein CP29.3, chloroplastic [Senna tora]</t>
  </si>
  <si>
    <t>89.46</t>
  </si>
  <si>
    <t>P:GO:0009637; P:GO:0009768; P:GO:0010114; P:GO:0010218; F:GO:0016168; F:GO:0031409; F:GO:0043168; F:GO:1901363; C:GO:0009503; C:GO:0009522; C:GO:0009523; C:GO:0009941; C:GO:0010287; C:GO:0031984</t>
  </si>
  <si>
    <t>P:response to blue light; P:photosynthesis, light harvesting in photosystem I; P:response to red light; P:response to far red light; F:chlorophyll binding; F:pigment binding; F:anion binding; F:heterocyclic compound binding; C:thylakoid light-harvesting complex; C:photosystem I; C:photosystem II; C:chloroplast envelope; C:plastoglobule; C:organelle subcompartment</t>
  </si>
  <si>
    <t>superoxide dismutase [Cu-Zn] isoform X1 [Prosopis cineraria]</t>
  </si>
  <si>
    <t>96.91</t>
  </si>
  <si>
    <t>P:GO:0019430; F:GO:0004784; F:GO:0005507; F:GO:0008270; C:GO:0005615; C:GO:0005737</t>
  </si>
  <si>
    <t>P:removal of superoxide radicals; F:superoxide dismutase activity; F:copper ion binding; F:zinc ion binding; C:extracellular space; C:cytoplasm</t>
  </si>
  <si>
    <t>EC:1; EC:1.15.1.1; EC:1.15</t>
  </si>
  <si>
    <t>Oxidoreductases; superoxide dismutase; Acting on superoxide as acceptor</t>
  </si>
  <si>
    <t>IPR001424 (PRINTS); G3DSA:2.60.40.200:FF:000001 (FUNFAM); IPR001424 (PFAM); IPR036423 (G3DSA:2.60.40.GENE3D); IPR024134 (PANTHER); IPR001424 (CDD); IPR036423 (SUPERFAMILY)</t>
  </si>
  <si>
    <t>P:GO:0006801; F:GO:0005507; F:GO:0046872</t>
  </si>
  <si>
    <t>P:superoxide metabolic process; F:copper ion binding; F:metal ion binding</t>
  </si>
  <si>
    <t>peptidyl-prolyl cis-trans isomerase-like [Prosopis alba]</t>
  </si>
  <si>
    <t>96.06</t>
  </si>
  <si>
    <t>IPR002130 (PRINTS); G3DSA:2.40.100.10:FF:000002 (FUNFAM); IPR002130 (PFAM); IPR029000 (G3DSA:2.40.100.GENE3D); IPR024936 (PIRSF); PTHR11071 (PANTHER); IPR002130 (PROSITE_PROFILES); cd01926 (CDD); IPR029000 (SUPERFAMILY)</t>
  </si>
  <si>
    <t>P:GO:0000413; P:GO:0006457; F:GO:0003755; F:GO:0016018; C:GO:0005737</t>
  </si>
  <si>
    <t>P:protein peptidyl-prolyl isomerization; P:protein folding; F:peptidyl-prolyl cis-trans isomerase activity; F:cyclosporin A binding; C:cytoplasm</t>
  </si>
  <si>
    <t>73.33</t>
  </si>
  <si>
    <t>G3DSA:2.80.10.50 (GENE3D); IPR002160 (PFAM); IPR002160 (PANTHER); IPR011065 (SUPERFAMILY)</t>
  </si>
  <si>
    <t>photosynthetic NDH subunit of lumenal location 5, chloroplastic isoform X1 [Prosopis alba]</t>
  </si>
  <si>
    <t>89.01</t>
  </si>
  <si>
    <t>P:GO:0000413; P:GO:0006357; P:GO:0006457; P:GO:0010275; F:GO:0016018; F:GO:0043424; F:GO:0140839; F:GO:0140840; C:GO:0009533; C:GO:0009535; C:GO:0031977; C:GO:0031984</t>
  </si>
  <si>
    <t>P:protein peptidyl-prolyl isomerization; P:regulation of transcription by RNA polymerase II; P:protein folding; P:NAD(P)H dehydrogenase complex assembly; F:cyclosporin A binding; F:protein histidine kinase binding; F:RNA polymerase II CTD heptapeptide repeat P3 isomerase activity; F:RNA polymerase II CTD heptapeptide repeat P6 isomerase activity; C:chloroplast stromal thylakoid; C:chloroplast thylakoid membrane; C:thylakoid lumen; C:organelle subcompartment</t>
  </si>
  <si>
    <t>IPR002130 (PRINTS); G3DSA:2.40.100.10:FF:000001 (FUNFAM); IPR029000 (G3DSA:2.40.100.GENE3D); IPR002130 (PFAM); PTHR11071 (PANTHER); IPR002130 (PROSITE_PROFILES); cd01926 (CDD); IPR029000 (SUPERFAMILY)</t>
  </si>
  <si>
    <t>68.19</t>
  </si>
  <si>
    <t>60S ribosomal protein L23-like [Zingiber officinale]</t>
  </si>
  <si>
    <t>95.82</t>
  </si>
  <si>
    <t>P:GO:0006412; F:GO:0003735; F:GO:0070180; F:GO:1901363; C:GO:0022625</t>
  </si>
  <si>
    <t>P:translation; F:structural constituent of ribosome; F:large ribosomal subunit rRNA binding; F:heterocyclic compound binding; C:cytosolic large ribosomal subunit</t>
  </si>
  <si>
    <t>G3DSA:2.40.150.20:FF:000003 (FUNFAM); NF006344 (NCBIFAM); IPR036853 (G3DSA:2.40.150.GENE3D); IPR000218 (PFAM); IPR000218 (PANTHER); IPR000218 (HAMAP); cd00337 (CDD); IPR036853 (SUPERFAMILY)</t>
  </si>
  <si>
    <t>P:GO:0006412; F:GO:0003735; F:GO:0070180; C:GO:0005840; C:GO:0022625</t>
  </si>
  <si>
    <t>P:translation; F:structural constituent of ribosome; F:large ribosomal subunit rRNA binding; C:ribosome; C:cytosolic large ribosomal subunit</t>
  </si>
  <si>
    <t>peptidyl-prolyl cis-trans isomerase CYP19-1 [Citrus sinensis]</t>
  </si>
  <si>
    <t>96.57</t>
  </si>
  <si>
    <t>IPR002130 (PRINTS); G3DSA:2.40.100.10:FF:000002 (FUNFAM); IPR002130 (PFAM); IPR024936 (PIRSF); IPR029000 (G3DSA:2.40.100.GENE3D); PTHR11071 (PANTHER); IPR002130 (PROSITE_PROFILES); cd01926 (CDD); IPR029000 (SUPERFAMILY)</t>
  </si>
  <si>
    <t>peroxiredoxin-2E, chloroplastic-like [Prosopis alba]</t>
  </si>
  <si>
    <t>96.87</t>
  </si>
  <si>
    <t>P:GO:0034599; P:GO:0042742; P:GO:0042744; P:GO:0045454; P:GO:0098869; F:GO:0008379; C:GO:0009505; C:GO:0009570; C:GO:0009579; C:GO:0009941</t>
  </si>
  <si>
    <t>P:cellular response to oxidative stress; P:defense response to bacterium; P:hydrogen peroxide catabolic process; P:cell redox homeostasis; P:cellular oxidant detoxification; F:thioredoxin peroxidase activity; C:plant-type cell wall; C:chloroplast stroma; C:thylakoid; C:chloroplast envelope</t>
  </si>
  <si>
    <t>EC:1.11; EC:1; EC:1.11.1.24; EC:1.11.1</t>
  </si>
  <si>
    <t>Acting on a peroxide as acceptor; Oxidoreductases; thioredoxin-dependent peroxiredoxin; Acting on a peroxide as acceptor</t>
  </si>
  <si>
    <t>G3DSA:3.40.30.10:FF:000020 (FUNFAM); G3DSA:3.40.30.10 (GENE3D); IPR013740 (PFAM); PIRSR000239-1 (PIRSR); PIRSR637944-1 (PIRSR); IPR037944 (PANTHER); IPR013766 (PROSITE_PROFILES); IPR037944 (CDD); IPR036249 (SUPERFAMILY)</t>
  </si>
  <si>
    <t>P:GO:0034599; P:GO:0042744; P:GO:0045454; F:GO:0008379; F:GO:0016491; C:GO:0005737</t>
  </si>
  <si>
    <t>P:cellular response to oxidative stress; P:hydrogen peroxide catabolic process; P:cell redox homeostasis; F:thioredoxin peroxidase activity; F:oxidoreductase activity; C:cytoplasm</t>
  </si>
  <si>
    <t>92.53</t>
  </si>
  <si>
    <t>IPR022796 (PFAM); G3DSA:1.10.3460.10 (GENE3D); PIRSR601344-1 (PIRSR); IPR001344 (PANTHER); SSF103511 (SUPERFAMILY)</t>
  </si>
  <si>
    <t>chlorophyll a-b binding protein CP26, chloroplastic [Jatropha curcas]</t>
  </si>
  <si>
    <t>93.02</t>
  </si>
  <si>
    <t>P:GO:0009637; P:GO:0009768; P:GO:0010114; P:GO:0010196; P:GO:0010207; P:GO:0010218; F:GO:0016168; F:GO:0019904; F:GO:0031409; F:GO:0043168; F:GO:1901363; C:GO:0009517; C:GO:0009522; C:GO:0009783; C:GO:0009941; C:GO:0010287; C:GO:0031984</t>
  </si>
  <si>
    <t>P:response to blue light; P:photosynthesis, light harvesting in photosystem I; P:response to red light; P:nonphotochemical quenching; P:photosystem II assembly; P:response to far red light; F:chlorophyll binding; F:protein domain specific binding; F:pigment binding; F:anion binding; F:heterocyclic compound binding; C:PSII associated light-harvesting complex II; C:photosystem I; C:photosystem II antenna complex; C:chloroplast envelope; C:plastoglobule; C:organelle subcompartment</t>
  </si>
  <si>
    <t>G3DSA:1.10.3460.10:FF:000007 (FUNFAM); IPR022796 (PFAM); G3DSA:1.10.3460.10 (GENE3D); PIRSR601344-1 (PIRSR); IPR001344 (PANTHER); SSF103511 (SUPERFAMILY)</t>
  </si>
  <si>
    <t>88.28</t>
  </si>
  <si>
    <t>G3DSA:3.40.30.10:FF:000020 (FUNFAM); IPR013740 (PFAM); G3DSA:3.40.30.10 (GENE3D); PIRSR000239-1 (PIRSR); PIRSR637944-1 (PIRSR); IPR037944 (PANTHER); IPR013766 (PROSITE_PROFILES); IPR037944 (CDD); IPR036249 (SUPERFAMILY)</t>
  </si>
  <si>
    <t>Wound-induced protein [Arachis hypogaea]</t>
  </si>
  <si>
    <t>P:GO:0009615; P:GO:0009627; P:GO:0009651; P:GO:0009723; P:GO:0016070; P:GO:0042742; P:GO:0045087; P:GO:0050832; P:GO:0080027; F:GO:0004540; F:GO:0008061</t>
  </si>
  <si>
    <t>P:response to virus; P:systemic acquired resistance; P:response to salt stress; P:response to ethylene; P:RNA metabolic process; P:defense response to bacterium; P:innate immune response; P:defense response to fungus; P:response to herbivore; F:RNA nuclease activity; F:chitin binding</t>
  </si>
  <si>
    <t>EC:3.1; EC:3</t>
  </si>
  <si>
    <t>Acting on ester bonds; Hydrolases</t>
  </si>
  <si>
    <t>IPR001153 (PRINTS); G3DSA:2.40.40.10:FF:000007 (FUNFAM); IPR036908 (G3DSA:2.40.40.GENE3D); IPR001153 (PFAM); IPR044301 (PANTHER); IPR001153 (PROSITE_PROFILES); cd22777 (CDD); IPR036908 (SUPERFAMILY)</t>
  </si>
  <si>
    <t>P:GO:0006952; P:GO:0042742; P:GO:0050832; F:GO:0004540</t>
  </si>
  <si>
    <t>P:defense response; P:defense response to bacterium; P:defense response to fungus; F:RNA nuclease activity</t>
  </si>
  <si>
    <t>Glycoside hydrolase family 18, catalytic domain [Sesbania bispinosa]</t>
  </si>
  <si>
    <t>76.41</t>
  </si>
  <si>
    <t>P:GO:0000272; P:GO:0043086; F:GO:0004568; F:GO:0015066; C:GO:0005576</t>
  </si>
  <si>
    <t>P:polysaccharide catabolic process; P:negative regulation of catalytic activity; F:chitinase activity; F:alpha-amylase inhibitor activity; C:extracellular region</t>
  </si>
  <si>
    <t>G3DSA:3.20.20.80:FF:000015 (FUNFAM); IPR001223 (PFAM); G3DSA:3.20.20.80 (GENE3D); IPR050542 (PANTHER); IPR001223 (PROSITE_PROFILES); IPR045321 (CDD); IPR017853 (SUPERFAMILY)</t>
  </si>
  <si>
    <t>P:GO:0005975; F:GO:0004568; C:GO:0005576</t>
  </si>
  <si>
    <t>P:carbohydrate metabolic process; F:chitinase activity; C:extracellular region</t>
  </si>
  <si>
    <t>tubulin beta chain [Ricinus communis]</t>
  </si>
  <si>
    <t>97.52</t>
  </si>
  <si>
    <t>P:GO:0000226; P:GO:0000278; P:GO:0009416; P:GO:0009826; P:GO:0032989; P:GO:0048869; F:GO:0003924; F:GO:0005200; F:GO:0005525; C:GO:0005618; C:GO:0005774; C:GO:0005874; C:GO:0005886; C:GO:0009570; C:GO:0045298</t>
  </si>
  <si>
    <t>P:microtubule cytoskeleton organization; P:mitotic cell cycle; P:response to light stimulus; P:unidimensional cell growth; P:cellular anatomical entity morphogenesis; P:cellular developmental process; F:GTPase activity; F:structural constituent of cytoskeleton; F:GTP binding; C:cell wall; C:vacuolar membrane; C:microtubule; C:plasma membrane; C:chloroplast stroma; C:tubulin complex</t>
  </si>
  <si>
    <t>IPR002453 (PRINTS); IPR000217 (PRINTS); G3DSA:3.40.50.1440:FF:000005 (FUNFAM); G3DSA:1.10.287.600:FF:000002 (FUNFAM); G3DSA:3.30.1330.20:FF:000002 (FUNFAM); IPR036525 (G3DSA:3.40.50.GENE3D); IPR018316 (PFAM); IPR003008 (PFAM); IPR037103 (G3DSA:3.30.1330.GENE3D); IPR023123 (G3DSA:1.10.287.GENE3D); IPR000217 (PANTHER); cd02187 (CDD); IPR036525 (SUPERFAMILY); IPR008280 (SUPERFAMILY)</t>
  </si>
  <si>
    <t>glycine-rich RNA-binding protein 2-like [Prosopis cineraria]</t>
  </si>
  <si>
    <t>99.77</t>
  </si>
  <si>
    <t>F:GO:0003723</t>
  </si>
  <si>
    <t>F:RNA binding</t>
  </si>
  <si>
    <t>IPR012677 (G3DSA:3.30.70.GENE3D); IPR000504 (PFAM); IPR052462 (PANTHER); IPR000504 (PROSITE_PROFILES); IPR048289 (CDD); IPR035979 (SUPERFAMILY)</t>
  </si>
  <si>
    <t>F:GO:0003676; F:GO:0003723</t>
  </si>
  <si>
    <t>F:nucleic acid binding; F:RNA binding</t>
  </si>
  <si>
    <t>zingipain-2-like [Prosopis alba]</t>
  </si>
  <si>
    <t>65.08</t>
  </si>
  <si>
    <t>IPR000668 (PRINTS); G3DSA:3.90.70.10:FF:000332 (FUNFAM); IPR013201 (PFAM); G3DSA:3.90.70.10 (GENE3D); IPR000668 (PFAM); IPR013128 (PANTHER); IPR039417 (CDD); IPR038765 (SUPERFAMILY)</t>
  </si>
  <si>
    <t>glyceraldehyde-3-phosphate dehydrogenase B, chloroplastic [Prunus dulcis]</t>
  </si>
  <si>
    <t>95.12</t>
  </si>
  <si>
    <t>P:GO:0006006; F:GO:0004365; F:GO:0050661; F:GO:0051287</t>
  </si>
  <si>
    <t>P:glucose metabolic process; F:glyceraldehyde-3-phosphate dehydrogenase (NAD+) (phosphorylating) activity; F:NADP binding; F:NAD binding</t>
  </si>
  <si>
    <t>IPR020831 (PRINTS); G3DSA:3.30.360.10:FF:000002 (FUNFAM); G3DSA:3.40.50.720:FF:000001 (FUNFAM); IPR020828 (PFAM); G3DSA:3.30.360.10 (GENE3D); IPR020829 (PFAM); IPR006424 (NCBIFAM); G3DSA:3.40.50.720 (GENE3D); PIRSR000149-1 (PIRSR); PIRSR000149-4 (PIRSR); PIRSR000149-3 (PIRSR); PIRSR000149-2 (PIRSR); IPR020831 (PANTHER); cd05214 (CDD); cd18126 (CDD); IPR036291 (SUPERFAMILY); SSF55347 (SUPERFAMILY)</t>
  </si>
  <si>
    <t>chlorophyll a-b binding protein of LHCII type 1 [Ziziphus jujuba var. spinosa]</t>
  </si>
  <si>
    <t>91.73</t>
  </si>
  <si>
    <t>P:GO:0009765; F:GO:0016168; C:GO:0009522; C:GO:0009523; C:GO:0009535; C:GO:0031984</t>
  </si>
  <si>
    <t>P:photosynthesis, light harvesting; F:chlorophyll binding; C:photosystem I; C:photosystem II; C:chloroplast thylakoid membrane; C:organelle subcompartment</t>
  </si>
  <si>
    <t>leucine-rich repeat extensin-like protein 3 [Senna tora]</t>
  </si>
  <si>
    <t>78.73</t>
  </si>
  <si>
    <t>F:GO:0005515</t>
  </si>
  <si>
    <t>F:protein binding</t>
  </si>
  <si>
    <t>G3DSA:3.80.10.10:FF:000383 (FUNFAM); IPR032675 (G3DSA:3.80.10.GENE3D); IPR001611 (PFAM); IPR032675 (G3DSA:3.80.10.GENE3D); IPR013210 (PFAM); IPR051582 (PANTHER); SSF52058 (SUPERFAMILY)</t>
  </si>
  <si>
    <t>linoleate 13S-lipoxygenase 2-1, chloroplastic-like [Lupinus angustifolius]</t>
  </si>
  <si>
    <t>86.31</t>
  </si>
  <si>
    <t>P:GO:0006633; P:GO:0010597; P:GO:0031408; P:GO:0034440; P:GO:1901568; F:GO:0005515; F:GO:0016165; F:GO:0046872; C:GO:0009534; C:GO:0009570; C:GO:0031984</t>
  </si>
  <si>
    <t>P:fatty acid biosynthetic process; P:green leaf volatile biosynthetic process; P:oxylipin biosynthetic process; P:lipid oxidation; P:fatty acid derivative metabolic process; F:protein binding; F:linoleate 13S-lipoxygenase activity; F:metal ion binding; C:chloroplast thylakoid; C:chloroplast stroma; C:organelle subcompartment</t>
  </si>
  <si>
    <t>EC:1.13.11; EC:1.13; EC:1.13.11.12; EC:1</t>
  </si>
  <si>
    <t>Acting on single donors with incorporation of molecular oxygen (oxygenases). The oxygen incorporated need not be derived from O2; Acting on single donors with incorporation of molecular oxygen (oxygenases). The oxygen incorporated need not be derived from O2; linoleate 13S-lipoxygenase; Oxidoreductases</t>
  </si>
  <si>
    <t>IPR001246 (PRINTS); IPR013819 (PRINTS); G3DSA:3.10.450.60:FF:000005 (FUNFAM); G3DSA:1.20.245.10:FF:000002 (FUNFAM); G3DSA:4.10.375.10 (GENE3D); G3DSA:1.20.245.10 (GENE3D); G3DSA:3.10.450.60 (GENE3D); IPR013819 (PFAM); G3DSA:2.60.60.20 (GENE3D); IPR027433 (G3DSA:4.10.372.GENE3D); IPR001024 (PFAM); PIRSR601885-1 (PIRSR); IPR000907 (PANTHER); IPR013819 (PROSITE_PROFILES); IPR001024 (PROSITE_PROFILES); IPR042057 (CDD); IPR036226 (SUPERFAMILY); IPR036392 (SUPERFAMILY)</t>
  </si>
  <si>
    <t>P:GO:0034440; F:GO:0005515; F:GO:0016491; F:GO:0016702; F:GO:0046872</t>
  </si>
  <si>
    <t>P:lipid oxidation; F:protein binding; F:oxidoreductase activity; F:oxidoreductase activity, acting on single donors with incorporation of molecular oxygen, incorporation of two atoms of oxygen; F:metal ion binding</t>
  </si>
  <si>
    <t>tubulin beta-2 chain-like [Prosopis alba]</t>
  </si>
  <si>
    <t>P:GO:0000226; P:GO:0000278; F:GO:0003924; F:GO:0005200; F:GO:0005525; C:GO:0005737; C:GO:0005874</t>
  </si>
  <si>
    <t>P:microtubule cytoskeleton organization; P:mitotic cell cycle; F:GTPase activity; F:structural constituent of cytoskeleton; F:GTP binding; C:cytoplasm; C:microtubule</t>
  </si>
  <si>
    <t>IPR000217 (PRINTS); IPR002453 (PRINTS); G3DSA:1.10.287.600:FF:000002 (FUNFAM); G3DSA:3.40.50.1440:FF:000005 (FUNFAM); G3DSA:3.30.1330.20:FF:000002 (FUNFAM); IPR036525 (G3DSA:3.40.50.GENE3D); IPR037103 (G3DSA:3.30.1330.GENE3D); IPR023123 (G3DSA:1.10.287.GENE3D); IPR018316 (PFAM); IPR003008 (PFAM); IPR000217 (PANTHER); cd02187 (CDD); IPR036525 (SUPERFAMILY); IPR008280 (SUPERFAMILY)</t>
  </si>
  <si>
    <t>proteasome subunit alpha type-6-like [Prosopis alba]</t>
  </si>
  <si>
    <t>98.54</t>
  </si>
  <si>
    <t>P:GO:0006511; C:GO:0005634; C:GO:0005737; C:GO:0019773</t>
  </si>
  <si>
    <t>P:ubiquitin-dependent protein catabolic process; C:nucleus; C:cytoplasm; C:proteasome core complex, alpha-subunit complex</t>
  </si>
  <si>
    <t>EC:3.4.25.1</t>
  </si>
  <si>
    <t>proteasome endopeptidase complex</t>
  </si>
  <si>
    <t>G3DSA:3.60.20.10:FF:000036 (FUNFAM); IPR029055 (G3DSA:3.60.20.GENE3D); IPR000426 (PFAM); IPR001353 (PFAM); NF003075 (NCBIFAM); IPR050115 (PANTHER); IPR023332 (PROSITE_PROFILES); IPR034642 (CDD); IPR029055 (SUPERFAMILY)</t>
  </si>
  <si>
    <t>P:GO:0006511; P:GO:0051603; C:GO:0005839; C:GO:0019773</t>
  </si>
  <si>
    <t>P:ubiquitin-dependent protein catabolic process; P:proteolysis involved in protein catabolic process; C:proteasome core complex; C:proteasome core complex, alpha-subunit complex</t>
  </si>
  <si>
    <t>ATP synthase CF1 alpha subunit [Pararchidendron pruinosum]</t>
  </si>
  <si>
    <t>99.4</t>
  </si>
  <si>
    <t>P:GO:0015986; P:GO:1902600; F:GO:0005524; F:GO:0043531; F:GO:0046933; F:GO:0046961; C:GO:0005743; C:GO:0009535; C:GO:0045261</t>
  </si>
  <si>
    <t>P:proton motive force-driven ATP synthesis; P:proton transmembrane transport; F:ATP binding; F:ADP binding; F:proton-transporting ATP synthase activity, rotational mechanism; F:proton-transporting ATPase activity, rotational mechanism; C:mitochondrial inner membrane; C:chloroplast thylakoid membrane; C:proton-transporting ATP synthase complex, catalytic core F(1)</t>
  </si>
  <si>
    <t>EC:3.6.3.14; EC:6; EC:7.2.2; EC:7</t>
  </si>
  <si>
    <t>Acting on acid anhydrides; Ligases; Catalysing the translocation of inorganic cations; Translocases</t>
  </si>
  <si>
    <t>G3DSA:3.40.50.300:FF:000002 (FUNFAM); G3DSA:1.20.150.20:FF:000001 (FUNFAM); G3DSA:2.40.30.20:FF:000001 (FUNFAM); IPR038376 (G3DSA:1.20.150.GENE3D); IPR000194 (PFAM); IPR004100 (PFAM); IPR023366 (G3DSA:2.40.30.GENE3D); IPR005294 (NCBIFAM); IPR027417 (G3DSA:3.40.50.GENE3D); IPR005294 (PIRSF); NF009884 (NCBIFAM); IPR000793 (PFAM); IPR005294 (PANTHER); IPR005294 (HAMAP); IPR033732 (CDD); cd18116 (CDD); IPR000793 (CDD); IPR027417 (SUPERFAMILY); SSF47917 (SUPERFAMILY); IPR036121 (SUPERFAMILY)</t>
  </si>
  <si>
    <t>P:GO:0015986; P:GO:0046034; P:GO:1902600; F:GO:0005524; F:GO:0032559; F:GO:0043531; F:GO:0046933; C:GO:0045259</t>
  </si>
  <si>
    <t>P:proton motive force-driven ATP synthesis; P:ATP metabolic process; P:proton transmembrane transport; F:ATP binding; F:adenyl ribonucleotide binding; F:ADP binding; F:proton-transporting ATP synthase activity, rotational mechanism; C:proton-transporting ATP synthase complex</t>
  </si>
  <si>
    <t>peroxidase 51-like [Prosopis cineraria]</t>
  </si>
  <si>
    <t>91.05</t>
  </si>
  <si>
    <t>IPR000823 (PRINTS); IPR002016 (PRINTS); G3DSA:1.10.420.10:FF:000001 (FUNFAM); G3DSA:1.10.520.10:FF:000008 (FUNFAM); IPR002016 (PFAM); G3DSA:1.10.520.10 (GENE3D); G3DSA:1.10.420.10 (GENE3D); PIRSR600823-1 (PIRSR); PIRSR601621-1 (PIRSR); PIRSR600823-5 (PIRSR); PIRSR601621-2 (PIRSR); PIRSR600823-3 (PIRSR); PIRSR600823-4 (PIRSR); PIRSR600823-2 (PIRSR); PIRSR601621-3 (PIRSR); IPR000823 (PANTHER); IPR002016 (PROSITE_PROFILES); IPR033905 (CDD); IPR010255 (SUPERFAMILY)</t>
  </si>
  <si>
    <t>60S ribosomal protein L22-2 [Cajanus cajan]</t>
  </si>
  <si>
    <t>97.65</t>
  </si>
  <si>
    <t>P:GO:0002181; P:GO:0043043; P:GO:0043604; F:GO:0003729; F:GO:0003735; F:GO:1901363; C:GO:0005730; C:GO:0005886; C:GO:0009506; C:GO:0022625</t>
  </si>
  <si>
    <t>P:cytoplasmic translation; P:peptide biosynthetic process; P:amide biosynthetic process; F:mRNA binding; F:structural constituent of ribosome; F:heterocyclic compound binding; C:nucleolus; C:plasma membrane; C:plasmodesma; C:cytosolic large ribosomal subunit</t>
  </si>
  <si>
    <t>G3DSA:3.30.1360.210:FF:000002 (FUNFAM); IPR038526 (G3DSA:3.30.1360.GENE3D); IPR002671 (PFAM); IPR002671 (PANTHER)</t>
  </si>
  <si>
    <t>P:GO:0002181; P:GO:0006412; F:GO:0003723; F:GO:0003735; C:GO:0005840</t>
  </si>
  <si>
    <t>P:cytoplasmic translation; P:translation; F:RNA binding; F:structural constituent of ribosome; C:ribosome</t>
  </si>
  <si>
    <t>malate dehydrogenase, cytoplasmic [Arachis hypogaea]</t>
  </si>
  <si>
    <t>98.73</t>
  </si>
  <si>
    <t>P:GO:0006099; P:GO:0006101; P:GO:0006107; P:GO:0006108; P:GO:0006734; P:GO:0006805; P:GO:0009651; P:GO:0009735; P:GO:0010043; P:GO:0016999; P:GO:0046686; F:GO:0030060; C:GO:0005634; C:GO:0005774; C:GO:0005829; C:GO:0005886; C:GO:0009506; C:GO:0009570; C:GO:0048046</t>
  </si>
  <si>
    <t>P:tricarboxylic acid cycle; P:citrate metabolic process; P:oxaloacetate metabolic process; P:malate metabolic process; P:NADH metabolic process; P:xenobiotic metabolic process; P:response to salt stress; P:response to cytokinin; P:response to zinc ion; P:antibiotic metabolic process; P:response to cadmium ion; F:L-malate dehydrogenase (NAD+) activity; C:nucleus; C:vacuolar membrane; C:cytosol; C:plasma membrane; C:plasmodesma; C:chloroplast stroma; C:apoplast</t>
  </si>
  <si>
    <t>EC:1.1; EC:1.1.1.37; EC:1; EC:1.1.1</t>
  </si>
  <si>
    <t>Acting on the CH-OH group of donors; malate dehydrogenase; Oxidoreductases; Acting on the CH-OH group of donors</t>
  </si>
  <si>
    <t>G3DSA:3.40.50.720:FF:000010 (FUNFAM); G3DSA:3.90.110.10:FF:000002 (FUNFAM); NF003916 (NCBIFAM); IPR001557 (PIRSF); G3DSA:3.40.50.720 (GENE3D); IPR015955 (G3DSA:3.90.110.GENE3D); IPR001236 (PFAM); IPR011274 (NCBIFAM); IPR022383 (PFAM); IPR010945 (NCBIFAM); PIRSR000102-1 (PIRSR); PIRSR000102-3 (PIRSR); PIRSR000102-2 (PIRSR); IPR010945 (PANTHER); IPR011274 (CDD); IPR036291 (SUPERFAMILY); IPR015955 (SUPERFAMILY)</t>
  </si>
  <si>
    <t>P:GO:0006108; P:GO:0019752; F:GO:0003824; F:GO:0016491; F:GO:0016615; F:GO:0016616; F:GO:0030060</t>
  </si>
  <si>
    <t>P:malate metabolic process; P:carboxylic acid metabolic process; F:catalytic activity; F:oxidoreductase activity; F:malate dehydrogenase activity; F:oxidoreductase activity, acting on the CH-OH group of donors, NAD or NADP as acceptor; F:L-malate dehydrogenase (NAD+) activity</t>
  </si>
  <si>
    <t>monodehydroascorbate reductase [Senna tora]</t>
  </si>
  <si>
    <t>94.48</t>
  </si>
  <si>
    <t>P:GO:0009414; P:GO:0009610; P:GO:0009651; P:GO:0009753; P:GO:0010043; P:GO:0017001; P:GO:0042178; P:GO:0042744; P:GO:0043903; P:GO:0044248; P:GO:0046686; P:GO:0098869; F:GO:0016656; C:GO:0005778; C:GO:0005829; C:GO:0009570; C:GO:0009941</t>
  </si>
  <si>
    <t>P:response to water deprivation; P:response to symbiotic fungus; P:response to salt stress; P:response to jasmonic acid; P:response to zinc ion; P:antibiotic catabolic process; P:xenobiotic catabolic process; P:hydrogen peroxide catabolic process; P:regulation of biological process involved in symbiotic interaction; P:cellular catabolic process; P:response to cadmium ion; P:cellular oxidant detoxification; F:monodehydroascorbate reductase (NADH) activity; C:peroxisomal membrane; C:cytosol; C:chloroplast stroma; C:chloroplast envelope</t>
  </si>
  <si>
    <t>EC:1.6; EC:1; EC:1.6.5; EC:1.6.5.4</t>
  </si>
  <si>
    <t>Acting on NADH or NADPH; Oxidoreductases; Acting on NADH or NADPH; monodehydroascorbate reductase (NADH)</t>
  </si>
  <si>
    <t>PR00411 (PRINTS); PR00368 (PRINTS); G3DSA:3.50.50.60:FF:000155 (FUNFAM); G3DSA:3.30.390.30:FF:000013 (FUNFAM); IPR036188 (G3DSA:3.50.50.GENE3D); IPR048618 (PFAM); IPR016156 (G3DSA:3.30.390.GENE3D); IPR036188 (G3DSA:3.50.50.GENE3D); IPR023753 (PFAM); PIRSR000238-1 (PIRSR); PIRSR000350-3 (PIRSR); IPR050446 (PANTHER); IPR036188 (SUPERFAMILY); IPR016156 (SUPERFAMILY)</t>
  </si>
  <si>
    <t>F:GO:0016491; F:GO:0016651; C:GO:0005737</t>
  </si>
  <si>
    <t>F:oxidoreductase activity; F:oxidoreductase activity, acting on NAD(P)H; C:cytoplasm</t>
  </si>
  <si>
    <t>protein P21-like [Prosopis alba]</t>
  </si>
  <si>
    <t>91.29</t>
  </si>
  <si>
    <t>C:GO:0005576</t>
  </si>
  <si>
    <t>C:extracellular region</t>
  </si>
  <si>
    <t>IPR001938 (PRINTS); G3DSA:2.60.110.10:FF:000003 (FUNFAM); IPR001938 (PFAM); IPR001938 (PIRSF); IPR037176 (G3DSA:2.60.110.GENE3D); PIRSR002703-1 (PIRSR); IPR001938 (PANTHER); IPR001938 (PROSITE_PROFILES); cd09217 (CDD); IPR037176 (SUPERFAMILY)</t>
  </si>
  <si>
    <t>40S ribosomal protein S19-3-like [Prosopis cineraria]</t>
  </si>
  <si>
    <t>98.39</t>
  </si>
  <si>
    <t>P:GO:0000028; P:GO:0006412; F:GO:0003723; F:GO:0003735; F:GO:0008168; C:GO:0005618; C:GO:0009506; C:GO:0022627</t>
  </si>
  <si>
    <t>P:ribosomal small subunit assembly; P:translation; F:RNA binding; F:structural constituent of ribosome; F:methyltransferase activity; C:cell wall; C:plasmodesma; C:cytosolic small ribosomal subunit</t>
  </si>
  <si>
    <t>EC:2.1; EC:2; EC:2.1.1</t>
  </si>
  <si>
    <t>Transferring one-carbon groups; Transferases; Transferring one-carbon groups</t>
  </si>
  <si>
    <t>G3DSA:1.10.10.10:FF:000118 (FUNFAM); IPR036388 (G3DSA:1.10.10.GENE3D); IPR001266 (PFAM); IPR001266 (PANTHER); IPR036390 (SUPERFAMILY)</t>
  </si>
  <si>
    <t>P:GO:0000028; P:GO:0006412; F:GO:0003723; F:GO:0003735; C:GO:0005840; C:GO:0022627</t>
  </si>
  <si>
    <t>P:ribosomal small subunit assembly; P:translation; F:RNA binding; F:structural constituent of ribosome; C:ribosome; C:cytosolic small ribosomal subunit</t>
  </si>
  <si>
    <t>non-classical arabinogalactan protein 31-like [Prosopis alba]</t>
  </si>
  <si>
    <t>89.89</t>
  </si>
  <si>
    <t>C:GO:0071944</t>
  </si>
  <si>
    <t>C:cell periphery</t>
  </si>
  <si>
    <t>IPR003882 (PRINTS); PF01190 (PFAM); PTHR33470 (PANTHER)</t>
  </si>
  <si>
    <t>Rieske iron-sulfur protein, C-terminal [Sesbania bispinosa]</t>
  </si>
  <si>
    <t>91.86</t>
  </si>
  <si>
    <t>P:GO:0055085; F:GO:0009496; F:GO:0045158; F:GO:0046872; F:GO:0051537; C:GO:0009535</t>
  </si>
  <si>
    <t>P:transmembrane transport; F:plastoquinol--plastocyanin reductase activity; F:electron transporter, transferring electrons within cytochrome b6/f complex of photosystem II activity; F:metal ion binding; F:2 iron, 2 sulfur cluster binding; C:chloroplast thylakoid membrane</t>
  </si>
  <si>
    <t>EC:1.10; EC:1.10.9; EC:1; EC:1.10.9.1; EC:7; EC:7.1.1.6</t>
  </si>
  <si>
    <t>Acting on diphenols and related substances as donors; Acting on diphenols and related substances as donors; Oxidoreductases; Acting on diphenols and related substances as donors; Translocases; plastoquinol--plastocyanin reductase</t>
  </si>
  <si>
    <t>IPR005805 (PRINTS); G3DSA:1.20.5.700:FF:000002 (FUNFAM); G3DSA:2.102.10.10:FF:000007 (FUNFAM); IPR017941 (PFAM); G3DSA:1.20.5.700 (GENE3D); IPR036922 (G3DSA:2.102.10.GENE3D); NF045928 (NCBIFAM); NF010001 (NCBIFAM); IPR014349 (PANTHER); IPR023960 (HAMAP); IPR017941 (PROSITE_PROFILES); cd03471 (CDD); IPR036922 (SUPERFAMILY)</t>
  </si>
  <si>
    <t>F:GO:0045158; F:GO:0051537; C:GO:0016020</t>
  </si>
  <si>
    <t>F:electron transporter, transferring electrons within cytochrome b6/f complex of photosystem II activity; F:2 iron, 2 sulfur cluster binding; C:membrane</t>
  </si>
  <si>
    <t>Acidic endochitinase [Spatholobus suberectus]</t>
  </si>
  <si>
    <t>65.4</t>
  </si>
  <si>
    <t>IPR001223 (PFAM); G3DSA:3.20.20.80 (GENE3D); IPR050542 (PANTHER); IPR001223 (PROSITE_PROFILES); IPR017853 (SUPERFAMILY)</t>
  </si>
  <si>
    <t>Glyceraldehyde-3-phosphate dehydrogenase [Quillaja saponaria]</t>
  </si>
  <si>
    <t>98.37</t>
  </si>
  <si>
    <t>F:GO:0008911; C:GO:0005737</t>
  </si>
  <si>
    <t>F:lactaldehyde dehydrogenase (NAD+) activity; C:cytoplasm</t>
  </si>
  <si>
    <t>EC:1.2; EC:1.2.1.22; EC:1; EC:1.2.1.9; EC:1.2.1.5; EC:1.2.1.3; EC:1.2.1</t>
  </si>
  <si>
    <t>Acting on the aldehyde or oxo group of donors; lactaldehyde dehydrogenase; Oxidoreductases; glyceraldehyde-3-phosphate dehydrogenase (NADP(+)); aldehyde dehydrogenase [NAD(P)(+)]; aldehyde dehydrogenase (NAD(+)); Acting on the aldehyde or oxo group of donors</t>
  </si>
  <si>
    <t>G3DSA:3.40.605.10:FF:000013 (FUNFAM); G3DSA:3.40.309.10:FF:000016 (FUNFAM); IPR016162 (G3DSA:3.40.605.GENE3D); IPR016163 (G3DSA:3.40.309.GENE3D); IPR015590 (PFAM); PIRSR036492-1 (PIRSR); PIRSR617656-1 (PIRSR); PIRSR000197-1 (PIRSR); PIRSR036489-3 (PIRSR); IPR051020 (PANTHER); cd07082 (CDD); IPR016161 (SUPERFAMILY)</t>
  </si>
  <si>
    <t>F:GO:0008911; F:GO:0016491; F:GO:0016620</t>
  </si>
  <si>
    <t>F:lactaldehyde dehydrogenase (NAD+) activity; F:oxidoreductase activity; F:oxidoreductase activity, acting on the aldehyde or oxo group of donors, NAD or NADP as acceptor</t>
  </si>
  <si>
    <t>fructose-bisphosphate aldolase 6, cytosolic [Prosopis cineraria]</t>
  </si>
  <si>
    <t>96.7</t>
  </si>
  <si>
    <t>P:GO:0006096; P:GO:0030388; F:GO:0004332; C:GO:0005829</t>
  </si>
  <si>
    <t>P:glycolytic process; P:fructose 1,6-bisphosphate metabolic process; F:fructose-bisphosphate aldolase activity; C:cytosol</t>
  </si>
  <si>
    <t>G3DSA:3.20.20.70:FF:000068 (FUNFAM); NF033379 (NCBIFAM); IPR000741 (PFAM); IPR013785 (G3DSA:3.20.20.GENE3D); IPR000741 (PANTHER); cd00948 (CDD); SSF51569 (SUPERFAMILY)</t>
  </si>
  <si>
    <t>endoplasmic reticulum metallopeptidase 1 [Prosopis alba]</t>
  </si>
  <si>
    <t>78.97</t>
  </si>
  <si>
    <t>G3DSA:3.40.630.10:FF:000008 (FUNFAM); G3DSA:3.40.630.10 (GENE3D); IPR007484 (PFAM); PIRSR036685-1 (PIRSR); IPR045175 (PANTHER); IPR048024 (CDD); SSF53187 (SUPERFAMILY)</t>
  </si>
  <si>
    <t>P:GO:0006508; F:GO:0008235</t>
  </si>
  <si>
    <t>P:proteolysis; F:metalloexopeptidase activity</t>
  </si>
  <si>
    <t>acidic endochitinase-like [Vicia villosa]</t>
  </si>
  <si>
    <t>69.73</t>
  </si>
  <si>
    <t>phosphoglycerate kinase, chloroplastic [Prosopis cineraria]</t>
  </si>
  <si>
    <t>94.04</t>
  </si>
  <si>
    <t>P:GO:0002697; P:GO:0006094; P:GO:0006096; P:GO:0006468; P:GO:0006754; P:GO:0006805; P:GO:0009168; P:GO:0009409; P:GO:0019253; P:GO:0019359; P:GO:0034404; P:GO:0042866; P:GO:0044248; P:GO:0046686; P:GO:0050691; F:GO:0004618; F:GO:0004672; F:GO:0005524; F:GO:0043531; C:GO:0005618; C:GO:0005634; C:GO:0005739; C:GO:0005829; C:GO:0009570; C:GO:0009579; C:GO:0009941; C:GO:0010319; C:GO:0016020; C:GO:0048046</t>
  </si>
  <si>
    <t>P:regulation of immune effector process; P:gluconeogenesis; P:glycolytic process; P:protein phosphorylation; P:ATP biosynthetic process; P:xenobiotic metabolic process; P:purine ribonucleoside monophosphate biosynthetic process; P:response to cold; P:reductive pentose-phosphate cycle; P:nicotinamide nucleotide biosynthetic process; P:nucleobase-containing small molecule biosynthetic process; P:pyruvate biosynthetic process; P:cellular catabolic process; P:response to cadmium ion; P:regulation of defense response to virus by host; F:phosphoglycerate kinase activity; F:protein kinase activity; F:ATP binding; F:ADP binding; C:cell wall; C:nucleus; C:mitochondrion; C:cytosol; C:chloroplast stroma; C:thylakoid; C:chloroplast envelope; C:stromule; C:membrane; C:apoplast</t>
  </si>
  <si>
    <t>EC:2.7.1; EC:2.7.2; EC:2.7.2.3; EC:2.7; EC:2</t>
  </si>
  <si>
    <t>Transferring phosphorus-containing groups; Transferring phosphorus-containing groups; phosphoglycerate kinase; Transferring phosphorus-containing groups; Transferases</t>
  </si>
  <si>
    <t>IPR001576 (PRINTS); G3DSA:3.40.50.1260:FF:000003 (FUNFAM); G3DSA:3.40.50.1260:FF:000006 (FUNFAM); IPR015824 (G3DSA:3.40.50.GENE3D); IPR015824 (G3DSA:3.40.50.GENE3D); IPR001576 (PFAM); IPR015824 (G3DSA:3.40.50.GENE3D); PIRSR000724-1 (PIRSR); PIRSR000724-2 (PIRSR); IPR001576 (PANTHER); IPR001576 (HAMAP); IPR001576 (CDD); IPR036043 (SUPERFAMILY)</t>
  </si>
  <si>
    <t>P:GO:0006094; P:GO:0006096; F:GO:0004618; F:GO:0005524; F:GO:0043531; C:GO:0005829</t>
  </si>
  <si>
    <t>P:gluconeogenesis; P:glycolytic process; F:phosphoglycerate kinase activity; F:ATP binding; F:ADP binding; C:cytosol</t>
  </si>
  <si>
    <t>class II chitinase [Acacia koa]</t>
  </si>
  <si>
    <t>77.67</t>
  </si>
  <si>
    <t>P:GO:0000272; P:GO:0006032; P:GO:0016998; P:GO:0050832; F:GO:0004568; F:GO:0008061; C:GO:0005615</t>
  </si>
  <si>
    <t>P:polysaccharide catabolic process; P:chitin catabolic process; P:cell wall macromolecule catabolic process; P:defense response to fungus; F:chitinase activity; F:chitin binding; C:extracellular space</t>
  </si>
  <si>
    <t>IPR000726 (PFAM); G3DSA:3.30.20.10 (GENE3D); G3DSA:1.10.530.10 (GENE3D); PIRSR001060-1 (PIRSR); PTHR22595 (PANTHER); cd00325 (CDD); IPR023346 (SUPERFAMILY)</t>
  </si>
  <si>
    <t>P:GO:0006032; P:GO:0016998; P:GO:0050832; F:GO:0004568</t>
  </si>
  <si>
    <t>P:chitin catabolic process; P:cell wall macromolecule catabolic process; P:defense response to fungus; F:chitinase activity</t>
  </si>
  <si>
    <t>chlorophyll a-b binding protein 13, chloroplastic [Quercus suber]</t>
  </si>
  <si>
    <t>97.36</t>
  </si>
  <si>
    <t>P:GO:0001101; P:GO:0009635; P:GO:0009644; P:GO:0009737; P:GO:0009768; P:GO:0009769; P:GO:0010119; F:GO:0005198; F:GO:0016168; F:GO:0019904; F:GO:0031409; F:GO:0043168; F:GO:1901363; C:GO:0009522; C:GO:0009523; C:GO:0009535; C:GO:0009941; C:GO:0010287; C:GO:0031984</t>
  </si>
  <si>
    <t>P:response to acid chemical; P:response to herbicide; P:response to high light intensity; P:response to abscisic acid; P:photosynthesis, light harvesting in photosystem I; P:photosynthesis, light harvesting in photosystem II; P:regulation of stomatal movement; F:structural molecule activity; F:chlorophyll binding; F:protein domain specific binding; F:pigment binding; F:anion binding; F:heterocyclic compound binding; C:photosystem I; C:photosystem II; C:chloroplast thylakoid membrane; C:chloroplast envelope; C:plastoglobule; C:organelle subcompartment</t>
  </si>
  <si>
    <t>malate dehydrogenase, mitochondrial [Prosopis alba]</t>
  </si>
  <si>
    <t>97.16</t>
  </si>
  <si>
    <t>P:GO:0006099; P:GO:0006108; P:GO:0009409; P:GO:0009651; P:GO:0042742; P:GO:0046686; F:GO:0005507; F:GO:0030060; C:GO:0005618; C:GO:0005759; C:GO:0009507; C:GO:0016020; C:GO:0048046</t>
  </si>
  <si>
    <t>P:tricarboxylic acid cycle; P:malate metabolic process; P:response to cold; P:response to salt stress; P:defense response to bacterium; P:response to cadmium ion; F:copper ion binding; F:L-malate dehydrogenase (NAD+) activity; C:cell wall; C:mitochondrial matrix; C:chloroplast; C:membrane; C:apoplast</t>
  </si>
  <si>
    <t>G3DSA:3.90.110.10:FF:000001 (FUNFAM); G3DSA:3.40.50.720:FF:000013 (FUNFAM); IPR015955 (G3DSA:3.90.110.GENE3D); IPR001236 (PFAM); IPR001557 (PIRSF); G3DSA:3.40.50.720 (GENE3D); IPR010097 (NCBIFAM); IPR022383 (PFAM); PIRSR000102-3 (PIRSR); PIRSR000102-1 (PIRSR); PIRSR000102-2 (PIRSR); PTHR11540 (PANTHER); IPR010097 (CDD); IPR036291 (SUPERFAMILY); IPR015955 (SUPERFAMILY)</t>
  </si>
  <si>
    <t>P:GO:0006099; P:GO:0019752; F:GO:0003824; F:GO:0016491; F:GO:0016616; F:GO:0030060; C:GO:0005737; C:GO:0005739</t>
  </si>
  <si>
    <t>P:tricarboxylic acid cycle; P:carboxylic acid metabolic process; F:catalytic activity; F:oxidoreductase activity; F:oxidoreductase activity, acting on the CH-OH group of donors, NAD or NADP as acceptor; F:L-malate dehydrogenase (NAD+) activity; C:cytoplasm; C:mitochondrion</t>
  </si>
  <si>
    <t>Bowman-Birk type proteinase inhibitor-like [Prosopis cineraria]</t>
  </si>
  <si>
    <t>51.9</t>
  </si>
  <si>
    <t>F:GO:0004867; C:GO:0005576</t>
  </si>
  <si>
    <t>F:serine-type endopeptidase inhibitor activity; C:extracellular region</t>
  </si>
  <si>
    <t>phosphoglycerate kinase, cytosolic-like [Prosopis alba]</t>
  </si>
  <si>
    <t>97.13</t>
  </si>
  <si>
    <t>P:GO:0002237; P:GO:0006094; P:GO:0006096; P:GO:0006468; P:GO:0006754; P:GO:0006805; P:GO:0009168; P:GO:0009408; P:GO:0009416; P:GO:0009749; P:GO:0019359; P:GO:0034404; P:GO:0042866; P:GO:0044248; F:GO:0004618; F:GO:0004672; F:GO:0005524; F:GO:0043531; C:GO:0005634; C:GO:0005774; C:GO:0005829; C:GO:0005886; C:GO:0009506; C:GO:0009570; C:GO:0048046</t>
  </si>
  <si>
    <t>P:response to molecule of bacterial origin; P:gluconeogenesis; P:glycolytic process; P:protein phosphorylation; P:ATP biosynthetic process; P:xenobiotic metabolic process; P:purine ribonucleoside monophosphate biosynthetic process; P:response to heat; P:response to light stimulus; P:response to glucose; P:nicotinamide nucleotide biosynthetic process; P:nucleobase-containing small molecule biosynthetic process; P:pyruvate biosynthetic process; P:cellular catabolic process; F:phosphoglycerate kinase activity; F:protein kinase activity; F:ATP binding; F:ADP binding; C:nucleus; C:vacuolar membrane; C:cytosol; C:plasma membrane; C:plasmodesma; C:chloroplast stroma; C:apoplast</t>
  </si>
  <si>
    <t>IPR001576 (PRINTS); G3DSA:3.40.50.1260:FF:000002 (FUNFAM); G3DSA:3.40.50.1260:FF:000007 (FUNFAM); IPR001576 (PIRSF); IPR015824 (G3DSA:3.40.50.GENE3D); IPR015824 (G3DSA:3.40.50.GENE3D); IPR001576 (PFAM); PIRSR000724-1 (PIRSR); PIRSR000724-2 (PIRSR); IPR001576 (PANTHER); IPR001576 (HAMAP); IPR001576 (CDD); IPR036043 (SUPERFAMILY)</t>
  </si>
  <si>
    <t>aminomethyltransferase, mitochondrial [Prosopis alba]</t>
  </si>
  <si>
    <t>96.76</t>
  </si>
  <si>
    <t>P:GO:0006546; P:GO:0032259; P:GO:0046686; F:GO:0004047; F:GO:0005515; F:GO:0008168; F:GO:0008483; C:GO:0005739; C:GO:0005960; C:GO:0009534; C:GO:0009570; C:GO:0009941; C:GO:0016020; C:GO:0022626; C:GO:0031984; C:GO:0048046; C:GO:1990904</t>
  </si>
  <si>
    <t>P:glycine catabolic process; P:methylation; P:response to cadmium ion; F:aminomethyltransferase activity; F:protein binding; F:methyltransferase activity; F:transaminase activity; C:mitochondrion; C:glycine cleavage complex; C:chloroplast thylakoid; C:chloroplast stroma; C:chloroplast envelope; C:membrane; C:cytosolic ribosome; C:organelle subcompartment; C:apoplast; C:ribonucleoprotein complex</t>
  </si>
  <si>
    <t>EC:2.6.1; EC:4.2.1.51; EC:2.1.2.10; EC:4.2.1.91; EC:2.1; EC:2; EC:2.6; EC:2.1.2; EC:2.1.1</t>
  </si>
  <si>
    <t>Transferring nitrogenous groups; prephenate dehydratase; aminomethyltransferase; arogenate dehydratase; Transferring one-carbon groups; Transferases; Transferring nitrogenous groups; Transferring one-carbon groups; Transferring one-carbon groups</t>
  </si>
  <si>
    <t>G3DSA:3.30.70.1400:FF:000001 (FUNFAM); G3DSA:4.10.1250.10:FF:000002 (FUNFAM); G3DSA:3.30.1360.120:FF:000014 (FUNFAM); G3DSA:2.40.30.110:FF:000002 (FUNFAM); IPR006222 (PFAM); IPR013977 (PFAM); G3DSA:3.30.70.1400 (GENE3D); NF001567 (NCBIFAM); G3DSA:4.10.1250.10 (GENE3D); G3DSA:2.40.30.110 (GENE3D); PIRSF006487 (PIRSF); IPR006223 (NCBIFAM); IPR027266 (G3DSA:3.30.1360.GENE3D); IPR028896 (PANTHER); SSF103025 (SUPERFAMILY); IPR029043 (SUPERFAMILY)</t>
  </si>
  <si>
    <t>P:GO:0006546; F:GO:0004047; F:GO:0005515; C:GO:0005739; C:GO:0005960</t>
  </si>
  <si>
    <t>P:glycine catabolic process; F:aminomethyltransferase activity; F:protein binding; C:mitochondrion; C:glycine cleavage complex</t>
  </si>
  <si>
    <t>ATPase subunit 1 [Libidibia coriaria]</t>
  </si>
  <si>
    <t>98.66</t>
  </si>
  <si>
    <t>P:GO:0015986; P:GO:1902600; F:GO:0005524; F:GO:0016787; F:GO:0043531; F:GO:0046933; C:GO:0005743; C:GO:0045261</t>
  </si>
  <si>
    <t>P:proton motive force-driven ATP synthesis; P:proton transmembrane transport; F:ATP binding; F:hydrolase activity; F:ADP binding; F:proton-transporting ATP synthase activity, rotational mechanism; C:mitochondrial inner membrane; C:proton-transporting ATP synthase complex, catalytic core F(1)</t>
  </si>
  <si>
    <t>EC:3; EC:6</t>
  </si>
  <si>
    <t>Hydrolases; Ligases</t>
  </si>
  <si>
    <t>G3DSA:1.20.150.20:FF:000001 (FUNFAM); G3DSA:3.40.50.300:FF:002432 (FUNFAM); G3DSA:2.40.30.20:FF:000001 (FUNFAM); IPR038376 (G3DSA:1.20.150.GENE3D); IPR027417 (G3DSA:3.40.50.GENE3D); IPR000793 (PFAM); IPR000194 (PFAM); NF009884 (NCBIFAM); IPR023366 (G3DSA:2.40.30.GENE3D); IPR005294 (PIRSF); IPR004100 (PFAM); IPR005294 (NCBIFAM); IPR005294 (PANTHER); IPR005294 (HAMAP); cd18116 (CDD); IPR000793 (CDD); IPR033732 (CDD); IPR036121 (SUPERFAMILY); IPR027417 (SUPERFAMILY); SSF47917 (SUPERFAMILY)</t>
  </si>
  <si>
    <t>P:GO:0015986; P:GO:0046034; P:GO:1902600; F:GO:0005524; F:GO:0032559; F:GO:0043531; F:GO:0046933; C:GO:0045259; C:GO:0045261</t>
  </si>
  <si>
    <t>P:proton motive force-driven ATP synthesis; P:ATP metabolic process; P:proton transmembrane transport; F:ATP binding; F:adenyl ribonucleotide binding; F:ADP binding; F:proton-transporting ATP synthase activity, rotational mechanism; C:proton-transporting ATP synthase complex; C:proton-transporting ATP synthase complex, catalytic core F(1)</t>
  </si>
  <si>
    <t>Thaumatin, conserved site [Sesbania bispinosa]</t>
  </si>
  <si>
    <t>79.04</t>
  </si>
  <si>
    <t>P:GO:0006952</t>
  </si>
  <si>
    <t>P:defense response</t>
  </si>
  <si>
    <t>IPR001938 (PRINTS); IPR001938 (PFAM); IPR037176 (G3DSA:2.60.110.GENE3D); IPR037176 (G3DSA:2.60.110.GENE3D); PIRSR002703-1 (PIRSR); IPR001938 (PANTHER); IPR001938 (PROSITE_PROFILES); cd09217 (CDD); IPR037176 (SUPERFAMILY)</t>
  </si>
  <si>
    <t>trypsin inhibitor 1A-like [Prosopis cineraria]</t>
  </si>
  <si>
    <t>49.52</t>
  </si>
  <si>
    <t>P:GO:0001101; P:GO:0002237; P:GO:0002238; P:GO:0009410; P:GO:0009611; P:GO:0009624; P:GO:0009625; P:GO:0009636; P:GO:0009651; P:GO:0009725; P:GO:0009751; P:GO:0010951; P:GO:0012501; P:GO:0042542; P:GO:0042742; P:GO:0046677; F:GO:0004866; C:GO:0005739</t>
  </si>
  <si>
    <t>P:response to acid chemical; P:response to molecule of bacterial origin; P:response to molecule of fungal origin; P:response to xenobiotic stimulus; P:response to wounding; P:response to nematode; P:response to insect; P:response to toxic substance; P:response to salt stress; P:response to hormone; P:response to salicylic acid; P:negative regulation of endopeptidase activity; P:programmed cell death; P:response to hydrogen peroxide; P:defense response to bacterium; P:response to antibiotic; F:endopeptidase inhibitor activity; C:mitochondrion</t>
  </si>
  <si>
    <t>2-Cys peroxiredoxin BAS1, chloroplastic [Senna tora]</t>
  </si>
  <si>
    <t>92.29</t>
  </si>
  <si>
    <t>P:GO:0006979; P:GO:0009409; P:GO:0033554; P:GO:0042742; P:GO:0042744; P:GO:0045454; P:GO:0098869; F:GO:0008379; C:GO:0009570; C:GO:0009579; C:GO:0009941; C:GO:0010319; C:GO:0048046</t>
  </si>
  <si>
    <t>P:response to oxidative stress; P:response to cold; P:cellular response to stress; P:defense response to bacterium; P:hydrogen peroxide catabolic process; P:cell redox homeostasis; P:cellular oxidant detoxification; F:thioredoxin peroxidase activity; C:chloroplast stroma; C:thylakoid; C:chloroplast envelope; C:stromule; C:apoplast</t>
  </si>
  <si>
    <t>EC:1.11; EC:1; EC:1.11.1.24; EC:1.11.1; EC:1.11.1.15</t>
  </si>
  <si>
    <t>Acting on a peroxide as acceptor; Oxidoreductases; thioredoxin-dependent peroxiredoxin; Acting on a peroxide as acceptor; Acting on a peroxide as acceptor</t>
  </si>
  <si>
    <t>G3DSA:3.40.30.10:FF:000063 (FUNFAM); IPR019479 (PFAM); IPR000866 (PFAM); G3DSA:3.40.30.10 (GENE3D); PIRSR000239-1 (PIRSR); PIRSR637944-1 (PIRSR); IPR050217 (PANTHER); IPR013766 (PROSITE_PROFILES); cd03015 (CDD); IPR036249 (SUPERFAMILY)</t>
  </si>
  <si>
    <t>P:GO:0006979; P:GO:0033554; P:GO:0042744; P:GO:0045454; F:GO:0008379; F:GO:0016209; F:GO:0016491; F:GO:0051920</t>
  </si>
  <si>
    <t>P:response to oxidative stress; P:cellular response to stress; P:hydrogen peroxide catabolic process; P:cell redox homeostasis; F:thioredoxin peroxidase activity; F:antioxidant activity; F:oxidoreductase activity; F:peroxiredoxin activity</t>
  </si>
  <si>
    <t>60S ribosomal protein L12 [Morus notabilis]</t>
  </si>
  <si>
    <t>P:GO:0000027; P:GO:0006412; P:GO:0009409; P:GO:0043043; P:GO:0043604; F:GO:0003735; F:GO:0008270; F:GO:0070180; F:GO:1901363; C:GO:0005730; C:GO:0005773; C:GO:0009506; C:GO:0009507; C:GO:0016020; C:GO:0022625</t>
  </si>
  <si>
    <t>P:ribosomal large subunit assembly; P:translation; P:response to cold; P:peptide biosynthetic process; P:amide biosynthetic process; F:structural constituent of ribosome; F:zinc ion binding; F:large ribosomal subunit rRNA binding; F:heterocyclic compound binding; C:nucleolus; C:vacuole; C:plasmodesma; C:chloroplast; C:membrane; C:cytosolic large ribosomal subunit</t>
  </si>
  <si>
    <t>G3DSA:1.10.10.250:FF:000002 (FUNFAM); G3DSA:3.30.1550.10:FF:000002 (FUNFAM); IPR036769 (G3DSA:1.10.10.GENE3D); IPR036796 (G3DSA:3.30.1550.GENE3D); IPR020784 (PFAM); IPR020783 (PFAM); IPR000911 (PANTHER); IPR000911 (HAMAP); IPR000911 (CDD); IPR036796 (SUPERFAMILY); IPR036769 (SUPERFAMILY)</t>
  </si>
  <si>
    <t>P:GO:0006412; F:GO:0003735; F:GO:0070180; C:GO:0005840; C:GO:0015934; C:GO:0022625</t>
  </si>
  <si>
    <t>P:translation; F:structural constituent of ribosome; F:large ribosomal subunit rRNA binding; C:ribosome; C:large ribosomal subunit; C:cytosolic large ribosomal subunit</t>
  </si>
  <si>
    <t>peroxidase A2-like [Prosopis alba]</t>
  </si>
  <si>
    <t>82.96</t>
  </si>
  <si>
    <t>P:GO:0006979; P:GO:0009416; P:GO:0009651; P:GO:0009735; P:GO:0009826; P:GO:0010043; P:GO:0032989; P:GO:0042742; P:GO:0042744; P:GO:0045089; P:GO:0045926; P:GO:0048869; P:GO:0050832; P:GO:0052167; P:GO:0052572; P:GO:0098869; F:GO:0020037; F:GO:0046872; F:GO:0140825; C:GO:0005774; C:GO:0005794; C:GO:0009505; C:GO:0048046</t>
  </si>
  <si>
    <t>P:response to oxidative stress; P:response to light stimulus; P:response to salt stress; P:response to cytokinin; P:unidimensional cell growth; P:response to zinc ion; P:cellular anatomical entity morphogenesis; P:defense response to bacterium; P:hydrogen peroxide catabolic process; P:positive regulation of innate immune response; P:negative regulation of growth; P:cellular developmental process; P:defense response to fungus; P:symbiont-mediated perturbation of host innate immune response; P:response to host immune response; P:cellular oxidant detoxification; F:heme binding; F:metal ion binding; F:lactoperoxidase activity; C:vacuolar membrane; C:Golgi apparatus; C:plant-type cell wall; C:apoplast</t>
  </si>
  <si>
    <t>IPR002016 (PRINTS); IPR000823 (PRINTS); G3DSA:1.10.520.10:FF:000009 (FUNFAM); G3DSA:1.10.420.10:FF:000001 (FUNFAM); IPR002016 (PFAM); G3DSA:1.10.420.10 (GENE3D); G3DSA:1.10.520.10 (GENE3D); PIRSR600823-4 (PIRSR); PIRSR600823-1 (PIRSR); PIRSR600823-3 (PIRSR); PIRSR600823-5 (PIRSR); PIRSR600823-2 (PIRSR); IPR000823 (PANTHER); IPR002016 (PROSITE_PROFILES); IPR033905 (CDD); IPR010255 (SUPERFAMILY)</t>
  </si>
  <si>
    <t>enolase [Vigna unguiculata]</t>
  </si>
  <si>
    <t>97.64</t>
  </si>
  <si>
    <t>P:GO:0001101; P:GO:0006096; P:GO:0009409; P:GO:0009416; P:GO:0009651; P:GO:0009737; P:GO:0046686; F:GO:0000287; F:GO:0003677; F:GO:0004634; F:GO:0005507; F:GO:0016746; F:GO:1901363; C:GO:0000015; C:GO:0005634; C:GO:0005740; C:GO:0005886; C:GO:0009506; C:GO:0009507; C:GO:0048046</t>
  </si>
  <si>
    <t>P:response to acid chemical; P:glycolytic process; P:response to cold; P:response to light stimulus; P:response to salt stress; P:response to abscisic acid; P:response to cadmium ion; F:magnesium ion binding; F:DNA binding; F:phosphopyruvate hydratase activity; F:copper ion binding; F:acyltransferase activity; F:heterocyclic compound binding; C:phosphopyruvate hydratase complex; C:nucleus; C:mitochondrial envelope; C:plasma membrane; C:plasmodesma; C:chloroplast; C:apoplast</t>
  </si>
  <si>
    <t>EC:4.2.1; EC:2.3; EC:4.2.1.11; EC:4.2; EC:2; EC:4</t>
  </si>
  <si>
    <t>Carbon-oxygen lyases; Acyltransferases; phosphopyruvate hydratase; Carbon-oxygen lyases; Transferases; Lyases</t>
  </si>
  <si>
    <t>IPR000941 (PRINTS); G3DSA:3.30.390.10:FF:000001 (FUNFAM); G3DSA:3.20.20.120:FF:000002 (FUNFAM); IPR000941 (PIRSF); IPR020811 (PFAM); IPR020810 (PFAM); IPR029017 (G3DSA:3.30.390.GENE3D); IPR036849 (G3DSA:3.20.20.GENE3D); IPR000941 (NCBIFAM); PIRSR634603-3 (PIRSR); IPR000941 (SFLD); SFLDS00001 (SFLD); PIRSR017107-4 (PIRSR); PIRSR017107-1 (PIRSR); PIRSR615654-3 (PIRSR); IPR000941 (PANTHER); IPR000941 (HAMAP); IPR000941 (CDD); IPR029017 (SUPERFAMILY); IPR036849 (SUPERFAMILY)</t>
  </si>
  <si>
    <t>P:GO:0006096; F:GO:0000287; F:GO:0004634; C:GO:0000015</t>
  </si>
  <si>
    <t>P:glycolytic process; F:magnesium ion binding; F:phosphopyruvate hydratase activity; C:phosphopyruvate hydratase complex</t>
  </si>
  <si>
    <t>subtilisin-like protease Glyma18g48580 [Prosopis cineraria]</t>
  </si>
  <si>
    <t>79.03</t>
  </si>
  <si>
    <t>P:GO:0006508; P:GO:0009610; F:GO:0004252; C:GO:0005576</t>
  </si>
  <si>
    <t>P:proteolysis; P:response to symbiotic fungus; F:serine-type endopeptidase activity; C:extracellular region</t>
  </si>
  <si>
    <t>EC:3.4.21; EC:3.4; EC:3</t>
  </si>
  <si>
    <t>IPR015500 (PRINTS); G3DSA:3.40.50.200:FF:000006 (FUNFAM); G3DSA:3.30.70.80:FF:000002 (FUNFAM); G3DSA:2.60.40.2310:FF:000001 (FUNFAM); IPR003137 (PFAM); IPR000209 (PFAM); IPR041469 (PFAM); G3DSA:3.50.30.30 (GENE3D); IPR010259 (PFAM); IPR036852 (G3DSA:3.40.50.GENE3D); IPR037045 (G3DSA:3.30.70.GENE3D); G3DSA:2.60.40.2310 (GENE3D); PIRSR615500-1 (PIRSR); PIRSR037907-3 (PIRSR); IPR045051 (PANTHER); PS51892 (PROSITE_PROFILES); cd02120 (CDD); IPR034197 (CDD); IPR036852 (SUPERFAMILY)</t>
  </si>
  <si>
    <t>P:GO:0006508; F:GO:0004252; F:GO:0008236</t>
  </si>
  <si>
    <t>P:proteolysis; F:serine-type endopeptidase activity; F:serine-type peptidase activity</t>
  </si>
  <si>
    <t>putative oxidoreductase [Lupinus albus]</t>
  </si>
  <si>
    <t>95.52</t>
  </si>
  <si>
    <t>F:GO:0003939; F:GO:0008270</t>
  </si>
  <si>
    <t>F:L-iditol 2-dehydrogenase (NAD+) activity; F:zinc ion binding</t>
  </si>
  <si>
    <t>EC:1.1; EC:1.1.1.14; EC:1; EC:1.1.1; EC:1.1.1.1</t>
  </si>
  <si>
    <t>Acting on the CH-OH group of donors; L-iditol 2-dehydrogenase; Oxidoreductases; Acting on the CH-OH group of donors; alcohol dehydrogenase</t>
  </si>
  <si>
    <t>G3DSA:3.40.50.720:FF:000068 (FUNFAM); IPR013154 (PFAM); G3DSA:3.40.50.720 (GENE3D); G3DSA:3.90.180.10 (GENE3D); IPR013149 (PFAM); PTHR43161 (PANTHER); IPR045306 (CDD); IPR036291 (SUPERFAMILY); IPR011032 (SUPERFAMILY)</t>
  </si>
  <si>
    <t>F:GO:0016616</t>
  </si>
  <si>
    <t>F:oxidoreductase activity, acting on the CH-OH group of donors, NAD or NADP as acceptor</t>
  </si>
  <si>
    <t>tubulin alpha-3 chain [Prosopis alba]</t>
  </si>
  <si>
    <t>P:GO:0000226; P:GO:0000278; P:GO:0051301; F:GO:0005200; F:GO:0005525; F:GO:0016787; C:GO:0005737; C:GO:0005874</t>
  </si>
  <si>
    <t>P:microtubule cytoskeleton organization; P:mitotic cell cycle; P:cell division; F:structural constituent of cytoskeleton; F:GTP binding; F:hydrolase activity; C:cytoplasm; C:microtubule</t>
  </si>
  <si>
    <t>EC:3</t>
  </si>
  <si>
    <t>Hydrolases</t>
  </si>
  <si>
    <t>IPR002452 (PRINTS); IPR000217 (PRINTS); G3DSA:3.40.50.1440:FF:000004 (FUNFAM); G3DSA:3.30.1330.20:FF:000001 (FUNFAM); G3DSA:1.10.287.600:FF:000005 (FUNFAM); IPR018316 (PFAM); IPR037103 (G3DSA:3.30.1330.GENE3D); IPR003008 (PFAM); IPR036525 (G3DSA:3.40.50.GENE3D); IPR023123 (G3DSA:1.10.287.GENE3D); IPR000217 (PANTHER); cd02186 (CDD); IPR036525 (SUPERFAMILY); IPR008280 (SUPERFAMILY)</t>
  </si>
  <si>
    <t>P:GO:0007017; F:GO:0005200; F:GO:0005525; C:GO:0005874</t>
  </si>
  <si>
    <t>P:microtubule-based process; F:structural constituent of cytoskeleton; F:GTP binding; C:microtubule</t>
  </si>
  <si>
    <t>probable aldo-keto reductase 2 [Prosopis alba]</t>
  </si>
  <si>
    <t>92.0</t>
  </si>
  <si>
    <t>F:GO:0004033; C:GO:0005737</t>
  </si>
  <si>
    <t>F:aldo-keto reductase (NADPH) activity; C:cytoplasm</t>
  </si>
  <si>
    <t>EC:1.1; EC:1; EC:1.1.1</t>
  </si>
  <si>
    <t>Acting on the CH-OH group of donors; Oxidoreductases; Acting on the CH-OH group of donors</t>
  </si>
  <si>
    <t>IPR036812 (G3DSA:3.20.20.GENE3D); IPR023210 (PFAM); PIRSR000097-1 (PIRSR); IPR050791 (PANTHER); IPR036812 (SUPERFAMILY)</t>
  </si>
  <si>
    <t>elongation factor 2 [Hevea brasiliensis]</t>
  </si>
  <si>
    <t>98.75</t>
  </si>
  <si>
    <t>P:GO:0006414; P:GO:0007017; P:GO:0009631; P:GO:0009735; F:GO:0003729; F:GO:0003746; F:GO:0003924; F:GO:0005507; F:GO:0005525; F:GO:0043022; C:GO:0005730; C:GO:0005774; C:GO:0005829; C:GO:0005886; C:GO:0009506; C:GO:0009507; C:GO:0030286; C:GO:0048046; C:GO:1990904</t>
  </si>
  <si>
    <t>P:translational elongation; P:microtubule-based process; P:cold acclimation; P:response to cytokinin; F:mRNA binding; F:translation elongation factor activity; F:GTPase activity; F:copper ion binding; F:GTP binding; F:ribosome binding; C:nucleolus; C:vacuolar membrane; C:cytosol; C:plasma membrane; C:plasmodesma; C:chloroplast; C:dynein complex; C:apoplast; C:ribonucleoprotein complex</t>
  </si>
  <si>
    <t>IPR000795 (PRINTS); G3DSA:3.30.70.240:FF:000003 (FUNFAM); G3DSA:3.30.230.10:FF:000006 (FUNFAM); G3DSA:2.40.30.10:FF:000010 (FUNFAM); G3DSA:3.30.70.870:FF:000002 (FUNFAM); G3DSA:3.40.50.300:FF:000058 (FUNFAM); G3DSA:2.40.30.10 (GENE3D); IPR000640 (PFAM); IPR000795 (PFAM); IPR041095 (PFAM); IPR004161 (PFAM); IPR005517 (PFAM); G3DSA:3.30.70.240 (GENE3D); IPR027417 (G3DSA:3.40.50.GENE3D); IPR005225 (NCBIFAM); IPR014721 (G3DSA:3.30.230.GENE3D); G3DSA:3.30.70.870 (GENE3D); PTHR42908 (PANTHER); IPR000795 (PROSITE_PROFILES); cd16261 (CDD); cd01885 (CDD); cd01681 (CDD); cd16268 (CDD); cd04096 (CDD); IPR035647 (SUPERFAMILY); IPR035647 (SUPERFAMILY); IPR009000 (SUPERFAMILY); IPR020568 (SUPERFAMILY); IPR027417 (SUPERFAMILY)</t>
  </si>
  <si>
    <t>P:GO:0006414; F:GO:0003746; F:GO:0003924; F:GO:0005525; F:GO:0043022; C:GO:0005829; C:GO:1990904</t>
  </si>
  <si>
    <t>P:translational elongation; F:translation elongation factor activity; F:GTPase activity; F:GTP binding; F:ribosome binding; C:cytosol; C:ribonucleoprotein complex</t>
  </si>
  <si>
    <t>Aspartyl protease AED3 [Mucuna pruriens]</t>
  </si>
  <si>
    <t>90.94</t>
  </si>
  <si>
    <t>P:GO:0006508; F:GO:0004190</t>
  </si>
  <si>
    <t>P:proteolysis; F:aspartic-type endopeptidase activity</t>
  </si>
  <si>
    <t>EC:3.4.23; EC:3.4; EC:3; EC:3.4.23.25</t>
  </si>
  <si>
    <t>Acting on peptide bonds (peptidases); Acting on peptide bonds (peptidases); Hydrolases; saccharopepsin</t>
  </si>
  <si>
    <t>G3DSA:2.40.70.10:FF:000022 (FUNFAM); G3DSA:2.40.70.10:FF:000040 (FUNFAM); IPR021109 (G3DSA:2.40.70.GENE3D); IPR021109 (G3DSA:2.40.70.GENE3D); IPR032799 (PFAM); IPR032861 (PFAM); PIRSR601461-1 (PIRSR); IPR001461 (PANTHER); IPR033121 (PROSITE_PROFILES); IPR021109 (SUPERFAMILY)</t>
  </si>
  <si>
    <t>cytochrome f [Haematoxylum brasiletto]</t>
  </si>
  <si>
    <t>P:GO:0009767; F:GO:0005506; F:GO:0009055; F:GO:0020037; C:GO:0009512; C:GO:0009535; C:GO:0031984</t>
  </si>
  <si>
    <t>P:photosynthetic electron transport chain; F:iron ion binding; F:electron transfer activity; F:heme binding; C:cytochrome b6f complex; C:chloroplast thylakoid membrane; C:organelle subcompartment</t>
  </si>
  <si>
    <t>IPR002325 (PRINTS); G3DSA:1.20.5.700:FF:000001 (FUNFAM); G3DSA:2.40.50.100:FF:000007 (FUNFAM); G3DSA:2.60.40.830:FF:000001 (FUNFAM); IPR002325 (PFAM); G3DSA:2.40.50.100 (GENE3D); G3DSA:1.20.5.700 (GENE3D); IPR024094 (PFAM); IPR036826 (G3DSA:2.60.40.GENE3D); PIRSR602325-50 (PIRSR); PTHR33288 (PANTHER); IPR002325 (PROSITE_PROFILES); IPR002325 (HAMAP); IPR024058 (SUPERFAMILY); IPR036826 (SUPERFAMILY); IPR011054 (SUPERFAMILY)</t>
  </si>
  <si>
    <t>P:GO:0015979; F:GO:0005506; F:GO:0009055; F:GO:0020037; C:GO:0009535; C:GO:0042651</t>
  </si>
  <si>
    <t>P:photosynthesis; F:iron ion binding; F:electron transfer activity; F:heme binding; C:chloroplast thylakoid membrane; C:thylakoid membrane</t>
  </si>
  <si>
    <t>peroxidase 72-like [Prosopis alba]</t>
  </si>
  <si>
    <t>95.24</t>
  </si>
  <si>
    <t>P:GO:0006979; P:GO:0009809; P:GO:0042744; P:GO:0044248; P:GO:0044347; P:GO:0080001; P:GO:0098869; F:GO:0020037; F:GO:0046872; F:GO:0140825; C:GO:0005576; C:GO:0009505</t>
  </si>
  <si>
    <t>P:response to oxidative stress; P:lignin biosynthetic process; P:hydrogen peroxide catabolic process; P:cellular catabolic process; P:cell wall polysaccharide catabolic process; P:mucilage extrusion from seed coat; P:cellular oxidant detoxification; F:heme binding; F:metal ion binding; F:lactoperoxidase activity; C:extracellular region; C:plant-type cell wall</t>
  </si>
  <si>
    <t>IPR002016 (PRINTS); IPR000823 (PRINTS); G3DSA:1.10.420.10:FF:000001 (FUNFAM); G3DSA:1.10.520.10:FF:000001 (FUNFAM); G3DSA:1.10.420.10 (GENE3D); G3DSA:1.10.520.10 (GENE3D); IPR002016 (PFAM); PIRSR600823-3 (PIRSR); PIRSR601621-1 (PIRSR); PIRSR600823-5 (PIRSR); PIRSR600823-1 (PIRSR); PIRSR600823-4 (PIRSR); PIRSR601621-2 (PIRSR); PIRSR601621-3 (PIRSR); PIRSR600823-2 (PIRSR); IPR000823 (PANTHER); IPR002016 (PROSITE_PROFILES); IPR033905 (CDD); IPR010255 (SUPERFAMILY)</t>
  </si>
  <si>
    <t>elongation factor 2-like isoform X1 [Abrus precatorius]</t>
  </si>
  <si>
    <t>98.87</t>
  </si>
  <si>
    <t>P:GO:0006414; F:GO:0003746; F:GO:0003924; F:GO:0005525; F:GO:0043022; C:GO:0005829; C:GO:0005840; C:GO:1990904</t>
  </si>
  <si>
    <t>P:translational elongation; F:translation elongation factor activity; F:GTPase activity; F:GTP binding; F:ribosome binding; C:cytosol; C:ribosome; C:ribonucleoprotein complex</t>
  </si>
  <si>
    <t>IPR000795 (PRINTS); G3DSA:3.30.70.240:FF:000003 (FUNFAM); G3DSA:2.40.30.10:FF:000010 (FUNFAM); G3DSA:3.40.50.300:FF:000058 (FUNFAM); G3DSA:3.30.70.870:FF:000002 (FUNFAM); G3DSA:3.30.230.10:FF:000006 (FUNFAM); IPR027417 (G3DSA:3.40.50.GENE3D); IPR000640 (PFAM); IPR005225 (NCBIFAM); IPR014721 (G3DSA:3.30.230.GENE3D); IPR000795 (PFAM); IPR041095 (PFAM); IPR004161 (PFAM); IPR005517 (PFAM); G3DSA:2.40.30.10 (GENE3D); G3DSA:3.30.70.240 (GENE3D); G3DSA:3.30.70.870 (GENE3D); PTHR42908 (PANTHER); IPR000795 (PROSITE_PROFILES); cd16261 (CDD); cd01885 (CDD); cd01681 (CDD); cd16268 (CDD); cd04096 (CDD); IPR035647 (SUPERFAMILY); IPR009000 (SUPERFAMILY); IPR027417 (SUPERFAMILY); IPR035647 (SUPERFAMILY); IPR020568 (SUPERFAMILY)</t>
  </si>
  <si>
    <t>chlorophyll a-b binding protein CP26, chloroplastic [Tarenaya hassleriana]</t>
  </si>
  <si>
    <t>94.39</t>
  </si>
  <si>
    <t>G3DSA:1.10.3460.10:FF:000007 (FUNFAM); G3DSA:1.10.3460.10 (GENE3D); IPR022796 (PFAM); PIRSR601344-1 (PIRSR); IPR001344 (PANTHER); SSF103511 (SUPERFAMILY)</t>
  </si>
  <si>
    <t>cathepsin B-like protease 2 [Prosopis alba]</t>
  </si>
  <si>
    <t>89.2</t>
  </si>
  <si>
    <t>P:GO:0044248; P:GO:0050790; P:GO:0051603; F:GO:0004197; C:GO:0005615; C:GO:0005764; C:GO:0005829</t>
  </si>
  <si>
    <t>P:cellular catabolic process; P:regulation of catalytic activity; P:proteolysis involved in protein catabolic process; F:cysteine-type endopeptidase activity; C:extracellular space; C:lysosome; C:cytosol</t>
  </si>
  <si>
    <t>EC:3.4.22; EC:3.4.22.1; EC:3.4; EC:3; EC:3.4.18.1</t>
  </si>
  <si>
    <t>Acting on peptide bonds (peptidases); cathepsin B; Acting on peptide bonds (peptidases); Hydrolases; cathepsin X</t>
  </si>
  <si>
    <t>IPR000668 (PRINTS); G3DSA:3.90.70.10:FF:000081 (FUNFAM); IPR012599 (PFAM); G3DSA:3.90.70.10 (GENE3D); IPR000668 (PFAM); IPR013128 (PANTHER); cd02620 (CDD); IPR038765 (SUPERFAMILY)</t>
  </si>
  <si>
    <t>P:GO:0006508; P:GO:0050790; F:GO:0004197; F:GO:0008234</t>
  </si>
  <si>
    <t>P:proteolysis; P:regulation of catalytic activity; F:cysteine-type endopeptidase activity; F:cysteine-type peptidase activity</t>
  </si>
  <si>
    <t>40S ribosomal protein S15a [Prosopis alba]</t>
  </si>
  <si>
    <t>P:GO:0006412; F:GO:0003735; C:GO:0005618; C:GO:0005774; C:GO:0005886; C:GO:0009506; C:GO:0022627</t>
  </si>
  <si>
    <t>P:translation; F:structural constituent of ribosome; C:cell wall; C:vacuolar membrane; C:plasma membrane; C:plasmodesma; C:cytosolic small ribosomal subunit</t>
  </si>
  <si>
    <t>G3DSA:3.30.1370.30:FF:000001 (FUNFAM); G3DSA:3.30.1490.10:FF:000002 (FUNFAM); G3DSA:3.30.1490.10 (GENE3D); IPR000630 (PFAM); NF003115 (NCBIFAM); G3DSA:3.30.1370.30 (GENE3D); IPR000630 (PANTHER); IPR000630 (HAMAP); IPR035987 (SUPERFAMILY)</t>
  </si>
  <si>
    <t>P:GO:0006412; F:GO:0003735; C:GO:0005840</t>
  </si>
  <si>
    <t>P:translation; F:structural constituent of ribosome; C:ribosome</t>
  </si>
  <si>
    <t>tubulin alpha chain [Prosopis alba]</t>
  </si>
  <si>
    <t>99.82</t>
  </si>
  <si>
    <t>P:GO:0000226; P:GO:0000278; F:GO:0005200; F:GO:0005525; F:GO:0016787; C:GO:0005737; C:GO:0005874</t>
  </si>
  <si>
    <t>P:microtubule cytoskeleton organization; P:mitotic cell cycle; F:structural constituent of cytoskeleton; F:GTP binding; F:hydrolase activity; C:cytoplasm; C:microtubule</t>
  </si>
  <si>
    <t>IPR000217 (PRINTS); IPR002452 (PRINTS); G3DSA:1.10.287.600:FF:000005 (FUNFAM); G3DSA:3.40.50.1440:FF:000004 (FUNFAM); G3DSA:3.30.1330.20:FF:000001 (FUNFAM); IPR018316 (PFAM); IPR037103 (G3DSA:3.30.1330.GENE3D); IPR023123 (G3DSA:1.10.287.GENE3D); IPR003008 (PFAM); IPR036525 (G3DSA:3.40.50.GENE3D); IPR000217 (PANTHER); cd02186 (CDD); IPR008280 (SUPERFAMILY); IPR036525 (SUPERFAMILY)</t>
  </si>
  <si>
    <t>91.12</t>
  </si>
  <si>
    <t>ferredoxin--NADP reductase, leaf isozyme, chloroplastic [Glycine max]</t>
  </si>
  <si>
    <t>95.05</t>
  </si>
  <si>
    <t>P:GO:0009767; P:GO:0042742; F:GO:0004324; F:GO:0008266; F:GO:0019904; F:GO:0045156; F:GO:0045157; F:GO:1901363; C:GO:0009570; C:GO:0009941; C:GO:0031977; C:GO:0031984; C:GO:0048046; C:GO:0098807</t>
  </si>
  <si>
    <t>P:photosynthetic electron transport chain; P:defense response to bacterium; F:ferredoxin-NADP+ reductase activity; F:poly(U) RNA binding; F:protein domain specific binding; F:electron transporter, transferring electrons within the cyclic electron transport pathway of photosynthesis activity; F:electron transporter, transferring electrons within the noncyclic electron transport pathway of photosynthesis activity; F:heterocyclic compound binding; C:chloroplast stroma; C:chloroplast envelope; C:thylakoid lumen; C:organelle subcompartment; C:apoplast; C:chloroplast thylakoid membrane protein complex</t>
  </si>
  <si>
    <t>EC:1; EC:1.18.1; EC:1.18.1.2; EC:1.18</t>
  </si>
  <si>
    <t>Oxidoreductases; Acting on iron-sulfur proteins as donors; ferredoxin--NADP(+) reductase; Acting on iron-sulfur proteins as donors</t>
  </si>
  <si>
    <t>IPR001709 (PRINTS); G3DSA:2.40.30.10:FF:000048 (FUNFAM); G3DSA:3.40.50.80:FF:000008 (FUNFAM); G3DSA:2.40.30.10 (GENE3D); IPR015701 (PIRSF); IPR035442 (PIRSF); IPR039261 (G3DSA:3.40.50.GENE3D); IPR001433 (PFAM); PIRSR000207-1 (PIRSR); PIRSR601834-1 (PIRSR); PIRSR000361-1 (PIRSR); IPR015701 (PANTHER); IPR017927 (PROSITE_PROFILES); cd06208 (CDD); IPR017938 (SUPERFAMILY); IPR039261 (SUPERFAMILY)</t>
  </si>
  <si>
    <t>F:GO:0016491</t>
  </si>
  <si>
    <t>F:oxidoreductase activity</t>
  </si>
  <si>
    <t>unnamed protein product [Sphenostylis stenocarpa]</t>
  </si>
  <si>
    <t>88.62</t>
  </si>
  <si>
    <t>F:GO:0005506; F:GO:0005515; C:GO:0016020</t>
  </si>
  <si>
    <t>F:iron ion binding; F:protein binding; C:membrane</t>
  </si>
  <si>
    <t>G3DSA:2.20.28.10 (GENE3D); IPR036034 (G3DSA:2.30.42.GENE3D); PIRSR000071-1 (PIRSR); PTHR47661 (PANTHER); IPR001478 (PROSITE_PROFILES); IPR024934 (PROSITE_PROFILES); cd00350 (CDD); IPR036034 (SUPERFAMILY); SSF57802 (SUPERFAMILY)</t>
  </si>
  <si>
    <t>F:GO:0005506; F:GO:0005515</t>
  </si>
  <si>
    <t>F:iron ion binding; F:protein binding</t>
  </si>
  <si>
    <t>glycine-rich protein 2-like [Prosopis alba]</t>
  </si>
  <si>
    <t>79.17</t>
  </si>
  <si>
    <t>P:GO:0009269; P:GO:0009631; P:GO:0009737; P:GO:0009793; P:GO:0010228; P:GO:0032508; P:GO:0043457; P:GO:0048443; F:GO:0003690; F:GO:0003697; F:GO:0003729; F:GO:0008270; F:GO:1901363; C:GO:0005730; C:GO:0005829; C:GO:0005886</t>
  </si>
  <si>
    <t>P:response to desiccation; P:cold acclimation; P:response to abscisic acid; P:embryo development ending in seed dormancy; P:vegetative to reproductive phase transition of meristem; P:DNA duplex unwinding; P:regulation of cellular respiration; P:stamen development; F:double-stranded DNA binding; F:single-stranded DNA binding; F:mRNA binding; F:zinc ion binding; F:heterocyclic compound binding; C:nucleolus; C:cytosol; C:plasma membrane</t>
  </si>
  <si>
    <t>IPR002059 (PRINTS); G3DSA:2.40.50.140:FF:000382 (FUNFAM); IPR001878 (PFAM); IPR002059 (PFAM); G3DSA:4.10.60.10 (GENE3D); IPR012340 (G3DSA:2.40.50.GENE3D); PTHR46565 (PANTHER); IPR001878 (PROSITE_PROFILES); IPR001878 (PROSITE_PROFILES); IPR002059 (PROSITE_PROFILES); IPR002059 (CDD); IPR036875 (SUPERFAMILY); IPR012340 (SUPERFAMILY)</t>
  </si>
  <si>
    <t>F:GO:0003676; F:GO:0008270</t>
  </si>
  <si>
    <t>F:nucleic acid binding; F:zinc ion binding</t>
  </si>
  <si>
    <t>plastocyanin B'/B'' [Prosopis alba]</t>
  </si>
  <si>
    <t>87.4</t>
  </si>
  <si>
    <t>P:GO:0017148; P:GO:0022900; P:GO:0034249; P:GO:0046688; P:GO:0055070; P:GO:0065008; F:GO:0005507; F:GO:0016491; F:GO:0019904; F:GO:0046028; C:GO:0009535; C:GO:0009543; C:GO:0009570; C:GO:0031984</t>
  </si>
  <si>
    <t>P:negative regulation of translation; P:electron transport chain; P:negative regulation of amide metabolic process; P:response to copper ion; P:copper ion homeostasis; P:regulation of biological quality; F:copper ion binding; F:oxidoreductase activity; F:protein domain specific binding; F:electron transporter, transferring electrons from cytochrome b6/f complex of photosystem II activity; C:chloroplast thylakoid membrane; C:chloroplast thylakoid lumen; C:chloroplast stroma; C:organelle subcompartment</t>
  </si>
  <si>
    <t>IPR002387 (PRINTS); IPR001235 (PRINTS); IPR000923 (PFAM); IPR002387 (NCBIFAM); IPR008972 (G3DSA:2.60.40.GENE3D); PIRSR602386-1 (PIRSR); PIRSR602387-1 (PIRSR); PTHR34192 (PANTHER); IPR002387 (CDD); IPR008972 (SUPERFAMILY)</t>
  </si>
  <si>
    <t>F:GO:0005507; F:GO:0009055; F:GO:0046028; C:GO:0009543</t>
  </si>
  <si>
    <t>F:copper ion binding; F:electron transfer activity; F:electron transporter, transferring electrons from cytochrome b6/f complex of photosystem II activity; C:chloroplast thylakoid lumen</t>
  </si>
  <si>
    <t>NADP-dependent glyceraldehyde-3-phosphate dehydrogenase [Macadamia integrifolia]</t>
  </si>
  <si>
    <t>G3DSA:3.40.605.10:FF:000013 (FUNFAM); G3DSA:3.40.309.10:FF:000016 (FUNFAM); IPR015590 (PFAM); IPR016163 (G3DSA:3.40.309.GENE3D); IPR016162 (G3DSA:3.40.605.GENE3D); PIRSR000197-1 (PIRSR); PIRSR036492-1 (PIRSR); PIRSR617656-1 (PIRSR); PIRSR036489-3 (PIRSR); IPR051020 (PANTHER); cd07082 (CDD); IPR016161 (SUPERFAMILY)</t>
  </si>
  <si>
    <t>79.54</t>
  </si>
  <si>
    <t>IPR015500 (PRINTS); G3DSA:3.30.70.80:FF:000002 (FUNFAM); G3DSA:3.40.50.200:FF:000006 (FUNFAM); IPR037045 (G3DSA:3.30.70.GENE3D); G3DSA:2.60.40.2310 (GENE3D); G3DSA:3.50.30.30 (GENE3D); IPR000209 (PFAM); IPR036852 (G3DSA:3.40.50.GENE3D); IPR010259 (PFAM); IPR003137 (PFAM); PIRSR037907-3 (PIRSR); PIRSR615500-1 (PIRSR); IPR045051 (PANTHER); PS51892 (PROSITE_PROFILES); cd02120 (CDD); IPR034197 (CDD); IPR036852 (SUPERFAMILY)</t>
  </si>
  <si>
    <t>95.11</t>
  </si>
  <si>
    <t>IPR001709 (PRINTS); G3DSA:2.40.30.10:FF:000048 (FUNFAM); G3DSA:3.40.50.80:FF:000008 (FUNFAM); IPR015701 (PIRSF); G3DSA:2.40.30.10 (GENE3D); IPR001433 (PFAM); IPR039261 (G3DSA:3.40.50.GENE3D); PIRSR601834-1 (PIRSR); PIRSR000361-1 (PIRSR); PIRSR000207-1 (PIRSR); IPR015701 (PANTHER); IPR017927 (PROSITE_PROFILES); cd06208 (CDD); IPR017938 (SUPERFAMILY); IPR039261 (SUPERFAMILY)</t>
  </si>
  <si>
    <t>adenosine kinase 2-like [Prosopis cineraria]</t>
  </si>
  <si>
    <t>95.03</t>
  </si>
  <si>
    <t>P:GO:0006144; P:GO:0006166; P:GO:0044209; F:GO:0004001; F:GO:0005524; C:GO:0005634; C:GO:0005829</t>
  </si>
  <si>
    <t>P:purine nucleobase metabolic process; P:purine ribonucleoside salvage; P:AMP salvage; F:adenosine kinase activity; F:ATP binding; C:nucleus; C:cytosol</t>
  </si>
  <si>
    <t>EC:2.7.1; EC:2.7; EC:2; EC:2.7.1.20</t>
  </si>
  <si>
    <t>Transferring phosphorus-containing groups; Transferring phosphorus-containing groups; Transferases; adenosine kinase</t>
  </si>
  <si>
    <t>IPR001805 (PRINTS); G3DSA:3.30.1110.10:FF:000001 (FUNFAM); G3DSA:3.40.1190.20:FF:000006 (FUNFAM); IPR011611 (PFAM); G3DSA:3.30.1110.10 (GENE3D); IPR029056 (G3DSA:3.40.1190.GENE3D); IPR001805 (PANTHER); cd01168 (CDD); IPR029056 (SUPERFAMILY)</t>
  </si>
  <si>
    <t>P:GO:0006144; P:GO:0006166; F:GO:0004001; C:GO:0005634; C:GO:0005829</t>
  </si>
  <si>
    <t>P:purine nucleobase metabolic process; P:purine ribonucleoside salvage; F:adenosine kinase activity; C:nucleus; C:cytosol</t>
  </si>
  <si>
    <t>photosystem I P700 chlorophyll a apoprotein A2 [Tachigali costaricensis]</t>
  </si>
  <si>
    <t>99.86</t>
  </si>
  <si>
    <t>P:GO:0015979; F:GO:0000287; F:GO:0009055; F:GO:0016168; F:GO:0016491; F:GO:0051539; C:GO:0009522; C:GO:0009535; C:GO:0009941; C:GO:0010287; C:GO:0031984</t>
  </si>
  <si>
    <t>P:photosynthesis; F:magnesium ion binding; F:electron transfer activity; F:chlorophyll binding; F:oxidoreductase activity; F:4 iron, 4 sulfur cluster binding; C:photosystem I; C:chloroplast thylakoid membrane; C:chloroplast envelope; C:plastoglobule; C:organelle subcompartment</t>
  </si>
  <si>
    <t>IPR001280 (PRINTS); G3DSA:1.20.1130.10:FF:000001 (FUNFAM); IPR001280 (PIRSF); IPR001280 (PFAM); IPR006244 (NCBIFAM); IPR036408 (G3DSA:1.20.1130.GENE3D); PTHR30128 (PANTHER); IPR006244 (HAMAP); IPR036408 (SUPERFAMILY)</t>
  </si>
  <si>
    <t>P:GO:0015979; C:GO:0009522; C:GO:0009535; C:GO:0009579; C:GO:0016020</t>
  </si>
  <si>
    <t>P:photosynthesis; C:photosystem I; C:chloroplast thylakoid membrane; C:thylakoid; C:membrane</t>
  </si>
  <si>
    <t>allene oxide cyclase, chloroplastic-like [Abrus precatorius]</t>
  </si>
  <si>
    <t>84.77</t>
  </si>
  <si>
    <t>P:GO:0007623; P:GO:0009410; P:GO:0009611; P:GO:0009625; P:GO:0009636; P:GO:0009637; P:GO:0009646; P:GO:0009651; P:GO:0009695; P:GO:0009723; P:GO:0009734; P:GO:0009737; P:GO:0009751; P:GO:0009864; P:GO:0009908; P:GO:0010038; P:GO:0010114; P:GO:0010218; P:GO:0033274; P:GO:0042446; P:GO:0042542; P:GO:0046677; P:GO:0048573; P:GO:0050832; P:GO:0071229; P:GO:0080186; P:GO:1900367; F:GO:0046423; C:GO:0009507</t>
  </si>
  <si>
    <t>P:circadian rhythm; P:response to xenobiotic stimulus; P:response to wounding; P:response to insect; P:response to toxic substance; P:response to blue light; P:response to absence of light; P:response to salt stress; P:jasmonic acid biosynthetic process; P:response to ethylene; P:auxin-activated signaling pathway; P:response to abscisic acid; P:response to salicylic acid; P:induced systemic resistance, jasmonic acid mediated signaling pathway; P:flower development; P:response to metal ion; P:response to red light; P:response to far red light; P:response to vitamin B2; P:hormone biosynthetic process; P:response to hydrogen peroxide; P:response to antibiotic; P:photoperiodism, flowering; P:defense response to fungus; P:cellular response to acid chemical; P:developmental vegetative growth; P:positive regulation of defense response to insect; F:allene-oxide cyclase activity; C:chloroplast</t>
  </si>
  <si>
    <t>EC:5.3; EC:5; EC:5.3.99.6</t>
  </si>
  <si>
    <t>Intramolecular oxidoreductases; Isomerases; allene-oxide cyclase</t>
  </si>
  <si>
    <t>IPR009410 (PFAM); IPR044859 (G3DSA:2.40.480.GENE3D); IPR009410 (PANTHER); IPR034871 (SUPERFAMILY)</t>
  </si>
  <si>
    <t>P:GO:0009695; F:GO:0016853; F:GO:0046423</t>
  </si>
  <si>
    <t>P:jasmonic acid biosynthetic process; F:isomerase activity; F:allene-oxide cyclase activity</t>
  </si>
  <si>
    <t>aspartyl protease AED3-like [Prosopis cineraria]</t>
  </si>
  <si>
    <t>89.97</t>
  </si>
  <si>
    <t>G3DSA:2.40.70.10:FF:000040 (FUNFAM); G3DSA:2.40.70.10:FF:000022 (FUNFAM); IPR021109 (G3DSA:2.40.70.GENE3D); IPR032861 (PFAM); IPR032799 (PFAM); IPR021109 (G3DSA:2.40.70.GENE3D); PIRSR601461-1 (PIRSR); PIRSR633144-2 (PIRSR); IPR001461 (PANTHER); IPR033121 (PROSITE_PROFILES); IPR021109 (SUPERFAMILY)</t>
  </si>
  <si>
    <t>protochlorophyllide oxidoreductase A [Actinidia rufa]</t>
  </si>
  <si>
    <t>P:GO:0009640; P:GO:0009647; P:GO:0009723; P:GO:0015979; P:GO:0015995; F:GO:0016630; F:GO:0019904; C:GO:0009535; C:GO:0009707; C:GO:0031984</t>
  </si>
  <si>
    <t>P:photomorphogenesis; P:skotomorphogenesis; P:response to ethylene; P:photosynthesis; P:chlorophyll biosynthetic process; F:protochlorophyllide reductase activity; F:protein domain specific binding; C:chloroplast thylakoid membrane; C:chloroplast outer membrane; C:organelle subcompartment</t>
  </si>
  <si>
    <t>EC:1.3; EC:1; EC:1.3.1.33; EC:1.3.1</t>
  </si>
  <si>
    <t>Acting on the CH-CH group of donors; Oxidoreductases; protochlorophyllide reductase; Acting on the CH-CH group of donors</t>
  </si>
  <si>
    <t>G3DSA:3.40.50.720 (GENE3D); IPR002347 (PFAM); IPR005979 (NCBIFAM); PIRSR611284-2 (PIRSR); IPR005979 (PANTHER); cd09810 (CDD); IPR036291 (SUPERFAMILY)</t>
  </si>
  <si>
    <t>F:GO:0016630</t>
  </si>
  <si>
    <t>F:protochlorophyllide reductase activity</t>
  </si>
  <si>
    <t>94.33</t>
  </si>
  <si>
    <t>IPR036812 (G3DSA:3.20.20.GENE3D); IPR023210 (PFAM); IPR050791 (PANTHER); IPR036812 (SUPERFAMILY)</t>
  </si>
  <si>
    <t>transketolase, chloroplastic [Prosopis cineraria]</t>
  </si>
  <si>
    <t>P:GO:0006098; F:GO:0004802; F:GO:0046872; C:GO:0005829; C:GO:0009535; C:GO:0031984</t>
  </si>
  <si>
    <t>P:pentose-phosphate shunt; F:transketolase activity; F:metal ion binding; C:cytosol; C:chloroplast thylakoid membrane; C:organelle subcompartment</t>
  </si>
  <si>
    <t>EC:2.2.1.1; EC:2; EC:2.2.1</t>
  </si>
  <si>
    <t>transketolase; Transferases; Transferring aldehyde or ketonic groups</t>
  </si>
  <si>
    <t>G3DSA:3.40.50.970:FF:000004 (FUNFAM); G3DSA:3.40.50.970:FF:000003 (FUNFAM); G3DSA:3.40.50.920:FF:000003 (FUNFAM); IPR005474 (PFAM); IPR055152 (PFAM); IPR009014 (G3DSA:3.40.50.GENE3D); G3DSA:3.40.50.970 (GENE3D); G3DSA:3.40.50.970 (GENE3D); IPR005478 (NCBIFAM); IPR005475 (PFAM); PIRSR000156-1 (PIRSR); IPR033247 (PANTHER); IPR005474 (CDD); cd07033 (CDD); IPR029061 (SUPERFAMILY); IPR009014 (SUPERFAMILY); IPR029061 (SUPERFAMILY)</t>
  </si>
  <si>
    <t>P:GO:0006098; F:GO:0004802; C:GO:0005829</t>
  </si>
  <si>
    <t>P:pentose-phosphate shunt; F:transketolase activity; C:cytosol</t>
  </si>
  <si>
    <t>glucan endo-1,3-beta-glucosidase, basic isoform-like [Prosopis alba]</t>
  </si>
  <si>
    <t>91.04</t>
  </si>
  <si>
    <t>P:GO:0002215; P:GO:0006076; P:GO:0009651; P:GO:0044248; P:GO:0045087; P:GO:0050832; F:GO:0008810; F:GO:0030247; F:GO:0042973; C:GO:0005618; C:GO:0005774; C:GO:0005886</t>
  </si>
  <si>
    <t>P:defense response to nematode; P:(1-&gt;3)-beta-D-glucan catabolic process; P:response to salt stress; P:cellular catabolic process; P:innate immune response; P:defense response to fungus; F:cellulase activity; F:polysaccharide binding; F:glucan endo-1,3-beta-D-glucosidase activity; C:cell wall; C:vacuolar membrane; C:plasma membrane</t>
  </si>
  <si>
    <t>EC:3.2; EC:3.2.1.21; EC:3; EC:3.2.1.39; EC:3.2.1; EC:3.2.1.4</t>
  </si>
  <si>
    <t>Glycosylases; beta-glucosidase; Hydrolases; glucan endo-1,3-beta-D-glucosidase; Glycosylases; cellulase</t>
  </si>
  <si>
    <t>G3DSA:3.20.20.80:FF:000010 (FUNFAM); IPR000490 (PFAM); G3DSA:3.20.20.80 (GENE3D); IPR044965 (PANTHER); IPR017853 (SUPERFAMILY)</t>
  </si>
  <si>
    <t>P:GO:0005975; F:GO:0004553</t>
  </si>
  <si>
    <t>P:carbohydrate metabolic process; F:hydrolase activity, hydrolyzing O-glycosyl compounds</t>
  </si>
  <si>
    <t>Aspartyl protease family protein [Glycine max]</t>
  </si>
  <si>
    <t>73.15</t>
  </si>
  <si>
    <t>EC:3.4.23; EC:3.4; EC:3</t>
  </si>
  <si>
    <t>G3DSA:2.40.70.10:FF:000013 (FUNFAM); G3DSA:2.40.70.10:FF:000021 (FUNFAM); IPR032799 (PFAM); IPR021109 (G3DSA:2.40.70.GENE3D); IPR032861 (PFAM); IPR021109 (G3DSA:2.40.70.GENE3D); PIRSR601461-1 (PIRSR); PIRSR633144-2 (PIRSR); IPR001461 (PANTHER); IPR033121 (PROSITE_PROFILES); IPR033873 (CDD); IPR021109 (SUPERFAMILY)</t>
  </si>
  <si>
    <t>photosystem II 22 kDa protein, chloroplastic-like [Trifolium pratense]</t>
  </si>
  <si>
    <t>88.78</t>
  </si>
  <si>
    <t>P:GO:0055085; C:GO:0009535; C:GO:0031984</t>
  </si>
  <si>
    <t>P:transmembrane transport; C:chloroplast thylakoid membrane; C:organelle subcompartment</t>
  </si>
  <si>
    <t>G3DSA:1.10.3460.10:FF:000008 (FUNFAM); G3DSA:1.10.3460.10:FF:000008 (FUNFAM); G3DSA:1.10.3460.10 (GENE3D); IPR022796 (PFAM); G3DSA:1.10.3460.10 (GENE3D); PIRSR601344-1 (PIRSR); PTHR14154 (PANTHER); SSF103511 (SUPERFAMILY)</t>
  </si>
  <si>
    <t>serine hydroxymethyltransferase 4 [Rhodamnia argentea]</t>
  </si>
  <si>
    <t>P:GO:0007623; P:GO:0009555; P:GO:0010197; P:GO:0019264; P:GO:0035999; P:GO:0046686; F:GO:0004372; F:GO:0030170; C:GO:0005739; C:GO:0005829; C:GO:0005886; C:GO:0009506</t>
  </si>
  <si>
    <t>P:circadian rhythm; P:pollen development; P:polar nucleus fusion; P:glycine biosynthetic process from serine; P:tetrahydrofolate interconversion; P:response to cadmium ion; F:glycine hydroxymethyltransferase activity; F:pyridoxal phosphate binding; C:mitochondrion; C:cytosol; C:plasma membrane; C:plasmodesma</t>
  </si>
  <si>
    <t>EC:2.1; EC:2; EC:2.1.2.1; EC:2.1.2</t>
  </si>
  <si>
    <t>Transferring one-carbon groups; Transferases; glycine hydroxymethyltransferase; Transferring one-carbon groups</t>
  </si>
  <si>
    <t>G3DSA:3.90.1150.10:FF:000005 (FUNFAM); G3DSA:3.40.640.10:FF:000050 (FUNFAM); NF000586 (NCBIFAM); IPR015422 (G3DSA:3.90.1150.GENE3D); IPR001085 (PIRSF); IPR015421 (G3DSA:3.40.640.GENE3D); IPR039429 (PFAM); PIRSR000412-50 (PIRSR); IPR049943 (PANTHER); IPR001085 (HAMAP); IPR001085 (CDD); IPR015424 (SUPERFAMILY)</t>
  </si>
  <si>
    <t>P:GO:0019264; P:GO:0035999; P:GO:0046653; F:GO:0004372; F:GO:0030170; C:GO:0005737; C:GO:0005739</t>
  </si>
  <si>
    <t>P:glycine biosynthetic process from serine; P:tetrahydrofolate interconversion; P:tetrahydrofolate metabolic process; F:glycine hydroxymethyltransferase activity; F:pyridoxal phosphate binding; C:cytoplasm; C:mitochondrion</t>
  </si>
  <si>
    <t>serine hydroxymethyltransferase, mitochondrial [Senna tora]</t>
  </si>
  <si>
    <t>97.24</t>
  </si>
  <si>
    <t>P:GO:0019264; P:GO:0032259; P:GO:0035999; F:GO:0004372; F:GO:0008168; F:GO:0030170; C:GO:0005739</t>
  </si>
  <si>
    <t>P:glycine biosynthetic process from serine; P:methylation; P:tetrahydrofolate interconversion; F:glycine hydroxymethyltransferase activity; F:methyltransferase activity; F:pyridoxal phosphate binding; C:mitochondrion</t>
  </si>
  <si>
    <t>EC:2.1; EC:2; EC:2.1.2.1; EC:2.1.2; EC:2.1.1</t>
  </si>
  <si>
    <t>Transferring one-carbon groups; Transferases; glycine hydroxymethyltransferase; Transferring one-carbon groups; Transferring one-carbon groups</t>
  </si>
  <si>
    <t>G3DSA:3.40.640.10:FF:000050 (FUNFAM); G3DSA:3.90.1150.10:FF:000005 (FUNFAM); IPR015421 (G3DSA:3.40.640.GENE3D); NF000586 (NCBIFAM); IPR039429 (PFAM); IPR001085 (PIRSF); IPR015422 (G3DSA:3.90.1150.GENE3D); PIRSR000412-50 (PIRSR); IPR049943 (PANTHER); IPR001085 (HAMAP); IPR001085 (CDD); IPR015424 (SUPERFAMILY)</t>
  </si>
  <si>
    <t>60S ribosomal protein L11 [Cajanus cajan]</t>
  </si>
  <si>
    <t>99.62</t>
  </si>
  <si>
    <t>P:GO:0000027; P:GO:0006412; P:GO:0043043; P:GO:0043604; F:GO:0003729; F:GO:0003735; F:GO:1901363; C:GO:0005730; C:GO:0005773; C:GO:0009506; C:GO:0009507; C:GO:0016020; C:GO:0022625</t>
  </si>
  <si>
    <t>P:ribosomal large subunit assembly; P:translation; P:peptide biosynthetic process; P:amide biosynthetic process; F:mRNA binding; F:structural constituent of ribosome; F:heterocyclic compound binding; C:nucleolus; C:vacuole; C:plasmodesma; C:chloroplast; C:membrane; C:cytosolic large ribosomal subunit</t>
  </si>
  <si>
    <t>G3DSA:3.30.1440.10:FF:000002 (FUNFAM); NF003258 (NCBIFAM); IPR031310 (PFAM); IPR002132 (PIRSF); IPR022803 (G3DSA:3.30.1440.GENE3D); IPR031309 (PFAM); IPR002132 (PANTHER); IPR022803 (SUPERFAMILY)</t>
  </si>
  <si>
    <t>probable aldo-keto reductase 1 [Prosopis alba]</t>
  </si>
  <si>
    <t>90.21</t>
  </si>
  <si>
    <t>IPR036812 (G3DSA:3.20.20.GENE3D); IPR023210 (PFAM); PIRSR000097-3 (PIRSR); PIRSR000097-1 (PIRSR); PIRSR000097-2 (PIRSR); IPR050791 (PANTHER); cd19145 (CDD); IPR036812 (SUPERFAMILY)</t>
  </si>
  <si>
    <t>peroxidase 4-like [Senna tora]</t>
  </si>
  <si>
    <t>P:GO:0006979; P:GO:0042744; P:GO:0098869; F:GO:0020037; F:GO:0046872; F:GO:0140825; C:GO:0005576</t>
  </si>
  <si>
    <t>P:response to oxidative stress; P:hydrogen peroxide catabolic process; P:cellular oxidant detoxification; F:heme binding; F:metal ion binding; F:lactoperoxidase activity; C:extracellular region</t>
  </si>
  <si>
    <t>IPR000823 (PRINTS); IPR002016 (PRINTS); G3DSA:1.10.420.10:FF:000006 (FUNFAM); G3DSA:1.10.520.10:FF:000001 (FUNFAM); IPR002016 (PFAM); G3DSA:1.10.520.10 (GENE3D); G3DSA:1.10.420.10 (GENE3D); PIRSR600823-3 (PIRSR); PIRSR600823-4 (PIRSR); PIRSR601621-2 (PIRSR); PIRSR600823-2 (PIRSR); PIRSR600823-1 (PIRSR); PIRSR600823-5 (PIRSR); IPR000823 (PANTHER); IPR002016 (PROSITE_PROFILES); IPR033905 (CDD); IPR010255 (SUPERFAMILY)</t>
  </si>
  <si>
    <t>putative Heat shock protein [Melia azedarach]</t>
  </si>
  <si>
    <t>97.92</t>
  </si>
  <si>
    <t>P:GO:0006457; P:GO:0034605; P:GO:0050821; F:GO:0005524; F:GO:0016887; F:GO:0051082; F:GO:0140662; C:GO:0005829; C:GO:0005886; C:GO:0032991; C:GO:0048471</t>
  </si>
  <si>
    <t>P:protein folding; P:cellular response to heat; P:protein stabilization; F:ATP binding; F:ATP hydrolysis activity; F:unfolded protein binding; F:ATP-dependent protein folding chaperone; C:cytosol; C:plasma membrane; C:protein-containing complex; C:perinuclear region of cytoplasm</t>
  </si>
  <si>
    <t>IPR020575 (PRINTS); G3DSA:3.30.230.80:FF:000001 (FUNFAM); G3DSA:3.40.50.11260:FF:000001 (FUNFAM); G3DSA:1.20.120.790:FF:000001 (FUNFAM); G3DSA:3.30.565.10:FF:000012 (FUNFAM); IPR001404 (PFAM); PF13589 (PFAM); G3DSA:3.30.230.80 (GENE3D); IPR036890 (G3DSA:3.30.565.GENE3D); G3DSA:3.40.50.11260 (GENE3D); NF003555 (NCBIFAM); IPR037196 (G3DSA:1.20.120.GENE3D); IPR001404 (PIRSF); IPR001404 (PANTHER); IPR001404 (HAMAP); IPR020575 (CDD); IPR036890 (SUPERFAMILY); IPR020568 (SUPERFAMILY); IPR037196 (SUPERFAMILY)</t>
  </si>
  <si>
    <t>P:GO:0006457; F:GO:0005524; F:GO:0016887; F:GO:0051082; F:GO:0140662</t>
  </si>
  <si>
    <t>P:protein folding; F:ATP binding; F:ATP hydrolysis activity; F:unfolded protein binding; F:ATP-dependent protein folding chaperone</t>
  </si>
  <si>
    <t>Peroxidase 52 [Glycine max]</t>
  </si>
  <si>
    <t>92.69</t>
  </si>
  <si>
    <t>IPR000823 (PRINTS); IPR002016 (PRINTS); G3DSA:1.10.420.10:FF:000006 (FUNFAM); G3DSA:1.10.520.10:FF:000001 (FUNFAM); IPR002016 (PFAM); G3DSA:1.10.420.10 (GENE3D); G3DSA:1.10.520.10 (GENE3D); PIRSR600823-4 (PIRSR); PIRSR601621-1 (PIRSR); PIRSR600823-5 (PIRSR); PIRSR601621-2 (PIRSR); PIRSR600823-3 (PIRSR); PIRSR600823-1 (PIRSR); PIRSR600823-2 (PIRSR); PIRSR601621-3 (PIRSR); IPR000823 (PANTHER); IPR002016 (PROSITE_PROFILES); IPR033905 (CDD); IPR010255 (SUPERFAMILY)</t>
  </si>
  <si>
    <t>nucleoside diphosphate kinase 1 [Prosopis cineraria]</t>
  </si>
  <si>
    <t>94.71</t>
  </si>
  <si>
    <t>P:GO:0006183; P:GO:0006228; P:GO:0006241; P:GO:0009132; P:GO:0016310; P:GO:0070301; P:GO:0071236; P:GO:0071466; P:GO:0097237; F:GO:0004550; F:GO:0005524; F:GO:0046872; C:GO:0005622</t>
  </si>
  <si>
    <t>P:GTP biosynthetic process; P:UTP biosynthetic process; P:CTP biosynthetic process; P:nucleoside diphosphate metabolic process; P:phosphorylation; P:cellular response to hydrogen peroxide; P:cellular response to antibiotic; P:cellular response to xenobiotic stimulus; P:cellular response to toxic substance; F:nucleoside diphosphate kinase activity; F:ATP binding; F:metal ion binding; C:intracellular anatomical structure</t>
  </si>
  <si>
    <t>EC:2.7.4.6; EC:2.7; EC:2; EC:2.7.4</t>
  </si>
  <si>
    <t>nucleoside-diphosphate kinase; Transferring phosphorus-containing groups; Transferases; Transferring phosphorus-containing groups</t>
  </si>
  <si>
    <t>IPR001564 (PRINTS); G3DSA:3.30.70.141:FF:000002 (FUNFAM); NF001908 (NCBIFAM); IPR036850 (G3DSA:3.30.70.GENE3D); IPR034907 (PFAM); PIRSR036503-50 (PIRSR); PTHR11349 (PANTHER); cd04413 (CDD); IPR036850 (SUPERFAMILY)</t>
  </si>
  <si>
    <t>P:GO:0006183; P:GO:0006228; P:GO:0006241; F:GO:0004550</t>
  </si>
  <si>
    <t>P:GTP biosynthetic process; P:UTP biosynthetic process; P:CTP biosynthetic process; F:nucleoside diphosphate kinase activity</t>
  </si>
  <si>
    <t>low-temperature-induced cysteine proteinase-like [Prosopis alba]</t>
  </si>
  <si>
    <t>91.17</t>
  </si>
  <si>
    <t>P:GO:0009555; P:GO:0044248; P:GO:0051603; F:GO:0004197; C:GO:0005615; C:GO:0005764</t>
  </si>
  <si>
    <t>P:pollen development; P:cellular catabolic process; P:proteolysis involved in protein catabolic process; F:cysteine-type endopeptidase activity; C:extracellular space; C:lysosome</t>
  </si>
  <si>
    <t>EC:3.4.22; EC:3.4.22.15; EC:3.4; EC:3</t>
  </si>
  <si>
    <t>Acting on peptide bonds (peptidases); cathepsin L; Acting on peptide bonds (peptidases); Hydrolases</t>
  </si>
  <si>
    <t>IPR000668 (PRINTS); G3DSA:3.90.70.10:FF:000068 (FUNFAM); G3DSA:2.10.25.160:FF:000002 (FUNFAM); IPR037277 (G3DSA:2.10.25.GENE3D); G3DSA:3.90.70.10 (GENE3D); IPR013201 (PFAM); IPR000668 (PFAM); IPR000118 (PFAM); IPR013128 (PANTHER); IPR039417 (CDD); IPR038765 (SUPERFAMILY); SSF57277 (SUPERFAMILY)</t>
  </si>
  <si>
    <t>Aldolase-type TIM barrel family protein isoform 1 [Theobroma cacao]</t>
  </si>
  <si>
    <t>97.94</t>
  </si>
  <si>
    <t>P:GO:0006805; P:GO:0009735; P:GO:0009854; P:GO:0017000; P:GO:0042742; P:GO:0050665; F:GO:0003973; F:GO:0010181; C:GO:0005634; C:GO:0005777; C:GO:0009506; C:GO:0009570; C:GO:0016020; C:GO:0022626; C:GO:0048046; C:GO:1990904</t>
  </si>
  <si>
    <t>P:xenobiotic metabolic process; P:response to cytokinin; P:oxidative photosynthetic carbon pathway; P:antibiotic biosynthetic process; P:defense response to bacterium; P:hydrogen peroxide biosynthetic process; F:(S)-2-hydroxy-acid oxidase activity; F:FMN binding; C:nucleus; C:peroxisome; C:plasmodesma; C:chloroplast stroma; C:membrane; C:cytosolic ribosome; C:apoplast; C:ribonucleoprotein complex</t>
  </si>
  <si>
    <t>EC:1.1; EC:1; EC:1.1.3.15; EC:1.1.3</t>
  </si>
  <si>
    <t>Acting on the CH-OH group of donors; Oxidoreductases; (S)-2-hydroxy-acid oxidase; Acting on the CH-OH group of donors</t>
  </si>
  <si>
    <t>G3DSA:3.20.20.70:FF:000063 (FUNFAM); IPR000262 (PFAM); IPR013785 (G3DSA:3.20.20.GENE3D); IPR012133 (PIRSF); PIRSR000138-1 (PIRSR); PIRSR000138-2 (PIRSR); PTHR10578 (PANTHER); IPR037396 (PROSITE_PROFILES); IPR012133 (CDD); SSF51395 (SUPERFAMILY)</t>
  </si>
  <si>
    <t>F:GO:0003973; F:GO:0010181; F:GO:0016491; C:GO:0005777</t>
  </si>
  <si>
    <t>F:(S)-2-hydroxy-acid oxidase activity; F:FMN binding; F:oxidoreductase activity; C:peroxisome</t>
  </si>
  <si>
    <t>heat shock cognate protein 80 [Prosopis alba]</t>
  </si>
  <si>
    <t>99.14</t>
  </si>
  <si>
    <t>IPR020575 (PRINTS); G3DSA:1.20.120.790:FF:000001 (FUNFAM); G3DSA:3.30.230.80:FF:000001 (FUNFAM); G3DSA:3.40.50.11260:FF:000001 (FUNFAM); G3DSA:3.30.565.10:FF:000012 (FUNFAM); IPR001404 (PFAM); NF003555 (NCBIFAM); G3DSA:3.40.50.11260 (GENE3D); IPR001404 (PIRSF); G3DSA:3.30.230.80 (GENE3D); PF13589 (PFAM); IPR037196 (G3DSA:1.20.120.GENE3D); IPR036890 (G3DSA:3.30.565.GENE3D); IPR001404 (PANTHER); IPR001404 (HAMAP); IPR020575 (CDD); IPR036890 (SUPERFAMILY); IPR037196 (SUPERFAMILY); IPR020568 (SUPERFAMILY)</t>
  </si>
  <si>
    <t>kiwellin-like [Prosopis alba]</t>
  </si>
  <si>
    <t>84.73</t>
  </si>
  <si>
    <t>IPR036908 (G3DSA:2.40.40.GENE3D); IPR039271 (PFAM); IPR039271 (PANTHER); cd22270 (CDD); IPR036908 (SUPERFAMILY)</t>
  </si>
  <si>
    <t>74.33</t>
  </si>
  <si>
    <t>IPR002059 (PRINTS); G3DSA:2.40.50.140:FF:000382 (FUNFAM); G3DSA:4.10.60.10 (GENE3D); IPR012340 (G3DSA:2.40.50.GENE3D); IPR002059 (PFAM); IPR001878 (PFAM); PTHR46565 (PANTHER); IPR002059 (PROSITE_PROFILES); IPR001878 (PROSITE_PROFILES); IPR002059 (CDD); IPR012340 (SUPERFAMILY); IPR036875 (SUPERFAMILY)</t>
  </si>
  <si>
    <t>glycerophosphodiester phosphodiesterase GDPDL4-like [Prosopis cineraria]</t>
  </si>
  <si>
    <t>83.35</t>
  </si>
  <si>
    <t>P:GO:0006071; P:GO:0006629; P:GO:0006968; P:GO:0009932; P:GO:0010026; P:GO:0010442; P:GO:0032989; P:GO:0048765; P:GO:0052541; F:GO:0005509; F:GO:0008889; C:GO:0005886; C:GO:0009505; C:GO:0009506</t>
  </si>
  <si>
    <t>P:glycerol metabolic process; P:lipid metabolic process; P:cellular defense response; P:cell tip growth; P:trichome differentiation; P:guard cell morphogenesis; P:cellular anatomical entity morphogenesis; P:root hair cell differentiation; P:plant-type cell wall cellulose metabolic process; F:calcium ion binding; F:glycerophosphodiester phosphodiesterase activity; C:plasma membrane; C:plant-type cell wall; C:plasmodesma</t>
  </si>
  <si>
    <t>EC:3.1.4; EC:3.1; EC:3.1.4.46; EC:3</t>
  </si>
  <si>
    <t>Acting on ester bonds; Acting on ester bonds; glycerophosphodiester phosphodiesterase; Hydrolases</t>
  </si>
  <si>
    <t>G3DSA:3.20.20.190:FF:000011 (FUNFAM); G3DSA:3.20.20.190:FF:000013 (FUNFAM); IPR017946 (G3DSA:3.20.20.GENE3D); IPR030395 (PFAM); PTHR43620 (PANTHER); IPR030395 (PROSITE_PROFILES); IPR030395 (PROSITE_PROFILES); cd08604 (CDD); cd08603 (CDD); IPR017946 (SUPERFAMILY); IPR017946 (SUPERFAMILY)</t>
  </si>
  <si>
    <t>P:GO:0006629; F:GO:0008081; F:GO:0008889</t>
  </si>
  <si>
    <t>P:lipid metabolic process; F:phosphoric diester hydrolase activity; F:glycerophosphodiester phosphodiesterase activity</t>
  </si>
  <si>
    <t>formate dehydrogenase, mitochondrial [Prosopis alba]</t>
  </si>
  <si>
    <t>94.54</t>
  </si>
  <si>
    <t>P:GO:0042183; P:GO:0046686; F:GO:0008863; F:GO:0016616; F:GO:0051287; C:GO:0005739; C:GO:0009507; C:GO:0009579</t>
  </si>
  <si>
    <t>P:formate catabolic process; P:response to cadmium ion; F:formate dehydrogenase (NAD+) activity; F:oxidoreductase activity, acting on the CH-OH group of donors, NAD or NADP as acceptor; F:NAD binding; C:mitochondrion; C:chloroplast; C:thylakoid</t>
  </si>
  <si>
    <t>EC:1.2; EC:1.1; EC:1; EC:1.1.1; EC:1.17.1.9; EC:1.2.1</t>
  </si>
  <si>
    <t>Acting on the aldehyde or oxo group of donors; Acting on the CH-OH group of donors; Oxidoreductases; Acting on the CH-OH group of donors; formate dehydrogenase; Acting on the aldehyde or oxo group of donors</t>
  </si>
  <si>
    <t>G3DSA:3.40.50.720:FF:000057 (FUNFAM); G3DSA:3.40.50.720 (GENE3D); IPR006140 (PFAM); G3DSA:3.40.50.720 (GENE3D); NF005750 (NCBIFAM); IPR006139 (PFAM); PIRSR000445-3 (PIRSR); PTHR42938 (PANTHER); IPR033689 (HAMAP); IPR033689 (CDD); IPR036291 (SUPERFAMILY); SSF52283 (SUPERFAMILY)</t>
  </si>
  <si>
    <t>F:GO:0008863; F:GO:0016616; F:GO:0051287; C:GO:0005739; C:GO:0009507</t>
  </si>
  <si>
    <t>F:formate dehydrogenase (NAD+) activity; F:oxidoreductase activity, acting on the CH-OH group of donors, NAD or NADP as acceptor; F:NAD binding; C:mitochondrion; C:chloroplast</t>
  </si>
  <si>
    <t>protein PLASTID TRANSCRIPTIONALLY ACTIVE 16, chloroplastic [Glycine max]</t>
  </si>
  <si>
    <t>88.26</t>
  </si>
  <si>
    <t>P:GO:0007623; C:GO:0009508; C:GO:0009535; C:GO:0009941; C:GO:0031984; C:GO:0042644; C:GO:0098572</t>
  </si>
  <si>
    <t>P:circadian rhythm; C:plastid chromosome; C:chloroplast thylakoid membrane; C:chloroplast envelope; C:organelle subcompartment; C:chloroplast nucleoid; C:stromal side of plastid thylakoid membrane</t>
  </si>
  <si>
    <t>IPR016040 (PFAM); G3DSA:3.40.50.720 (GENE3D); PTHR47711 (PANTHER); IPR036291 (SUPERFAMILY)</t>
  </si>
  <si>
    <t>84.85</t>
  </si>
  <si>
    <t>IPR000668 (PRINTS); G3DSA:3.90.70.10:FF:000177 (FUNFAM); IPR000118 (PFAM); IPR037277 (G3DSA:2.10.25.GENE3D); IPR000668 (PFAM); IPR013201 (PFAM); G3DSA:3.90.70.10 (GENE3D); IPR013128 (PANTHER); IPR039417 (CDD); SSF101447 (SUPERFAMILY); IPR038765 (SUPERFAMILY); SSF57277 (SUPERFAMILY)</t>
  </si>
  <si>
    <t>peroxidase [Trifolium repens]</t>
  </si>
  <si>
    <t>87.42</t>
  </si>
  <si>
    <t>IPR002016 (PRINTS); IPR000823 (PRINTS); G3DSA:1.10.520.10:FF:000001 (FUNFAM); G3DSA:1.10.420.10:FF:000006 (FUNFAM); G3DSA:1.10.520.10 (GENE3D); IPR002016 (PFAM); G3DSA:1.10.420.10 (GENE3D); PIRSR600823-2 (PIRSR); PIRSR600823-3 (PIRSR); PIRSR600823-4 (PIRSR); PIRSR600823-5 (PIRSR); PIRSR600823-1 (PIRSR); IPR000823 (PANTHER); IPR002016 (PROSITE_PROFILES); IPR033905 (CDD); IPR010255 (SUPERFAMILY)</t>
  </si>
  <si>
    <t>transketolase, chloroplastic [Senna tora]</t>
  </si>
  <si>
    <t>94.06</t>
  </si>
  <si>
    <t>G3DSA:3.40.50.970:FF:000003 (FUNFAM); G3DSA:3.40.50.970:FF:000004 (FUNFAM); G3DSA:3.40.50.920:FF:000003 (FUNFAM); IPR005475 (PFAM); G3DSA:3.40.50.970 (GENE3D); IPR009014 (G3DSA:3.40.50.GENE3D); IPR005474 (PFAM); IPR055152 (PFAM); G3DSA:3.40.50.970 (GENE3D); IPR005478 (NCBIFAM); PIRSR000156-1 (PIRSR); IPR033247 (PANTHER); cd07033 (CDD); IPR005474 (CDD); IPR029061 (SUPERFAMILY); IPR029061 (SUPERFAMILY); IPR009014 (SUPERFAMILY)</t>
  </si>
  <si>
    <t>chorismate synthase, chloroplastic-like [Prosopis alba]</t>
  </si>
  <si>
    <t>93.56</t>
  </si>
  <si>
    <t>P:GO:0008652; P:GO:0009073; P:GO:0009423; F:GO:0004107; F:GO:0010181; C:GO:0005730; C:GO:0005829; C:GO:0009570</t>
  </si>
  <si>
    <t>P:amino acid biosynthetic process; P:aromatic amino acid family biosynthetic process; P:chorismate biosynthetic process; F:chorismate synthase activity; F:FMN binding; C:nucleolus; C:cytosol; C:chloroplast stroma</t>
  </si>
  <si>
    <t>EC:4.2; EC:4; EC:4.2.3.5; EC:4.2.3</t>
  </si>
  <si>
    <t>Carbon-oxygen lyases; Lyases; chorismate synthase; Carbon-oxygen lyases</t>
  </si>
  <si>
    <t>IPR000453 (PFAM); IPR000453 (NCBIFAM); IPR035904 (G3DSA:3.60.150.GENE3D); IPR000453 (PANTHER); IPR035904 (SUPERFAMILY)</t>
  </si>
  <si>
    <t>P:GO:0009073; P:GO:0009423; F:GO:0004107; F:GO:0010181; C:GO:0005829</t>
  </si>
  <si>
    <t>P:aromatic amino acid family biosynthetic process; P:chorismate biosynthetic process; F:chorismate synthase activity; F:FMN binding; C:cytosol</t>
  </si>
  <si>
    <t>fructose-bisphosphate aldolase, cytoplasmic isozyme [Arachis hypogaea]</t>
  </si>
  <si>
    <t>97.07</t>
  </si>
  <si>
    <t>elongation factor 2-like [Prosopis cineraria]</t>
  </si>
  <si>
    <t>92.38</t>
  </si>
  <si>
    <t>G3DSA:3.30.230.10:FF:000006 (FUNFAM); G3DSA:3.30.70.240:FF:000003 (FUNFAM); IPR014721 (G3DSA:3.30.230.GENE3D); G3DSA:3.30.70.240 (GENE3D); IPR005517 (PFAM); IPR000640 (PFAM); PTHR42908 (PANTHER); cd01681 (CDD); cd04096 (CDD); IPR020568 (SUPERFAMILY); IPR035647 (SUPERFAMILY)</t>
  </si>
  <si>
    <t>alcohol dehydrogenase class-3 [Quercus suber]</t>
  </si>
  <si>
    <t>97.73</t>
  </si>
  <si>
    <t>P:GO:0046294; F:GO:0004022; F:GO:0008270; F:GO:0106321; F:GO:0106322; C:GO:0005829</t>
  </si>
  <si>
    <t>P:formaldehyde catabolic process; F:alcohol dehydrogenase (NAD+) activity; F:zinc ion binding; F:S-(hydroxymethyl)glutathione dehydrogenase (NADP+) activity; F:S-(hydroxymethyl)glutathione dehydrogenase (NAD+) activity; C:cytosol</t>
  </si>
  <si>
    <t>G3DSA:3.40.50.720:FF:000003 (FUNFAM); G3DSA:3.90.180.10:FF:000001 (FUNFAM); IPR013154 (PFAM); G3DSA:3.90.180.10 (GENE3D); IPR013149 (PFAM); IPR014183 (NCBIFAM); G3DSA:3.40.50.720 (GENE3D); PIRSR000188-2 (PIRSR); PIRSR500135-3 (PIRSR); PTHR43880 (PANTHER); IPR014183 (CDD); IPR036291 (SUPERFAMILY); IPR011032 (SUPERFAMILY); IPR011032 (SUPERFAMILY)</t>
  </si>
  <si>
    <t>phospholipase D alpha 1-like [Prosopis alba]</t>
  </si>
  <si>
    <t>P:GO:0009395; P:GO:0046470; F:GO:0004630; F:GO:0005509; C:GO:0005773; C:GO:0005783; C:GO:0005886; C:GO:0009536</t>
  </si>
  <si>
    <t>P:phospholipid catabolic process; P:phosphatidylcholine metabolic process; F:phospholipase D activity; F:calcium ion binding; C:vacuole; C:endoplasmic reticulum; C:plasma membrane; C:plastid</t>
  </si>
  <si>
    <t>EC:3.1.4; EC:3.1; EC:3; EC:3.1.4.4; EC:3.1.1</t>
  </si>
  <si>
    <t>Acting on ester bonds; Acting on ester bonds; Hydrolases; phospholipase D; Acting on ester bonds</t>
  </si>
  <si>
    <t>G3DSA:3.30.870.10:FF:000025 (FUNFAM); G3DSA:3.30.870.10:FF:000027 (FUNFAM); IPR000008 (PFAM); IPR035892 (G3DSA:2.60.40.GENE3D); IPR024632 (PFAM); G3DSA:3.30.870.10 (GENE3D); IPR011402 (PIRSF); G3DSA:3.30.870.10 (GENE3D); IPR001736 (PFAM); IPR015679 (PANTHER); IPR001736 (PROSITE_PROFILES); IPR000008 (PROSITE_PROFILES); IPR001736 (PROSITE_PROFILES); cd09197 (CDD); cd04015 (CDD); cd09199 (CDD); IPR035892 (SUPERFAMILY); SSF56024 (SUPERFAMILY); SSF56024 (SUPERFAMILY)</t>
  </si>
  <si>
    <t>P:GO:0009395; P:GO:0046470; F:GO:0003824; F:GO:0004630; F:GO:0005509; C:GO:0005886; C:GO:0016020</t>
  </si>
  <si>
    <t>P:phospholipid catabolic process; P:phosphatidylcholine metabolic process; F:catalytic activity; F:phospholipase D activity; F:calcium ion binding; C:plasma membrane; C:membrane</t>
  </si>
  <si>
    <t>Glyoxalase-like domain containing protein [Trema orientale]</t>
  </si>
  <si>
    <t>88.2</t>
  </si>
  <si>
    <t>C:GO:0005829</t>
  </si>
  <si>
    <t>C:cytosol</t>
  </si>
  <si>
    <t>IPR054575 (PFAM); IPR029068 (G3DSA:3.10.180.GENE3D); IPR054576 (PFAM); PTHR34109 (PANTHER); IPR037523 (PROSITE_PROFILES); cd07246 (CDD); IPR029068 (SUPERFAMILY)</t>
  </si>
  <si>
    <t>auxin-repressed 12.5 kDa protein-like [Juglans regia]</t>
  </si>
  <si>
    <t>90.64</t>
  </si>
  <si>
    <t>IPR008406 (PFAM); IPR008406 (PANTHER)</t>
  </si>
  <si>
    <t>peroxidase 12-like [Prosopis cineraria]</t>
  </si>
  <si>
    <t>IPR002016 (PRINTS); IPR000823 (PRINTS); G3DSA:1.10.520.10:FF:000009 (FUNFAM); G3DSA:1.10.420.10:FF:000006 (FUNFAM); IPR002016 (PFAM); G3DSA:1.10.520.10 (GENE3D); G3DSA:1.10.420.10 (GENE3D); PIRSR601621-3 (PIRSR); PIRSR600823-5 (PIRSR); PIRSR600823-2 (PIRSR); PIRSR601621-2 (PIRSR); PIRSR600823-4 (PIRSR); PIRSR600823-1 (PIRSR); PIRSR600823-3 (PIRSR); PIRSR601621-1 (PIRSR); IPR000823 (PANTHER); IPR002016 (PROSITE_PROFILES); IPR033905 (CDD); IPR010255 (SUPERFAMILY)</t>
  </si>
  <si>
    <t>NADP-dependent malic enzyme [Prosopis alba]</t>
  </si>
  <si>
    <t>97.41</t>
  </si>
  <si>
    <t>P:GO:0006090; P:GO:0006108; P:GO:0051260; F:GO:0004473; F:GO:0046872; F:GO:0051287; C:GO:0005829; C:GO:0009507</t>
  </si>
  <si>
    <t>P:pyruvate metabolic process; P:malate metabolic process; P:protein homooligomerization; F:malate dehydrogenase (decarboxylating) (NADP+) activity; F:metal ion binding; F:NAD binding; C:cytosol; C:chloroplast</t>
  </si>
  <si>
    <t>EC:1.1; EC:1; EC:1.1.1; EC:1.1.1.40</t>
  </si>
  <si>
    <t>Acting on the CH-OH group of donors; Oxidoreductases; Acting on the CH-OH group of donors; malate dehydrogenase (oxaloacetate-decarboxylating) (NADP(+))</t>
  </si>
  <si>
    <t>IPR001891 (PRINTS); G3DSA:3.40.50.10380:FF:000002 (FUNFAM); G3DSA:3.40.50.720:FF:000067 (FUNFAM); G3DSA:3.40.50.720 (GENE3D); IPR012301 (PFAM); IPR001891 (PIRSF); NF010052 (NCBIFAM); IPR012302 (PFAM); IPR037062 (G3DSA:3.40.50.GENE3D); PIRSR036684-1 (PIRSR); PIRSR000106-1 (PIRSR); PIRSR036684-2 (PIRSR); PIRSR000106-3 (PIRSR); PIRSR036684-3 (PIRSR); PTHR23406 (PANTHER); cd05312 (CDD); IPR036291 (SUPERFAMILY); IPR046346 (SUPERFAMILY)</t>
  </si>
  <si>
    <t>P:GO:0006090; P:GO:0006108; F:GO:0004470; F:GO:0004473; F:GO:0016616; F:GO:0051287; C:GO:0009507</t>
  </si>
  <si>
    <t>P:pyruvate metabolic process; P:malate metabolic process; F:malic enzyme activity; F:malate dehydrogenase (decarboxylating) (NADP+) activity; F:oxidoreductase activity, acting on the CH-OH group of donors, NAD or NADP as acceptor; F:NAD binding; C:chloroplast</t>
  </si>
  <si>
    <t>protein EXORDIUM-like 2 [Prosopis alba]</t>
  </si>
  <si>
    <t>92.62</t>
  </si>
  <si>
    <t>P:GO:0002239; C:GO:0005794; C:GO:0005829; C:GO:0009505; C:GO:0009506; C:GO:0016020; C:GO:0048046</t>
  </si>
  <si>
    <t>P:response to oomycetes; C:Golgi apparatus; C:cytosol; C:plant-type cell wall; C:plasmodesma; C:membrane; C:apoplast</t>
  </si>
  <si>
    <t>IPR006766 (PFAM); IPR006766 (PANTHER)</t>
  </si>
  <si>
    <t>probable carboxylesterase 13 [Prosopis cineraria]</t>
  </si>
  <si>
    <t>78.76</t>
  </si>
  <si>
    <t>P:GO:0009056; F:GO:0052689; C:GO:0005829</t>
  </si>
  <si>
    <t>P:catabolic process; F:carboxylic ester hydrolase activity; C:cytosol</t>
  </si>
  <si>
    <t>EC:3.1; EC:3; EC:3.1.1</t>
  </si>
  <si>
    <t>Acting on ester bonds; Hydrolases; Acting on ester bonds</t>
  </si>
  <si>
    <t>IPR013094 (PFAM); IPR029058 (G3DSA:3.40.50.GENE3D); IPR050466 (PANTHER); IPR029058 (SUPERFAMILY)</t>
  </si>
  <si>
    <t>F:GO:0016787</t>
  </si>
  <si>
    <t>F:hydrolase activity</t>
  </si>
  <si>
    <t>protein DUF642 L-GALACTONO-1,4-LACTONE-RESPONSIVE GENE 2 [Prosopis cineraria]</t>
  </si>
  <si>
    <t>92.73</t>
  </si>
  <si>
    <t>C:GO:0005576; C:GO:0005618; C:GO:0005886</t>
  </si>
  <si>
    <t>C:extracellular region; C:cell wall; C:plasma membrane</t>
  </si>
  <si>
    <t>G3DSA:2.60.120.260:FF:000031 (FUNFAM); G3DSA:2.60.120.260 (GENE3D); IPR006946 (PFAM); IPR052437 (PANTHER)</t>
  </si>
  <si>
    <t>C:GO:0005618; C:GO:0005886</t>
  </si>
  <si>
    <t>C:cell wall; C:plasma membrane</t>
  </si>
  <si>
    <t>eukaryotic initiation factor 4A-15-like [Prosopis alba]</t>
  </si>
  <si>
    <t>99.15</t>
  </si>
  <si>
    <t>P:GO:0006406; P:GO:0006413; F:GO:0003724; F:GO:0003743; F:GO:0005524; F:GO:0016787; C:GO:0000346; C:GO:0000347; C:GO:0016020</t>
  </si>
  <si>
    <t>P:mRNA export from nucleus; P:translational initiation; F:RNA helicase activity; F:translation initiation factor activity; F:ATP binding; F:hydrolase activity; C:transcription export complex; C:THO complex; C:membrane</t>
  </si>
  <si>
    <t>EC:3.6.4.13; EC:3</t>
  </si>
  <si>
    <t>RNA helicase; Hydrolases</t>
  </si>
  <si>
    <t>G3DSA:3.40.50.300:FF:000031 (FUNFAM); G3DSA:3.40.50.300:FF:000089 (FUNFAM); IPR001650 (PFAM); IPR011545 (PFAM); IPR027417 (G3DSA:3.40.50.GENE3D); IPR027417 (G3DSA:3.40.50.GENE3D); PTHR47958 (PANTHER); IPR014014 (PROSITE_PROFILES); IPR014001 (PROSITE_PROFILES); IPR001650 (PROSITE_PROFILES); cd18787 (CDD); cd17939 (CDD); IPR027417 (SUPERFAMILY)</t>
  </si>
  <si>
    <t>F:GO:0003676; F:GO:0003724; F:GO:0005524</t>
  </si>
  <si>
    <t>F:nucleic acid binding; F:RNA helicase activity; F:ATP binding</t>
  </si>
  <si>
    <t>Zeaxanthin epoxidase, chloroplastic [Quillaja saponaria]</t>
  </si>
  <si>
    <t>80.9</t>
  </si>
  <si>
    <t>F:GO:0003729; F:GO:0005515; F:GO:1901363; C:GO:0005634</t>
  </si>
  <si>
    <t>F:mRNA binding; F:protein binding; F:heterocyclic compound binding; C:nucleus</t>
  </si>
  <si>
    <t>G3DSA:2.60.200.20:FF:000063 (FUNFAM); G3DSA:2.60.200.20 (GENE3D); IPR000253 (PFAM); IPR050923 (PANTHER); IPR000253 (PROSITE_PROFILES); cd00060 (CDD); IPR008984 (SUPERFAMILY)</t>
  </si>
  <si>
    <t>40S ribosomal protein S14 [Senna tora]</t>
  </si>
  <si>
    <t>99.07</t>
  </si>
  <si>
    <t>P:GO:0000028; P:GO:0000462; P:GO:0006412; P:GO:0043043; P:GO:0043604; F:GO:0003735; F:GO:0048027; F:GO:0070181; F:GO:1901363; C:GO:0005730; C:GO:0022627</t>
  </si>
  <si>
    <t>P:ribosomal small subunit assembly; P:maturation of SSU-rRNA from tricistronic rRNA transcript (SSU-rRNA, 5.8S rRNA, LSU-rRNA); P:translation; P:peptide biosynthetic process; P:amide biosynthetic process; F:structural constituent of ribosome; F:mRNA 5'-UTR binding; F:small ribosomal subunit rRNA binding; F:heterocyclic compound binding; C:nucleolus; C:cytosolic small ribosomal subunit</t>
  </si>
  <si>
    <t>G3DSA:3.30.420.80:FF:000002 (FUNFAM); IPR001971 (PIRSF); NF007176 (NCBIFAM); IPR001971 (PFAM); IPR036967 (G3DSA:3.30.420.GENE3D); IPR001971 (PANTHER); IPR001971 (HAMAP); SSF53137 (SUPERFAMILY)</t>
  </si>
  <si>
    <t>hypersensitive-induced response protein-like protein 2 [Arachis hypogaea]</t>
  </si>
  <si>
    <t>97.44</t>
  </si>
  <si>
    <t>F:GO:0043424; C:GO:0005739; C:GO:0005774; C:GO:0005794; C:GO:0005886; C:GO:0009506</t>
  </si>
  <si>
    <t>F:protein histidine kinase binding; C:mitochondrion; C:vacuolar membrane; C:Golgi apparatus; C:plasma membrane; C:plasmodesma</t>
  </si>
  <si>
    <t>G3DSA:3.30.479.30:FF:000013 (FUNFAM); IPR036013 (G3DSA:3.30.479.GENE3D); IPR001107 (PFAM); IPR050710 (PANTHER); cd03407 (CDD); IPR036013 (SUPERFAMILY)</t>
  </si>
  <si>
    <t>C:GO:0005739</t>
  </si>
  <si>
    <t>C:mitochondrion</t>
  </si>
  <si>
    <t>cationic peroxidase 1-like [Prosopis cineraria]</t>
  </si>
  <si>
    <t>91.87</t>
  </si>
  <si>
    <t>P:GO:0006979; P:GO:0042744; P:GO:0098869; F:GO:0004601; F:GO:0020037; F:GO:0046872; C:GO:0005576</t>
  </si>
  <si>
    <t>P:response to oxidative stress; P:hydrogen peroxide catabolic process; P:cellular oxidant detoxification; F:peroxidase activity; F:heme binding; F:metal ion binding; C:extracellular region</t>
  </si>
  <si>
    <t>IPR000823 (PRINTS); IPR002016 (PRINTS); G3DSA:1.10.420.10:FF:000006 (FUNFAM); G3DSA:1.10.420.10 (GENE3D); IPR002016 (PFAM); G3DSA:1.10.520.10 (GENE3D); PIRSR600823-5 (PIRSR); PIRSR600823-1 (PIRSR); PIRSR601621-2 (PIRSR); PIRSR600823-4 (PIRSR); PIRSR600823-3 (PIRSR); PIRSR600823-2 (PIRSR); IPR000823 (PANTHER); IPR002016 (PROSITE_PROFILES); IPR033905 (CDD); IPR010255 (SUPERFAMILY)</t>
  </si>
  <si>
    <t>stem 28 kDa glycoprotein-like [Prosopis alba]</t>
  </si>
  <si>
    <t>77.68</t>
  </si>
  <si>
    <t>P:GO:0001101; P:GO:0002213; P:GO:0006979; P:GO:0009611; P:GO:0009625; P:GO:0009753; P:GO:0016311; P:GO:0046688; F:GO:0003993; F:GO:0008134; C:GO:0005773; C:GO:0022626; C:GO:1990904</t>
  </si>
  <si>
    <t>P:response to acid chemical; P:defense response to insect; P:response to oxidative stress; P:response to wounding; P:response to insect; P:response to jasmonic acid; P:dephosphorylation; P:response to copper ion; F:acid phosphatase activity; F:transcription factor binding; C:vacuole; C:cytosolic ribosome; C:ribonucleoprotein complex</t>
  </si>
  <si>
    <t>EC:3.1; EC:3; EC:3.1.3.2; EC:3.1.3</t>
  </si>
  <si>
    <t>Acting on ester bonds; Hydrolases; acid phosphatase; Acting on ester bonds</t>
  </si>
  <si>
    <t>IPR014403 (PIRSF); IPR005519 (PFAM); IPR023214 (G3DSA:3.40.50.GENE3D); IPR010028 (NCBIFAM); PTHR31284 (PANTHER); cd07535 (CDD); IPR036412 (SUPERFAMILY)</t>
  </si>
  <si>
    <t>F:GO:0003993</t>
  </si>
  <si>
    <t>F:acid phosphatase activity</t>
  </si>
  <si>
    <t>59.09</t>
  </si>
  <si>
    <t>P:GO:0010951; F:GO:0004867; F:GO:0015066</t>
  </si>
  <si>
    <t>P:negative regulation of endopeptidase activity; F:serine-type endopeptidase inhibitor activity; F:alpha-amylase inhibitor activity</t>
  </si>
  <si>
    <t>Photosystem I reaction center subunit VI-2, chloroplastic-like [Glycine max]</t>
  </si>
  <si>
    <t>97.01</t>
  </si>
  <si>
    <t>P:GO:0009735; P:GO:0015979; C:GO:0009535; C:GO:0009538; C:GO:0010287; C:GO:0031984</t>
  </si>
  <si>
    <t>P:response to cytokinin; P:photosynthesis; C:chloroplast thylakoid membrane; C:photosystem I reaction center; C:plastoglobule; C:organelle subcompartment</t>
  </si>
  <si>
    <t>G3DSA:1.20.5.220:FF:000003 (FUNFAM); G3DSA:1.20.5.220 (GENE3D); IPR004928 (PFAM); IPR023833 (NCBIFAM); IPR004928 (PANTHER)</t>
  </si>
  <si>
    <t>phenylcoumaran benzylic ether reductase POP1 [Prosopis cineraria]</t>
  </si>
  <si>
    <t>93.63</t>
  </si>
  <si>
    <t>P:GO:0009807; P:GO:0046686; F:GO:0050664</t>
  </si>
  <si>
    <t>P:lignan biosynthetic process; P:response to cadmium ion; F:oxidoreductase activity, acting on NAD(P)H, oxygen as acceptor</t>
  </si>
  <si>
    <t>EC:1.6.3; EC:1.6; EC:1</t>
  </si>
  <si>
    <t>Acting on NADH or NADPH; Acting on NADH or NADPH; Oxidoreductases</t>
  </si>
  <si>
    <t>IPR008030 (PFAM); G3DSA:3.90.25.10 (GENE3D); G3DSA:3.40.50.720 (GENE3D); IPR050608 (PANTHER); IPR045312 (CDD); IPR036291 (SUPERFAMILY)</t>
  </si>
  <si>
    <t>probable aspartyl protease At4g16563 [Prosopis alba]</t>
  </si>
  <si>
    <t>82.72</t>
  </si>
  <si>
    <t>P:GO:0006508; F:GO:0004190; C:GO:0005576</t>
  </si>
  <si>
    <t>P:proteolysis; F:aspartic-type endopeptidase activity; C:extracellular region</t>
  </si>
  <si>
    <t>IPR001461 (PRINTS); G3DSA:2.40.70.10:FF:000120 (FUNFAM); G3DSA:2.40.70.10:FF:000034 (FUNFAM); IPR032861 (PFAM); IPR032799 (PFAM); IPR021109 (G3DSA:2.40.70.GENE3D); IPR021109 (G3DSA:2.40.70.GENE3D); PIRSR601461-1 (PIRSR); IPR051708 (PANTHER); IPR033121 (PROSITE_PROFILES); IPR034161 (CDD); IPR021109 (SUPERFAMILY)</t>
  </si>
  <si>
    <t>Chlorophyll A-B binding protein [Sesbania bispinosa]</t>
  </si>
  <si>
    <t>94.74</t>
  </si>
  <si>
    <t>P:GO:0009409; P:GO:0009644; P:GO:0009645; P:GO:0009768; P:GO:0080167; F:GO:0016168; F:GO:0019904; F:GO:0031409; F:GO:0043168; F:GO:1901363; C:GO:0009522; C:GO:0009523; C:GO:0009535; C:GO:0009941; C:GO:0010287; C:GO:0031984</t>
  </si>
  <si>
    <t>P:response to cold; P:response to high light intensity; P:response to low light intensity stimulus; P:photosynthesis, light harvesting in photosystem I; P:response to karrikin; F:chlorophyll binding; F:protein domain specific binding; F:pigment binding; F:anion binding; F:heterocyclic compound binding; C:photosystem I; C:photosystem II; C:chloroplast thylakoid membrane; C:chloroplast envelope; C:plastoglobule; C:organelle subcompartment</t>
  </si>
  <si>
    <t>G3DSA:1.10.3460.10:FF:000002 (FUNFAM); G3DSA:1.10.3460.10 (GENE3D); IPR022796 (PFAM); PIRSR601344-1 (PIRSR); IPR001344 (PANTHER); SSF103511 (SUPERFAMILY)</t>
  </si>
  <si>
    <t>glutathione S-transferase DHAR2-like [Prosopis alba]</t>
  </si>
  <si>
    <t>92.4</t>
  </si>
  <si>
    <t>P:GO:0001101; P:GO:0006518; P:GO:0009610; P:GO:0009753; P:GO:0010043; P:GO:0010193; P:GO:0010731; P:GO:0017001; P:GO:0033355; P:GO:0042178; P:GO:0043903; P:GO:0044248; P:GO:0070301; P:GO:0071236; P:GO:0080151; P:GO:0098869; P:GO:2001040; F:GO:0004364; F:GO:0005507; F:GO:0015035; F:GO:0042277; F:GO:0043295; F:GO:0045174; C:GO:0005739; C:GO:0005773; C:GO:0005777; C:GO:0005829; C:GO:0005886; C:GO:0009570; C:GO:0048046</t>
  </si>
  <si>
    <t>P:response to acid chemical; P:peptide metabolic process; P:response to symbiotic fungus; P:response to jasmonic acid; P:response to zinc ion; P:response to ozone; P:protein glutathionylation; P:antibiotic catabolic process; P:ascorbate glutathione cycle; P:xenobiotic catabolic process; P:regulation of biological process involved in symbiotic interaction; P:cellular catabolic process; P:cellular response to hydrogen peroxide; P:cellular response to antibiotic; P:positive regulation of salicylic acid mediated signaling pathway; P:cellular oxidant detoxification; P:positive regulation of cellular response to drug; F:glutathione transferase activity; F:copper ion binding; F:protein-disulfide reductase activity; F:peptide binding; F:glutathione binding; F:glutathione dehydrogenase (ascorbate) activity; C:mitochondrion; C:vacuole; C:peroxisome; C:cytosol; C:plasma membrane; C:chloroplast stroma; C:apoplast</t>
  </si>
  <si>
    <t>EC:2.5.1; EC:2.5.1.18; EC:1; EC:1.8.5; EC:2; EC:1.8; EC:1.8.5.1</t>
  </si>
  <si>
    <t>Transferring alkyl or aryl groups, other than methyl groups; glutathione transferase; Oxidoreductases; Acting on a sulfur group of donors; Transferases; Acting on a sulfur group of donors; glutathione dehydrogenase (ascorbate)</t>
  </si>
  <si>
    <t>G3DSA:1.20.1050.10:FF:000029 (FUNFAM); G3DSA:3.40.30.10:FF:000102 (FUNFAM); G3DSA:3.40.30.10 (GENE3D); PF13410 (PFAM); IPR004045 (PFAM); G3DSA:1.20.1050.10 (GENE3D); SFLDG00358 (SFLD); IPR040079 (SFLD); IPR044627 (PANTHER); IPR004045 (PROSITE_PROFILES); IPR010987 (PROSITE_PROFILES); cd03201 (CDD); cd00570 (CDD); IPR036282 (SUPERFAMILY); IPR036249 (SUPERFAMILY)</t>
  </si>
  <si>
    <t>P:GO:0010731; P:GO:0033355; P:GO:0098869; F:GO:0045174</t>
  </si>
  <si>
    <t>P:protein glutathionylation; P:ascorbate glutathione cycle; P:cellular oxidant detoxification; F:glutathione dehydrogenase (ascorbate) activity</t>
  </si>
  <si>
    <t>peroxidase 3-like [Prosopis cineraria]</t>
  </si>
  <si>
    <t>90.58</t>
  </si>
  <si>
    <t>P:GO:0006979; P:GO:0009269; P:GO:0009409; P:GO:0009664; P:GO:0042538; P:GO:0042744; P:GO:0098869; F:GO:0020037; F:GO:0046872; F:GO:0140825; C:GO:0005576; C:GO:0005634; C:GO:0005783; C:GO:0009505; C:GO:0009506; C:GO:0016020</t>
  </si>
  <si>
    <t>P:response to oxidative stress; P:response to desiccation; P:response to cold; P:plant-type cell wall organization; P:hyperosmotic salinity response; P:hydrogen peroxide catabolic process; P:cellular oxidant detoxification; F:heme binding; F:metal ion binding; F:lactoperoxidase activity; C:extracellular region; C:nucleus; C:endoplasmic reticulum; C:plant-type cell wall; C:plasmodesma; C:membrane</t>
  </si>
  <si>
    <t>IPR000823 (PRINTS); IPR002016 (PRINTS); G3DSA:1.10.420.10:FF:000008 (FUNFAM); G3DSA:1.10.520.10:FF:000001 (FUNFAM); G3DSA:1.10.520.10 (GENE3D); G3DSA:1.10.420.10 (GENE3D); IPR002016 (PFAM); PIRSR600823-1 (PIRSR); PIRSR600823-3 (PIRSR); PIRSR600823-5 (PIRSR); PIRSR600823-4 (PIRSR); PIRSR600823-2 (PIRSR); IPR000823 (PANTHER); IPR002016 (PROSITE_PROFILES); IPR033905 (CDD); IPR010255 (SUPERFAMILY)</t>
  </si>
  <si>
    <t>pyruvate dehydrogenase E1 component subunit beta-1, mitochondrial [Citrus sinensis]</t>
  </si>
  <si>
    <t>95.97</t>
  </si>
  <si>
    <t>P:GO:0006086; P:GO:0042742; F:GO:0004739; C:GO:0005730; C:GO:0005739; C:GO:0005774; C:GO:0045254; C:GO:0048046</t>
  </si>
  <si>
    <t>P:acetyl-CoA biosynthetic process from pyruvate; P:defense response to bacterium; F:pyruvate dehydrogenase (acetyl-transferring) activity; C:nucleolus; C:mitochondrion; C:vacuolar membrane; C:pyruvate dehydrogenase complex; C:apoplast</t>
  </si>
  <si>
    <t>EC:1.2; EC:1; EC:1.2.4; EC:1.2.4.1</t>
  </si>
  <si>
    <t>Acting on the aldehyde or oxo group of donors; Oxidoreductases; Acting on the aldehyde or oxo group of donors; pyruvate dehydrogenase (acetyl-transferring)</t>
  </si>
  <si>
    <t>G3DSA:3.40.50.970:FF:000006 (FUNFAM); G3DSA:3.40.50.920:FF:000001 (FUNFAM); NF006667 (NCBIFAM); NF008854 (NCBIFAM); G3DSA:3.40.50.970 (GENE3D); IPR033248 (PFAM); IPR009014 (G3DSA:3.40.50.GENE3D); IPR005475 (PFAM); IPR027110 (PANTHER); cd07036 (CDD); IPR009014 (SUPERFAMILY); IPR029061 (SUPERFAMILY)</t>
  </si>
  <si>
    <t>P:GO:0006086; F:GO:0004739; C:GO:0005967</t>
  </si>
  <si>
    <t>P:acetyl-CoA biosynthetic process from pyruvate; F:pyruvate dehydrogenase (acetyl-transferring) activity; C:obsolete mitochondrial pyruvate dehydrogenase complex</t>
  </si>
  <si>
    <t>mitochondrial dicarboxylate/tricarboxylate transporter DTC [Manihot esculenta]</t>
  </si>
  <si>
    <t>97.29</t>
  </si>
  <si>
    <t>P:GO:0006839; P:GO:0006842; P:GO:0015742; P:GO:0035674; P:GO:0071423; P:GO:0098656; F:GO:0008509; F:GO:0015142; F:GO:0015318; F:GO:0015367; C:GO:0005618; C:GO:0005743; C:GO:0005774; C:GO:0009506; C:GO:0009941</t>
  </si>
  <si>
    <t>P:mitochondrial transport; P:tricarboxylic acid transport; P:alpha-ketoglutarate transport; P:tricarboxylic acid transmembrane transport; P:malate transmembrane transport; P:monoatomic anion transmembrane transport; F:monoatomic anion transmembrane transporter activity; F:tricarboxylic acid transmembrane transporter activity; F:inorganic molecular entity transmembrane transporter activity; F:oxoglutarate:malate antiporter activity; C:cell wall; C:mitochondrial inner membrane; C:vacuolar membrane; C:plasmodesma; C:chloroplast envelope</t>
  </si>
  <si>
    <t>G3DSA:1.50.40.10:FF:000009 (FUNFAM); IPR023395 (G3DSA:1.50.40.GENE3D); IPR018108 (PFAM); IPR050391 (PANTHER); IPR018108 (PROSITE_PROFILES); IPR018108 (PROSITE_PROFILES); IPR018108 (PROSITE_PROFILES); IPR023395 (SUPERFAMILY)</t>
  </si>
  <si>
    <t>NADPH-dependent alkenal/one oxidoreductase, chloroplastic [Glycine soja]</t>
  </si>
  <si>
    <t>89.03</t>
  </si>
  <si>
    <t>P:GO:0008152; P:GO:0009409; F:GO:0003960; F:GO:0008270; F:GO:0035671; F:GO:0035798; C:GO:0009570; C:GO:0009579; C:GO:0009941; C:GO:0010319; C:GO:0048046</t>
  </si>
  <si>
    <t>P:metabolic process; P:response to cold; F:NADPH:quinone reductase activity; F:zinc ion binding; F:enone reductase activity; F:2-alkenal reductase (NADPH) activity; C:chloroplast stroma; C:thylakoid; C:chloroplast envelope; C:stromule; C:apoplast</t>
  </si>
  <si>
    <t>EC:1.3.1.105; EC:1.3.1.74; EC:1.3; EC:1.6; EC:1; EC:1.3.1.102; EC:1.6.5; EC:1.6.5.5; EC:1.3.1</t>
  </si>
  <si>
    <t>2-methylene-furan-3-one reductase; 2-alkenal reductase [NAD(P)(+)]; Acting on the CH-CH group of donors; Acting on NADH or NADPH; Oxidoreductases; 2-alkenal reductase (NADP(+)); Acting on NADH or NADPH; NADPH:quinone reductase; Acting on the CH-CH group of donors</t>
  </si>
  <si>
    <t>G3DSA:3.40.50.720 (GENE3D); PF13602 (PFAM); IPR013154 (PFAM); G3DSA:3.90.180.10 (GENE3D); IPR044626 (PANTHER); cd05289 (CDD); IPR011032 (SUPERFAMILY); IPR036291 (SUPERFAMILY)</t>
  </si>
  <si>
    <t>F:GO:0016628</t>
  </si>
  <si>
    <t>F:oxidoreductase activity, acting on the CH-CH group of donors, NAD or NADP as acceptor</t>
  </si>
  <si>
    <t>lactoylglutathione lyase GLX1-like [Prosopis alba]</t>
  </si>
  <si>
    <t>97.82</t>
  </si>
  <si>
    <t>P:GO:0006979; P:GO:0009651; P:GO:0019243; P:GO:0044248; P:GO:0046686; F:GO:0004462; F:GO:0016151; F:GO:0019863; C:GO:0005773; C:GO:0005777; C:GO:0005829; C:GO:0005886; C:GO:0009941</t>
  </si>
  <si>
    <t>P:response to oxidative stress; P:response to salt stress; P:methylglyoxal catabolic process to D-lactate via S-lactoyl-glutathione; P:cellular catabolic process; P:response to cadmium ion; F:lactoylglutathione lyase activity; F:nickel cation binding; F:IgE binding; C:vacuole; C:peroxisome; C:cytosol; C:plasma membrane; C:chloroplast envelope</t>
  </si>
  <si>
    <t>EC:4.4.1.5; EC:4.4; EC:4</t>
  </si>
  <si>
    <t>lactoylglutathione lyase; Carbon-sulfur lyases; Lyases</t>
  </si>
  <si>
    <t>G3DSA:3.10.180.10:FF:000004 (FUNFAM); G3DSA:3.10.180.10:FF:000004 (FUNFAM); IPR029068 (G3DSA:3.10.180.GENE3D); IPR029068 (G3DSA:3.10.180.GENE3D); IPR004361 (NCBIFAM); IPR004360 (PFAM); PIRSR604361-1 (PIRSR); PIRSR604361-3 (PIRSR); PTHR46036 (PANTHER); IPR037523 (PROSITE_PROFILES); IPR037523 (PROSITE_PROFILES); cd16358 (CDD); IPR029068 (SUPERFAMILY); IPR029068 (SUPERFAMILY)</t>
  </si>
  <si>
    <t>P:GO:0019243; F:GO:0004462; F:GO:0046872; C:GO:0005737</t>
  </si>
  <si>
    <t>P:methylglyoxal catabolic process to D-lactate via S-lactoyl-glutathione; F:lactoylglutathione lyase activity; F:metal ion binding; C:cytoplasm</t>
  </si>
  <si>
    <t>Short-chain dehydrogenase/reductase SDR [Sesbania bispinosa]</t>
  </si>
  <si>
    <t>94.34</t>
  </si>
  <si>
    <t>IPR002347 (PRINTS); G3DSA:3.40.50.720 (GENE3D); IPR002347 (PFAM); IPR005979 (NCBIFAM); PIRSR611284-2 (PIRSR); PIRSR614007-2 (PIRSR); IPR005979 (PANTHER); cd09810 (CDD); IPR036291 (SUPERFAMILY)</t>
  </si>
  <si>
    <t>phosphoribulokinase, chloroplastic-like [Arachis hypogaea]</t>
  </si>
  <si>
    <t>98.7</t>
  </si>
  <si>
    <t>P:GO:0006206; P:GO:0006222; P:GO:0009409; P:GO:0009735; P:GO:0016310; P:GO:0019253; P:GO:0042742; P:GO:0043097; P:GO:0046132; F:GO:0004849; F:GO:0005524; F:GO:0008974; F:GO:0019899; F:GO:0042803; F:GO:0097718; C:GO:0005829; C:GO:0009535; C:GO:0009570; C:GO:0009941; C:GO:0010319; C:GO:0031984; C:GO:0048046; C:GO:0099080</t>
  </si>
  <si>
    <t>P:pyrimidine nucleobase metabolic process; P:UMP biosynthetic process; P:response to cold; P:response to cytokinin; P:phosphorylation; P:reductive pentose-phosphate cycle; P:defense response to bacterium; P:pyrimidine nucleoside salvage; P:pyrimidine ribonucleoside biosynthetic process; F:uridine kinase activity; F:ATP binding; F:phosphoribulokinase activity; F:enzyme binding; F:protein homodimerization activity; F:disordered domain specific binding; C:cytosol; C:chloroplast thylakoid membrane; C:chloroplast stroma; C:chloroplast envelope; C:stromule; C:organelle subcompartment; C:apoplast; C:supramolecular complex</t>
  </si>
  <si>
    <t>EC:2.7.1; EC:2.7.1.19; EC:2.7; EC:2</t>
  </si>
  <si>
    <t>Transferring phosphorus-containing groups; phosphoribulokinase; Transferring phosphorus-containing groups; Transferases</t>
  </si>
  <si>
    <t>IPR006082 (PRINTS); G3DSA:3.40.50.300:FF:000619 (FUNFAM); IPR006083 (PFAM); IPR027417 (G3DSA:3.40.50.GENE3D); NF005655 (NCBIFAM); PTHR10285 (PANTHER); cd02026 (CDD); IPR027417 (SUPERFAMILY)</t>
  </si>
  <si>
    <t>P:GO:0005975; F:GO:0005524; F:GO:0008974; F:GO:0016301</t>
  </si>
  <si>
    <t>P:carbohydrate metabolic process; F:ATP binding; F:phosphoribulokinase activity; F:kinase activity</t>
  </si>
  <si>
    <t>fumarylacetoacetase [Arachis hypogaea]</t>
  </si>
  <si>
    <t>94.36</t>
  </si>
  <si>
    <t>P:GO:0006559; P:GO:0006572; P:GO:0008219; P:GO:1902000; F:GO:0004334; F:GO:0046872; C:GO:0005829</t>
  </si>
  <si>
    <t>P:L-phenylalanine catabolic process; P:tyrosine catabolic process; P:cell death; P:homogentisate catabolic process; F:fumarylacetoacetase activity; F:metal ion binding; C:cytosol</t>
  </si>
  <si>
    <t>EC:3.7.1; EC:3.7.1.2; EC:3; EC:3.7</t>
  </si>
  <si>
    <t>Acting on carbon-carbon bonds; fumarylacetoacetase; Hydrolases; Acting on carbon-carbon bonds</t>
  </si>
  <si>
    <t>G3DSA:3.90.850.10:FF:000004 (FUNFAM); G3DSA:2.30.30.230:FF:000002 (FUNFAM); IPR011234 (PFAM); IPR005959 (NCBIFAM); IPR036663 (G3DSA:3.90.850.GENE3D); IPR015377 (PFAM); IPR036462 (G3DSA:2.30.30.GENE3D); IPR005959 (PANTHER); IPR036462 (SUPERFAMILY); IPR036663 (SUPERFAMILY)</t>
  </si>
  <si>
    <t>P:GO:0006559; P:GO:0006572; P:GO:0009072; P:GO:1902000; F:GO:0003824; F:GO:0004334</t>
  </si>
  <si>
    <t>P:L-phenylalanine catabolic process; P:tyrosine catabolic process; P:aromatic amino acid metabolic process; P:homogentisate catabolic process; F:catalytic activity; F:fumarylacetoacetase activity</t>
  </si>
  <si>
    <t>glutamate-1-semialdehyde 2,1-aminomutase, chloroplastic [Arachis duranensis]</t>
  </si>
  <si>
    <t>96.32</t>
  </si>
  <si>
    <t>P:GO:0006782; P:GO:0015995; F:GO:0008483; F:GO:0030170; F:GO:0042286; C:GO:0009507</t>
  </si>
  <si>
    <t>P:protoporphyrinogen IX biosynthetic process; P:chlorophyll biosynthetic process; F:transaminase activity; F:pyridoxal phosphate binding; F:glutamate-1-semialdehyde 2,1-aminomutase activity; C:chloroplast</t>
  </si>
  <si>
    <t>EC:2.6.1; EC:5.4; EC:2; EC:2.6; EC:5.4.3; EC:5; EC:5.4.3.8</t>
  </si>
  <si>
    <t>Transferring nitrogenous groups; Intramolecular transferases; Transferases; Transferring nitrogenous groups; Intramolecular transferases; Isomerases; glutamate-1-semialdehyde 2,1-aminomutase</t>
  </si>
  <si>
    <t>G3DSA:3.90.1150.10:FF:000012 (FUNFAM); G3DSA:3.40.640.10:FF:000021 (FUNFAM); IPR015421 (G3DSA:3.40.640.GENE3D); IPR004639 (NCBIFAM); IPR005814 (PFAM); IPR015422 (G3DSA:3.90.1150.GENE3D); NF000818 (NCBIFAM); PTHR43713 (PANTHER); IPR004639 (HAMAP); IPR005814 (CDD); IPR015424 (SUPERFAMILY)</t>
  </si>
  <si>
    <t>P:GO:0033014; F:GO:0008483; F:GO:0030170; F:GO:0042286; C:GO:0009507</t>
  </si>
  <si>
    <t>P:tetrapyrrole biosynthetic process; F:transaminase activity; F:pyridoxal phosphate binding; F:glutamate-1-semialdehyde 2,1-aminomutase activity; C:chloroplast</t>
  </si>
  <si>
    <t>putative cytochrome c1 [Lupinus albus]</t>
  </si>
  <si>
    <t>95.46</t>
  </si>
  <si>
    <t>P:GO:0006122; P:GO:0006805; P:GO:0009168; P:GO:0015985; P:GO:0016310; P:GO:0042776; P:GO:0046907; P:GO:1990542; F:GO:0008121; F:GO:0020037; F:GO:0046872; C:GO:0005774; C:GO:0005886; C:GO:0045275; C:GO:0098800</t>
  </si>
  <si>
    <t>P:mitochondrial electron transport, ubiquinol to cytochrome c; P:xenobiotic metabolic process; P:purine ribonucleoside monophosphate biosynthetic process; P:energy coupled proton transport, down electrochemical gradient; P:phosphorylation; P:proton motive force-driven mitochondrial ATP synthesis; P:intracellular transport; P:mitochondrial transmembrane transport; F:ubiquinol-cytochrome-c reductase activity; F:heme binding; F:metal ion binding; C:vacuolar membrane; C:plasma membrane; C:respiratory chain complex III; C:inner mitochondrial membrane protein complex</t>
  </si>
  <si>
    <t>EC:1.10; EC:1; EC:7; EC:7.1.1.8</t>
  </si>
  <si>
    <t>Acting on diphenols and related substances as donors; Oxidoreductases; Translocases; quinol--cytochrome-c reductase</t>
  </si>
  <si>
    <t>IPR002326 (PRINTS); G3DSA:1.10.760.10:FF:000002 (FUNFAM); G3DSA:1.20.5.100:FF:000003 (FUNFAM); IPR036909 (G3DSA:1.10.760.GENE3D); G3DSA:1.20.5.100 (GENE3D); IPR002326 (PFAM); PIRSR602326-1 (PIRSR); PIRSR617512-2 (PIRSR); PIRSR000006-2 (PIRSR); PIRSR000025-1 (PIRSR); PIRSR000025-2 (PIRSR); PIRSR617512-3 (PIRSR); IPR002326 (PANTHER); IPR009056 (PROSITE_PROFILES); IPR021157 (SUPERFAMILY); IPR036909 (SUPERFAMILY)</t>
  </si>
  <si>
    <t>P:GO:0006122; F:GO:0009055; F:GO:0020037; C:GO:0005750</t>
  </si>
  <si>
    <t>P:mitochondrial electron transport, ubiquinol to cytochrome c; F:electron transfer activity; F:heme binding; C:obsolete mitochondrial respiratory chain complex III</t>
  </si>
  <si>
    <t>aspartyl protease family protein 2-like [Prosopis alba]</t>
  </si>
  <si>
    <t>88.01</t>
  </si>
  <si>
    <t>EC:3.4.23; EC:3.4; EC:3; EC:3.4.23.5; EC:3.4.23.34</t>
  </si>
  <si>
    <t>Acting on peptide bonds (peptidases); Acting on peptide bonds (peptidases); Hydrolases; cathepsin D; cathepsin E</t>
  </si>
  <si>
    <t>IPR001461 (PRINTS); G3DSA:2.40.70.10:FF:000019 (FUNFAM); G3DSA:2.40.70.10:FF:000010 (FUNFAM); IPR021109 (G3DSA:2.40.70.GENE3D); IPR032799 (PFAM); IPR021109 (G3DSA:2.40.70.GENE3D); IPR032861 (PFAM); PIRSR601461-1 (PIRSR); IPR001461 (PANTHER); IPR033121 (PROSITE_PROFILES); IPR033873 (CDD); IPR021109 (SUPERFAMILY)</t>
  </si>
  <si>
    <t>40S ribosomal protein S3-3-like [Prosopis cineraria]</t>
  </si>
  <si>
    <t>96.58</t>
  </si>
  <si>
    <t>P:GO:0002181; P:GO:0006281; P:GO:0009651; P:GO:0043043; P:GO:0043604; F:GO:0003684; F:GO:0003729; F:GO:0003735; F:GO:0008534; F:GO:1901363; C:GO:0005730; C:GO:0005774; C:GO:0009506; C:GO:0009507; C:GO:0022627</t>
  </si>
  <si>
    <t>P:cytoplasmic translation; P:DNA repair; P:response to salt stress; P:peptide biosynthetic process; P:amide biosynthetic process; F:damaged DNA binding; F:mRNA binding; F:structural constituent of ribosome; F:oxidized purine nucleobase lesion DNA N-glycosylase activity; F:heterocyclic compound binding; C:nucleolus; C:vacuolar membrane; C:plasmodesma; C:chloroplast; C:cytosolic small ribosomal subunit</t>
  </si>
  <si>
    <t>EC:3.2; EC:3; EC:3.2.2.23; EC:3.2.2</t>
  </si>
  <si>
    <t>Glycosylases; Hydrolases; DNA-formamidopyrimidine glycosylase; Glycosylases</t>
  </si>
  <si>
    <t>G3DSA:3.30.1140.32:FF:000004 (FUNFAM); G3DSA:3.30.300.20:FF:000006 (FUNFAM); IPR004044 (PFAM); NF003219 (NCBIFAM); IPR001351 (PFAM); IPR005703 (NCBIFAM); IPR015946 (G3DSA:3.30.300.GENE3D); IPR036419 (G3DSA:3.30.1140.GENE3D); PTHR11760 (PANTHER); IPR004044 (PROSITE_PROFILES); cd02413 (CDD); IPR036419 (SUPERFAMILY); IPR009019 (SUPERFAMILY)</t>
  </si>
  <si>
    <t>P:GO:0006412; F:GO:0003723; F:GO:0003735; C:GO:0005634; C:GO:0015935; C:GO:0022627</t>
  </si>
  <si>
    <t>P:translation; F:RNA binding; F:structural constituent of ribosome; C:nucleus; C:small ribosomal subunit; C:cytosolic small ribosomal subunit</t>
  </si>
  <si>
    <t>glycine dehydrogenase (decarboxylating), mitochondrial [Prosopis cineraria]</t>
  </si>
  <si>
    <t>95.2</t>
  </si>
  <si>
    <t>P:GO:0019464; P:GO:0042178; P:GO:0046686; P:GO:0065008; F:GO:0004375; F:GO:0016594; F:GO:0030170; C:GO:0005739; C:GO:0005960; C:GO:0009534; C:GO:0009570; C:GO:0009941; C:GO:0031984; C:GO:0048046</t>
  </si>
  <si>
    <t>P:glycine decarboxylation via glycine cleavage system; P:xenobiotic catabolic process; P:response to cadmium ion; P:regulation of biological quality; F:glycine dehydrogenase (decarboxylating) activity; F:glycine binding; F:pyridoxal phosphate binding; C:mitochondrion; C:glycine cleavage complex; C:chloroplast thylakoid; C:chloroplast stroma; C:chloroplast envelope; C:organelle subcompartment; C:apoplast</t>
  </si>
  <si>
    <t>EC:1.4; EC:1.4.4; EC:1; EC:1.4.4.2</t>
  </si>
  <si>
    <t>Acting on the CH-NH2 group of donors; Acting on the CH-NH2 group of donors; Oxidoreductases; glycine dehydrogenase (aminomethyl-transferring)</t>
  </si>
  <si>
    <t>G3DSA:3.90.1150.10:FF:000025 (FUNFAM); G3DSA:3.40.640.10:FF:000007 (FUNFAM); G3DSA:3.40.640.10:FF:000005 (FUNFAM); G3DSA:3.90.1150.10:FF:000007 (FUNFAM); IPR015422 (G3DSA:3.90.1150.GENE3D); NF003346 (NCBIFAM); IPR015421 (G3DSA:3.40.640.GENE3D); IPR049316 (PFAM); IPR003437 (NCBIFAM); IPR015422 (G3DSA:3.90.1150.GENE3D); IPR049315 (PFAM); PIRSR017617-1 (PIRSR); PIRSR603437-50 (PIRSR); IPR020581 (PANTHER); IPR003437 (HAMAP); IPR020581 (CDD); IPR020581 (CDD); IPR015424 (SUPERFAMILY); IPR015424 (SUPERFAMILY)</t>
  </si>
  <si>
    <t>P:GO:0006544; P:GO:0006546; P:GO:0019464; F:GO:0004375; F:GO:0016594; F:GO:0030170; C:GO:0005739; C:GO:0005960; C:GO:0009941; C:GO:0048046</t>
  </si>
  <si>
    <t>P:glycine metabolic process; P:glycine catabolic process; P:glycine decarboxylation via glycine cleavage system; F:glycine dehydrogenase (decarboxylating) activity; F:glycine binding; F:pyridoxal phosphate binding; C:mitochondrion; C:glycine cleavage complex; C:chloroplast envelope; C:apoplast</t>
  </si>
  <si>
    <t>succinate-semialdehyde dehydrogenase, mitochondrial-like [Prosopis alba]</t>
  </si>
  <si>
    <t>96.79</t>
  </si>
  <si>
    <t>P:GO:0006081; P:GO:0009450; F:GO:0004777; C:GO:0005739</t>
  </si>
  <si>
    <t>P:aldehyde metabolic process; P:gamma-aminobutyric acid catabolic process; F:succinate-semialdehyde dehydrogenase (NAD+) activity; C:mitochondrion</t>
  </si>
  <si>
    <t>EC:1.2.1.16; EC:1.2; EC:1.2.1.24; EC:1; EC:1.2.1</t>
  </si>
  <si>
    <t>succinate-semialdehyde dehydrogenase [NAD(P)(+)]; Acting on the aldehyde or oxo group of donors; succinate-semialdehyde dehydrogenase (NAD(+)); Oxidoreductases; Acting on the aldehyde or oxo group of donors</t>
  </si>
  <si>
    <t>G3DSA:3.40.309.10:FF:000004 (FUNFAM); G3DSA:3.40.605.10:FF:000026 (FUNFAM); G3DSA:3.40.605.10:FF:000005 (FUNFAM); IPR016163 (G3DSA:3.40.309.GENE3D); IPR016162 (G3DSA:3.40.605.GENE3D); IPR010102 (NCBIFAM); IPR015590 (PFAM); IPR012394 (PIRSF); PIRSR036489-3 (PIRSR); PIRSR000197-1 (PIRSR); PIRSR036492-1 (PIRSR); PIRSR617656-1 (PIRSR); IPR050740 (PANTHER); cd07103 (CDD); IPR016161 (SUPERFAMILY)</t>
  </si>
  <si>
    <t>P:GO:0006081; P:GO:0006807; P:GO:0009450; F:GO:0004777; F:GO:0009013; F:GO:0016491; F:GO:0016620</t>
  </si>
  <si>
    <t>P:aldehyde metabolic process; P:obsolete nitrogen compound metabolic process; P:gamma-aminobutyric acid catabolic process; F:succinate-semialdehyde dehydrogenase (NAD+) activity; F:succinate-semialdehyde dehydrogenase [NAD(P)+] activity; F:oxidoreductase activity; F:oxidoreductase activity, acting on the aldehyde or oxo group of donors, NAD or NADP as acceptor</t>
  </si>
  <si>
    <t>Enolase-like, N-terminal [Sesbania bispinosa]</t>
  </si>
  <si>
    <t>97.8</t>
  </si>
  <si>
    <t>P:GO:0001101; P:GO:0006096; P:GO:0009409; P:GO:0009416; P:GO:0009651; P:GO:0009737; P:GO:0046686; F:GO:0000287; F:GO:0003677; F:GO:0004634; F:GO:0005507; F:GO:1901363; C:GO:0000015; C:GO:0005634; C:GO:0005740; C:GO:0005886; C:GO:0009506; C:GO:0009507; C:GO:0048046</t>
  </si>
  <si>
    <t>P:response to acid chemical; P:glycolytic process; P:response to cold; P:response to light stimulus; P:response to salt stress; P:response to abscisic acid; P:response to cadmium ion; F:magnesium ion binding; F:DNA binding; F:phosphopyruvate hydratase activity; F:copper ion binding; F:heterocyclic compound binding; C:phosphopyruvate hydratase complex; C:nucleus; C:mitochondrial envelope; C:plasma membrane; C:plasmodesma; C:chloroplast; C:apoplast</t>
  </si>
  <si>
    <t>EC:4.2.1; EC:4.2.1.11; EC:4.2; EC:4</t>
  </si>
  <si>
    <t>Carbon-oxygen lyases; phosphopyruvate hydratase; Carbon-oxygen lyases; Lyases</t>
  </si>
  <si>
    <t>IPR000941 (PRINTS); G3DSA:3.20.20.120:FF:000002 (FUNFAM); G3DSA:3.30.390.10:FF:000001 (FUNFAM); IPR020810 (PFAM); IPR000941 (NCBIFAM); IPR020811 (PFAM); IPR000941 (PIRSF); IPR036849 (G3DSA:3.20.20.GENE3D); IPR029017 (G3DSA:3.30.390.GENE3D); PIRSR017107-4 (PIRSR); PIRSR017107-1 (PIRSR); SFLDG00178 (SFLD); PIRSR615654-3 (PIRSR); IPR000941 (SFLD); PIRSR634603-3 (PIRSR); IPR000941 (PANTHER); IPR000941 (HAMAP); IPR000941 (CDD); IPR036849 (SUPERFAMILY); IPR029017 (SUPERFAMILY)</t>
  </si>
  <si>
    <t>fatty acid hydroperoxide lyase, chloroplastic-like [Prosopis alba]</t>
  </si>
  <si>
    <t>90.91</t>
  </si>
  <si>
    <t>P:GO:0006631; P:GO:0009611; P:GO:0016125; F:GO:0004497; F:GO:0005506; F:GO:0016705; F:GO:0016829; F:GO:0020037; C:GO:0009941</t>
  </si>
  <si>
    <t>P:fatty acid metabolic process; P:response to wounding; P:sterol metabolic process; F:monooxygenase activity; F:iron ion binding; F:oxidoreductase activity, acting on paired donors, with incorporation or reduction of molecular oxygen; F:lyase activity; F:heme binding; C:chloroplast envelope</t>
  </si>
  <si>
    <t>EC:1; EC:1.14; EC:4</t>
  </si>
  <si>
    <t>Oxidoreductases; Acting on paired donors, with incorporation or reduction of molecular oxygen. The oxygen incorporated need not be derived from O2; Lyases</t>
  </si>
  <si>
    <t>IPR002403 (PRINTS); G3DSA:1.10.630.10:FF:000024 (FUNFAM); IPR036396 (G3DSA:1.10.630.GENE3D); IPR001128 (PFAM); PIRSR602403-1 (PIRSR); PIRSR602402-1 (PIRSR); PIRSR000209-1 (PIRSR); PTHR24286 (PANTHER); cd11071 (CDD); IPR036396 (SUPERFAMILY)</t>
  </si>
  <si>
    <t>P:GO:0016125; F:GO:0004497; F:GO:0005506; F:GO:0016491; F:GO:0016705; F:GO:0020037</t>
  </si>
  <si>
    <t>P:sterol metabolic process; F:monooxygenase activity; F:iron ion binding; F:oxidoreductase activity; F:oxidoreductase activity, acting on paired donors, with incorporation or reduction of molecular oxygen; F:heme binding</t>
  </si>
  <si>
    <t>protein EDS1L-like [Senna tora]</t>
  </si>
  <si>
    <t>77.62</t>
  </si>
  <si>
    <t>P:GO:0006629; P:GO:0006952; C:GO:0005634; C:GO:0005737</t>
  </si>
  <si>
    <t>P:lipid metabolic process; P:defense response; C:nucleus; C:cytoplasm</t>
  </si>
  <si>
    <t>IPR041266 (PFAM); IPR029058 (G3DSA:3.40.50.GENE3D); IPR002921 (PFAM); IPR044214 (PANTHER); cd00519 (CDD); IPR029058 (SUPERFAMILY)</t>
  </si>
  <si>
    <t>P:GO:0006629; P:GO:0006952</t>
  </si>
  <si>
    <t>P:lipid metabolic process; P:defense response</t>
  </si>
  <si>
    <t>chlorophyll a-b binding protein, chloroplastic-like [Abrus precatorius]</t>
  </si>
  <si>
    <t>93.41</t>
  </si>
  <si>
    <t>P:GO:0009416; P:GO:0009768; F:GO:0016168; F:GO:0031409; F:GO:0043168; F:GO:0046872; F:GO:1901363; C:GO:0009522; C:GO:0009523; C:GO:0009535; C:GO:0009941; C:GO:0010287; C:GO:0031984</t>
  </si>
  <si>
    <t>P:response to light stimulus; P:photosynthesis, light harvesting in photosystem I; F:chlorophyll binding; F:pigment binding; F:anion binding; F:metal ion binding; F:heterocyclic compound binding; C:photosystem I; C:photosystem II; C:chloroplast thylakoid membrane; C:chloroplast envelope; C:plastoglobule; C:organelle subcompartment</t>
  </si>
  <si>
    <t>G3DSA:1.10.3460.10:FF:000002 (FUNFAM); IPR022796 (PFAM); G3DSA:1.10.3460.10 (GENE3D); PIRSR601344-1 (PIRSR); IPR001344 (PANTHER); SSF103511 (SUPERFAMILY)</t>
  </si>
  <si>
    <t>V-type proton ATPase catalytic subunit A [Arachis hypogaea]</t>
  </si>
  <si>
    <t>99.02</t>
  </si>
  <si>
    <t>P:GO:0007030; P:GO:0009555; P:GO:0009651; P:GO:0015986; P:GO:1902600; F:GO:0002020; F:GO:0005524; F:GO:0008553; F:GO:0016887; F:GO:0046933; F:GO:0046961; C:GO:0000325; C:GO:0005618; C:GO:0005774; C:GO:0005794; C:GO:0005886; C:GO:0009506; C:GO:0009941; C:GO:0033180; C:GO:0048046</t>
  </si>
  <si>
    <t>P:Golgi organization; P:pollen development; P:response to salt stress; P:proton motive force-driven ATP synthesis; P:proton transmembrane transport; F:protease binding; F:ATP binding; F:P-type proton-exporting transporter activity; F:ATP hydrolysis activity; F:proton-transporting ATP synthase activity, rotational mechanism; F:proton-transporting ATPase activity, rotational mechanism; C:plant-type vacuole; C:cell wall; C:vacuolar membrane; C:Golgi apparatus; C:plasma membrane; C:plasmodesma; C:chloroplast envelope; C:proton-transporting V-type ATPase, V1 domain; C:apoplast</t>
  </si>
  <si>
    <t>EC:7.2.2; EC:3.6.1.15; EC:3.6.1; EC:3.6.3.14; EC:7.1.2.1; EC:3.6; EC:3; EC:6; EC:7</t>
  </si>
  <si>
    <t>Catalysing the translocation of inorganic cations; nucleoside-triphosphate phosphatase; Acting on acid anhydrides; Acting on acid anhydrides; P-type H(+)-exporting transporter; Acting on acid anhydrides; Hydrolases; Ligases; Translocases</t>
  </si>
  <si>
    <t>G3DSA:2.40.30.20:FF:000002 (FUNFAM); G3DSA:3.40.50.300:FF:000052 (FUNFAM); G3DSA:1.10.1140.10:FF:000002 (FUNFAM); G3DSA:2.40.50.100:FF:000008 (FUNFAM); IPR027417 (G3DSA:3.40.50.GENE3D); G3DSA:2.40.50.100 (GENE3D); IPR004100 (PFAM); IPR055190 (PFAM); IPR000194 (PFAM); IPR024034 (G3DSA:1.10.1140.GENE3D); IPR023366 (G3DSA:2.40.30.GENE3D); NF003220 (NCBIFAM); IPR005725 (NCBIFAM); IPR031686 (PFAM); IPR022878 (PANTHER); IPR022878 (HAMAP); cd01134 (CDD); cd18119 (CDD); cd18111 (CDD); SSF47917 (SUPERFAMILY); IPR036121 (SUPERFAMILY); IPR027417 (SUPERFAMILY)</t>
  </si>
  <si>
    <t>P:GO:0046034; P:GO:1902600; F:GO:0005524; F:GO:0016887; F:GO:0046961; C:GO:0000325; C:GO:0033180</t>
  </si>
  <si>
    <t>P:ATP metabolic process; P:proton transmembrane transport; F:ATP binding; F:ATP hydrolysis activity; F:proton-transporting ATPase activity, rotational mechanism; C:plant-type vacuole; C:proton-transporting V-type ATPase, V1 domain</t>
  </si>
  <si>
    <t>GTP-binding nuclear protein Ran-3 [Camelina sativa]</t>
  </si>
  <si>
    <t>P:GO:0000055; P:GO:0000056; P:GO:0000070; P:GO:0003407; P:GO:0006259; P:GO:0006409; P:GO:0006606; P:GO:0007052; P:GO:0007286; P:GO:0010586; P:GO:0010628; P:GO:0017038; P:GO:0021766; P:GO:0030036; P:GO:0030521; P:GO:0032092; P:GO:0035281; P:GO:0040029; P:GO:0044403; P:GO:0044703; P:GO:0045540; P:GO:0045893; P:GO:0046039; P:GO:0046827; P:GO:0061015; P:GO:0071166; P:GO:0071389; P:GO:0075733; P:GO:0090087; P:GO:1901068; P:GO:1902570; F:GO:0000287; F:GO:0003682; F:GO:0003713; F:GO:0003729; F:GO:0003924; F:GO:0005049; F:GO:0005525; F:GO:0019003; F:GO:0019904; F:GO:0032550; F:GO:0044877; F:GO:0045505; F:GO:0046982; F:GO:0050681; F:GO:0051427; F:GO:0061676; F:GO:0070883; C:GO:0001673; C:GO:0002177; C:GO:0005643; C:GO:0005654; C:GO:0005730; C:GO:0005794; C:GO:0005814; C:GO:0005829; C:GO:0009506; C:GO:0016442; C:GO:0030496; C:GO:0036126; C:GO:0042272; C:GO:0042565; C:GO:0055037</t>
  </si>
  <si>
    <t>P:ribosomal large subunit export from nucleus; P:ribosomal small subunit export from nucleus; P:mitotic sister chromatid segregation; P:neural retina development; P:DNA metabolic process; P:tRNA export from nucleus; P:protein import into nucleus; P:mitotic spindle organization; P:spermatid development; P:miRNA metabolic process; P:positive regulation of gene expression; P:protein import; P:hippocampus development; P:actin cytoskeleton organization; P:androgen receptor signaling pathway; P:positive regulation of protein binding; P:pre-miRNA export from nucleus; P:epigenetic regulation of gene expression; P:biological process involved in symbiotic interaction; P:multi-organism reproductive process; P:regulation of cholesterol biosynthetic process; P:positive regulation of DNA-templated transcription; P:GTP metabolic process; P:positive regulation of protein export from nucleus; P:snRNA import into nucleus; P:ribonucleoprotein complex localization; P:cellular response to mineralocorticoid stimulus; P:intracellular transport of virus; P:regulation of peptide transport; P:guanosine-containing compound metabolic process; P:protein localization to nucleolus; F:magnesium ion binding; F:chromatin binding; F:transcription coactivator activity; F:mRNA binding; F:GTPase activity; F:nuclear export signal receptor activity; F:GTP binding; F:GDP binding; F:protein domain specific binding; F:purine ribonucleoside binding; F:protein-containing complex binding; F:dynein intermediate chain binding; F:protein heterodimerization activity; F:nuclear androgen receptor binding; F:hormone receptor binding; F:importin-alpha family protein binding; F:pre-miRNA binding; C:male germ cell nucleus; C:manchette; C:nuclear pore; C:nucleoplasm; C:nucleolus; C:Golgi apparatus; C:centriole; C:cytosol; C:plasmodesma; C:RISC complex; C:midbody; C:sperm flagellum; C:nuclear RNA export factor complex; C:RNA nuclear export complex; C:recycling endosome</t>
  </si>
  <si>
    <t>IPR002041 (PRINTS); G3DSA:3.40.50.300:FF:000369 (FUNFAM); IPR001806 (PFAM); IPR027417 (G3DSA:3.40.50.GENE3D); IPR005225 (NCBIFAM); IPR002041 (PANTHER); PS51419 (PROSITE_PROFILES); IPR002041 (PROSITE_PROFILES); IPR001806 (PROSITE_PROFILES); IPR002041 (CDD); IPR027417 (SUPERFAMILY)</t>
  </si>
  <si>
    <t>P:GO:0000054; P:GO:0006606; P:GO:0006913; F:GO:0003924; F:GO:0005525; C:GO:0005634; C:GO:0005737</t>
  </si>
  <si>
    <t>P:ribosomal subunit export from nucleus; P:protein import into nucleus; P:nucleocytoplasmic transport; F:GTPase activity; F:GTP binding; C:nucleus; C:cytoplasm</t>
  </si>
  <si>
    <t>photosystem I P700 chlorophyll a apoprotein A1 [Prosopis cineraria]</t>
  </si>
  <si>
    <t>99.44</t>
  </si>
  <si>
    <t>IPR001280 (PRINTS); G3DSA:1.20.1130.10:FF:000001 (FUNFAM); IPR006243 (NCBIFAM); IPR036408 (G3DSA:1.20.1130.GENE3D); IPR001280 (PIRSF); IPR001280 (PFAM); PTHR30128 (PANTHER); IPR006243 (HAMAP); IPR036408 (SUPERFAMILY)</t>
  </si>
  <si>
    <t>P:GO:0015979; F:GO:0046872; C:GO:0009535; C:GO:0009579; C:GO:0016020</t>
  </si>
  <si>
    <t>P:photosynthesis; F:metal ion binding; C:chloroplast thylakoid membrane; C:thylakoid; C:membrane</t>
  </si>
  <si>
    <t>aldose 1-epimerase-like [Glycine soja]</t>
  </si>
  <si>
    <t>85.91</t>
  </si>
  <si>
    <t>P:GO:0006006; P:GO:0033499; F:GO:0004034; F:GO:0030246</t>
  </si>
  <si>
    <t>P:glucose metabolic process; P:galactose catabolic process via UDP-galactose; F:aldose 1-epimerase activity; F:carbohydrate binding</t>
  </si>
  <si>
    <t>EC:5.1; EC:5; EC:5.1.3.3; EC:5.1.3</t>
  </si>
  <si>
    <t>Racemases and epimerases; Isomerases; aldose 1-epimerase; Racemases and epimerases</t>
  </si>
  <si>
    <t>G3DSA:2.70.98.10:FF:000008 (FUNFAM); IPR015443 (PIRSF); NF008277 (NCBIFAM); IPR008183 (PFAM); IPR014718 (G3DSA:2.70.98.GENE3D); PIRSR005096-3 (PIRSR); PIRSR005096-2 (PIRSR); PTHR10091 (PANTHER); IPR047215 (CDD); IPR011013 (SUPERFAMILY)</t>
  </si>
  <si>
    <t>P:GO:0005975; P:GO:0006006; P:GO:0019318; P:GO:0033499; F:GO:0003824; F:GO:0004034; F:GO:0016853; F:GO:0030246</t>
  </si>
  <si>
    <t>P:carbohydrate metabolic process; P:glucose metabolic process; P:hexose metabolic process; P:galactose catabolic process via UDP-galactose; F:catalytic activity; F:aldose 1-epimerase activity; F:isomerase activity; F:carbohydrate binding</t>
  </si>
  <si>
    <t>62.8</t>
  </si>
  <si>
    <t>glucose-6-phosphate isomerase, cytosolic isoform X1 [Prosopis cineraria]</t>
  </si>
  <si>
    <t>96.29</t>
  </si>
  <si>
    <t>P:GO:0006094; P:GO:0006096; P:GO:0006754; P:GO:0006805; P:GO:0009168; P:GO:0016310; P:GO:0019359; P:GO:0034404; P:GO:0042866; P:GO:0044248; P:GO:0045087; P:GO:0046686; P:GO:0050832; P:GO:0051156; F:GO:0004347; F:GO:0048029; F:GO:0097367; C:GO:0005829</t>
  </si>
  <si>
    <t>P:gluconeogenesis; P:glycolytic process; P:ATP biosynthetic process; P:xenobiotic metabolic process; P:purine ribonucleoside monophosphate biosynthetic process; P:phosphorylation; P:nicotinamide nucleotide biosynthetic process; P:nucleobase-containing small molecule biosynthetic process; P:pyruvate biosynthetic process; P:cellular catabolic process; P:innate immune response; P:response to cadmium ion; P:defense response to fungus; P:glucose 6-phosphate metabolic process; F:glucose-6-phosphate isomerase activity; F:monosaccharide binding; F:carbohydrate derivative binding; C:cytosol</t>
  </si>
  <si>
    <t>EC:5.3; EC:5; EC:5.3.1.9; EC:5.3.1</t>
  </si>
  <si>
    <t>Intramolecular oxidoreductases; Isomerases; glucose-6-phosphate isomerase; Intramolecular oxidoreductases</t>
  </si>
  <si>
    <t>IPR001672 (PRINTS); G3DSA:3.40.50.10490:FF:000048 (FUNFAM); G3DSA:1.10.1390.10:FF:000002 (FUNFAM); G3DSA:3.40.50.10490:FF:000031 (FUNFAM); G3DSA:3.40.50.10490:FF:000018 (FUNFAM); IPR001672 (PFAM); G3DSA:3.40.50.10490 (GENE3D); IPR023096 (G3DSA:1.10.1390.GENE3D); NF001211 (NCBIFAM); G3DSA:3.40.50.10490 (GENE3D); IPR001672 (PANTHER); IPR001672 (HAMAP); IPR001672 (PROSITE_PROFILES); IPR035482 (CDD); IPR035476 (CDD); IPR046348 (SUPERFAMILY)</t>
  </si>
  <si>
    <t>P:GO:0006094; P:GO:0006096; P:GO:0051156; P:GO:1901135; F:GO:0004347; F:GO:0048029; F:GO:0097367; C:GO:0005829</t>
  </si>
  <si>
    <t>P:gluconeogenesis; P:glycolytic process; P:glucose 6-phosphate metabolic process; P:carbohydrate derivative metabolic process; F:glucose-6-phosphate isomerase activity; F:monosaccharide binding; F:carbohydrate derivative binding; C:cytosol</t>
  </si>
  <si>
    <t>granule-bound starch synthase 1, chloroplastic/amyloplastic [Arachis hypogaea]</t>
  </si>
  <si>
    <t>89.76</t>
  </si>
  <si>
    <t>P:GO:0019252; F:GO:0004373; F:GO:0009011; F:GO:0019863; F:GO:0043531; C:GO:0009501; C:GO:0009507</t>
  </si>
  <si>
    <t>P:starch biosynthetic process; F:alpha-1,4-glucan glucosyltransferase (UDP-glucose donor) activity; F:alpha-1,4-glucan glucosyltransferase (ADP-glucose donor) activity; F:IgE binding; F:ADP binding; C:amyloplast; C:chloroplast</t>
  </si>
  <si>
    <t>EC:2.4; EC:2; EC:2.4.1.21; EC:2.4.1.11; EC:2.4.1; EC:2.4.1.242</t>
  </si>
  <si>
    <t>Glycosyltransferases; Transferases; starch synthase; glycogen(starch) synthase; Glycosyltransferases; NDP-glucose--starch glucosyltransferase</t>
  </si>
  <si>
    <t>G3DSA:3.40.50.2000:FF:000073 (FUNFAM); G3DSA:3.40.50.2000:FF:000090 (FUNFAM); PF13692 (PFAM); IPR013534 (PFAM); G3DSA:3.40.50.2000 (GENE3D); IPR011835 (NCBIFAM); G3DSA:3.40.50.2000 (GENE3D); PTHR45825 (PANTHER); IPR011835 (HAMAP); cd03791 (CDD); SSF53756 (SUPERFAMILY)</t>
  </si>
  <si>
    <t>F:GO:0004373</t>
  </si>
  <si>
    <t>F:alpha-1,4-glucan glucosyltransferase (UDP-glucose donor) activity</t>
  </si>
  <si>
    <t>Glutamine synthetase leaf isozyme [Spatholobus suberectus]</t>
  </si>
  <si>
    <t>96.35</t>
  </si>
  <si>
    <t>P:GO:0006542; F:GO:0004356; F:GO:0005524; C:GO:0005886; C:GO:0009507</t>
  </si>
  <si>
    <t>P:glutamine biosynthetic process; F:glutamine synthetase activity; F:ATP binding; C:plasma membrane; C:chloroplast</t>
  </si>
  <si>
    <t>EC:6.3; EC:6.3.1; EC:6.3.1.2; EC:6</t>
  </si>
  <si>
    <t>Forming carbon-nitrogen bonds; Forming carbon-nitrogen bonds; glutamine synthetase; Ligases</t>
  </si>
  <si>
    <t>G3DSA:3.30.590.10:FF:000004 (FUNFAM); G3DSA:3.10.20.70:FF:000003 (FUNFAM); IPR008147 (PFAM); G3DSA:3.30.590.10 (GENE3D); IPR008146 (PFAM); IPR036651 (G3DSA:3.10.20.GENE3D); PIRSR604809-1 (PIRSR); PIRSR604809-2 (PIRSR); IPR050292 (PANTHER); IPR008147 (PROSITE_PROFILES); IPR008146 (PROSITE_PROFILES); IPR014746 (SUPERFAMILY); IPR036651 (SUPERFAMILY)</t>
  </si>
  <si>
    <t>P:GO:0006542; F:GO:0003824; F:GO:0004356; C:GO:0005737</t>
  </si>
  <si>
    <t>P:glutamine biosynthetic process; F:catalytic activity; F:glutamine synthetase activity; C:cytoplasm</t>
  </si>
  <si>
    <t>dihydrolipoyllysine-residue acetyltransferase component 2 of pyruvate dehydrogenase complex, mitochondrial-like isoform X1 [Prosopis cineraria]</t>
  </si>
  <si>
    <t>90.52</t>
  </si>
  <si>
    <t>P:GO:0006086; F:GO:0004742; F:GO:0005507; C:GO:0005739; C:GO:0009941; C:GO:0045254</t>
  </si>
  <si>
    <t>P:acetyl-CoA biosynthetic process from pyruvate; F:dihydrolipoyllysine-residue acetyltransferase activity; F:copper ion binding; C:mitochondrion; C:chloroplast envelope; C:pyruvate dehydrogenase complex</t>
  </si>
  <si>
    <t>EC:2.3; EC:2; EC:2.3.1.12; EC:2.3.1</t>
  </si>
  <si>
    <t>Acyltransferases; Transferases; dihydrolipoyllysine-residue acetyltransferase; Acyltransferases</t>
  </si>
  <si>
    <t>G3DSA:2.40.50.100:FF:000010 (FUNFAM); G3DSA:3.30.559.10:FF:000003 (FUNFAM); IPR004167 (PFAM); IPR023213 (G3DSA:3.30.559.GENE3D); IPR036625 (G3DSA:4.10.320.GENE3D); G3DSA:2.40.50.100 (GENE3D); IPR000089 (PFAM); IPR001078 (PFAM); IPR006257 (NCBIFAM); IPR045257 (PANTHER); IPR004167 (PROSITE_PROFILES); IPR000089 (PROSITE_PROFILES); cd06849 (CDD); SSF52777 (SUPERFAMILY); IPR011053 (SUPERFAMILY); IPR036625 (SUPERFAMILY)</t>
  </si>
  <si>
    <t>P:GO:0006086; P:GO:0006090; F:GO:0004742; F:GO:0016746; C:GO:0045254</t>
  </si>
  <si>
    <t>P:acetyl-CoA biosynthetic process from pyruvate; P:pyruvate metabolic process; F:dihydrolipoyllysine-residue acetyltransferase activity; F:acyltransferase activity; C:pyruvate dehydrogenase complex</t>
  </si>
  <si>
    <t>polyadenylate-binding protein 2-like [Prosopis cineraria]</t>
  </si>
  <si>
    <t>94.88</t>
  </si>
  <si>
    <t>P:GO:0006446; P:GO:0009651; P:GO:0034248; P:GO:0043043; P:GO:0043604; P:GO:0060211; P:GO:1900151; F:GO:0003729; F:GO:0003743; F:GO:1901363; C:GO:0005829</t>
  </si>
  <si>
    <t>P:regulation of translational initiation; P:response to salt stress; P:regulation of amide metabolic process; P:peptide biosynthetic process; P:amide biosynthetic process; P:regulation of nuclear-transcribed mRNA poly(A) tail shortening; P:regulation of nuclear-transcribed mRNA catabolic process, deadenylation-dependent decay; F:mRNA binding; F:translation initiation factor activity; F:heterocyclic compound binding; C:cytosol</t>
  </si>
  <si>
    <t>G3DSA:3.30.70.330:FF:000217 (FUNFAM); G3DSA:3.30.70.330:FF:000239 (FUNFAM); G3DSA:3.30.70.330:FF:000285 (FUNFAM); G3DSA:1.10.1900.10:FF:000003 (FUNFAM); G3DSA:3.30.70.330:FF:000555 (FUNFAM); G3DSA:1.10.1900.10 (GENE3D); IPR002004 (PFAM); IPR006515 (NCBIFAM); IPR012677 (G3DSA:3.30.70.GENE3D); IPR012677 (G3DSA:3.30.70.GENE3D); IPR000504 (PFAM); IPR012677 (G3DSA:3.30.70.GENE3D); PTHR24012 (PANTHER); IPR000504 (PROSITE_PROFILES); IPR000504 (PROSITE_PROFILES); IPR002004 (PROSITE_PROFILES); IPR000504 (PROSITE_PROFILES); IPR000504 (PROSITE_PROFILES); IPR045305 (CDD); cd12380 (CDD); cd12381 (CDD); IPR035979 (SUPERFAMILY); IPR035979 (SUPERFAMILY); IPR036053 (SUPERFAMILY)</t>
  </si>
  <si>
    <t>polyadenylate-binding protein 2-like [Prosopis alba]</t>
  </si>
  <si>
    <t>G3DSA:1.10.1900.10:FF:000003 (FUNFAM); G3DSA:3.30.70.330:FF:000648 (FUNFAM); G3DSA:3.30.70.330:FF:000239 (FUNFAM); G3DSA:3.30.70.330:FF:000285 (FUNFAM); G3DSA:3.30.70.330:FF:000217 (FUNFAM); IPR000504 (PFAM); IPR012677 (G3DSA:3.30.70.GENE3D); IPR012677 (G3DSA:3.30.70.GENE3D); IPR012677 (G3DSA:3.30.70.GENE3D); G3DSA:1.10.1900.10 (GENE3D); IPR002004 (PFAM); IPR012677 (G3DSA:3.30.70.GENE3D); IPR006515 (NCBIFAM); PTHR24012 (PANTHER); IPR002004 (PROSITE_PROFILES); IPR000504 (PROSITE_PROFILES); IPR000504 (PROSITE_PROFILES); IPR000504 (PROSITE_PROFILES); IPR000504 (PROSITE_PROFILES); IPR034364 (CDD); cd12381 (CDD); IPR045305 (CDD); cd12380 (CDD); IPR036053 (SUPERFAMILY); IPR035979 (SUPERFAMILY); IPR035979 (SUPERFAMILY)</t>
  </si>
  <si>
    <t>2-dehydro-3-deoxyphosphooctonate aldolase [Prosopis cineraria]</t>
  </si>
  <si>
    <t>96.65</t>
  </si>
  <si>
    <t>P:GO:0006805; P:GO:0009860; P:GO:0010306; P:GO:0032989; P:GO:0044038; P:GO:0046364; F:GO:0008676; C:GO:0005737</t>
  </si>
  <si>
    <t>P:xenobiotic metabolic process; P:pollen tube growth; P:rhamnogalacturonan II biosynthetic process; P:cellular anatomical entity morphogenesis; P:cell wall macromolecule biosynthetic process; P:monosaccharide biosynthetic process; F:3-deoxy-8-phosphooctulonate synthase activity; C:cytoplasm</t>
  </si>
  <si>
    <t>EC:2.5.1; EC:2; EC:2.5.1.55</t>
  </si>
  <si>
    <t>Transferring alkyl or aryl groups, other than methyl groups; Transferases; 3-deoxy-8-phosphooctulonate synthase</t>
  </si>
  <si>
    <t>NF003543 (NCBIFAM); IPR013785 (G3DSA:3.20.20.GENE3D); IPR006218 (PFAM); IPR006269 (NCBIFAM); IPR006269 (PANTHER); IPR006269 (HAMAP); SSF51569 (SUPERFAMILY)</t>
  </si>
  <si>
    <t>P:GO:0009058; F:GO:0008676; C:GO:0005737</t>
  </si>
  <si>
    <t>P:biosynthetic process; F:3-deoxy-8-phosphooctulonate synthase activity; C:cytoplasm</t>
  </si>
  <si>
    <t>Fructose-bisphosphate aldolase 3 [Citrus sinensis]</t>
  </si>
  <si>
    <t>95.73</t>
  </si>
  <si>
    <t>P:GO:0006094; P:GO:0006096; P:GO:0006754; P:GO:0006805; P:GO:0006979; P:GO:0009168; P:GO:0016310; P:GO:0019359; P:GO:0034404; P:GO:0042866; P:GO:0044248; P:GO:0046686; F:GO:0004332; C:GO:0005739; C:GO:0009534; C:GO:0010287; C:GO:0031984</t>
  </si>
  <si>
    <t>P:gluconeogenesis; P:glycolytic process; P:ATP biosynthetic process; P:xenobiotic metabolic process; P:response to oxidative stress; P:purine ribonucleoside monophosphate biosynthetic process; P:phosphorylation; P:nicotinamide nucleotide biosynthetic process; P:nucleobase-containing small molecule biosynthetic process; P:pyruvate biosynthetic process; P:cellular catabolic process; P:response to cadmium ion; F:fructose-bisphosphate aldolase activity; C:mitochondrion; C:chloroplast thylakoid; C:plastoglobule; C:organelle subcompartment</t>
  </si>
  <si>
    <t>G3DSA:3.20.20.70:FF:000052 (FUNFAM); IPR000741 (PFAM); IPR013785 (G3DSA:3.20.20.GENE3D); NF033379 (NCBIFAM); IPR000741 (PANTHER); cd00948 (CDD); SSF51569 (SUPERFAMILY)</t>
  </si>
  <si>
    <t>proteasome subunit beta type-6 [Prosopis cineraria]</t>
  </si>
  <si>
    <t>97.35</t>
  </si>
  <si>
    <t>P:GO:0051603; F:GO:0004298; C:GO:0005634; C:GO:0005737; C:GO:0019774</t>
  </si>
  <si>
    <t>P:proteolysis involved in protein catabolic process; F:threonine-type endopeptidase activity; C:nucleus; C:cytoplasm; C:proteasome core complex, beta-subunit complex</t>
  </si>
  <si>
    <t>EC:3.4.25.1; EC:3.4; EC:3.4.25; EC:3</t>
  </si>
  <si>
    <t>proteasome endopeptidase complex; Acting on peptide bonds (peptidases); Acting on peptide bonds (peptidases); Hydrolases</t>
  </si>
  <si>
    <t>IPR000243 (PRINTS); G3DSA:3.60.20.10:FF:000035 (FUNFAM); IPR029055 (G3DSA:3.60.20.GENE3D); IPR001353 (PFAM); PIRSR600243-1 (PIRSR); IPR023333 (PANTHER); IPR023333 (PROSITE_PROFILES); cd03762 (CDD); IPR029055 (SUPERFAMILY)</t>
  </si>
  <si>
    <t>P:GO:0051603; F:GO:0004298; C:GO:0005737; C:GO:0005839</t>
  </si>
  <si>
    <t>P:proteolysis involved in protein catabolic process; F:threonine-type endopeptidase activity; C:cytoplasm; C:proteasome core complex</t>
  </si>
  <si>
    <t>serine--glyoxylate aminotransferase [Hevea brasiliensis]</t>
  </si>
  <si>
    <t>97.58</t>
  </si>
  <si>
    <t>P:GO:0006805; P:GO:0009853; P:GO:0019265; P:GO:0065008; F:GO:0004760; F:GO:0008453; F:GO:0050281; C:GO:0005777; C:GO:0005886; C:GO:0009570; C:GO:0048046</t>
  </si>
  <si>
    <t>P:xenobiotic metabolic process; P:photorespiration; P:glycine biosynthetic process, by transamination of glyoxylate; P:regulation of biological quality; F:L-serine-pyruvate transaminase activity; F:alanine-glyoxylate transaminase activity; F:L-serine-glyoxylate transaminase activity; C:peroxisome; C:plasma membrane; C:chloroplast stroma; C:apoplast</t>
  </si>
  <si>
    <t>EC:2.6.1; EC:2.6.1.44; EC:2.6.1.45; EC:2.6.1.51; EC:2; EC:2.6</t>
  </si>
  <si>
    <t>Transferring nitrogenous groups; alanine--glyoxylate transaminase; serine--glyoxylate transaminase; serine--pyruvate transaminase; Transferases; Transferring nitrogenous groups</t>
  </si>
  <si>
    <t>G3DSA:3.90.1150.10:FF:000031 (FUNFAM); G3DSA:3.40.640.10:FF:000054 (FUNFAM); IPR015422 (G3DSA:3.90.1150.GENE3D); IPR015421 (G3DSA:3.40.640.GENE3D); IPR000192 (PFAM); IPR024169 (PIRSF); PIRSR000524-1 (PIRSR); PTHR21152 (PANTHER); cd06451 (CDD); IPR015424 (SUPERFAMILY)</t>
  </si>
  <si>
    <t>P:GO:0019265; F:GO:0004760; F:GO:0008453; C:GO:0005777</t>
  </si>
  <si>
    <t>P:glycine biosynthetic process, by transamination of glyoxylate; F:L-serine-pyruvate transaminase activity; F:alanine-glyoxylate transaminase activity; C:peroxisome</t>
  </si>
  <si>
    <t>plasma membrane ATPase 4 [Arachis ipaensis]</t>
  </si>
  <si>
    <t>97.66</t>
  </si>
  <si>
    <t>P:GO:0009414; P:GO:0009737; P:GO:0010119; P:GO:0015988; P:GO:0051453; P:GO:0120029; P:GO:1990069; F:GO:0000287; F:GO:0005524; F:GO:0008553; F:GO:0016887; F:GO:0042625; C:GO:0005634; C:GO:0005773; C:GO:0005794; C:GO:0005886; C:GO:0009506</t>
  </si>
  <si>
    <t>P:response to water deprivation; P:response to abscisic acid; P:regulation of stomatal movement; P:energy coupled proton transmembrane transport, against electrochemical gradient; P:regulation of intracellular pH; P:proton export across plasma membrane; P:stomatal opening; F:magnesium ion binding; F:ATP binding; F:P-type proton-exporting transporter activity; F:ATP hydrolysis activity; F:ATPase-coupled ion transmembrane transporter activity; C:nucleus; C:vacuole; C:Golgi apparatus; C:plasma membrane; C:plasmodesma</t>
  </si>
  <si>
    <t>EC:3.6.1; EC:7.1.2.1; EC:3.6; EC:3; EC:3.6.3.6; EC:7.2.2; EC:7; EC:3.6.1.15</t>
  </si>
  <si>
    <t>Acting on acid anhydrides; P-type H(+)-exporting transporter; Acting on acid anhydrides; Hydrolases; Acting on acid anhydrides; Catalysing the translocation of inorganic cations; Translocases; nucleoside-triphosphate phosphatase</t>
  </si>
  <si>
    <t>IPR001757 (PRINTS); PR00119 (PRINTS); G3DSA:2.70.150.10:FF:000004 (FUNFAM); G3DSA:3.40.50.1000:FF:000211 (FUNFAM); G3DSA:3.40.1110.10:FF:000004 (FUNFAM); G3DSA:1.20.1110.10:FF:000045 (FUNFAM); IPR004014 (PFAM); PF00702 (PFAM); PF00122 (PFAM); IPR023299 (G3DSA:3.40.1110.GENE3D); G3DSA:2.70.150.10 (GENE3D); G3DSA:6.10.140.890 (GENE3D); G3DSA:1.20.1110.10 (GENE3D); IPR023214 (G3DSA:3.40.50.GENE3D); IPR006534 (NCBIFAM); IPR001757 (NCBIFAM); SFLDS00003 (SFLD); IPR044492 (SFLD); PIRSR006118-2 (PIRSR); PTHR42861 (PANTHER); IPR006534 (CDD); IPR008250 (SUPERFAMILY); IPR023298 (SUPERFAMILY); IPR036412 (SUPERFAMILY)</t>
  </si>
  <si>
    <t>P:GO:0120029; F:GO:0000166; F:GO:0005215; F:GO:0005524; F:GO:0008553; F:GO:0016887; C:GO:0016020</t>
  </si>
  <si>
    <t>P:proton export across plasma membrane; F:nucleotide binding; F:transporter activity; F:ATP binding; F:P-type proton-exporting transporter activity; F:ATP hydrolysis activity; C:membrane</t>
  </si>
  <si>
    <t>3-ketoacyl-CoA thiolase 2, peroxisomal [Prosopis cineraria]</t>
  </si>
  <si>
    <t>96.51</t>
  </si>
  <si>
    <t>P:GO:0006635; P:GO:0009611; P:GO:0009695; P:GO:0009789; P:GO:0010111; P:GO:0010124; P:GO:0042446; P:GO:1905959; F:GO:0003988; C:GO:0005730; C:GO:0005739; C:GO:0005774; C:GO:0009507; C:GO:0009514</t>
  </si>
  <si>
    <t>P:fatty acid beta-oxidation; P:response to wounding; P:jasmonic acid biosynthetic process; P:positive regulation of abscisic acid-activated signaling pathway; P:glyoxysome organization; P:phenylacetate catabolic process; P:hormone biosynthetic process; P:positive regulation of cellular response to alcohol; F:acetyl-CoA C-acyltransferase activity; C:nucleolus; C:mitochondrion; C:vacuolar membrane; C:chloroplast; C:glyoxysome</t>
  </si>
  <si>
    <t>EC:2.3; EC:2; EC:2.3.1.16; EC:2.3.1</t>
  </si>
  <si>
    <t>Acyltransferases; Transferases; acetyl-CoA C-acyltransferase; Acyltransferases</t>
  </si>
  <si>
    <t>G3DSA:3.40.47.10:FF:000032 (FUNFAM); IPR016039 (G3DSA:3.40.47.GENE3D); IPR002155 (NCBIFAM); IPR020617 (PFAM); IPR020616 (PFAM); PIRSR000447-1 (PIRSR); IPR050215 (PANTHER); IPR002155 (CDD); IPR016039 (SUPERFAMILY); IPR016039 (SUPERFAMILY)</t>
  </si>
  <si>
    <t>P:GO:0006635; P:GO:0010124; F:GO:0003988; F:GO:0016746; F:GO:0016747; C:GO:0005777</t>
  </si>
  <si>
    <t>P:fatty acid beta-oxidation; P:phenylacetate catabolic process; F:acetyl-CoA C-acyltransferase activity; F:acyltransferase activity; F:acyltransferase activity, transferring groups other than amino-acyl groups; C:peroxisome</t>
  </si>
  <si>
    <t>aspartyl protease AED3 [Arachis hypogaea]</t>
  </si>
  <si>
    <t>91.22</t>
  </si>
  <si>
    <t>P:GO:0006508; P:GO:0009627; P:GO:0030163; P:GO:0043067; P:GO:0045087; F:GO:0004190; C:GO:0009505; C:GO:0048046</t>
  </si>
  <si>
    <t>P:proteolysis; P:systemic acquired resistance; P:protein catabolic process; P:regulation of programmed cell death; P:innate immune response; F:aspartic-type endopeptidase activity; C:plant-type cell wall; C:apoplast</t>
  </si>
  <si>
    <t>G3DSA:2.40.70.10:FF:000022 (FUNFAM); G3DSA:2.40.70.10:FF:000040 (FUNFAM); IPR032799 (PFAM); IPR021109 (G3DSA:2.40.70.GENE3D); IPR021109 (G3DSA:2.40.70.GENE3D); IPR032861 (PFAM); PIRSR601461-1 (PIRSR); IPR001461 (PANTHER); IPR033121 (PROSITE_PROFILES); IPR021109 (SUPERFAMILY)</t>
  </si>
  <si>
    <t>sucrose synthase 2 [Prosopis alba]</t>
  </si>
  <si>
    <t>96.77</t>
  </si>
  <si>
    <t>P:GO:0005982; P:GO:0005985; P:GO:0009414; P:GO:0010431; P:GO:0010555; P:GO:0071695; F:GO:0016157</t>
  </si>
  <si>
    <t>P:starch metabolic process; P:sucrose metabolic process; P:response to water deprivation; P:seed maturation; P:response to mannitol; P:anatomical structure maturation; F:sucrose synthase activity</t>
  </si>
  <si>
    <t>EC:2.4.1.13; EC:2.4; EC:2; EC:2.4.1</t>
  </si>
  <si>
    <t>sucrose synthase; Glycosyltransferases; Transferases; Glycosyltransferases</t>
  </si>
  <si>
    <t>G3DSA:3.10.450.330:FF:000001 (FUNFAM); G3DSA:3.40.50.2000:FF:000549 (FUNFAM); G3DSA:1.20.120.1230:FF:000001 (FUNFAM); G3DSA:3.40.50.2000:FF:000006 (FUNFAM); G3DSA:3.40.50.2000 (GENE3D); IPR056736 (PFAM); G3DSA:3.10.450.330 (GENE3D); G3DSA:3.40.50.2000 (GENE3D); IPR000368 (PFAM); IPR056735 (PFAM); IPR001296 (PFAM); G3DSA:1.20.120.1230 (GENE3D); IPR012820 (NCBIFAM); IPR012820 (PANTHER); cd03800 (CDD); SSF53756 (SUPERFAMILY)</t>
  </si>
  <si>
    <t>P:GO:0005985; F:GO:0016157; F:GO:0016757</t>
  </si>
  <si>
    <t>P:sucrose metabolic process; F:sucrose synthase activity; F:glycosyltransferase activity</t>
  </si>
  <si>
    <t>glyoxylate/succinic semialdehyde reductase 1-like [Prosopis cineraria]</t>
  </si>
  <si>
    <t>96.08</t>
  </si>
  <si>
    <t>P:GO:0006979; P:GO:0008152; F:GO:0003858; F:GO:0035064; F:GO:0050661; F:GO:0051287; C:GO:0005829</t>
  </si>
  <si>
    <t>P:response to oxidative stress; P:metabolic process; F:3-hydroxybutyrate dehydrogenase activity; F:methylated histone binding; F:NADP binding; F:NAD binding; C:cytosol</t>
  </si>
  <si>
    <t>EC:1.1; EC:1.1.1.30; EC:1; EC:1.1.1.79; EC:1.1.1</t>
  </si>
  <si>
    <t>Acting on the CH-OH group of donors; 3-hydroxybutyrate dehydrogenase; Oxidoreductases; glyoxylate reductase (NADP(+)); Acting on the CH-OH group of donors</t>
  </si>
  <si>
    <t>G3DSA:3.40.50.720:FF:000058 (FUNFAM); G3DSA:1.10.1040.10:FF:000016 (FUNFAM); G3DSA:3.40.50.720 (GENE3D); IPR006115 (PFAM); IPR015815 (PIRSF); IPR013328 (G3DSA:1.10.1040.GENE3D); IPR029154 (PFAM); PIRSR000103-1 (PIRSR); PIRSR000193-1 (PIRSR); PIRSR000445-3 (PIRSR); IPR051265 (PANTHER); IPR036291 (SUPERFAMILY); IPR008927 (SUPERFAMILY)</t>
  </si>
  <si>
    <t>F:GO:0016491; F:GO:0050661; F:GO:0051287; C:GO:0005829</t>
  </si>
  <si>
    <t>F:oxidoreductase activity; F:NADP binding; F:NAD binding; C:cytosol</t>
  </si>
  <si>
    <t>subtilisin-like protease [Senna tora]</t>
  </si>
  <si>
    <t>P:GO:0006508; P:GO:0009610; F:GO:0004252; F:GO:0008270; C:GO:0005576</t>
  </si>
  <si>
    <t>P:proteolysis; P:response to symbiotic fungus; F:serine-type endopeptidase activity; F:zinc ion binding; C:extracellular region</t>
  </si>
  <si>
    <t>IPR036852 (G3DSA:3.40.50.GENE3D); G3DSA:3.50.30.30 (GENE3D); IPR000209 (PFAM); PIRSR037907-3 (PIRSR); IPR045051 (PANTHER); PS51892 (PROSITE_PROFILES); IPR036852 (SUPERFAMILY)</t>
  </si>
  <si>
    <t>ketol-acid reductoisomerase, chloroplastic [Prosopis cineraria]</t>
  </si>
  <si>
    <t>94.1</t>
  </si>
  <si>
    <t>P:GO:0009097; P:GO:0009099; F:GO:0004455; F:GO:0016853; F:GO:0046872; C:GO:0005739; C:GO:0009507</t>
  </si>
  <si>
    <t>P:isoleucine biosynthetic process; P:L-valine biosynthetic process; F:ketol-acid reductoisomerase activity; F:isomerase activity; F:metal ion binding; C:mitochondrion; C:chloroplast</t>
  </si>
  <si>
    <t>EC:1.1; EC:1.1.1.86; EC:1; EC:1.1.1; EC:5</t>
  </si>
  <si>
    <t>Acting on the CH-OH group of donors; ketol-acid reductoisomerase (NADP(+)); Oxidoreductases; Acting on the CH-OH group of donors; Isomerases</t>
  </si>
  <si>
    <t>G3DSA:1.10.1040.10:FF:000015 (FUNFAM); G3DSA:3.40.50.720:FF:000146 (FUNFAM); G3DSA:3.40.50.720 (GENE3D); IPR013116 (PFAM); IPR000506 (PFAM); IPR013328 (G3DSA:1.10.1040.GENE3D); IPR016206 (PIRSF); PIRSR000118-1 (PIRSR); PIRSR000118-2 (PIRSR); IPR013023 (PANTHER); IPR000506 (PROSITE_PROFILES); IPR000506 (PROSITE_PROFILES); IPR013116 (PROSITE_PROFILES); IPR036291 (SUPERFAMILY); IPR008927 (SUPERFAMILY)</t>
  </si>
  <si>
    <t>P:GO:0009082; P:GO:0009097; P:GO:0009099; F:GO:0004455; F:GO:0016491; C:GO:0005739; C:GO:0009507</t>
  </si>
  <si>
    <t>P:branched-chain amino acid biosynthetic process; P:isoleucine biosynthetic process; P:L-valine biosynthetic process; F:ketol-acid reductoisomerase activity; F:oxidoreductase activity; C:mitochondrion; C:chloroplast</t>
  </si>
  <si>
    <t>70 kDa heat shock protein [Quillaja saponaria]</t>
  </si>
  <si>
    <t>96.12</t>
  </si>
  <si>
    <t>P:GO:0006457; P:GO:0006886; P:GO:0009408; P:GO:0009409; P:GO:0015833; P:GO:0045036; P:GO:0046686; F:GO:0005524; F:GO:0051082; F:GO:0140662; C:GO:0005634; C:GO:0005739; C:GO:0009570; C:GO:0009579; C:GO:0009941; C:GO:0048046</t>
  </si>
  <si>
    <t>P:protein folding; P:intracellular protein transport; P:response to heat; P:response to cold; P:peptide transport; P:protein targeting to chloroplast; P:response to cadmium ion; F:ATP binding; F:unfolded protein binding; F:ATP-dependent protein folding chaperone; C:nucleus; C:mitochondrion; C:chloroplast stroma; C:thylakoid; C:chloroplast envelope; C:apoplast</t>
  </si>
  <si>
    <t>PR00301 (PRINTS); G3DSA:3.30.420.40:FF:000004 (FUNFAM); G3DSA:2.60.34.10:FF:000014 (FUNFAM); G3DSA:3.90.640.10:FF:000003 (FUNFAM); G3DSA:1.20.1270.10:FF:000001 (FUNFAM); G3DSA:3.30.420.40 (GENE3D); NF003520 (NCBIFAM); IPR029047 (G3DSA:2.60.34.GENE3D); IPR029048 (G3DSA:1.20.1270.GENE3D); IPR012725 (NCBIFAM); G3DSA:3.30.420.40 (GENE3D); IPR013126 (PFAM); NF001413 (NCBIFAM); G3DSA:3.90.640.10 (GENE3D); IPR013126 (PANTHER); IPR012725 (HAMAP); cd10234 (CDD); IPR043129 (SUPERFAMILY); IPR029048 (SUPERFAMILY); IPR043129 (SUPERFAMILY); IPR029047 (SUPERFAMILY)</t>
  </si>
  <si>
    <t>P:GO:0006457; F:GO:0005524; F:GO:0051082; F:GO:0140662</t>
  </si>
  <si>
    <t>P:protein folding; F:ATP binding; F:unfolded protein binding; F:ATP-dependent protein folding chaperone</t>
  </si>
  <si>
    <t>40S ribosomal protein SA [Cajanus cajan]</t>
  </si>
  <si>
    <t>89.4</t>
  </si>
  <si>
    <t>P:GO:0000028; P:GO:0006412; F:GO:0003735; C:GO:0022627</t>
  </si>
  <si>
    <t>P:ribosomal small subunit assembly; P:translation; F:structural constituent of ribosome; C:cytosolic small ribosomal subunit</t>
  </si>
  <si>
    <t>IPR001865 (PRINTS); G3DSA:3.40.50.10490:FF:000017 (FUNFAM); G3DSA:3.40.50.10490 (GENE3D); IPR001865 (PFAM); IPR005707 (NCBIFAM); IPR005707 (PANTHER); IPR027498 (HAMAP); IPR001865 (CDD); IPR023591 (SUPERFAMILY)</t>
  </si>
  <si>
    <t>P:GO:0006412; F:GO:0003735; C:GO:0005840; C:GO:0015935</t>
  </si>
  <si>
    <t>P:translation; F:structural constituent of ribosome; C:ribosome; C:small ribosomal subunit</t>
  </si>
  <si>
    <t>cysteine-rich receptor-like protein kinase 10 [Glycine soja]</t>
  </si>
  <si>
    <t>87.16</t>
  </si>
  <si>
    <t>P:GO:0006338; P:GO:0006468; P:GO:0007165; P:GO:0009626; P:GO:0042742; F:GO:0004676; F:GO:0004677; F:GO:0004679; F:GO:0004694; F:GO:0004711; F:GO:0005524; F:GO:0035175; F:GO:0035402; F:GO:0035403; F:GO:0035979; F:GO:0044022; F:GO:0044023; F:GO:0044024; F:GO:0044025; F:GO:0072354; F:GO:0072371; F:GO:0072518; F:GO:0140823; F:GO:0140855; F:GO:0140857; F:GO:1990244; C:GO:0005886</t>
  </si>
  <si>
    <t>P:chromatin remodeling; P:protein phosphorylation; P:signal transduction; P:plant-type hypersensitive response; P:defense response to bacterium; F:3-phosphoinositide-dependent protein kinase activity; F:DNA-dependent protein kinase activity; F:AMP-activated protein kinase activity; F:eukaryotic translation initiation factor 2alpha kinase activity; F:ribosomal protein S6 kinase activity; F:ATP binding; F:histone H3S10 kinase activity; F:histone H3T11 kinase activity; F:histone H3T6 kinase activity; F:histone H2AXS139 kinase activity; F:histone H3S28 kinase activity; F:histone H4S1 kinase activity; F:histone H2AS1 kinase activity; F:histone H2BS14 kinase activity; F:histone H3T3 kinase activity; F:histone H2AS121 kinase activity; F:Rho-dependent protein serine/threonine kinase activity; F:histone H2BS36 kinase activity; F:histone H3S57 kinase activity; F:histone H3T45 kinase activity; F:histone H2AT120 kinase activity; C:plasma membrane</t>
  </si>
  <si>
    <t>EC:2.7.1; EC:2.7.11.1; EC:2.7; EC:2</t>
  </si>
  <si>
    <t>Transferring phosphorus-containing groups; non-specific serine/threonine protein kinase; Transferring phosphorus-containing groups; Transferases</t>
  </si>
  <si>
    <t>G3DSA:3.30.430.20:FF:000012 (FUNFAM); G3DSA:1.10.510.10:FF:000129 (FUNFAM); G3DSA:3.30.200.20:FF:000727 (FUNFAM); G3DSA:1.10.510.10 (GENE3D); IPR038408 (G3DSA:3.30.430.GENE3D); IPR002902 (PFAM); G3DSA:3.30.200.20 (GENE3D); IPR001245 (PFAM); PIRSR000550-3 (PIRSR); PIRSR628788-2 (PIRSR); PIRSR630616-3 (PIRSR); PIRSR037014-1 (PIRSR); PIRSR000605-51 (PIRSR); PIRSR000632-2 (PIRSR); PIRSR038189-2 (PIRSR); PIRSR037993-2 (PIRSR); PIRSR000606-51 (PIRSR); PIRSR000556-1 (PIRSR); PIRSR000620-1 (PIRSR); PIRSR000628-2 (PIRSR); PIRSR637770-1 (PIRSR); PIRSR000636-1 (PIRSR); PIRSR037568-1 (PIRSR); PIRSR000551-51 (PIRSR); PIRSR000661-51 (PIRSR); PIRSR000660-1 (PIRSR); PIRSR000619-1 (PIRSR); PIRSR630616-1 (PIRSR); PIRSR000666-2 (PIRSR); PIRSR630220-2 (PIRSR); PIRSR000617-2 (PIRSR); PIRSR038165-51 (PIRSR); PIRSR037281-1 (PIRSR); PIRSR000624-2 (PIRSR); PIRSR000666-1 (PIRSR); PIRSR000661-50 (PIRSR); PIRSR500950-51 (PIRSR); PIRSR000617-1 (PIRSR); PIRSR600239-51 (PIRSR); PIRSR000550-1 (PIRSR); PIRSR000604-1 (PIRSR); PIRSR000624-1 (PIRSR); PIRSR037281-2 (PIRSR); PIRSR037921-2 (PIRSR); PIRSR000660-2 (PIRSR); PIRSR037993-1 (PIRSR); PIRSR038165-50 (PIRSR); PIRSR037281-3 (PIRSR); PIRSR000604-2 (PIRSR); PIRSR630220-1 (PIRSR); PIRSR500951-1 (PIRSR); PIRSR000631-1 (PIRSR); PIRSR000620-2 (PIRSR); PIRSR000556-2 (PIRSR); PIRSR000628-1 (PIRSR); PIRSR000552-1 (PIRSR); PIRSR000619-2 (PIRSR); PIRSR630616-2 (PIRSR); PIRSR628788-1 (PIRSR); PIRSR000559-1 (PIRSR); PIRSR037921-1 (PIRSR); PIRSR500948-2 (PIRSR); PIRSR000632-1 (PIRSR); PIRSR037568-2 (PIRSR); PIRSR500951-2 (PIRSR); PIRSR000636-2 (PIRSR); PIRSR500947-51 (PIRSR); PIRSR038189-1 (PIRSR); PIRSR637770-2 (PIRSR); PIRSR000551-50 (PIRSR); PIRSR000554-1 (PIRSR); PIRSR038172-1 (PIRSR); PIRSR500948-1 (PIRSR); PIRSR500950-50 (PIRSR); PIRSR037393-2 (PIRSR); PIRSR620777-51 (PIRSR); PIRSR038172-2 (PIRSR); PIRSR620777-50 (PIRSR); PIRSR037393-1 (PIRSR); PIRSR500947-50 (PIRSR); PIRSR000552-2 (PIRSR); PIRSR000605-50 (PIRSR); PTHR27002 (PANTHER); IPR002902 (PROSITE_PROFILES); IPR000719 (PROSITE_PROFILES); IPR002902 (PROSITE_PROFILES); cd23509 (CDD); cd23509 (CDD); cd14066 (CDD); IPR011009 (SUPERFAMILY)</t>
  </si>
  <si>
    <t>P:GO:0006468; P:GO:0042742; F:GO:0004672; F:GO:0004674; F:GO:0005524; C:GO:0005886</t>
  </si>
  <si>
    <t>P:protein phosphorylation; P:defense response to bacterium; F:protein kinase activity; F:protein serine/threonine kinase activity; F:ATP binding; C:plasma membrane</t>
  </si>
  <si>
    <t>aldehyde dehydrogenase family 7 member A1 [Prosopis alba]</t>
  </si>
  <si>
    <t>97.68</t>
  </si>
  <si>
    <t>P:GO:0006081; P:GO:0009269; P:GO:0009651; P:GO:0009737; F:GO:0004029; C:GO:0005829</t>
  </si>
  <si>
    <t>P:aldehyde metabolic process; P:response to desiccation; P:response to salt stress; P:response to abscisic acid; F:aldehyde dehydrogenase (NAD+) activity; C:cytosol</t>
  </si>
  <si>
    <t>EC:1.2; EC:1; EC:1.2.1.31; EC:1.2.1.8; EC:1.2.1.5; EC:1.2.1.3; EC:1.2.1</t>
  </si>
  <si>
    <t>Acting on the aldehyde or oxo group of donors; Oxidoreductases; L-aminoadipate-semialdehyde dehydrogenase; betaine-aldehyde dehydrogenase; aldehyde dehydrogenase [NAD(P)(+)]; aldehyde dehydrogenase (NAD(+)); Acting on the aldehyde or oxo group of donors</t>
  </si>
  <si>
    <t>G3DSA:3.40.309.10:FF:000018 (FUNFAM); IPR016163 (G3DSA:3.40.309.GENE3D); IPR016162 (G3DSA:3.40.605.GENE3D); IPR015590 (PFAM); PIRSR036492-1 (PIRSR); PIRSR617656-1 (PIRSR); PIRSR000197-1 (PIRSR); PIRSR036489-3 (PIRSR); IPR044638 (PANTHER); cd07130 (CDD); IPR016161 (SUPERFAMILY)</t>
  </si>
  <si>
    <t>F:GO:0004029; F:GO:0016491; F:GO:0016620</t>
  </si>
  <si>
    <t>F:aldehyde dehydrogenase (NAD+) activity; F:oxidoreductase activity; F:oxidoreductase activity, acting on the aldehyde or oxo group of donors, NAD or NADP as acceptor</t>
  </si>
  <si>
    <t>endoplasmin homolog [Prosopis alba]</t>
  </si>
  <si>
    <t>94.52</t>
  </si>
  <si>
    <t>P:GO:0002790; P:GO:0006457; P:GO:0009306; P:GO:0009409; P:GO:0009414; P:GO:0009651; P:GO:0009934; P:GO:0010075; P:GO:0022603; P:GO:0034976; P:GO:0046686; P:GO:0048509; F:GO:0005524; F:GO:0016887; F:GO:0051082; F:GO:0140662; C:GO:0005634; C:GO:0005739; C:GO:0005774; C:GO:0005788; C:GO:0005886; C:GO:0009506; C:GO:0009507; C:GO:0048046</t>
  </si>
  <si>
    <t>P:peptide secretion; P:protein folding; P:protein secretion; P:response to cold; P:response to water deprivation; P:response to salt stress; P:regulation of meristem structural organization; P:regulation of meristem growth; P:regulation of anatomical structure morphogenesis; P:response to endoplasmic reticulum stress; P:response to cadmium ion; P:regulation of meristem development; F:ATP binding; F:ATP hydrolysis activity; F:unfolded protein binding; F:ATP-dependent protein folding chaperone; C:nucleus; C:mitochondrion; C:vacuolar membrane; C:endoplasmic reticulum lumen; C:plasma membrane; C:plasmodesma; C:chloroplast; C:apoplast</t>
  </si>
  <si>
    <t>IPR020575 (PRINTS); G3DSA:3.30.565.10:FF:000005 (FUNFAM); G3DSA:1.20.120.790:FF:000005 (FUNFAM); G3DSA:3.30.230.80:FF:000006 (FUNFAM); G3DSA:3.40.50.11260:FF:000006 (FUNFAM); G3DSA:3.40.50.11260 (GENE3D); IPR001404 (PFAM); IPR001404 (PIRSF); IPR037196 (G3DSA:1.20.120.GENE3D); IPR036890 (G3DSA:3.30.565.GENE3D); G3DSA:3.30.230.80 (GENE3D); PF13589 (PFAM); NF003555 (NCBIFAM); IPR001404 (PANTHER); IPR001404 (HAMAP); IPR020575 (CDD); IPR037196 (SUPERFAMILY); IPR020568 (SUPERFAMILY); IPR036890 (SUPERFAMILY)</t>
  </si>
  <si>
    <t>pyruvate kinase 1, cytosolic [Arachis hypogaea]</t>
  </si>
  <si>
    <t>96.17</t>
  </si>
  <si>
    <t>P:GO:0006096; F:GO:0000287; F:GO:0004743; F:GO:0005524; F:GO:0016301; F:GO:0030955; C:GO:0005737</t>
  </si>
  <si>
    <t>P:glycolytic process; F:magnesium ion binding; F:pyruvate kinase activity; F:ATP binding; F:kinase activity; F:potassium ion binding; C:cytoplasm</t>
  </si>
  <si>
    <t>EC:2.7.1; EC:2.7; EC:2; EC:2.7.1.40</t>
  </si>
  <si>
    <t>Transferring phosphorus-containing groups; Transferring phosphorus-containing groups; Transferases; pyruvate kinase</t>
  </si>
  <si>
    <t>IPR001697 (PRINTS); G3DSA:2.40.33.10:FF:000004 (FUNFAM); G3DSA:3.40.1380.20:FF:000006 (FUNFAM); IPR015806 (G3DSA:2.40.33.GENE3D); IPR040442 (G3DSA:3.20.20.GENE3D); IPR036918 (G3DSA:3.40.1380.GENE3D); IPR001697 (NCBIFAM); IPR015793 (PFAM); IPR015795 (PFAM); IPR001697 (PANTHER); IPR015813 (SUPERFAMILY); IPR036918 (SUPERFAMILY); IPR011037 (SUPERFAMILY)</t>
  </si>
  <si>
    <t>P:GO:0006096; F:GO:0000287; F:GO:0003824; F:GO:0004743; F:GO:0030955</t>
  </si>
  <si>
    <t>P:glycolytic process; F:magnesium ion binding; F:catalytic activity; F:pyruvate kinase activity; F:potassium ion binding</t>
  </si>
  <si>
    <t>Secretory peroxidase [Sesbania bispinosa]</t>
  </si>
  <si>
    <t>92.88</t>
  </si>
  <si>
    <t>P:GO:0006979; P:GO:0009664; P:GO:0042744; P:GO:0098869; F:GO:0020037; F:GO:0046872; F:GO:0140825; C:GO:0005576; C:GO:0009505; C:GO:0009506</t>
  </si>
  <si>
    <t>P:response to oxidative stress; P:plant-type cell wall organization; P:hydrogen peroxide catabolic process; P:cellular oxidant detoxification; F:heme binding; F:metal ion binding; F:lactoperoxidase activity; C:extracellular region; C:plant-type cell wall; C:plasmodesma</t>
  </si>
  <si>
    <t>IPR002016 (PRINTS); IPR000823 (PRINTS); G3DSA:1.10.420.10:FF:000006 (FUNFAM); G3DSA:1.10.520.10:FF:000001 (FUNFAM); G3DSA:1.10.420.10 (GENE3D); G3DSA:1.10.520.10 (GENE3D); IPR002016 (PFAM); PIRSR601621-2 (PIRSR); PIRSR600823-1 (PIRSR); PIRSR600823-4 (PIRSR); PIRSR600823-2 (PIRSR); PIRSR600823-5 (PIRSR); PIRSR600823-3 (PIRSR); IPR000823 (PANTHER); IPR002016 (PROSITE_PROFILES); IPR033905 (CDD); IPR010255 (SUPERFAMILY)</t>
  </si>
  <si>
    <t>alpha-galactosidase-like [Prosopis alba]</t>
  </si>
  <si>
    <t>87.91</t>
  </si>
  <si>
    <t>P:GO:0005975; F:GO:0004557; C:GO:0009505</t>
  </si>
  <si>
    <t>P:carbohydrate metabolic process; F:alpha-galactosidase activity; C:plant-type cell wall</t>
  </si>
  <si>
    <t>EC:3.2; EC:3; EC:3.2.1.22; EC:3.2.1</t>
  </si>
  <si>
    <t>Glycosylases; Hydrolases; alpha-galactosidase; Glycosylases</t>
  </si>
  <si>
    <t>IPR002241 (PRINTS); G3DSA:3.20.20.70:FF:000093 (FUNFAM); IPR002241 (PFAM); IPR013785 (G3DSA:3.20.20.GENE3D); IPR002241 (PANTHER); IPR002241 (CDD); IPR017853 (SUPERFAMILY)</t>
  </si>
  <si>
    <t>P:GO:0005975; F:GO:0004553; C:GO:0009505</t>
  </si>
  <si>
    <t>P:carbohydrate metabolic process; F:hydrolase activity, hydrolyzing O-glycosyl compounds; C:plant-type cell wall</t>
  </si>
  <si>
    <t>GDSL esterase/lipase At5g33370-like [Prosopis cineraria]</t>
  </si>
  <si>
    <t>92.61</t>
  </si>
  <si>
    <t>P:GO:0016042; F:GO:0016788</t>
  </si>
  <si>
    <t>P:lipid catabolic process; F:hydrolase activity, acting on ester bonds</t>
  </si>
  <si>
    <t>G3DSA:3.40.50.1110:FF:000003 (FUNFAM); IPR036514 (G3DSA:3.40.50.GENE3D); IPR001087 (PFAM); IPR051058 (PANTHER); IPR035669 (CDD); SSF52266 (SUPERFAMILY)</t>
  </si>
  <si>
    <t>F:GO:0016788</t>
  </si>
  <si>
    <t>F:hydrolase activity, acting on ester bonds</t>
  </si>
  <si>
    <t>isocitrate dehydrogenase [NAD] catalytic subunit 5, mitochondrial [Prosopis cineraria]</t>
  </si>
  <si>
    <t>95.86</t>
  </si>
  <si>
    <t>P:GO:0006099; P:GO:0006101; P:GO:0006102; P:GO:0006805; P:GO:0016999; F:GO:0000287; F:GO:0004449; F:GO:0005524; F:GO:0008270; F:GO:0051287; C:GO:0005739; C:GO:0009507</t>
  </si>
  <si>
    <t>P:tricarboxylic acid cycle; P:citrate metabolic process; P:isocitrate metabolic process; P:xenobiotic metabolic process; P:antibiotic metabolic process; F:magnesium ion binding; F:isocitrate dehydrogenase (NAD+) activity; F:ATP binding; F:zinc ion binding; F:NAD binding; C:mitochondrion; C:chloroplast</t>
  </si>
  <si>
    <t>EC:1.1; EC:1.1.1.41; EC:1; EC:1.1.1</t>
  </si>
  <si>
    <t>Acting on the CH-OH group of donors; isocitrate dehydrogenase (NAD(+)); Oxidoreductases; Acting on the CH-OH group of donors</t>
  </si>
  <si>
    <t>G3DSA:3.40.718.10:FF:000003 (FUNFAM); IPR024084 (PFAM); IPR004434 (NCBIFAM); G3DSA:3.40.718.10 (GENE3D); PIRSR000108-3 (PIRSR); PIRSR604439-4 (PIRSR); PIRSR604439-1 (PIRSR); PIRSR604439-5 (PIRSR); PIRSR604439-3 (PIRSR); PIRSR604439-2 (PIRSR); PTHR11835 (PANTHER); SSF53659 (SUPERFAMILY)</t>
  </si>
  <si>
    <t>P:GO:0006099; P:GO:0006102; F:GO:0004449; C:GO:0005739</t>
  </si>
  <si>
    <t>P:tricarboxylic acid cycle; P:isocitrate metabolic process; F:isocitrate dehydrogenase (NAD+) activity; C:mitochondrion</t>
  </si>
  <si>
    <t>Adenosylhomocysteinase [Actinidia chinensis var. chinensis]</t>
  </si>
  <si>
    <t>98.02</t>
  </si>
  <si>
    <t>P:GO:0006259; P:GO:0006346; P:GO:0006555; P:GO:0006730; P:GO:0006805; P:GO:0009793; P:GO:0016441; P:GO:0033353; P:GO:0043412; P:GO:0045892; P:GO:0046439; P:GO:0046498; P:GO:0051276; F:GO:0004013; F:GO:0005507; F:GO:0016802; C:GO:0005774; C:GO:0005829; C:GO:0005886; C:GO:0009506; C:GO:0048046</t>
  </si>
  <si>
    <t>P:DNA metabolic process; P:DNA methylation-dependent constitutive heterochromatin formation; P:methionine metabolic process; P:one-carbon metabolic process; P:xenobiotic metabolic process; P:embryo development ending in seed dormancy; P:post-transcriptional gene silencing; P:S-adenosylmethionine cycle; P:macromolecule modification; P:negative regulation of DNA-templated transcription; P:L-cysteine metabolic process; P:S-adenosylhomocysteine metabolic process; P:chromosome organization; F:adenosylhomocysteinase activity; F:copper ion binding; F:trialkylsulfonium hydrolase activity; C:vacuolar membrane; C:cytosol; C:plasma membrane; C:plasmodesma; C:apoplast</t>
  </si>
  <si>
    <t>EC:3.13; EC:3.3; EC:3; EC:3.13.2.1; EC:3.3.1.1; EC:3.3.1</t>
  </si>
  <si>
    <t>Acting on carbon-sulfur bonds; Acting on ether bonds; Hydrolases; adenosylhomocysteinase; Acting on ether bonds; Acting on ether bonds</t>
  </si>
  <si>
    <t>G3DSA:3.40.50.720:FF:000004 (FUNFAM); G3DSA:3.40.50.720 (GENE3D); IPR000043 (NCBIFAM); IPR042172 (G3DSA:3.40.50.GENE3D); IPR000043 (PFAM); IPR000043 (PIRSF); IPR015878 (PFAM); NF004005 (NCBIFAM); PIRSR000445-3 (PIRSR); PIRSR000188-2 (PIRSR); IPR000043 (PANTHER); IPR000043 (HAMAP); IPR000043 (CDD); IPR036291 (SUPERFAMILY); SSF52283 (SUPERFAMILY); SSF52283 (SUPERFAMILY)</t>
  </si>
  <si>
    <t>P:GO:0033353; F:GO:0004013; C:GO:0005829</t>
  </si>
  <si>
    <t>P:S-adenosylmethionine cycle; F:adenosylhomocysteinase activity; C:cytosol</t>
  </si>
  <si>
    <t>peptidyl-prolyl cis-trans isomerase FKBP16-4, chloroplastic-like [Prosopis alba]</t>
  </si>
  <si>
    <t>87.99</t>
  </si>
  <si>
    <t>P:GO:0006357; F:GO:0140839; F:GO:0140840; C:GO:0009535; C:GO:0009543; C:GO:0031984</t>
  </si>
  <si>
    <t>P:regulation of transcription by RNA polymerase II; F:RNA polymerase II CTD heptapeptide repeat P3 isomerase activity; F:RNA polymerase II CTD heptapeptide repeat P6 isomerase activity; C:chloroplast thylakoid membrane; C:chloroplast thylakoid lumen; C:organelle subcompartment</t>
  </si>
  <si>
    <t>IPR001179 (PFAM); IPR046357 (G3DSA:3.10.50.GENE3D); IPR044180 (PANTHER); IPR001179 (PROSITE_PROFILES); SSF54534 (SUPERFAMILY)</t>
  </si>
  <si>
    <t>F:GO:0003755; C:GO:0009543</t>
  </si>
  <si>
    <t>F:peptidyl-prolyl cis-trans isomerase activity; C:chloroplast thylakoid lumen</t>
  </si>
  <si>
    <t>proteasome subunit beta type-1 [Prosopis cineraria]</t>
  </si>
  <si>
    <t>98.78</t>
  </si>
  <si>
    <t>P:GO:0043161; C:GO:0005634; C:GO:0005829; C:GO:0019774</t>
  </si>
  <si>
    <t>P:proteasome-mediated ubiquitin-dependent protein catabolic process; C:nucleus; C:cytosol; C:proteasome core complex, beta-subunit complex</t>
  </si>
  <si>
    <t>IPR029055 (G3DSA:3.60.20.GENE3D); IPR001353 (PFAM); IPR023333 (PANTHER); IPR023333 (PROSITE_PROFILES); cd03757 (CDD); IPR029055 (SUPERFAMILY)</t>
  </si>
  <si>
    <t>P:GO:0051603; C:GO:0005634; C:GO:0005737; C:GO:0005839</t>
  </si>
  <si>
    <t>P:proteolysis involved in protein catabolic process; C:nucleus; C:cytoplasm; C:proteasome core complex</t>
  </si>
  <si>
    <t>79.38</t>
  </si>
  <si>
    <t>IPR015500 (PRINTS); G3DSA:3.50.30.30:FF:000005 (FUNFAM); G3DSA:3.30.70.80:FF:000002 (FUNFAM); G3DSA:2.60.40.2310:FF:000001 (FUNFAM); G3DSA:3.40.50.200:FF:000006 (FUNFAM); IPR036852 (G3DSA:3.40.50.GENE3D); G3DSA:2.60.40.2310 (GENE3D); IPR037045 (G3DSA:3.30.70.GENE3D); IPR010259 (PFAM); IPR003137 (PFAM); G3DSA:3.50.30.30 (GENE3D); IPR000209 (PFAM); IPR041469 (PFAM); PIRSR615500-1 (PIRSR); PIRSR037907-3 (PIRSR); IPR045051 (PANTHER); PS51892 (PROSITE_PROFILES); IPR034197 (CDD); cd02120 (CDD); IPR036852 (SUPERFAMILY)</t>
  </si>
  <si>
    <t>Aconitate hydratase [Quillaja saponaria]</t>
  </si>
  <si>
    <t>94.82</t>
  </si>
  <si>
    <t>P:GO:0001101; P:GO:0006101; P:GO:0006102; P:GO:0006805; P:GO:0006979; P:GO:0009605; P:GO:0009651; P:GO:0009737; P:GO:0016999; P:GO:0046686; P:GO:0090351; P:GO:1990641; F:GO:0003994; F:GO:0005507; F:GO:0005524; F:GO:0051539; C:GO:0005618; C:GO:0005739; C:GO:0005774; C:GO:0005829; C:GO:0009570</t>
  </si>
  <si>
    <t>P:response to acid chemical; P:citrate metabolic process; P:isocitrate metabolic process; P:xenobiotic metabolic process; P:response to oxidative stress; P:response to external stimulus; P:response to salt stress; P:response to abscisic acid; P:antibiotic metabolic process; P:response to cadmium ion; P:seedling development; P:response to iron ion starvation; F:aconitate hydratase activity; F:copper ion binding; F:ATP binding; F:4 iron, 4 sulfur cluster binding; C:cell wall; C:mitochondrion; C:vacuolar membrane; C:cytosol; C:chloroplast stroma</t>
  </si>
  <si>
    <t>EC:4.2.1; EC:4.2.1.3; EC:4.2; EC:4</t>
  </si>
  <si>
    <t>Carbon-oxygen lyases; aconitate hydratase; Carbon-oxygen lyases; Lyases</t>
  </si>
  <si>
    <t>IPR001030 (PRINTS); G3DSA:3.20.19.10:FF:000001 (FUNFAM); G3DSA:3.30.499.10:FF:000005 (FUNFAM); G3DSA:3.30.499.10:FF:000002 (FUNFAM); NF009520 (NCBIFAM); G3DSA:6.10.190.10 (GENE3D); IPR015928 (G3DSA:3.20.19.GENE3D); NF006757 (NCBIFAM); IPR001030 (PFAM); IPR015931 (G3DSA:3.30.499.GENE3D); IPR000573 (PFAM); IPR006249 (NCBIFAM); IPR015931 (G3DSA:3.30.499.GENE3D); PIRSR036687-1 (PIRSR); IPR006249 (PANTHER); IPR044137 (CDD); cd01586 (CDD); IPR036008 (SUPERFAMILY); SSF52016 (SUPERFAMILY)</t>
  </si>
  <si>
    <t>ATP-citrate synthase beta chain protein 1 [Glycine soja]</t>
  </si>
  <si>
    <t>98.28</t>
  </si>
  <si>
    <t>P:GO:0006085; P:GO:0006633; P:GO:0009152; P:GO:0034030; P:GO:0034033; F:GO:0000166; F:GO:0003878; C:GO:0005829; C:GO:0005886; C:GO:0009346</t>
  </si>
  <si>
    <t>P:acetyl-CoA biosynthetic process; P:fatty acid biosynthetic process; P:purine ribonucleotide biosynthetic process; P:ribonucleoside bisphosphate biosynthetic process; P:purine nucleoside bisphosphate biosynthetic process; F:nucleotide binding; F:ATP citrate synthase activity; C:cytosol; C:plasma membrane; C:ATP-independent citrate lyase complex</t>
  </si>
  <si>
    <t>EC:2.3.3; EC:2.3; EC:2; EC:2.3.3.8</t>
  </si>
  <si>
    <t>Acyltransferases; Acyltransferases; Transferases; ATP citrate synthase</t>
  </si>
  <si>
    <t>PR01798 (PRINTS); G3DSA:1.10.230.10:FF:000005 (FUNFAM); G3DSA:3.40.50.720:FF:000136 (FUNFAM); G3DSA:3.40.50.261:FF:000003 (FUNFAM); IPR016102 (G3DSA:3.40.50.GENE3D); G3DSA:3.40.50.720 (GENE3D); IPR002020 (PFAM); IPR016143 (G3DSA:1.10.230.GENE3D); IPR005811 (PFAM); PIRSR036511-1 (PIRSR); PIRSR001369-1 (PIRSR); PIRSR001553-1 (PIRSR); IPR002020 (PANTHER); cd06100 (CDD); IPR036291 (SUPERFAMILY); IPR036969 (SUPERFAMILY)</t>
  </si>
  <si>
    <t>P:GO:0006085; P:GO:0006633; F:GO:0003824; F:GO:0003878; F:GO:0046912; C:GO:0005829</t>
  </si>
  <si>
    <t>P:acetyl-CoA biosynthetic process; P:fatty acid biosynthetic process; F:catalytic activity; F:ATP citrate synthase activity; F:acyltransferase activity, acyl groups converted into alkyl on transfer; C:cytosol</t>
  </si>
  <si>
    <t>gamma aminobutyrate transaminase 1, mitochondrial-like [Prosopis alba]</t>
  </si>
  <si>
    <t>92.67</t>
  </si>
  <si>
    <t>P:GO:0005985; P:GO:0006020; P:GO:0006540; P:GO:0006541; P:GO:0006805; P:GO:0006979; P:GO:0009102; P:GO:0009450; P:GO:0009651; P:GO:0009860; P:GO:0009865; P:GO:0010154; P:GO:0010183; P:GO:0019484; P:GO:0032989; P:GO:0044703; P:GO:0046686; P:GO:0048364; P:GO:0048367; P:GO:0065008; P:GO:0072329; F:GO:0004015; F:GO:0008270; F:GO:0030170; F:GO:0050897; C:GO:0005739; C:GO:0005774; C:GO:0005794</t>
  </si>
  <si>
    <t>P:sucrose metabolic process; P:inositol metabolic process; P:gamma-aminobutyrate shunt; P:glutamine metabolic process; P:xenobiotic metabolic process; P:response to oxidative stress; P:biotin biosynthetic process; P:gamma-aminobutyric acid catabolic process; P:response to salt stress; P:pollen tube growth; P:pollen tube adhesion; P:fruit development; P:pollen tube guidance; P:beta-alanine catabolic process; P:cellular anatomical entity morphogenesis; P:multi-organism reproductive process; P:response to cadmium ion; P:root development; P:shoot system development; P:regulation of biological quality; P:monocarboxylic acid catabolic process; F:adenosylmethionine-8-amino-7-oxononanoate transaminase activity; F:zinc ion binding; F:pyridoxal phosphate binding; F:cobalt ion binding; C:mitochondrion; C:vacuolar membrane; C:Golgi apparatus</t>
  </si>
  <si>
    <t>EC:2.6.1; EC:2.6.1.62; EC:2.6.1.96; EC:2; EC:2.6</t>
  </si>
  <si>
    <t>Transferring nitrogenous groups; adenosylmethionine--8-amino-7-oxononanoate transaminase; 4-aminobutyrate--pyruvate transaminase; Transferases; Transferring nitrogenous groups</t>
  </si>
  <si>
    <t>G3DSA:3.90.1150.10:FF:000280 (FUNFAM); G3DSA:3.40.640.10:FF:000014 (FUNFAM); IPR005814 (PFAM); NF004767 (NCBIFAM); IPR015422 (G3DSA:3.90.1150.GENE3D); IPR015421 (G3DSA:3.40.640.GENE3D); PTHR42684 (PANTHER); IPR005814 (CDD); IPR015424 (SUPERFAMILY)</t>
  </si>
  <si>
    <t>P:GO:0009102; P:GO:0009448; F:GO:0003867; F:GO:0004015; F:GO:0008483; F:GO:0030170</t>
  </si>
  <si>
    <t>P:biotin biosynthetic process; P:gamma-aminobutyric acid metabolic process; F:obsolete 4-aminobutyrate transaminase activity; F:adenosylmethionine-8-amino-7-oxononanoate transaminase activity; F:transaminase activity; F:pyridoxal phosphate binding</t>
  </si>
  <si>
    <t>NAD(P)-binding Rossmann-fold superfamily protein isoform 1 [Cucumis melo var. makuwa]</t>
  </si>
  <si>
    <t>83.49</t>
  </si>
  <si>
    <t>P:GO:0042742; F:GO:0005507; F:GO:0016491; C:GO:0009570; C:GO:0009579; C:GO:0048046</t>
  </si>
  <si>
    <t>P:defense response to bacterium; F:copper ion binding; F:oxidoreductase activity; C:chloroplast stroma; C:thylakoid; C:apoplast</t>
  </si>
  <si>
    <t>G3DSA:3.40.50.720:FF:000253 (FUNFAM); IPR016040 (PFAM); G3DSA:3.40.50.720 (GENE3D); IPR044163 (PANTHER); cd05243 (CDD); IPR036291 (SUPERFAMILY)</t>
  </si>
  <si>
    <t>F:GO:0016491; C:GO:0009507</t>
  </si>
  <si>
    <t>F:oxidoreductase activity; C:chloroplast</t>
  </si>
  <si>
    <t>malate dehydrogenase [NADP], chloroplastic isoform X1 [Prosopis alba]</t>
  </si>
  <si>
    <t>93.98</t>
  </si>
  <si>
    <t>P:GO:0006099; P:GO:0006101; P:GO:0006107; P:GO:0006108; P:GO:0006734; P:GO:0006805; P:GO:0016999; P:GO:0051775; F:GO:0016652; F:GO:0030060; F:GO:0046554; C:GO:0005739; C:GO:0009570; C:GO:0009579; C:GO:0009941; C:GO:0048046</t>
  </si>
  <si>
    <t>P:tricarboxylic acid cycle; P:citrate metabolic process; P:oxaloacetate metabolic process; P:malate metabolic process; P:NADH metabolic process; P:xenobiotic metabolic process; P:antibiotic metabolic process; P:response to redox state; F:oxidoreductase activity, acting on NAD(P)H as acceptor; F:L-malate dehydrogenase (NAD+) activity; F:L-malate dehydrogenase (NADP+) activity; C:mitochondrion; C:chloroplast stroma; C:thylakoid; C:chloroplast envelope; C:apoplast</t>
  </si>
  <si>
    <t>EC:1.1; EC:1.6.1; EC:1.6; EC:1.1.1.37; EC:1; EC:1.1.1; EC:1.1.1.82</t>
  </si>
  <si>
    <t>Acting on the CH-OH group of donors; Acting on NADH or NADPH; Acting on NADH or NADPH; malate dehydrogenase; Oxidoreductases; Acting on the CH-OH group of donors; malate dehydrogenase (NADP(+))</t>
  </si>
  <si>
    <t>G3DSA:3.40.50.720:FF:000144 (FUNFAM); G3DSA:3.90.110.10:FF:000002 (FUNFAM); IPR001236 (PFAM); IPR010945 (NCBIFAM); IPR011273 (NCBIFAM); IPR015955 (G3DSA:3.90.110.GENE3D); NF003916 (NCBIFAM); G3DSA:3.40.50.720 (GENE3D); IPR022383 (PFAM); PIRSR000102-1 (PIRSR); PIRSR000102-3 (PIRSR); PIRSR000102-2 (PIRSR); IPR010945 (PANTHER); cd01338 (CDD); IPR036291 (SUPERFAMILY); IPR015955 (SUPERFAMILY)</t>
  </si>
  <si>
    <t>P:GO:0006108; F:GO:0003824; F:GO:0016491; F:GO:0016615; F:GO:0016616; F:GO:0046554</t>
  </si>
  <si>
    <t>P:malate metabolic process; F:catalytic activity; F:oxidoreductase activity; F:malate dehydrogenase activity; F:oxidoreductase activity, acting on the CH-OH group of donors, NAD or NADP as acceptor; F:L-malate dehydrogenase (NADP+) activity</t>
  </si>
  <si>
    <t>Pectinesterase, catalytic [Sesbania bispinosa]</t>
  </si>
  <si>
    <t>88.76</t>
  </si>
  <si>
    <t>P:GO:0042545; P:GO:0043086; P:GO:0045490; P:GO:0050829; F:GO:0030599; F:GO:0046910; C:GO:0071944</t>
  </si>
  <si>
    <t>P:cell wall modification; P:negative regulation of catalytic activity; P:pectin catabolic process; P:defense response to Gram-negative bacterium; F:pectinesterase activity; F:pectinesterase inhibitor activity; C:cell periphery</t>
  </si>
  <si>
    <t>EC:3.1; EC:3.1.1.11; EC:3; EC:3.1.1</t>
  </si>
  <si>
    <t>Acting on ester bonds; pectinesterase; Hydrolases; Acting on ester bonds</t>
  </si>
  <si>
    <t>G3DSA:2.160.20.10:FF:000001 (FUNFAM); G3DSA:1.20.140.40:FF:000010 (FUNFAM); IPR000070 (PFAM); IPR012334 (G3DSA:2.160.20.GENE3D); IPR035513 (G3DSA:1.20.140.GENE3D); IPR006501 (NCBIFAM); IPR006501 (PFAM); PTHR31707 (PANTHER); cd15798 (CDD); IPR011050 (SUPERFAMILY); IPR035513 (SUPERFAMILY)</t>
  </si>
  <si>
    <t>P:GO:0042545; F:GO:0004857; F:GO:0030599</t>
  </si>
  <si>
    <t>P:cell wall modification; F:enzyme inhibitor activity; F:pectinesterase activity</t>
  </si>
  <si>
    <t>glyceraldehyde-3-phosphate dehydrogenase GAPC1, cytosolic [Vigna radiata var. radiata]</t>
  </si>
  <si>
    <t>96.89</t>
  </si>
  <si>
    <t>P:GO:0006006; P:GO:0006096; F:GO:0004365; F:GO:0050661; F:GO:0051287; C:GO:0005829</t>
  </si>
  <si>
    <t>P:glucose metabolic process; P:glycolytic process; F:glyceraldehyde-3-phosphate dehydrogenase (NAD+) (phosphorylating) activity; F:NADP binding; F:NAD binding; C:cytosol</t>
  </si>
  <si>
    <t>EC:1.2; EC:1.2.1.59; EC:1.2.1.12; EC:1; EC:1.2.1</t>
  </si>
  <si>
    <t>Acting on the aldehyde or oxo group of donors; glyceraldehyde-3-phosphate dehydrogenase (NAD(P)(+)) (phosphorylating); glyceraldehyde-3-phosphate dehydrogenase (phosphorylating); Oxidoreductases; Acting on the aldehyde or oxo group of donors</t>
  </si>
  <si>
    <t>G3DSA:3.40.50.720:FF:000020 (FUNFAM); G3DSA:3.40.50.720 (GENE3D); IPR020828 (PFAM); PIRSR000149-3 (PIRSR); IPR020831 (PANTHER); cd05214 (CDD); IPR036291 (SUPERFAMILY)</t>
  </si>
  <si>
    <t>P:GO:0006096; F:GO:0004365; F:GO:0016620; F:GO:0051287; C:GO:0005829</t>
  </si>
  <si>
    <t>P:glycolytic process; F:glyceraldehyde-3-phosphate dehydrogenase (NAD+) (phosphorylating) activity; F:oxidoreductase activity, acting on the aldehyde or oxo group of donors, NAD or NADP as acceptor; F:NAD binding; C:cytosol</t>
  </si>
  <si>
    <t>heat shock 70 kDa protein, mitochondrial [Arachis hypogaea]</t>
  </si>
  <si>
    <t>98.2</t>
  </si>
  <si>
    <t>P:GO:0006457; P:GO:0009408; P:GO:0009615; P:GO:0009651; P:GO:0046686; F:GO:0005524; F:GO:0051082; F:GO:0140662; C:GO:0005618; C:GO:0005739; C:GO:0005774; C:GO:0009507</t>
  </si>
  <si>
    <t>P:protein folding; P:response to heat; P:response to virus; P:response to salt stress; P:response to cadmium ion; F:ATP binding; F:unfolded protein binding; F:ATP-dependent protein folding chaperone; C:cell wall; C:mitochondrion; C:vacuolar membrane; C:chloroplast</t>
  </si>
  <si>
    <t>PR00301 (PRINTS); G3DSA:3.30.420.40:FF:000020 (FUNFAM); G3DSA:3.30.420.40:FF:000004 (FUNFAM); G3DSA:3.90.640.10:FF:000003 (FUNFAM); G3DSA:3.30.420.40 (GENE3D); G3DSA:3.90.640.10 (GENE3D); G3DSA:3.30.420.40 (GENE3D); IPR013126 (PFAM); IPR013126 (PANTHER); IPR043129 (SUPERFAMILY); IPR043129 (SUPERFAMILY)</t>
  </si>
  <si>
    <t>5-methyltetrahydropteroyltriglutamate--homocysteine methyltransferase-like isoform X1 [Prosopis alba]</t>
  </si>
  <si>
    <t>P:GO:0009086; P:GO:0032259; P:GO:0050667; F:GO:0003871; F:GO:0008270; F:GO:0008705; C:GO:0005576; C:GO:0005829; C:GO:0009507</t>
  </si>
  <si>
    <t>P:methionine biosynthetic process; P:methylation; P:homocysteine metabolic process; F:5-methyltetrahydropteroyltriglutamate-homocysteine S-methyltransferase activity; F:zinc ion binding; F:methionine synthase activity; C:extracellular region; C:cytosol; C:chloroplast</t>
  </si>
  <si>
    <t>EC:2.1.1.13; EC:2.1; EC:2.1.1.14; EC:2; EC:2.1.1</t>
  </si>
  <si>
    <t>methionine synthase; Transferring one-carbon groups; 5-methyltetrahydropteroyltriglutamate--homocysteine S-methyltransferase; Transferases; Transferring one-carbon groups</t>
  </si>
  <si>
    <t>G3DSA:3.20.20.210:FF:000003 (FUNFAM); G3DSA:3.20.20.210:FF:000002 (FUNFAM); IPR006276 (NCBIFAM); IPR038071 (G3DSA:3.20.20.GENE3D); IPR002629 (PFAM); IPR038071 (G3DSA:3.20.20.GENE3D); IPR013215 (PFAM); NF003556 (NCBIFAM); IPR006276 (PIRSF); PIRSR000382-2 (PIRSR); PIRSR000382-3 (PIRSR); PIRSR001461-3 (PIRSR); PIRSR000382-1 (PIRSR); PIRSR001461-2 (PIRSR); PIRSR001461-1 (PIRSR); PTHR30519 (PANTHER); IPR006276 (HAMAP); IPR002629 (CDD); cd03312 (CDD); IPR038071 (SUPERFAMILY); IPR038071 (SUPERFAMILY)</t>
  </si>
  <si>
    <t>P:GO:0008652; P:GO:0009086; F:GO:0003871; F:GO:0008270</t>
  </si>
  <si>
    <t>P:amino acid biosynthetic process; P:methionine biosynthetic process; F:5-methyltetrahydropteroyltriglutamate-homocysteine S-methyltransferase activity; F:zinc ion binding</t>
  </si>
  <si>
    <t>cell division cycle protein 48 homolog [Arachis hypogaea]</t>
  </si>
  <si>
    <t>98.04</t>
  </si>
  <si>
    <t>P:GO:0030970; P:GO:0043161; P:GO:0045732; P:GO:0046686; P:GO:0051228; P:GO:0051301; P:GO:0097352; F:GO:0005524; F:GO:0016887; F:GO:0031593; C:GO:0005654; C:GO:0005730; C:GO:0005794; C:GO:0005829; C:GO:0005886; C:GO:0034098</t>
  </si>
  <si>
    <t>P:retrograde protein transport, ER to cytosol; P:proteasome-mediated ubiquitin-dependent protein catabolic process; P:positive regulation of protein catabolic process; P:response to cadmium ion; P:mitotic spindle disassembly; P:cell division; P:autophagosome maturation; F:ATP binding; F:ATP hydrolysis activity; F:polyubiquitin modification-dependent protein binding; C:nucleoplasm; C:nucleolus; C:Golgi apparatus; C:cytosol; C:plasma membrane; C:VCP-NPL4-UFD1 AAA ATPase complex</t>
  </si>
  <si>
    <t>G3DSA:1.10.8.60:FF:000004 (FUNFAM); G3DSA:3.40.50.300:FF:004781 (FUNFAM); G3DSA:3.40.50.300:FF:000048 (FUNFAM); G3DSA:6.10.20.150 (GENE3D); IPR027417 (G3DSA:3.40.50.GENE3D); IPR003959 (PFAM); IPR041569 (PFAM); IPR027417 (G3DSA:3.40.50.GENE3D); G3DSA:1.10.8.60 (GENE3D); PIRSR001174-2 (PIRSR); IPR050168 (PANTHER); cd19528 (CDD); IPR027417 (SUPERFAMILY); IPR027417 (SUPERFAMILY)</t>
  </si>
  <si>
    <t>P:GO:0030970; P:GO:0051228; P:GO:0097352; F:GO:0005524; F:GO:0016887; F:GO:0031593; C:GO:0005634; C:GO:0005829; C:GO:0034098</t>
  </si>
  <si>
    <t>P:retrograde protein transport, ER to cytosol; P:mitotic spindle disassembly; P:autophagosome maturation; F:ATP binding; F:ATP hydrolysis activity; F:polyubiquitin modification-dependent protein binding; C:nucleus; C:cytosol; C:VCP-NPL4-UFD1 AAA ATPase complex</t>
  </si>
  <si>
    <t>glutamine synthetase leaf isozyme, chloroplastic [Prosopis alba]</t>
  </si>
  <si>
    <t>96.24</t>
  </si>
  <si>
    <t>G3DSA:3.10.20.70:FF:000003 (FUNFAM); G3DSA:3.30.590.10:FF:000004 (FUNFAM); IPR008146 (PFAM); IPR036651 (G3DSA:3.10.20.GENE3D); G3DSA:3.30.590.10 (GENE3D); PIRSR604809-1 (PIRSR); PIRSR604809-2 (PIRSR); IPR050292 (PANTHER); IPR008146 (PROSITE_PROFILES); IPR008147 (PROSITE_PROFILES); IPR014746 (SUPERFAMILY); IPR036651 (SUPERFAMILY)</t>
  </si>
  <si>
    <t>photosystem II stability/assembly factor HCF136, chloroplastic [Arachis hypogaea]</t>
  </si>
  <si>
    <t>93.8</t>
  </si>
  <si>
    <t>P:GO:0009657; P:GO:0009735; P:GO:0015979; P:GO:0046686; F:GO:0005515; C:GO:0009523; C:GO:0009533; C:GO:0009535; C:GO:0009941; C:GO:0031977; C:GO:0031984</t>
  </si>
  <si>
    <t>P:plastid organization; P:response to cytokinin; P:photosynthesis; P:response to cadmium ion; F:protein binding; C:photosystem II; C:chloroplast stromal thylakoid; C:chloroplast thylakoid membrane; C:chloroplast envelope; C:thylakoid lumen; C:organelle subcompartment</t>
  </si>
  <si>
    <t>NF010237 (NCBIFAM); IPR028203 (PFAM); IPR015943 (G3DSA:2.130.10.GENE3D); IPR016705 (PIRSF); PTHR47199 (PANTHER); SSF110296 (SUPERFAMILY)</t>
  </si>
  <si>
    <t>Kunitz-type trypsin inhibitor KTI1 [Senna tora]</t>
  </si>
  <si>
    <t>63.64</t>
  </si>
  <si>
    <t>Nitrilase/cyanide hydratase and apolipoprotein N-acyltransferase family protein [Quillaja saponaria]</t>
  </si>
  <si>
    <t>89.1</t>
  </si>
  <si>
    <t>P:GO:0006107; P:GO:0006108; P:GO:0006528; P:GO:0006541; F:GO:0008270; F:GO:0050152; C:GO:0005739; C:GO:0005829; C:GO:0009570</t>
  </si>
  <si>
    <t>P:oxaloacetate metabolic process; P:malate metabolic process; P:asparagine metabolic process; P:glutamine metabolic process; F:zinc ion binding; F:omega-amidase activity; C:mitochondrion; C:cytosol; C:chloroplast stroma</t>
  </si>
  <si>
    <t>EC:3.5.1; EC:3.5.1.3; EC:3.5; EC:3</t>
  </si>
  <si>
    <t>Acting on carbon-nitrogen bonds, other than peptide bonds; omega-amidase; Acting on carbon-nitrogen bonds, other than peptide bonds; Hydrolases</t>
  </si>
  <si>
    <t>G3DSA:3.60.110.10:FF:000013 (FUNFAM); IPR003010 (PFAM); IPR036526 (G3DSA:3.60.110.GENE3D); PTHR23088 (PANTHER); IPR003010 (PROSITE_PROFILES); IPR045254 (CDD); IPR036526 (SUPERFAMILY)</t>
  </si>
  <si>
    <t>P:GO:0006107; P:GO:0006528; P:GO:0006541; F:GO:0016811; F:GO:0050152; C:GO:0005739</t>
  </si>
  <si>
    <t>P:oxaloacetate metabolic process; P:asparagine metabolic process; P:glutamine metabolic process; F:hydrolase activity, acting on carbon-nitrogen (but not peptide) bonds, in linear amides; F:omega-amidase activity; C:mitochondrion</t>
  </si>
  <si>
    <t>Protein TolB like [Quillaja saponaria]</t>
  </si>
  <si>
    <t>86.15</t>
  </si>
  <si>
    <t>F:GO:0008270</t>
  </si>
  <si>
    <t>F:zinc ion binding</t>
  </si>
  <si>
    <t>G3DSA:2.120.10.30:FF:000243 (FUNFAM); IPR011042 (G3DSA:2.120.10.GENE3D); IPR011042 (G3DSA:2.120.10.GENE3D); IPR011659 (PFAM); PTHR32161 (PANTHER); SSF69304 (SUPERFAMILY); SSF82171 (SUPERFAMILY)</t>
  </si>
  <si>
    <t>Protein EXORDIUM-like [Sesbania bispinosa]</t>
  </si>
  <si>
    <t>90.17</t>
  </si>
  <si>
    <t>serine carboxypeptidase-like 51 isoform X2 [Prosopis alba]</t>
  </si>
  <si>
    <t>77.74</t>
  </si>
  <si>
    <t>P:GO:0044248; P:GO:0051603; F:GO:0004185</t>
  </si>
  <si>
    <t>P:cellular catabolic process; P:proteolysis involved in protein catabolic process; F:serine-type carboxypeptidase activity</t>
  </si>
  <si>
    <t>EC:3.4; EC:3.4.16; EC:3</t>
  </si>
  <si>
    <t>IPR001563 (PRINTS); IPR001563 (PFAM); IPR029058 (G3DSA:3.40.50.GENE3D); IPR001563 (PANTHER); IPR029058 (SUPERFAMILY)</t>
  </si>
  <si>
    <t>P:GO:0006508; F:GO:0004185</t>
  </si>
  <si>
    <t>P:proteolysis; F:serine-type carboxypeptidase activity</t>
  </si>
  <si>
    <t>alpha-mannosidase [Trifolium repens]</t>
  </si>
  <si>
    <t>92.23</t>
  </si>
  <si>
    <t>P:GO:0006013; P:GO:0006517; F:GO:0004559; F:GO:0030246; F:GO:0046872; C:GO:0005764; C:GO:0005774; C:GO:0009505</t>
  </si>
  <si>
    <t>P:mannose metabolic process; P:protein deglycosylation; F:alpha-mannosidase activity; F:carbohydrate binding; F:metal ion binding; C:lysosome; C:vacuolar membrane; C:plant-type cell wall</t>
  </si>
  <si>
    <t>EC:3.2; EC:3; EC:3.2.1.24; EC:3.2.1</t>
  </si>
  <si>
    <t>Glycosylases; Hydrolases; alpha-mannosidase; Glycosylases</t>
  </si>
  <si>
    <t>G3DSA:1.20.1270.50:FF:000003 (FUNFAM); G3DSA:2.70.98.30:FF:000004 (FUNFAM); G3DSA:2.60.40.1180:FF:000015 (FUNFAM); G3DSA:2.60.40.1360:FF:000001 (FUNFAM); G3DSA:3.20.110.10:FF:000001 (FUNFAM); G3DSA:1.20.1270.50:FF:000002 (FUNFAM); IPR015341 (PFAM); IPR041147 (PFAM); IPR048534 (PFAM); G3DSA:2.70.98.30 (GENE3D); IPR037094 (G3DSA:1.20.1270.GENE3D); IPR013780 (G3DSA:2.60.40.GENE3D); IPR011682 (PFAM); IPR037094 (G3DSA:1.20.1270.GENE3D); IPR000602 (PFAM); G3DSA:2.60.40.1360 (GENE3D); IPR027291 (G3DSA:3.20.110.GENE3D); IPR050843 (PANTHER); cd10810 (CDD); IPR011330 (SUPERFAMILY); IPR028995 (SUPERFAMILY); IPR011013 (SUPERFAMILY)</t>
  </si>
  <si>
    <t>P:GO:0005975; P:GO:0006013; F:GO:0003824; F:GO:0004559; F:GO:0030246</t>
  </si>
  <si>
    <t>P:carbohydrate metabolic process; P:mannose metabolic process; F:catalytic activity; F:alpha-mannosidase activity; F:carbohydrate binding</t>
  </si>
  <si>
    <t>leucine aminopeptidase 1-like [Prosopis alba]</t>
  </si>
  <si>
    <t>90.77</t>
  </si>
  <si>
    <t>P:GO:0006508; P:GO:0010150; P:GO:0034214; P:GO:0046686; F:GO:0000287; F:GO:0016805; F:GO:0030145; F:GO:0070006; C:GO:0005773; C:GO:0005829; C:GO:0009570</t>
  </si>
  <si>
    <t>P:proteolysis; P:leaf senescence; P:protein hexamerization; P:response to cadmium ion; F:magnesium ion binding; F:dipeptidase activity; F:manganese ion binding; F:metalloaminopeptidase activity; C:vacuole; C:cytosol; C:chloroplast stroma</t>
  </si>
  <si>
    <t>EC:3.4.11; EC:3.4.13; EC:3.4; EC:3.4.11.1; EC:3; EC:2.7.7.6</t>
  </si>
  <si>
    <t>Acting on peptide bonds (peptidases); Acting on peptide bonds (peptidases); Acting on peptide bonds (peptidases); leucyl aminopeptidase; Hydrolases; DNA-directed RNA polymerase</t>
  </si>
  <si>
    <t>IPR011356 (PRINTS); G3DSA:3.40.630.10:FF:000033 (FUNFAM); G3DSA:3.40.220.10:FF:000011 (FUNFAM); IPR000819 (PFAM); IPR043472 (G3DSA:3.40.220.GENE3D); IPR008283 (PFAM); NF002076 (NCBIFAM); G3DSA:3.40.630.10 (GENE3D); IPR011356 (PANTHER); IPR023042 (HAMAP); IPR011356 (CDD); SSF53187 (SUPERFAMILY); IPR043472 (SUPERFAMILY)</t>
  </si>
  <si>
    <t>P:GO:0006508; P:GO:0019538; F:GO:0008233; F:GO:0030145; F:GO:0046872; F:GO:0070006; C:GO:0005737</t>
  </si>
  <si>
    <t>P:proteolysis; P:protein metabolic process; F:peptidase activity; F:manganese ion binding; F:metal ion binding; F:metalloaminopeptidase activity; C:cytoplasm</t>
  </si>
  <si>
    <t>GDSL esterase/lipase 1-like [Prosopis cineraria]</t>
  </si>
  <si>
    <t>75.82</t>
  </si>
  <si>
    <t>P:GO:0007029; P:GO:0009409; P:GO:0009625; P:GO:0015833; P:GO:0019748; P:GO:0019762; P:GO:0032527; P:GO:0042742; F:GO:0016298; C:GO:0005634; C:GO:0005777; C:GO:0005783; C:GO:0009505; C:GO:0009506; C:GO:0009705; C:GO:0009941; C:GO:0010168; C:GO:0022626; C:GO:0048046; C:GO:1990904</t>
  </si>
  <si>
    <t>P:endoplasmic reticulum organization; P:response to cold; P:response to insect; P:peptide transport; P:secondary metabolic process; P:glucosinolate catabolic process; P:protein exit from endoplasmic reticulum; P:defense response to bacterium; F:lipase activity; C:nucleus; C:peroxisome; C:endoplasmic reticulum; C:plant-type cell wall; C:plasmodesma; C:plant-type vacuole membrane; C:chloroplast envelope; C:ER body; C:cytosolic ribosome; C:apoplast; C:ribonucleoprotein complex</t>
  </si>
  <si>
    <t>IPR001087 (PFAM); IPR036514 (G3DSA:3.40.50.GENE3D); IPR044552 (PANTHER); IPR035669 (CDD); SSF52266 (SUPERFAMILY)</t>
  </si>
  <si>
    <t>F:GO:0016298; F:GO:0016788</t>
  </si>
  <si>
    <t>F:lipase activity; F:hydrolase activity, acting on ester bonds</t>
  </si>
  <si>
    <t>Cysteine Protease [Quillaja saponaria]</t>
  </si>
  <si>
    <t>92.9</t>
  </si>
  <si>
    <t>P:GO:0006955; P:GO:0051603; P:GO:2001235; F:GO:0004197; C:GO:0005615; C:GO:0005764</t>
  </si>
  <si>
    <t>P:immune response; P:proteolysis involved in protein catabolic process; P:positive regulation of apoptotic signaling pathway; F:cysteine-type endopeptidase activity; C:extracellular space; C:lysosome</t>
  </si>
  <si>
    <t>EC:3.4.22; EC:3.4.22.16; EC:3.4; EC:3</t>
  </si>
  <si>
    <t>Acting on peptide bonds (peptidases); cathepsin H; Acting on peptide bonds (peptidases); Hydrolases</t>
  </si>
  <si>
    <t>IPR000668 (PRINTS); G3DSA:3.90.70.10:FF:000039 (FUNFAM); IPR013201 (PFAM); G3DSA:3.90.70.10 (GENE3D); IPR000668 (PFAM); IPR013128 (PANTHER); IPR039417 (CDD); IPR038765 (SUPERFAMILY)</t>
  </si>
  <si>
    <t>protein HOTHEAD [Glycine max]</t>
  </si>
  <si>
    <t>89.36</t>
  </si>
  <si>
    <t>P:GO:0007267; P:GO:0009553; P:GO:0010430; F:GO:0016614; F:GO:0046593; F:GO:0050660; C:GO:0005576</t>
  </si>
  <si>
    <t>P:cell-cell signaling; P:embryo sac development; P:fatty acid omega-oxidation; F:oxidoreductase activity, acting on CH-OH group of donors; F:mandelonitrile lyase activity; F:flavin adenine dinucleotide binding; C:extracellular region</t>
  </si>
  <si>
    <t>EC:1.1; EC:4.1.2; EC:4.1.1.106; EC:4.1; EC:1.1.3.49; EC:1; EC:4.1.2.10; EC:4; EC:1.1.99.1</t>
  </si>
  <si>
    <t>Acting on the CH-OH group of donors; Carbon-carbon lyases; fatty acid photodecarboxylase; Carbon-carbon lyases; (R)-mandelonitrile oxidase; Oxidoreductases; (R)-mandelonitrile lyase; Lyases; choline dehydrogenase</t>
  </si>
  <si>
    <t>IPR012132 (PIRSF); IPR000172 (PFAM); G3DSA:3.30.410.40 (GENE3D); IPR007867 (PFAM); IPR036188 (G3DSA:3.50.50.GENE3D); PIRSR000137-2 (PIRSR); IPR051871 (PANTHER); IPR036188 (SUPERFAMILY); SSF54373 (SUPERFAMILY)</t>
  </si>
  <si>
    <t>F:GO:0016614; F:GO:0050660</t>
  </si>
  <si>
    <t>F:oxidoreductase activity, acting on CH-OH group of donors; F:flavin adenine dinucleotide binding</t>
  </si>
  <si>
    <t>Polyketide synthase, enoylreductase domain [Sesbania bispinosa]</t>
  </si>
  <si>
    <t>91.89</t>
  </si>
  <si>
    <t>P:GO:0009617; P:GO:0009809; F:GO:0008270; F:GO:0045551; F:GO:0047681</t>
  </si>
  <si>
    <t>P:response to bacterium; P:lignin biosynthetic process; F:zinc ion binding; F:cinnamyl-alcohol dehydrogenase activity; F:aryl-alcohol dehydrogenase (NADP+) activity</t>
  </si>
  <si>
    <t>EC:1.1; EC:1; EC:1.1.1; EC:1.1.1.91; EC:1.1.1.195</t>
  </si>
  <si>
    <t>Acting on the CH-OH group of donors; Oxidoreductases; Acting on the CH-OH group of donors; aryl-alcohol dehydrogenase (NADP(+)); cinnamyl-alcohol dehydrogenase</t>
  </si>
  <si>
    <t>G3DSA:3.90.180.10:FF:000126 (FUNFAM); G3DSA:3.40.50.720:FF:000022 (FUNFAM); G3DSA:3.90.180.10:FF:000100 (FUNFAM); IPR013154 (PFAM); G3DSA:3.40.50.720 (GENE3D); IPR013149 (PFAM); G3DSA:3.90.180.10 (GENE3D); IPR047109 (PANTHER); IPR047109 (CDD); IPR011032 (SUPERFAMILY); IPR036291 (SUPERFAMILY)</t>
  </si>
  <si>
    <t>polygalacturonase inhibitor-like [Prosopis alba]</t>
  </si>
  <si>
    <t>87.41</t>
  </si>
  <si>
    <t>P:GO:0043086; F:GO:0005515; F:GO:0090353; C:GO:0005794; C:GO:0009505; C:GO:0009506; C:GO:0016020</t>
  </si>
  <si>
    <t>P:negative regulation of catalytic activity; F:protein binding; F:polygalacturonase inhibitor activity; C:Golgi apparatus; C:plant-type cell wall; C:plasmodesma; C:membrane</t>
  </si>
  <si>
    <t>G3DSA:3.80.10.10:FF:000348 (FUNFAM); IPR013210 (PFAM); IPR032675 (G3DSA:3.80.10.GENE3D); IPR001611 (PFAM); IPR001611 (PFAM); IPR051848 (PANTHER); SSF52058 (SUPERFAMILY)</t>
  </si>
  <si>
    <t>guanine nucleotide-binding protein subunit beta-like protein [Prosopis cineraria]</t>
  </si>
  <si>
    <t>97.98</t>
  </si>
  <si>
    <t>P:GO:0001934; P:GO:0006417; P:GO:0009845; P:GO:0034248; P:GO:0042254; P:GO:0043410; P:GO:0048364; P:GO:0048367; P:GO:0050832; P:GO:0060267; P:GO:0071215; P:GO:0071229; F:GO:0003735; F:GO:0005078; F:GO:0019900; F:GO:0043022; F:GO:0045182; C:GO:0005730; C:GO:0005886; C:GO:0022626; C:GO:1990904</t>
  </si>
  <si>
    <t>P:positive regulation of protein phosphorylation; P:regulation of translation; P:seed germination; P:regulation of amide metabolic process; P:ribosome biogenesis; P:positive regulation of MAPK cascade; P:root development; P:shoot system development; P:defense response to fungus; P:positive regulation of respiratory burst; P:cellular response to abscisic acid stimulus; P:cellular response to acid chemical; F:structural constituent of ribosome; F:MAP-kinase scaffold activity; F:kinase binding; F:ribosome binding; F:translation regulator activity; C:nucleolus; C:plasma membrane; C:cytosolic ribosome; C:ribonucleoprotein complex</t>
  </si>
  <si>
    <t>IPR020472 (PRINTS); G3DSA:2.130.10.10:FF:000018 (FUNFAM); IPR015943 (G3DSA:2.130.10.GENE3D); IPR001680 (PFAM); IPR045223 (PANTHER); IPR001680 (PROSITE_PROFILES); PS50294 (PROSITE_PROFILES); IPR001680 (PROSITE_PROFILES); IPR001680 (PROSITE_PROFILES); PS50294 (PROSITE_PROFILES); IPR001680 (PROSITE_PROFILES); IPR001680 (PROSITE_PROFILES); PS50294 (PROSITE_PROFILES); IPR001680 (PROSITE_PROFILES); PS50294 (PROSITE_PROFILES); PS50294 (PROSITE_PROFILES); cd00200 (CDD); IPR036322 (SUPERFAMILY)</t>
  </si>
  <si>
    <t>F:GO:0005515; F:GO:0043022; F:GO:0045182</t>
  </si>
  <si>
    <t>F:protein binding; F:ribosome binding; F:translation regulator activity</t>
  </si>
  <si>
    <t>RGG repeats nuclear RNA binding protein A-like [Prosopis cineraria]</t>
  </si>
  <si>
    <t>80.97</t>
  </si>
  <si>
    <t>F:GO:0003729; C:GO:0005634; C:GO:0005737</t>
  </si>
  <si>
    <t>F:mRNA binding; C:nucleus; C:cytoplasm</t>
  </si>
  <si>
    <t>IPR006861 (PFAM); IPR019084 (PFAM); G3DSA:6.10.140.1040 (GENE3D); IPR039764 (PANTHER)</t>
  </si>
  <si>
    <t>F:GO:0003723; F:GO:0003729; C:GO:0005634; C:GO:0005737</t>
  </si>
  <si>
    <t>F:RNA binding; F:mRNA binding; C:nucleus; C:cytoplasm</t>
  </si>
  <si>
    <t>calcium sensing receptor, chloroplastic [Senna tora]</t>
  </si>
  <si>
    <t>89.54</t>
  </si>
  <si>
    <t>P:GO:0009704; P:GO:0071277; P:GO:0090333; C:GO:0005739; C:GO:0009535; C:GO:0031984</t>
  </si>
  <si>
    <t>P:de-etiolation; P:cellular response to calcium ion; P:regulation of stomatal closure; C:mitochondrion; C:chloroplast thylakoid membrane; C:organelle subcompartment</t>
  </si>
  <si>
    <t>IPR036873 (G3DSA:3.40.250.GENE3D); IPR001763 (PFAM); IPR044690 (PANTHER); IPR001763 (PROSITE_PROFILES); cd00158 (CDD); IPR036873 (SUPERFAMILY)</t>
  </si>
  <si>
    <t>P:GO:0009704; P:GO:0071277; P:GO:0090333</t>
  </si>
  <si>
    <t>P:de-etiolation; P:cellular response to calcium ion; P:regulation of stomatal closure</t>
  </si>
  <si>
    <t>large subunit ribosomal protein L9e [Vigna unguiculata]</t>
  </si>
  <si>
    <t>98.49</t>
  </si>
  <si>
    <t>P:GO:0002181; P:GO:0009955; P:GO:0043043; P:GO:0043604; F:GO:0003735; F:GO:0019843; F:GO:1901363; C:GO:0005730; C:GO:0005774; C:GO:0005886; C:GO:0009506; C:GO:0009941; C:GO:0022625</t>
  </si>
  <si>
    <t>P:cytoplasmic translation; P:adaxial/abaxial pattern specification; P:peptide biosynthetic process; P:amide biosynthetic process; F:structural constituent of ribosome; F:rRNA binding; F:heterocyclic compound binding; C:nucleolus; C:vacuolar membrane; C:plasma membrane; C:plasmodesma; C:chloroplast envelope; C:cytosolic large ribosomal subunit</t>
  </si>
  <si>
    <t>G3DSA:3.90.930.12:FF:000004 (FUNFAM); G3DSA:3.90.930.12:FF:000003 (FUNFAM); IPR020040 (PFAM); IPR036789 (G3DSA:3.90.930.GENE3D); IPR000702 (PIRSF); IPR036789 (G3DSA:3.90.930.GENE3D); IPR000702 (PANTHER); IPR036789 (SUPERFAMILY); IPR036789 (SUPERFAMILY)</t>
  </si>
  <si>
    <t>P:GO:0002181; P:GO:0006412; F:GO:0003735; F:GO:0019843; C:GO:0005840; C:GO:0022625</t>
  </si>
  <si>
    <t>P:cytoplasmic translation; P:translation; F:structural constituent of ribosome; F:rRNA binding; C:ribosome; C:cytosolic large ribosomal subunit</t>
  </si>
  <si>
    <t>probable mannitol dehydrogenase [Prosopis alba]</t>
  </si>
  <si>
    <t>G3DSA:3.90.180.10:FF:000126 (FUNFAM); G3DSA:3.40.50.720:FF:000022 (FUNFAM); G3DSA:3.90.180.10:FF:000100 (FUNFAM); G3DSA:3.90.180.10 (GENE3D); IPR013149 (PFAM); G3DSA:3.40.50.720 (GENE3D); IPR013154 (PFAM); PIRSR000445-3 (PIRSR); PIRSR000188-2 (PIRSR); PIRSR000183-3 (PIRSR); IPR047109 (PANTHER); IPR047109 (CDD); IPR036291 (SUPERFAMILY); IPR011032 (SUPERFAMILY)</t>
  </si>
  <si>
    <t>aconitate hydratase 1 [Glycine max]</t>
  </si>
  <si>
    <t>97.18</t>
  </si>
  <si>
    <t>P:GO:0006099; P:GO:0006101; P:GO:0006102; P:GO:0006805; P:GO:0009605; P:GO:0009651; P:GO:0016999; P:GO:1990641; F:GO:0003994; F:GO:0005507; F:GO:0030350; F:GO:0048027; F:GO:0051539; F:GO:1901363; C:GO:0005739; C:GO:0005773; C:GO:0005829; C:GO:0005886; C:GO:0009506; C:GO:0048046</t>
  </si>
  <si>
    <t>P:tricarboxylic acid cycle; P:citrate metabolic process; P:isocitrate metabolic process; P:xenobiotic metabolic process; P:response to external stimulus; P:response to salt stress; P:antibiotic metabolic process; P:response to iron ion starvation; F:aconitate hydratase activity; F:copper ion binding; F:iron-responsive element binding; F:mRNA 5'-UTR binding; F:4 iron, 4 sulfur cluster binding; F:heterocyclic compound binding; C:mitochondrion; C:vacuole; C:cytosol; C:plasma membrane; C:plasmodesma; C:apoplast</t>
  </si>
  <si>
    <t>IPR001030 (PRINTS); G3DSA:3.30.499.10:FF:000005 (FUNFAM); G3DSA:3.30.499.10:FF:000002 (FUNFAM); G3DSA:3.20.19.10:FF:000001 (FUNFAM); IPR015931 (G3DSA:3.30.499.GENE3D); IPR006249 (NCBIFAM); NF009520 (NCBIFAM); G3DSA:6.10.190.10 (GENE3D); IPR001030 (PFAM); NF006757 (NCBIFAM); IPR015928 (G3DSA:3.20.19.GENE3D); IPR015931 (G3DSA:3.30.499.GENE3D); IPR000573 (PFAM); PIRSR036687-1 (PIRSR); IPR006249 (PANTHER); IPR044137 (CDD); cd01586 (CDD); IPR036008 (SUPERFAMILY); SSF52016 (SUPERFAMILY)</t>
  </si>
  <si>
    <t>proline-rich extensin-like protein EPR1 [Vicia villosa]</t>
  </si>
  <si>
    <t>64.7</t>
  </si>
  <si>
    <t>F:GO:0009055; C:GO:0005886</t>
  </si>
  <si>
    <t>F:electron transfer activity; C:plasma membrane</t>
  </si>
  <si>
    <t>PR01217 (PRINTS); G3DSA:2.60.40.420:FF:000010 (FUNFAM); IPR008972 (G3DSA:2.60.40.GENE3D); IPR003245 (PFAM); IPR039391 (PANTHER); IPR003245 (PROSITE_PROFILES); IPR041846 (CDD); IPR008972 (SUPERFAMILY)</t>
  </si>
  <si>
    <t>Aldehyde dehydrogenase family 2 member B4 [Spatholobus suberectus]</t>
  </si>
  <si>
    <t>94.98</t>
  </si>
  <si>
    <t>P:GO:0008152; P:GO:0046686; F:GO:0004029; F:GO:0005524; C:GO:0005739; C:GO:0009507</t>
  </si>
  <si>
    <t>P:metabolic process; P:response to cadmium ion; F:aldehyde dehydrogenase (NAD+) activity; F:ATP binding; C:mitochondrion; C:chloroplast</t>
  </si>
  <si>
    <t>EC:1.2; EC:1; EC:1.2.1.5; EC:1.2.1.3; EC:1.2.1</t>
  </si>
  <si>
    <t>Acting on the aldehyde or oxo group of donors; Oxidoreductases; aldehyde dehydrogenase [NAD(P)(+)]; aldehyde dehydrogenase (NAD(+)); Acting on the aldehyde or oxo group of donors</t>
  </si>
  <si>
    <t>G3DSA:3.40.605.10:FF:000026 (FUNFAM); G3DSA:3.40.605.10:FF:000011 (FUNFAM); G3DSA:3.40.309.10:FF:000001 (FUNFAM); IPR016162 (G3DSA:3.40.605.GENE3D); IPR016163 (G3DSA:3.40.309.GENE3D); IPR015590 (PFAM); PIRSR000197-1 (PIRSR); PIRSR036492-1 (PIRSR); PIRSR617656-1 (PIRSR); PIRSR036489-3 (PIRSR); PTHR11699 (PANTHER); cd07142 (CDD); IPR016161 (SUPERFAMILY)</t>
  </si>
  <si>
    <t>F:GO:0016491; F:GO:0016620</t>
  </si>
  <si>
    <t>F:oxidoreductase activity; F:oxidoreductase activity, acting on the aldehyde or oxo group of donors, NAD or NADP as acceptor</t>
  </si>
  <si>
    <t>inositol monophosphatase 3-like [Prosopis cineraria]</t>
  </si>
  <si>
    <t>91.92</t>
  </si>
  <si>
    <t>P:GO:0006021; P:GO:0007165; P:GO:0009409; P:GO:0016311; P:GO:0019853; P:GO:0046854; P:GO:0071545; P:GO:0080167; F:GO:0000287; F:GO:0008934; F:GO:0010347; C:GO:0005829; C:GO:0005886</t>
  </si>
  <si>
    <t>P:inositol biosynthetic process; P:signal transduction; P:response to cold; P:dephosphorylation; P:L-ascorbic acid biosynthetic process; P:phosphatidylinositol phosphate biosynthetic process; P:inositol phosphate catabolic process; P:response to karrikin; F:magnesium ion binding; F:inositol monophosphate 1-phosphatase activity; F:L-galactose-1-phosphate phosphatase activity; C:cytosol; C:plasma membrane</t>
  </si>
  <si>
    <t>EC:3.1; EC:3.1.3.25; EC:3.1.3.23; EC:3; EC:3.1.3.93; EC:3.1.3</t>
  </si>
  <si>
    <t>Acting on ester bonds; inositol-phosphate phosphatase; sugar-phosphatase; Hydrolases; L-galactose 1-phosphate phosphatase; Acting on ester bonds</t>
  </si>
  <si>
    <t>IPR020552 (PRINTS); IPR000760 (PRINTS); G3DSA:3.40.190.80:FF:000002 (FUNFAM); G3DSA:3.30.540.10:FF:000004 (FUNFAM); G3DSA:3.30.540.10 (GENE3D); G3DSA:3.40.190.80 (GENE3D); IPR000760 (PFAM); PTHR20854 (PANTHER); IPR033942 (CDD); SSF56655 (SUPERFAMILY)</t>
  </si>
  <si>
    <t>P:GO:0006020; P:GO:0007165; P:GO:0046854; P:GO:0046855; F:GO:0008934</t>
  </si>
  <si>
    <t>P:inositol metabolic process; P:signal transduction; P:phosphatidylinositol phosphate biosynthetic process; P:obsolete inositol phosphate dephosphorylation; F:inositol monophosphate 1-phosphatase activity</t>
  </si>
  <si>
    <t>isoflavone reductase-like protein [Prosopis alba]</t>
  </si>
  <si>
    <t>P:GO:0006979; P:GO:0009807; P:GO:0046686; F:GO:0016491; C:GO:0005886</t>
  </si>
  <si>
    <t>P:response to oxidative stress; P:lignan biosynthetic process; P:response to cadmium ion; F:oxidoreductase activity; C:plasma membrane</t>
  </si>
  <si>
    <t>G3DSA:3.40.50.720:FF:000299 (FUNFAM); G3DSA:3.40.50.720 (GENE3D); IPR008030 (PFAM); G3DSA:3.90.25.10 (GENE3D); IPR050608 (PANTHER); IPR045312 (CDD); IPR036291 (SUPERFAMILY)</t>
  </si>
  <si>
    <t>NADPH-dependent aldehyde reductase-like protein [Populus alba x Populus x berolinensis]</t>
  </si>
  <si>
    <t>89.07</t>
  </si>
  <si>
    <t>F:GO:0016614</t>
  </si>
  <si>
    <t>F:oxidoreductase activity, acting on CH-OH group of donors</t>
  </si>
  <si>
    <t>EC:1.1; EC:1; EC:1.1.1.100</t>
  </si>
  <si>
    <t>Acting on the CH-OH group of donors; Oxidoreductases; 3-oxoacyl-[acyl-carrier-protein] reductase</t>
  </si>
  <si>
    <t>IPR002347 (PRINTS); IPR002347 (PRINTS); G3DSA:3.40.50.720:FF:000084 (FUNFAM); G3DSA:3.40.50.720 (GENE3D); IPR002347 (PFAM); PIRSR617711-2 (PIRSR); PIRSR614007-1 (PIRSR); PIRSR614058-1 (PIRSR); PIRSR617711-1 (PIRSR); PIRSR000095-1 (PIRSR); PIRSR614007-2 (PIRSR); PIRSR611284-2 (PIRSR); PIRSR000094-3 (PIRSR); PIRSR611284-1 (PIRSR); PTHR48107 (PANTHER); IPR036291 (SUPERFAMILY)</t>
  </si>
  <si>
    <t>delta-1-pyrroline-5-carboxylate dehydrogenase 12A1, mitochondrial-like [Prosopis alba]</t>
  </si>
  <si>
    <t>94.41</t>
  </si>
  <si>
    <t>P:GO:0009651; P:GO:0010133; P:GO:0072593; F:GO:0003842; F:GO:0004029; F:GO:0008270; F:GO:0016646; F:GO:0050897; C:GO:0005739; C:GO:0009507</t>
  </si>
  <si>
    <t>P:response to salt stress; P:proline catabolic process to glutamate; P:reactive oxygen species metabolic process; F:1-pyrroline-5-carboxylate dehydrogenase activity; F:aldehyde dehydrogenase (NAD+) activity; F:zinc ion binding; F:oxidoreductase activity, acting on the CH-NH group of donors, NAD or NADP as acceptor; F:cobalt ion binding; C:mitochondrion; C:chloroplast</t>
  </si>
  <si>
    <t>EC:1.2; EC:1.2.1.88; EC:1.5; EC:1; EC:1.2.1.5; EC:1.5.1; EC:1.2.1.3; EC:1.2.1</t>
  </si>
  <si>
    <t>Acting on the aldehyde or oxo group of donors; L-glutamate gamma-semialdehyde dehydrogenase; Acting on the CH-NH group of donors; Oxidoreductases; aldehyde dehydrogenase [NAD(P)(+)]; Acting on the CH-NH group of donors; aldehyde dehydrogenase (NAD(+)); Acting on the aldehyde or oxo group of donors</t>
  </si>
  <si>
    <t>G3DSA:3.40.309.10:FF:000023 (FUNFAM); G3DSA:3.40.605.10:FF:000019 (FUNFAM); IPR016163 (G3DSA:3.40.309.GENE3D); IPR016162 (G3DSA:3.40.605.GENE3D); IPR015590 (PFAM); PIRSR000197-1 (PIRSR); PIRSR036492-1 (PIRSR); PIRSR617656-1 (PIRSR); PIRSR036489-3 (PIRSR); IPR044638 (PANTHER); cd07126 (CDD); IPR016161 (SUPERFAMILY)</t>
  </si>
  <si>
    <t>P:GO:0010133; F:GO:0003842; F:GO:0004029; F:GO:0016491; F:GO:0016620; C:GO:0005739</t>
  </si>
  <si>
    <t>P:proline catabolic process to glutamate; F:1-pyrroline-5-carboxylate dehydrogenase activity; F:aldehyde dehydrogenase (NAD+) activity; F:oxidoreductase activity; F:oxidoreductase activity, acting on the aldehyde or oxo group of donors, NAD or NADP as acceptor; C:mitochondrion</t>
  </si>
  <si>
    <t>beta-hexosaminidase 1-like [Prosopis alba]</t>
  </si>
  <si>
    <t>89.34</t>
  </si>
  <si>
    <t>P:GO:0005975; P:GO:0030203; F:GO:0004563; C:GO:0005773; C:GO:0005829; C:GO:0009505; C:GO:0016020</t>
  </si>
  <si>
    <t>P:carbohydrate metabolic process; P:glycosaminoglycan metabolic process; F:beta-N-acetylhexosaminidase activity; C:vacuole; C:cytosol; C:plant-type cell wall; C:membrane</t>
  </si>
  <si>
    <t>EC:3.2; EC:3.2.1.52; EC:3; EC:3.2.1</t>
  </si>
  <si>
    <t>Glycosylases; beta-N-acetylhexosaminidase; Hydrolases; Glycosylases</t>
  </si>
  <si>
    <t>IPR025705 (PRINTS); G3DSA:3.20.20.80:FF:000063 (FUNFAM); IPR029018 (G3DSA:3.30.379.GENE3D); IPR015883 (PFAM); G3DSA:3.20.20.80 (GENE3D); IPR029019 (PFAM); IPR025705 (PIRSF); PIRSR625705-1 (PIRSR); IPR025705 (PANTHER); cd06562 (CDD); IPR029018 (SUPERFAMILY); IPR017853 (SUPERFAMILY)</t>
  </si>
  <si>
    <t>P:GO:0005975; P:GO:0030203; F:GO:0004553; F:GO:0004563; C:GO:0016020</t>
  </si>
  <si>
    <t>P:carbohydrate metabolic process; P:glycosaminoglycan metabolic process; F:hydrolase activity, hydrolyzing O-glycosyl compounds; F:beta-N-acetylhexosaminidase activity; C:membrane</t>
  </si>
  <si>
    <t>ruBisCO large subunit-binding protein subunit beta, chloroplastic [Prosopis cineraria]</t>
  </si>
  <si>
    <t>P:GO:0007005; P:GO:0008219; P:GO:0009409; P:GO:0009627; P:GO:0042026; P:GO:0045087; P:GO:0051085; F:GO:0005524; F:GO:0019904; F:GO:0051082; F:GO:0140662; C:GO:0005730; C:GO:0005739; C:GO:0005886; C:GO:0009570; C:GO:0009941; C:GO:0010319; C:GO:0022626; C:GO:0048046; C:GO:1990904</t>
  </si>
  <si>
    <t>P:mitochondrion organization; P:cell death; P:response to cold; P:systemic acquired resistance; P:protein refolding; P:innate immune response; P:chaperone cofactor-dependent protein refolding; F:ATP binding; F:protein domain specific binding; F:unfolded protein binding; F:ATP-dependent protein folding chaperone; C:nucleolus; C:mitochondrion; C:plasma membrane; C:chloroplast stroma; C:chloroplast envelope; C:stromule; C:cytosolic ribosome; C:apoplast; C:ribonucleoprotein complex</t>
  </si>
  <si>
    <t>IPR001844 (PRINTS); G3DSA:3.50.7.10:FF:000001 (FUNFAM); NF000592 (NCBIFAM); NF009487 (NCBIFAM); IPR027413 (G3DSA:1.10.560.GENE3D); IPR001844 (NCBIFAM); NF009488 (NCBIFAM); NF009489 (NCBIFAM); IPR027410 (G3DSA:3.30.260.GENE3D); IPR027409 (G3DSA:3.50.7.GENE3D); IPR002423 (PFAM); IPR001844 (PANTHER); IPR001844 (HAMAP); IPR001844 (CDD); IPR027410 (SUPERFAMILY); IPR027409 (SUPERFAMILY); IPR027413 (SUPERFAMILY)</t>
  </si>
  <si>
    <t>P:GO:0042026; F:GO:0005524; F:GO:0140662</t>
  </si>
  <si>
    <t>P:protein refolding; F:ATP binding; F:ATP-dependent protein folding chaperone</t>
  </si>
  <si>
    <t>PGR5-like protein 1A [Arachis hypogaea]</t>
  </si>
  <si>
    <t>90.5</t>
  </si>
  <si>
    <t>P:GO:0009773; F:GO:0016730; F:GO:0019904; F:GO:0042802; C:GO:0009535; C:GO:0031984</t>
  </si>
  <si>
    <t>P:photosynthetic electron transport in photosystem I; F:oxidoreductase activity, acting on iron-sulfur proteins as donors; F:protein domain specific binding; F:identical protein binding; C:chloroplast thylakoid membrane; C:organelle subcompartment</t>
  </si>
  <si>
    <t>EC:1; EC:1.18</t>
  </si>
  <si>
    <t>Oxidoreductases; Acting on iron-sulfur proteins as donors</t>
  </si>
  <si>
    <t>PIRSR005586-1 (PIRSR); IPR039987 (PANTHER)</t>
  </si>
  <si>
    <t>P:GO:0009773; F:GO:0016730; C:GO:0009535</t>
  </si>
  <si>
    <t>P:photosynthetic electron transport in photosystem I; F:oxidoreductase activity, acting on iron-sulfur proteins as donors; C:chloroplast thylakoid membrane</t>
  </si>
  <si>
    <t>Elongation factor Tu, chloroplastic [Glycine max]</t>
  </si>
  <si>
    <t>94.09</t>
  </si>
  <si>
    <t>P:GO:0070125; F:GO:0003746; F:GO:0003924; F:GO:0005525; C:GO:0005739; C:GO:0009507</t>
  </si>
  <si>
    <t>P:mitochondrial translational elongation; F:translation elongation factor activity; F:GTPase activity; F:GTP binding; C:mitochondrion; C:chloroplast</t>
  </si>
  <si>
    <t>IPR000795 (PRINTS); G3DSA:3.40.50.300:FF:000003 (FUNFAM); G3DSA:2.40.30.10:FF:000001 (FUNFAM); G3DSA:2.40.30.10:FF:000046 (FUNFAM); G3DSA:2.40.30.10 (GENE3D); IPR027417 (G3DSA:3.40.50.GENE3D); G3DSA:2.40.30.10 (GENE3D); IPR004161 (PFAM); NF009373 (NCBIFAM); NF000766 (NCBIFAM); IPR004541 (NCBIFAM); IPR000795 (PFAM); NF009372 (NCBIFAM); IPR005225 (NCBIFAM); IPR004160 (PFAM); IPR050055 (PANTHER); IPR000795 (PROSITE_PROFILES); IPR004541 (HAMAP); IPR033720 (CDD); cd03707 (CDD); IPR041709 (CDD); IPR027417 (SUPERFAMILY); IPR009000 (SUPERFAMILY); IPR009001 (SUPERFAMILY)</t>
  </si>
  <si>
    <t>P:GO:0006414; P:GO:0070125; F:GO:0003746; F:GO:0003924; F:GO:0005525; C:GO:0005739</t>
  </si>
  <si>
    <t>P:translational elongation; P:mitochondrial translational elongation; F:translation elongation factor activity; F:GTPase activity; F:GTP binding; C:mitochondrion</t>
  </si>
  <si>
    <t>glycerophosphodiester phosphodiesterase GDPDL3-like [Prosopis alba]</t>
  </si>
  <si>
    <t>86.32</t>
  </si>
  <si>
    <t>G3DSA:3.20.20.190:FF:000011 (FUNFAM); G3DSA:3.20.20.190:FF:000013 (FUNFAM); IPR030395 (PFAM); IPR017946 (G3DSA:3.20.20.GENE3D); PTHR43620 (PANTHER); IPR030395 (PROSITE_PROFILES); IPR030395 (PROSITE_PROFILES); cd08604 (CDD); cd08603 (CDD); IPR017946 (SUPERFAMILY); IPR017946 (SUPERFAMILY)</t>
  </si>
  <si>
    <t>alpha-mannosidase-like [Prosopis alba]</t>
  </si>
  <si>
    <t>90.93</t>
  </si>
  <si>
    <t>P:GO:0006013; P:GO:0006517; F:GO:0004559; F:GO:0030246; F:GO:0046872; C:GO:0005764</t>
  </si>
  <si>
    <t>P:mannose metabolic process; P:protein deglycosylation; F:alpha-mannosidase activity; F:carbohydrate binding; F:metal ion binding; C:lysosome</t>
  </si>
  <si>
    <t>G3DSA:2.70.98.30:FF:000004 (FUNFAM); G3DSA:2.60.40.1360 (GENE3D); IPR048534 (PFAM); G3DSA:2.70.98.30 (GENE3D); IPR011682 (PFAM); IPR013780 (G3DSA:2.60.40.GENE3D); IPR050843 (PANTHER); IPR011013 (SUPERFAMILY)</t>
  </si>
  <si>
    <t>patellin-3-like [Prosopis alba]</t>
  </si>
  <si>
    <t>P:GO:0009860; P:GO:0032989; F:GO:0002020; F:GO:0008289; C:GO:0005773; C:GO:0005794; C:GO:0005886; C:GO:0009506; C:GO:0009507; C:GO:0048046</t>
  </si>
  <si>
    <t>P:pollen tube growth; P:cellular anatomical entity morphogenesis; F:protease binding; F:lipid binding; C:vacuole; C:Golgi apparatus; C:plasma membrane; C:plasmodesma; C:chloroplast; C:apoplast</t>
  </si>
  <si>
    <t>PR00180 (PRINTS); IPR011074 (PFAM); IPR036865 (G3DSA:3.40.525.GENE3D); IPR001251 (PFAM); G3DSA:2.60.120.680 (GENE3D); IPR056794 (PFAM); IPR044834 (PANTHER); IPR009038 (PROSITE_PROFILES); IPR001251 (PROSITE_PROFILES); IPR001251 (CDD); IPR036598 (SUPERFAMILY); IPR036865 (SUPERFAMILY); IPR036273 (SUPERFAMILY)</t>
  </si>
  <si>
    <t>F:GO:0008289</t>
  </si>
  <si>
    <t>F:lipid binding</t>
  </si>
  <si>
    <t>PGR5-like protein 1B, chloroplastic [Prosopis alba]</t>
  </si>
  <si>
    <t>92.01</t>
  </si>
  <si>
    <t>Citrate synthase [Quillaja saponaria]</t>
  </si>
  <si>
    <t>93.88</t>
  </si>
  <si>
    <t>P:GO:0005975; P:GO:0006099; P:GO:0006635; F:GO:0004108; C:GO:0005759; C:GO:0009506; C:GO:0009514</t>
  </si>
  <si>
    <t>P:carbohydrate metabolic process; P:tricarboxylic acid cycle; P:fatty acid beta-oxidation; F:citrate (Si)-synthase activity; C:mitochondrial matrix; C:plasmodesma; C:glyoxysome</t>
  </si>
  <si>
    <t>EC:2.3.3.1; EC:2.3.3; EC:2.3; EC:2; EC:2.3.3.16</t>
  </si>
  <si>
    <t>citrate (Si)-synthase; Acyltransferases; Acyltransferases; Transferases; citrate synthase (unknown stereospecificity)</t>
  </si>
  <si>
    <t>IPR002020 (PRINTS); G3DSA:1.10.230.10:FF:000002 (FUNFAM); G3DSA:1.10.580.10:FF:000005 (FUNFAM); NF004126 (NCBIFAM); IPR016143 (G3DSA:1.10.230.GENE3D); IPR016142 (G3DSA:1.10.580.GENE3D); IPR002020 (PFAM); PIRSR001369-1 (PIRSR); PIRSR610109-1 (PIRSR); IPR002020 (PANTHER); cd06115 (CDD); IPR036969 (SUPERFAMILY)</t>
  </si>
  <si>
    <t>P:GO:0005975; P:GO:0006099; F:GO:0004108; F:GO:0046912; C:GO:0005759</t>
  </si>
  <si>
    <t>P:carbohydrate metabolic process; P:tricarboxylic acid cycle; F:citrate (Si)-synthase activity; F:acyltransferase activity, acyl groups converted into alkyl on transfer; C:mitochondrial matrix</t>
  </si>
  <si>
    <t>glycerate dehydrogenase [Heracleum sosnowskyi]</t>
  </si>
  <si>
    <t>P:GO:0007154; P:GO:0009854; P:GO:0042631; P:GO:0071482; P:GO:0071496; F:GO:0008266; F:GO:0008465; F:GO:0030267; F:GO:0051287; C:GO:0005777; C:GO:0005829; C:GO:0009507; C:GO:0048046</t>
  </si>
  <si>
    <t>P:cell communication; P:oxidative photosynthetic carbon pathway; P:cellular response to water deprivation; P:cellular response to light stimulus; P:cellular response to external stimulus; F:poly(U) RNA binding; F:hydroxypyruvate reductase (NADH) activity; F:glyoxylate reductase (NADPH) activity; F:NAD binding; C:peroxisome; C:cytosol; C:chloroplast; C:apoplast</t>
  </si>
  <si>
    <t>EC:1.1; EC:1; EC:1.1.1.79; EC:1.1.1.29; EC:1.1.1; EC:1.1.1.81</t>
  </si>
  <si>
    <t>Acting on the CH-OH group of donors; Oxidoreductases; glyoxylate reductase (NADP(+)); glycerate dehydrogenase; Acting on the CH-OH group of donors; hydroxypyruvate reductase</t>
  </si>
  <si>
    <t>G3DSA:3.40.50.720:FF:000207 (FUNFAM); IPR006139 (PFAM); G3DSA:3.40.50.720 (GENE3D); IPR006140 (PFAM); G3DSA:3.40.50.720 (GENE3D); IPR050223 (PANTHER); cd05301 (CDD); IPR036291 (SUPERFAMILY); SSF52283 (SUPERFAMILY)</t>
  </si>
  <si>
    <t>F:GO:0008465; F:GO:0016616; F:GO:0016618; F:GO:0030267; F:GO:0051287; C:GO:0005829</t>
  </si>
  <si>
    <t>F:hydroxypyruvate reductase (NADH) activity; F:oxidoreductase activity, acting on the CH-OH group of donors, NAD or NADP as acceptor; F:hydroxypyruvate reductase [NAD(P)H] activity; F:glyoxylate reductase (NADPH) activity; F:NAD binding; C:cytosol</t>
  </si>
  <si>
    <t>formate--tetrahydrofolate ligase isoform X1 [Prosopis alba]</t>
  </si>
  <si>
    <t>P:GO:0009113; P:GO:0009257; P:GO:0009735; P:GO:0035999; P:GO:0043604; P:GO:0046148; P:GO:0046686; F:GO:0004329; F:GO:0004477; F:GO:0004488; F:GO:0005507; F:GO:0005524; C:GO:0005829; C:GO:0005886; C:GO:0009507; C:GO:0048046</t>
  </si>
  <si>
    <t>P:purine nucleobase biosynthetic process; P:10-formyltetrahydrofolate biosynthetic process; P:response to cytokinin; P:tetrahydrofolate interconversion; P:amide biosynthetic process; P:pigment biosynthetic process; P:response to cadmium ion; F:formate-tetrahydrofolate ligase activity; F:methenyltetrahydrofolate cyclohydrolase activity; F:methylenetetrahydrofolate dehydrogenase (NADP+) activity; F:copper ion binding; F:ATP binding; C:cytosol; C:plasma membrane; C:chloroplast; C:apoplast</t>
  </si>
  <si>
    <t>EC:6.3.4.3; EC:1.5.1; EC:1.5.1.5; EC:3.5.4; EC:1.5; EC:1; EC:6.3; EC:3.5; EC:3; EC:3.5.4.9; EC:6</t>
  </si>
  <si>
    <t>formate--tetrahydrofolate ligase; Acting on the CH-NH group of donors; methylenetetrahydrofolate dehydrogenase (NADP(+)); Acting on carbon-nitrogen bonds, other than peptide bonds; Acting on the CH-NH group of donors; Oxidoreductases; Forming carbon-nitrogen bonds; Acting on carbon-nitrogen bonds, other than peptide bonds; Hydrolases; methenyltetrahydrofolate cyclohydrolase; Ligases</t>
  </si>
  <si>
    <t>G3DSA:1.10.8.770:FF:000001 (FUNFAM); G3DSA:3.40.50.300:FF:001123 (FUNFAM); G3DSA:3.40.50.300:FF:000245 (FUNFAM); G3DSA:3.10.410.10:FF:000001 (FUNFAM); G3DSA:3.10.410.10 (GENE3D); IPR000559 (PFAM); G3DSA:1.10.8.770 (GENE3D); IPR027417 (G3DSA:3.40.50.GENE3D); IPR000559 (HAMAP); IPR000559 (CDD); IPR027417 (SUPERFAMILY)</t>
  </si>
  <si>
    <t>F:GO:0004329; F:GO:0005524</t>
  </si>
  <si>
    <t>F:formate-tetrahydrofolate ligase activity; F:ATP binding</t>
  </si>
  <si>
    <t>Elongation factor 1-gamma [Vitis vinifera]</t>
  </si>
  <si>
    <t>91.58</t>
  </si>
  <si>
    <t>P:GO:0006414; P:GO:0006749; P:GO:0010043; P:GO:0043043; P:GO:0043604; P:GO:0046686; F:GO:0003723; F:GO:0003746; F:GO:0004364; F:GO:0005507; F:GO:1901363; C:GO:0005618; C:GO:0005634; C:GO:0005773; C:GO:0005829; C:GO:0005886; C:GO:0009506</t>
  </si>
  <si>
    <t>P:translational elongation; P:glutathione metabolic process; P:response to zinc ion; P:peptide biosynthetic process; P:amide biosynthetic process; P:response to cadmium ion; F:RNA binding; F:translation elongation factor activity; F:glutathione transferase activity; F:copper ion binding; F:heterocyclic compound binding; C:cell wall; C:nucleus; C:vacuole; C:cytosol; C:plasma membrane; C:plasmodesma</t>
  </si>
  <si>
    <t>EC:2.5.1; EC:2.5.1.18; EC:2</t>
  </si>
  <si>
    <t>Transferring alkyl or aryl groups, other than methyl groups; glutathione transferase; Transferases</t>
  </si>
  <si>
    <t>G3DSA:3.40.30.10:FF:000148 (FUNFAM); G3DSA:3.30.70.1010:FF:000001 (FUNFAM); G3DSA:1.20.1050.10:FF:000006 (FUNFAM); IPR036433 (G3DSA:3.30.70.GENE3D); G3DSA:1.20.1050.10 (GENE3D); IPR001662 (PFAM); IPR004045 (PFAM); G3DSA:3.40.30.10 (GENE3D); IPR004046 (PFAM); IPR040079 (SFLD); SFLDG00358 (SFLD); IPR044628 (PANTHER); IPR010987 (PROSITE_PROFILES); IPR004045 (PROSITE_PROFILES); IPR001662 (PROSITE_PROFILES); cd03044 (CDD); cd03181 (CDD); IPR036249 (SUPERFAMILY); IPR036433 (SUPERFAMILY); IPR036282 (SUPERFAMILY)</t>
  </si>
  <si>
    <t>P:GO:0006414; F:GO:0003746; F:GO:0004364</t>
  </si>
  <si>
    <t>P:translational elongation; F:translation elongation factor activity; F:glutathione transferase activity</t>
  </si>
  <si>
    <t>Geranylgeranyl diphosphate reductase, chloroplastic [Glycine max]</t>
  </si>
  <si>
    <t>96.41</t>
  </si>
  <si>
    <t>P:GO:0010189; P:GO:0015979; P:GO:0015995; P:GO:0033385; P:GO:0033521; F:GO:0045550; F:GO:0071949; F:GO:0102067; C:GO:0009535; C:GO:0009941; C:GO:0031984</t>
  </si>
  <si>
    <t>P:vitamin E biosynthetic process; P:photosynthesis; P:chlorophyll biosynthetic process; P:geranylgeranyl diphosphate metabolic process; P:phytyl diphosphate biosynthetic process; F:geranylgeranyl reductase activity; F:FAD binding; F:geranylgeranyl diphosphate reductase activity; C:chloroplast thylakoid membrane; C:chloroplast envelope; C:organelle subcompartment</t>
  </si>
  <si>
    <t>EC:1.3.1.83; EC:1.3; EC:1.3.1.111; EC:1; EC:1.3.1</t>
  </si>
  <si>
    <t>geranylgeranyl diphosphate reductase; Acting on the CH-CH group of donors; geranylgeranyl-bacteriochlorophyllide a reductase; Oxidoreductases; Acting on the CH-CH group of donors</t>
  </si>
  <si>
    <t>PR00420 (PRINTS); G3DSA:3.50.50.60:FF:000083 (FUNFAM); IPR036188 (G3DSA:3.50.50.GENE3D); IPR011777 (NCBIFAM); IPR002938 (PFAM); IPR010253 (NCBIFAM); IPR011774 (NCBIFAM); PIRSR000362-1 (PIRSR); IPR050407 (PANTHER); IPR036188 (SUPERFAMILY)</t>
  </si>
  <si>
    <t>P:GO:0015979; P:GO:0015995; F:GO:0016628; F:GO:0045550; F:GO:0071949; C:GO:0009535</t>
  </si>
  <si>
    <t>P:photosynthesis; P:chlorophyll biosynthetic process; F:oxidoreductase activity, acting on the CH-CH group of donors, NAD or NADP as acceptor; F:geranylgeranyl reductase activity; F:FAD binding; C:chloroplast thylakoid membrane</t>
  </si>
  <si>
    <t>2-oxoglutarate dehydrogenase, mitochondrial-like [Prosopis alba]</t>
  </si>
  <si>
    <t>96.47</t>
  </si>
  <si>
    <t>P:GO:0006099; P:GO:0006101; P:GO:0006805; P:GO:0016999; F:GO:0004591; F:GO:0030976; C:GO:0005759; C:GO:0045252; C:GO:0098798; C:GO:1990234</t>
  </si>
  <si>
    <t>P:tricarboxylic acid cycle; P:citrate metabolic process; P:xenobiotic metabolic process; P:antibiotic metabolic process; F:oxoglutarate dehydrogenase (succinyl-transferring) activity; F:thiamine pyrophosphate binding; C:mitochondrial matrix; C:oxoglutarate dehydrogenase complex; C:mitochondrial protein-containing complex; C:transferase complex</t>
  </si>
  <si>
    <t>EC:1.2; EC:1; EC:1.2.4.2; EC:1.2.4</t>
  </si>
  <si>
    <t>Acting on the aldehyde or oxo group of donors; Oxidoreductases; oxoglutarate dehydrogenase (succinyl-transferring); Acting on the aldehyde or oxo group of donors</t>
  </si>
  <si>
    <t>G3DSA:3.40.50.12470:FF:000003 (FUNFAM); G3DSA:1.10.287.1150:FF:000002 (FUNFAM); G3DSA:3.40.50.11610:FF:000006 (FUNFAM); G3DSA:3.40.50.970:FF:000002 (FUNFAM); IPR011603 (NCBIFAM); G3DSA:1.10.287.1150 (GENE3D); NF008907 (NCBIFAM); NF006914 (NCBIFAM); G3DSA:3.40.50.12470 (GENE3D); IPR005475 (PFAM); IPR011603 (PIRSF); IPR042179 (G3DSA:3.40.50.GENE3D); G3DSA:3.40.50.970 (GENE3D); IPR001017 (PFAM); IPR031717 (PFAM); IPR032106 (PFAM); IPR011603 (PANTHER); cd02016 (CDD); IPR029061 (SUPERFAMILY); IPR029061 (SUPERFAMILY)</t>
  </si>
  <si>
    <t>P:GO:0006099; F:GO:0004591; F:GO:0016624; F:GO:0030976; C:GO:0005739; C:GO:0045252</t>
  </si>
  <si>
    <t>P:tricarboxylic acid cycle; F:oxoglutarate dehydrogenase (succinyl-transferring) activity; F:oxidoreductase activity, acting on the aldehyde or oxo group of donors, disulfide as acceptor; F:thiamine pyrophosphate binding; C:mitochondrion; C:oxoglutarate dehydrogenase complex</t>
  </si>
  <si>
    <t>rhodanese-like domain-containing protein 4, chloroplastic [Prosopis cineraria]</t>
  </si>
  <si>
    <t>85.53</t>
  </si>
  <si>
    <t>P:GO:0006032; P:GO:0009772; P:GO:0042178; P:GO:0042742; P:GO:0044248; F:GO:0004568; F:GO:0008061; C:GO:0005576; C:GO:0009941; C:GO:0031984; C:GO:0098807</t>
  </si>
  <si>
    <t>P:chitin catabolic process; P:photosynthetic electron transport in photosystem II; P:xenobiotic catabolic process; P:defense response to bacterium; P:cellular catabolic process; F:chitinase activity; F:chitin binding; C:extracellular region; C:chloroplast envelope; C:organelle subcompartment; C:chloroplast thylakoid membrane protein complex</t>
  </si>
  <si>
    <t>EC:3.2; EC:3; EC:3.2.1</t>
  </si>
  <si>
    <t>Glycosylases; Hydrolases; Glycosylases</t>
  </si>
  <si>
    <t>G3DSA:3.40.250.10:FF:000044 (FUNFAM); IPR036873 (G3DSA:3.40.250.GENE3D); IPR044240 (PANTHER); IPR036873 (SUPERFAMILY)</t>
  </si>
  <si>
    <t>Endo-1,4-beta-xylanase 2 [Trifolium repens]</t>
  </si>
  <si>
    <t>92.86</t>
  </si>
  <si>
    <t>P:GO:0009627; P:GO:0031222; P:GO:0045087; P:GO:0045493; F:GO:0009044; F:GO:0046556; C:GO:0005618; C:GO:0048046</t>
  </si>
  <si>
    <t>P:systemic acquired resistance; P:arabinan catabolic process; P:innate immune response; P:xylan catabolic process; F:xylan 1,4-beta-xylosidase activity; F:alpha-L-arabinofuranosidase activity; C:cell wall; C:apoplast</t>
  </si>
  <si>
    <t>EC:3.2; EC:3; EC:3.2.1.55; EC:3.2.1.37; EC:3.2.1</t>
  </si>
  <si>
    <t>Glycosylases; Hydrolases; non-reducing end alpha-L-arabinofuranosidase; xylan 1,4-beta-xylosidase; Glycosylases</t>
  </si>
  <si>
    <t>IPR001764 (PRINTS); G3DSA:3.20.20.300:FF:000004 (FUNFAM); G3DSA:2.60.40.10:FF:001384 (FUNFAM); G3DSA:3.40.50.1700:FF:000001 (FUNFAM); IPR036881 (G3DSA:3.40.50.GENE3D); IPR026891 (PFAM); IPR001764 (PFAM); IPR036962 (G3DSA:3.20.20.GENE3D); IPR013783 (G3DSA:2.60.40.GENE3D); IPR002772 (PFAM); IPR044993 (PANTHER); IPR017853 (SUPERFAMILY); IPR036881 (SUPERFAMILY)</t>
  </si>
  <si>
    <t>P:GO:0005975; P:GO:0031222; P:GO:0045493; F:GO:0004553; F:GO:0009044; F:GO:0046556; C:GO:0048046</t>
  </si>
  <si>
    <t>P:carbohydrate metabolic process; P:arabinan catabolic process; P:xylan catabolic process; F:hydrolase activity, hydrolyzing O-glycosyl compounds; F:xylan 1,4-beta-xylosidase activity; F:alpha-L-arabinofuranosidase activity; C:apoplast</t>
  </si>
  <si>
    <t>NmrA-like domain [Sesbania bispinosa]</t>
  </si>
  <si>
    <t>87.85</t>
  </si>
  <si>
    <t>P:GO:0009807; F:GO:0016491</t>
  </si>
  <si>
    <t>P:lignan biosynthetic process; F:oxidoreductase activity</t>
  </si>
  <si>
    <t>G3DSA:3.90.25.10 (GENE3D); IPR008030 (PFAM); G3DSA:3.40.50.720 (GENE3D); IPR050608 (PANTHER); IPR045312 (CDD); IPR036291 (SUPERFAMILY)</t>
  </si>
  <si>
    <t>serine--glyoxylate aminotransferase [Prosopis cineraria]</t>
  </si>
  <si>
    <t>97.88</t>
  </si>
  <si>
    <t>G3DSA:3.40.640.10:FF:000054 (FUNFAM); G3DSA:3.90.1150.10:FF:000031 (FUNFAM); IPR015422 (G3DSA:3.90.1150.GENE3D); IPR000192 (PFAM); IPR015421 (G3DSA:3.40.640.GENE3D); IPR024169 (PIRSF); PIRSR000524-1 (PIRSR); PTHR21152 (PANTHER); cd06451 (CDD); IPR015424 (SUPERFAMILY)</t>
  </si>
  <si>
    <t>phospholipase D delta-like isoform X1 [Prosopis alba]</t>
  </si>
  <si>
    <t>88.61</t>
  </si>
  <si>
    <t>P:GO:0009395; P:GO:0009409; P:GO:0009789; P:GO:0012501; P:GO:0046470; P:GO:0046473; P:GO:0090333; P:GO:1905959; F:GO:0004630; F:GO:0005509; C:GO:0005773; C:GO:0005886; C:GO:0009506; C:GO:0090395</t>
  </si>
  <si>
    <t>P:phospholipid catabolic process; P:response to cold; P:positive regulation of abscisic acid-activated signaling pathway; P:programmed cell death; P:phosphatidylcholine metabolic process; P:phosphatidic acid metabolic process; P:regulation of stomatal closure; P:positive regulation of cellular response to alcohol; F:phospholipase D activity; F:calcium ion binding; C:vacuole; C:plasma membrane; C:plasmodesma; C:plant cell papilla</t>
  </si>
  <si>
    <t>G3DSA:3.30.870.10:FF:000025 (FUNFAM); IPR001736 (PFAM); IPR035892 (G3DSA:2.60.40.GENE3D); IPR011402 (PIRSF); IPR024632 (PFAM); IPR000008 (PFAM); G3DSA:3.30.870.10 (GENE3D); G3DSA:3.30.870.10 (GENE3D); PIRSR000550-4 (PIRSR); PIRSR000550-2 (PIRSR); IPR015679 (PANTHER); IPR001736 (PROSITE_PROFILES); IPR001736 (PROSITE_PROFILES); IPR000008 (PROSITE_PROFILES); cd04015 (CDD); SSF56024 (SUPERFAMILY); SSF56024 (SUPERFAMILY); IPR035892 (SUPERFAMILY)</t>
  </si>
  <si>
    <t>probable glutathione S-transferase [Prosopis cineraria]</t>
  </si>
  <si>
    <t>85.7</t>
  </si>
  <si>
    <t>P:GO:0001101; P:GO:0006518; P:GO:0006749; P:GO:0009407; P:GO:0009408; P:GO:0009733; P:GO:0009735; P:GO:0009737; P:GO:0009739; P:GO:0046686; F:GO:0004364; C:GO:0005737</t>
  </si>
  <si>
    <t>P:response to acid chemical; P:peptide metabolic process; P:glutathione metabolic process; P:toxin catabolic process; P:response to heat; P:response to auxin; P:response to cytokinin; P:response to abscisic acid; P:response to gibberellin; P:response to cadmium ion; F:glutathione transferase activity; C:cytoplasm</t>
  </si>
  <si>
    <t>G3DSA:3.40.30.10:FF:000044 (FUNFAM); G3DSA:1.20.1050.10:FF:000012 (FUNFAM); G3DSA:3.40.30.10 (GENE3D); IPR004046 (PFAM); IPR004045 (PFAM); G3DSA:1.20.1050.10 (GENE3D); IPR045073 (SFLD); IPR040079 (SFLD); IPR045073 (PANTHER); IPR004045 (PROSITE_PROFILES); IPR010987 (PROSITE_PROFILES); cd03058 (CDD); IPR045074 (CDD); IPR036282 (SUPERFAMILY); IPR036249 (SUPERFAMILY)</t>
  </si>
  <si>
    <t>P:GO:0006749; F:GO:0004364; C:GO:0005737</t>
  </si>
  <si>
    <t>P:glutathione metabolic process; F:glutathione transferase activity; C:cytoplasm</t>
  </si>
  <si>
    <t>dihydrolipoyl dehydrogenase, mitochondrial-like [Prosopis alba]</t>
  </si>
  <si>
    <t>95.85</t>
  </si>
  <si>
    <t>P:GO:0006090; P:GO:0006103; P:GO:0046686; F:GO:0004148; F:GO:0005507; F:GO:0005524; F:GO:0008270; F:GO:0016651; F:GO:0050660; F:GO:0050897; C:GO:0005759; C:GO:0009507; C:GO:0045252; C:GO:0045271; C:GO:0048046; C:GO:0098800</t>
  </si>
  <si>
    <t>P:pyruvate metabolic process; P:2-oxoglutarate metabolic process; P:response to cadmium ion; F:dihydrolipoyl dehydrogenase activity; F:copper ion binding; F:ATP binding; F:zinc ion binding; F:oxidoreductase activity, acting on NAD(P)H; F:flavin adenine dinucleotide binding; F:cobalt ion binding; C:mitochondrial matrix; C:chloroplast; C:oxoglutarate dehydrogenase complex; C:respiratory chain complex I; C:apoplast; C:inner mitochondrial membrane protein complex</t>
  </si>
  <si>
    <t>EC:1.8.1; EC:1.6; EC:1; EC:1.8; EC:1.8.1.4</t>
  </si>
  <si>
    <t>Acting on a sulfur group of donors; Acting on NADH or NADPH; Oxidoreductases; Acting on a sulfur group of donors; dihydrolipoyl dehydrogenase</t>
  </si>
  <si>
    <t>PR00411 (PRINTS); PR00368 (PRINTS); G3DSA:3.30.390.30:FF:000001 (FUNFAM); G3DSA:3.50.50.60:FF:000001 (FUNFAM); IPR006258 (NCBIFAM); IPR036188 (G3DSA:3.50.50.GENE3D); IPR001100 (PIRSF); IPR023753 (PFAM); IPR016156 (G3DSA:3.30.390.GENE3D); IPR036188 (G3DSA:3.50.50.GENE3D); IPR004099 (PFAM); PIRSR000350-4 (PIRSR); PIRSR000350-2 (PIRSR); PIRSR000350-3 (PIRSR); PIRSR038051-1 (PIRSR); PIRSR000238-1 (PIRSR); IPR050151 (PANTHER); IPR016156 (SUPERFAMILY); IPR036188 (SUPERFAMILY)</t>
  </si>
  <si>
    <t>P:GO:0006090; P:GO:0006103; F:GO:0004148; F:GO:0016491; F:GO:0050660; C:GO:0005739; C:GO:0045252</t>
  </si>
  <si>
    <t>P:pyruvate metabolic process; P:2-oxoglutarate metabolic process; F:dihydrolipoyl dehydrogenase activity; F:oxidoreductase activity; F:flavin adenine dinucleotide binding; C:mitochondrion; C:oxoglutarate dehydrogenase complex</t>
  </si>
  <si>
    <t>citrate synthase, mitochondrial [Prosopis cineraria]</t>
  </si>
  <si>
    <t>96.3</t>
  </si>
  <si>
    <t>P:GO:0005975; P:GO:0006099; P:GO:0006101; P:GO:0006805; P:GO:0016999; P:GO:0046686; F:GO:0004108; F:GO:0005524; F:GO:0008270; C:GO:0005618; C:GO:0005759; C:GO:0009507</t>
  </si>
  <si>
    <t>P:carbohydrate metabolic process; P:tricarboxylic acid cycle; P:citrate metabolic process; P:xenobiotic metabolic process; P:antibiotic metabolic process; P:response to cadmium ion; F:citrate (Si)-synthase activity; F:ATP binding; F:zinc ion binding; C:cell wall; C:mitochondrial matrix; C:chloroplast</t>
  </si>
  <si>
    <t>IPR002020 (PRINTS); G3DSA:1.10.230.10:FF:000001 (FUNFAM); G3DSA:1.10.580.10:FF:000001 (FUNFAM); NF007128 (NCBIFAM); IPR010109 (NCBIFAM); IPR016143 (G3DSA:1.10.230.GENE3D); IPR002020 (PFAM); IPR016142 (G3DSA:1.10.580.GENE3D); PIRSR001369-1 (PIRSR); PIRSR610109-1 (PIRSR); IPR002020 (PANTHER); IPR036969 (SUPERFAMILY)</t>
  </si>
  <si>
    <t>P:GO:0005975; P:GO:0006099; P:GO:0006101; F:GO:0004108; F:GO:0046912; C:GO:0005759</t>
  </si>
  <si>
    <t>P:carbohydrate metabolic process; P:tricarboxylic acid cycle; P:citrate metabolic process; F:citrate (Si)-synthase activity; F:acyltransferase activity, acyl groups converted into alkyl on transfer; C:mitochondrial matrix</t>
  </si>
  <si>
    <t>pyruvate kinase, cytosolic isozyme [Prosopis cineraria]</t>
  </si>
  <si>
    <t>P:GO:0006096; P:GO:0006754; P:GO:0006805; P:GO:0009168; P:GO:0016310; P:GO:0019359; P:GO:0034404; P:GO:0042866; P:GO:0044248; F:GO:0000287; F:GO:0004743; F:GO:0005524; F:GO:0016301; F:GO:0030955; C:GO:0005737</t>
  </si>
  <si>
    <t>P:glycolytic process; P:ATP biosynthetic process; P:xenobiotic metabolic process; P:purine ribonucleoside monophosphate biosynthetic process; P:phosphorylation; P:nicotinamide nucleotide biosynthetic process; P:nucleobase-containing small molecule biosynthetic process; P:pyruvate biosynthetic process; P:cellular catabolic process; F:magnesium ion binding; F:pyruvate kinase activity; F:ATP binding; F:kinase activity; F:potassium ion binding; C:cytoplasm</t>
  </si>
  <si>
    <t>IPR001697 (PRINTS); G3DSA:2.40.33.10:FF:000001 (FUNFAM); G3DSA:3.40.1380.20:FF:000005 (FUNFAM); G3DSA:3.20.20.60:FF:000001 (FUNFAM); IPR015795 (PFAM); IPR040442 (G3DSA:3.20.20.GENE3D); IPR015806 (G3DSA:2.40.33.GENE3D); IPR001697 (NCBIFAM); NF004978 (NCBIFAM); IPR036918 (G3DSA:3.40.1380.GENE3D); NF004491 (NCBIFAM); IPR015793 (PFAM); IPR001697 (PANTHER); IPR001697 (CDD); IPR036918 (SUPERFAMILY); IPR015813 (SUPERFAMILY); IPR011037 (SUPERFAMILY)</t>
  </si>
  <si>
    <t>subtilisin-like protease SBT1.6 [Glycine soja]</t>
  </si>
  <si>
    <t>93.59</t>
  </si>
  <si>
    <t>IPR015500 (PRINTS); G3DSA:2.60.40.2310:FF:000001 (FUNFAM); G3DSA:3.50.30.30:FF:000005 (FUNFAM); G3DSA:3.40.50.200:FF:000006 (FUNFAM); IPR041469 (PFAM); IPR003137 (PFAM); IPR010259 (PFAM); G3DSA:2.60.40.2310 (GENE3D); IPR000209 (PFAM); IPR036852 (G3DSA:3.40.50.GENE3D); IPR037045 (G3DSA:3.30.70.GENE3D); G3DSA:3.50.30.30 (GENE3D); PIRSR615500-1 (PIRSR); PIRSR037907-3 (PIRSR); IPR045051 (PANTHER); PS51892 (PROSITE_PROFILES); IPR034197 (CDD); cd02120 (CDD); IPR046450 (SUPERFAMILY); SSF54897 (SUPERFAMILY); IPR036852 (SUPERFAMILY)</t>
  </si>
  <si>
    <t>probable serine protease EDA2 [Prosopis alba]</t>
  </si>
  <si>
    <t>91.26</t>
  </si>
  <si>
    <t>P:GO:0006508; P:GO:0009561; F:GO:0004177; F:GO:0008239; F:GO:0070008; C:GO:0005773</t>
  </si>
  <si>
    <t>P:proteolysis; P:megagametogenesis; F:aminopeptidase activity; F:dipeptidyl-peptidase activity; F:serine-type exopeptidase activity; C:vacuole</t>
  </si>
  <si>
    <t>EC:3.4.11; EC:3.4; EC:3</t>
  </si>
  <si>
    <t>G3DSA:3.40.50.1820:FF:000190 (FUNFAM); IPR029058 (G3DSA:3.40.50.GENE3D); IPR008758 (PFAM); PTHR11010 (PANTHER); IPR029058 (SUPERFAMILY)</t>
  </si>
  <si>
    <t>P:GO:0006508; F:GO:0008239; F:GO:0070008; C:GO:0005773</t>
  </si>
  <si>
    <t>P:proteolysis; F:dipeptidyl-peptidase activity; F:serine-type exopeptidase activity; C:vacuole</t>
  </si>
  <si>
    <t>97.83</t>
  </si>
  <si>
    <t>P:GO:0001934; P:GO:0006417; P:GO:0009749; P:GO:0009845; P:GO:0010228; P:GO:0010476; P:GO:0034248; P:GO:0042254; P:GO:0043410; P:GO:0046686; P:GO:0071215; P:GO:0071229; F:GO:0003735; F:GO:0005078; F:GO:0019900; F:GO:0043022; F:GO:0045182; C:GO:0005634; C:GO:0009507; C:GO:0022626; C:GO:1990904</t>
  </si>
  <si>
    <t>P:positive regulation of protein phosphorylation; P:regulation of translation; P:response to glucose; P:seed germination; P:vegetative to reproductive phase transition of meristem; P:gibberellin mediated signaling pathway; P:regulation of amide metabolic process; P:ribosome biogenesis; P:positive regulation of MAPK cascade; P:response to cadmium ion; P:cellular response to abscisic acid stimulus; P:cellular response to acid chemical; F:structural constituent of ribosome; F:MAP-kinase scaffold activity; F:kinase binding; F:ribosome binding; F:translation regulator activity; C:nucleus; C:chloroplast; C:cytosolic ribosome; C:ribonucleoprotein complex</t>
  </si>
  <si>
    <t>IPR020472 (PRINTS); G3DSA:2.130.10.10:FF:000018 (FUNFAM); IPR001680 (PFAM); IPR015943 (G3DSA:2.130.10.GENE3D); IPR045223 (PANTHER); IPR001680 (PROSITE_PROFILES); PS50294 (PROSITE_PROFILES); IPR001680 (PROSITE_PROFILES); IPR001680 (PROSITE_PROFILES); IPR001680 (PROSITE_PROFILES); PS50294 (PROSITE_PROFILES); PS50294 (PROSITE_PROFILES); PS50294 (PROSITE_PROFILES); IPR001680 (PROSITE_PROFILES); PS50294 (PROSITE_PROFILES); cd00200 (CDD); IPR036322 (SUPERFAMILY)</t>
  </si>
  <si>
    <t>NADH dehydrogenase [ubiquinone] 1 alpha subcomplex subunit 9, mitochondrial-like [Prosopis alba]</t>
  </si>
  <si>
    <t>P:GO:0009651; P:GO:1901006; F:GO:0003954; F:GO:0044877; C:GO:0045271; C:GO:0098800</t>
  </si>
  <si>
    <t>P:response to salt stress; P:ubiquinone-6 biosynthetic process; F:NADH dehydrogenase activity; F:protein-containing complex binding; C:respiratory chain complex I; C:inner mitochondrial membrane protein complex</t>
  </si>
  <si>
    <t>EC:1.6; EC:1</t>
  </si>
  <si>
    <t>Acting on NADH or NADPH; Oxidoreductases</t>
  </si>
  <si>
    <t>G3DSA:3.40.50.720:FF:000326 (FUNFAM); G3DSA:3.40.50.720 (GENE3D); IPR001509 (PFAM); IPR051207 (PANTHER); cd05271 (CDD); IPR036291 (SUPERFAMILY)</t>
  </si>
  <si>
    <t>P:GO:1901006; F:GO:0044877; C:GO:0005739</t>
  </si>
  <si>
    <t>P:ubiquinone-6 biosynthetic process; F:protein-containing complex binding; C:mitochondrion</t>
  </si>
  <si>
    <t>polyphenol oxidase, chloroplastic-like [Prosopis alba]</t>
  </si>
  <si>
    <t>81.22</t>
  </si>
  <si>
    <t>P:GO:0046148; F:GO:0004097; F:GO:0046872; C:GO:0009543; C:GO:0031984</t>
  </si>
  <si>
    <t>P:pigment biosynthetic process; F:catechol oxidase activity; F:metal ion binding; C:chloroplast thylakoid lumen; C:organelle subcompartment</t>
  </si>
  <si>
    <t>EC:1.10; EC:1; EC:1.10.3; EC:1.10.3.1</t>
  </si>
  <si>
    <t>Acting on diphenols and related substances as donors; Oxidoreductases; Acting on diphenols and related substances as donors; catechol oxidase</t>
  </si>
  <si>
    <t>IPR002227 (PRINTS); G3DSA:1.10.1280.10:FF:000007 (FUNFAM); IPR022739 (PFAM); IPR008922 (G3DSA:1.10.1280.GENE3D); IPR002227 (PFAM); IPR016213 (PIRSF); IPR022740 (PFAM); PIRSR000290-2 (PIRSR); PIRSR000290-3 (PIRSR); PIRSR000290-1 (PIRSR); IPR050316 (PANTHER); IPR008922 (SUPERFAMILY)</t>
  </si>
  <si>
    <t>P:GO:0046148; F:GO:0004097; F:GO:0016491</t>
  </si>
  <si>
    <t>P:pigment biosynthetic process; F:catechol oxidase activity; F:oxidoreductase activity</t>
  </si>
  <si>
    <t>probable mitochondrial-processing peptidase subunit beta, mitochondrial [Prosopis cineraria]</t>
  </si>
  <si>
    <t>98.25</t>
  </si>
  <si>
    <t>P:GO:0006122; P:GO:0006805; P:GO:0009167; P:GO:0016310; P:GO:0016485; P:GO:0046034; F:GO:0004222; F:GO:0008270; C:GO:0005618; C:GO:0005730; C:GO:0005741; C:GO:0005758; C:GO:0005759; C:GO:0005774; C:GO:0009507; C:GO:0045275; C:GO:0098800</t>
  </si>
  <si>
    <t>P:mitochondrial electron transport, ubiquinol to cytochrome c; P:xenobiotic metabolic process; P:purine ribonucleoside monophosphate metabolic process; P:phosphorylation; P:protein processing; P:ATP metabolic process; F:metalloendopeptidase activity; F:zinc ion binding; C:cell wall; C:nucleolus; C:mitochondrial outer membrane; C:mitochondrial intermembrane space; C:mitochondrial matrix; C:vacuolar membrane; C:chloroplast; C:respiratory chain complex III; C:inner mitochondrial membrane protein complex</t>
  </si>
  <si>
    <t>EC:3.4.24; EC:3.4; EC:3; EC:3.4.24.64</t>
  </si>
  <si>
    <t>Acting on peptide bonds (peptidases); Acting on peptide bonds (peptidases); Hydrolases; mitochondrial processing peptidase</t>
  </si>
  <si>
    <t>G3DSA:3.30.830.10:FF:000001 (FUNFAM); G3DSA:3.30.830.10:FF:000002 (FUNFAM); IPR007863 (PFAM); G3DSA:3.30.830.10 (GENE3D); IPR011765 (PFAM); G3DSA:3.30.830.10 (GENE3D); IPR050361 (PANTHER); IPR011249 (SUPERFAMILY); IPR011249 (SUPERFAMILY)</t>
  </si>
  <si>
    <t>F:GO:0046872; C:GO:0005739</t>
  </si>
  <si>
    <t>F:metal ion binding; C:mitochondrion</t>
  </si>
  <si>
    <t>Chlorophyll a-b binding protein, chloroplastic</t>
  </si>
  <si>
    <t>kunitz-type trypsin inhibitor KTI1-like</t>
  </si>
  <si>
    <t>EI-4</t>
  </si>
  <si>
    <t>glyceraldehyde-3-phosphate dehydrogenase 2, cytosolic</t>
  </si>
  <si>
    <t>photosystem I reaction center subunit IV A, chloroplastic-like</t>
  </si>
  <si>
    <t>Kunitz-type trypsin inhibitor KTI1</t>
  </si>
  <si>
    <t>heat shock cognate 70 kDa protein 2</t>
  </si>
  <si>
    <t>chlorophyll a-b binding protein of LHCII type 1</t>
  </si>
  <si>
    <t>photosystem I reaction center subunit II, chloroplastic-like</t>
  </si>
  <si>
    <t>heat shock 70 kDa protein</t>
  </si>
  <si>
    <t>heat shock 70 kDa protein-like</t>
  </si>
  <si>
    <t>ribulose-1,5-bisphosphate carboxylase/oxygenase large subunit</t>
  </si>
  <si>
    <t>chlorophyll a-b binding protein 151, chloroplastic</t>
  </si>
  <si>
    <t>luminal-binding protein 5</t>
  </si>
  <si>
    <t>photosystem I reaction center subunit IV B, chloroplastic-like</t>
  </si>
  <si>
    <t>PS II OXYGEN-EVOLVING COMPLEX 1, OXYGEN EVOLVING COMPLEX 33 KILODALTON PROTEIN</t>
  </si>
  <si>
    <t>ribulose bisphosphate carboxylase small chain 1, chloroplastic</t>
  </si>
  <si>
    <t>chlorophyll a-b binding protein of LHCII type 1-like</t>
  </si>
  <si>
    <t>chitinase</t>
  </si>
  <si>
    <t>oxygen-evolving enhancer protein 1, chloroplastic</t>
  </si>
  <si>
    <t>auxin-binding protein ABP19a-like</t>
  </si>
  <si>
    <t>Osmotin protein OSM34</t>
  </si>
  <si>
    <t>ATP synthase subunit beta, mitochondrial</t>
  </si>
  <si>
    <t>carbonic anhydrase, chloroplastic isoform X3</t>
  </si>
  <si>
    <t>fructose-bisphosphate aldolase 1, chloroplastic</t>
  </si>
  <si>
    <t>chlorophyll a-b binding protein CP29.2, chloroplastic-like</t>
  </si>
  <si>
    <t>L-ascorbate peroxidase 2, cytosolic</t>
  </si>
  <si>
    <t>L-ascorbate peroxidase, cytosolic</t>
  </si>
  <si>
    <t>Chlorophyll a-b binding protein 3</t>
  </si>
  <si>
    <t>peroxidase 73</t>
  </si>
  <si>
    <t>ATP synthase CF1 beta subunit</t>
  </si>
  <si>
    <t>ribulose bisphosphate carboxylase/oxygenase activase 2, chloroplastic isoform X1</t>
  </si>
  <si>
    <t>Histone H2B</t>
  </si>
  <si>
    <t>probable histone H2B.3</t>
  </si>
  <si>
    <t>actin-101-like</t>
  </si>
  <si>
    <t>alcohol dehydrogenase 1-like</t>
  </si>
  <si>
    <t>tubulin beta-5 chain-like</t>
  </si>
  <si>
    <t>peroxidase P7-like</t>
  </si>
  <si>
    <t>oxygen-evolving enhancer protein 3-2, chloroplastic-like</t>
  </si>
  <si>
    <t>catalase isozyme 1</t>
  </si>
  <si>
    <t>oxygen-evolving enhancer protein 2, chloroplastic</t>
  </si>
  <si>
    <t>START-like domain superfamily</t>
  </si>
  <si>
    <t>elongation factor 1-alpha-like</t>
  </si>
  <si>
    <t>EI-5</t>
  </si>
  <si>
    <t>translation elongation factor 1-alpha</t>
  </si>
  <si>
    <t>tubulin beta chain</t>
  </si>
  <si>
    <t>photosystem II CP43 chlorophyll apoprotein</t>
  </si>
  <si>
    <t>histone H4-like</t>
  </si>
  <si>
    <t>zingipain-2-like</t>
  </si>
  <si>
    <t>chlorophyll a-b binding protein CP24 10A, chloroplastic-like</t>
  </si>
  <si>
    <t>Alcohol dehydrogenase 1</t>
  </si>
  <si>
    <t>ribulose bisphosphate carboxylase/oxygenase activase 2, chloroplastic isoform X3</t>
  </si>
  <si>
    <t>Peptidyl-prolyl cis-trans isomerase 1</t>
  </si>
  <si>
    <t>photosystem II protein D2</t>
  </si>
  <si>
    <t>carbonic anhydrase, chloroplastic-like isoform X1</t>
  </si>
  <si>
    <t>Glyceraldehyde-3-phosphate dehydrogenase A</t>
  </si>
  <si>
    <t>photosystem I reaction center subunit V, chloroplastic</t>
  </si>
  <si>
    <t>endochitinase-like</t>
  </si>
  <si>
    <t>elongation factor 1-alpha</t>
  </si>
  <si>
    <t>photosystem I reaction center subunit III, chloroplastic-like</t>
  </si>
  <si>
    <t>chitinase/Hevein/PR-4/Wheatwin2</t>
  </si>
  <si>
    <t>Endoplasmic reticulum metallopeptidase 1</t>
  </si>
  <si>
    <t>actin-1-like</t>
  </si>
  <si>
    <t>osmotin-like protein</t>
  </si>
  <si>
    <t>actin-7</t>
  </si>
  <si>
    <t>photosystem II protein D1</t>
  </si>
  <si>
    <t>photosystem II CP47 chlorophyll apoprotein</t>
  </si>
  <si>
    <t>ribulose bisphosphate carboxylase/oxygenase activase, chloroplastic-like</t>
  </si>
  <si>
    <t>chlorophyll a-b binding protein CP29.3, chloroplastic</t>
  </si>
  <si>
    <t>superoxide dismutase</t>
  </si>
  <si>
    <t>peptidyl-prolyl cis-trans isomerase-like</t>
  </si>
  <si>
    <t>photosynthetic NDH subunit of lumenal location 5, chloroplastic isoform X1</t>
  </si>
  <si>
    <t>60S ribosomal protein L23-like</t>
  </si>
  <si>
    <t>peptidyl-prolyl cis-trans isomerase CYP19-1</t>
  </si>
  <si>
    <t>peroxiredoxin-2E, chloroplastic-like</t>
  </si>
  <si>
    <t>chlorophyll a-b binding protein CP26, chloroplastic</t>
  </si>
  <si>
    <t>Wound-induced protein</t>
  </si>
  <si>
    <t>Glycoside hydrolase family 18, catalytic domain</t>
  </si>
  <si>
    <t>glycine-rich RNA-binding protein 2-like</t>
  </si>
  <si>
    <t>glyceraldehyde-3-phosphate dehydrogenase B, chloroplastic</t>
  </si>
  <si>
    <t>leucine-rich repeat extensin-like protein 3</t>
  </si>
  <si>
    <t>linoleate 13S-lipoxygenase 2-1, chloroplastic-like</t>
  </si>
  <si>
    <t>tubulin beta-2 chain-like</t>
  </si>
  <si>
    <t>proteasome subunit alpha type-6-like</t>
  </si>
  <si>
    <t>ATP synthase CF1 alpha subunit</t>
  </si>
  <si>
    <t>peroxidase 51-like</t>
  </si>
  <si>
    <t>60S ribosomal protein L22-2</t>
  </si>
  <si>
    <t>malate dehydrogenase, cytoplasmic</t>
  </si>
  <si>
    <t>monodehydroascorbate reductase</t>
  </si>
  <si>
    <t>protein P21-like</t>
  </si>
  <si>
    <t>40S ribosomal protein S19-3-like</t>
  </si>
  <si>
    <t>non-classical arabinogalactan protein 31-like</t>
  </si>
  <si>
    <t>Rieske iron-sulfur protein, C-terminal</t>
  </si>
  <si>
    <t>Acidic endochitinase</t>
  </si>
  <si>
    <t>Glyceraldehyde-3-phosphate dehydrogenase</t>
  </si>
  <si>
    <t>fructose-bisphosphate aldolase 6, cytosolic</t>
  </si>
  <si>
    <t>endoplasmic reticulum metallopeptidase 1</t>
  </si>
  <si>
    <t>acidic endochitinase-like</t>
  </si>
  <si>
    <t>phosphoglycerate kinase, chloroplastic</t>
  </si>
  <si>
    <t>class II chitinase</t>
  </si>
  <si>
    <t>chlorophyll a-b binding protein 13, chloroplastic</t>
  </si>
  <si>
    <t>malate dehydrogenase, mitochondrial</t>
  </si>
  <si>
    <t>Bowman-Birk type proteinase inhibitor-like</t>
  </si>
  <si>
    <t>phosphoglycerate kinase, cytosolic-like</t>
  </si>
  <si>
    <t>aminomethyltransferase, mitochondrial</t>
  </si>
  <si>
    <t>ATPase subunit 1</t>
  </si>
  <si>
    <t>Thaumatin, conserved site</t>
  </si>
  <si>
    <t>trypsin inhibitor 1A-like</t>
  </si>
  <si>
    <t>2-Cys peroxiredoxin BAS1, chloroplastic</t>
  </si>
  <si>
    <t>60S ribosomal protein L12</t>
  </si>
  <si>
    <t>peroxidase A2-like</t>
  </si>
  <si>
    <t>enolase</t>
  </si>
  <si>
    <t>subtilisin-like protease Glyma18g48580</t>
  </si>
  <si>
    <t>putative oxidoreductase</t>
  </si>
  <si>
    <t>tubulin alpha-3 chain</t>
  </si>
  <si>
    <t>probable aldo-keto reductase 2</t>
  </si>
  <si>
    <t>elongation factor 2</t>
  </si>
  <si>
    <t>Aspartyl protease AED3</t>
  </si>
  <si>
    <t>cytochrome f</t>
  </si>
  <si>
    <t>peroxidase 72-like</t>
  </si>
  <si>
    <t>elongation factor 2-like isoform X1</t>
  </si>
  <si>
    <t>cathepsin B-like protease 2</t>
  </si>
  <si>
    <t>40S ribosomal protein S15a</t>
  </si>
  <si>
    <t>tubulin alpha chain</t>
  </si>
  <si>
    <t>ferredoxin--NADP reductase, leaf isozyme, chloroplastic</t>
  </si>
  <si>
    <t>unnamed protein product</t>
  </si>
  <si>
    <t>glycine-rich protein 2-like</t>
  </si>
  <si>
    <t>plastocyanin B'/B''</t>
  </si>
  <si>
    <t>NADP-dependent glyceraldehyde-3-phosphate dehydrogenase</t>
  </si>
  <si>
    <t>adenosine kinase 2-like</t>
  </si>
  <si>
    <t>photosystem I P700 chlorophyll a apoprotein A2</t>
  </si>
  <si>
    <t>allene oxide cyclase, chloroplastic-like</t>
  </si>
  <si>
    <t>aspartyl protease AED3-like</t>
  </si>
  <si>
    <t>protochlorophyllide oxidoreductase A</t>
  </si>
  <si>
    <t>transketolase, chloroplastic</t>
  </si>
  <si>
    <t>glucan endo-1,3-beta-glucosidase, basic isoform-like</t>
  </si>
  <si>
    <t>Aspartyl protease family protein</t>
  </si>
  <si>
    <t>photosystem II 22 kDa protein, chloroplastic-like</t>
  </si>
  <si>
    <t>serine hydroxymethyltransferase 4</t>
  </si>
  <si>
    <t>serine hydroxymethyltransferase, mitochondrial</t>
  </si>
  <si>
    <t>60S ribosomal protein L11</t>
  </si>
  <si>
    <t>probable aldo-keto reductase 1</t>
  </si>
  <si>
    <t>peroxidase 4-like</t>
  </si>
  <si>
    <t>putative Heat shock protein</t>
  </si>
  <si>
    <t>Peroxidase 52</t>
  </si>
  <si>
    <t>nucleoside diphosphate kinase 1</t>
  </si>
  <si>
    <t>low-temperature-induced cysteine proteinase-like</t>
  </si>
  <si>
    <t>Aldolase-type TIM barrel family protein isoform 1</t>
  </si>
  <si>
    <t>heat shock cognate protein 80</t>
  </si>
  <si>
    <t>kiwellin-like</t>
  </si>
  <si>
    <t>glycerophosphodiester phosphodiesterase GDPDL4-like</t>
  </si>
  <si>
    <t>formate dehydrogenase, mitochondrial</t>
  </si>
  <si>
    <t>protein PLASTID TRANSCRIPTIONALLY ACTIVE 16, chloroplastic</t>
  </si>
  <si>
    <t>peroxidase</t>
  </si>
  <si>
    <t>chorismate synthase, chloroplastic-like</t>
  </si>
  <si>
    <t>fructose-bisphosphate aldolase, cytoplasmic isozyme</t>
  </si>
  <si>
    <t>elongation factor 2-like</t>
  </si>
  <si>
    <t>alcohol dehydrogenase class-3</t>
  </si>
  <si>
    <t>phospholipase D alpha 1-like</t>
  </si>
  <si>
    <t>Glyoxalase-like domain containing protein</t>
  </si>
  <si>
    <t>auxin-repressed 12.5 kDa protein-like</t>
  </si>
  <si>
    <t>peroxidase 12-like</t>
  </si>
  <si>
    <t>NADP-dependent malic enzyme</t>
  </si>
  <si>
    <t>protein EXORDIUM-like 2</t>
  </si>
  <si>
    <t>probable carboxylesterase 13</t>
  </si>
  <si>
    <t>protein DUF642 L-GALACTONO-1,4-LACTONE-RESPONSIVE GENE 2</t>
  </si>
  <si>
    <t>eukaryotic initiation factor 4A-15-like</t>
  </si>
  <si>
    <t>Zeaxanthin epoxidase, chloroplastic</t>
  </si>
  <si>
    <t>40S ribosomal protein S14</t>
  </si>
  <si>
    <t>hypersensitive-induced response protein-like protein 2</t>
  </si>
  <si>
    <t>cationic peroxidase 1-like</t>
  </si>
  <si>
    <t>stem 28 kDa glycoprotein-like</t>
  </si>
  <si>
    <t>Photosystem I reaction center subunit VI-2, chloroplastic-like</t>
  </si>
  <si>
    <t>phenylcoumaran benzylic ether reductase POP1</t>
  </si>
  <si>
    <t>probable aspartyl protease At4g16563</t>
  </si>
  <si>
    <t>Chlorophyll A-B binding protein</t>
  </si>
  <si>
    <t>glutathione S-transferase DHAR2-like</t>
  </si>
  <si>
    <t>peroxidase 3-like</t>
  </si>
  <si>
    <t>pyruvate dehydrogenase E1 component subunit beta-1, mitochondrial</t>
  </si>
  <si>
    <t>mitochondrial dicarboxylate/tricarboxylate transporter DTC</t>
  </si>
  <si>
    <t>NADPH-dependent alkenal/one oxidoreductase, chloroplastic</t>
  </si>
  <si>
    <t>lactoylglutathione lyase GLX1-like</t>
  </si>
  <si>
    <t>Short-chain dehydrogenase/reductase SDR</t>
  </si>
  <si>
    <t>phosphoribulokinase, chloroplastic-like</t>
  </si>
  <si>
    <t>fumarylacetoacetase</t>
  </si>
  <si>
    <t>glutamate-1-semialdehyde 2,1-aminomutase, chloroplastic</t>
  </si>
  <si>
    <t>putative cytochrome c1</t>
  </si>
  <si>
    <t>aspartyl protease family protein 2-like</t>
  </si>
  <si>
    <t>40S ribosomal protein S3-3-like</t>
  </si>
  <si>
    <t>glycine dehydrogenase (decarboxylating), mitochondrial</t>
  </si>
  <si>
    <t>succinate-semialdehyde dehydrogenase, mitochondrial-like</t>
  </si>
  <si>
    <t>Enolase-like, N-terminal</t>
  </si>
  <si>
    <t>fatty acid hydroperoxide lyase, chloroplastic-like</t>
  </si>
  <si>
    <t>protein EDS1L-like</t>
  </si>
  <si>
    <t>chlorophyll a-b binding protein, chloroplastic-like</t>
  </si>
  <si>
    <t>V-type proton ATPase catalytic subunit A</t>
  </si>
  <si>
    <t>GTP-binding nuclear protein Ran-3</t>
  </si>
  <si>
    <t>photosystem I P700 chlorophyll a apoprotein A1</t>
  </si>
  <si>
    <t>aldose 1-epimerase-like</t>
  </si>
  <si>
    <t>glucose-6-phosphate isomerase, cytosolic isoform X1</t>
  </si>
  <si>
    <t>granule-bound starch synthase 1, chloroplastic/amyloplastic</t>
  </si>
  <si>
    <t>Glutamine synthetase leaf isozyme</t>
  </si>
  <si>
    <t>dihydrolipoyllysine-residue acetyltransferase component 2 of pyruvate dehydrogenase complex, mitochondrial-like isoform X1</t>
  </si>
  <si>
    <t>polyadenylate-binding protein 2-like</t>
  </si>
  <si>
    <t>2-dehydro-3-deoxyphosphooctonate aldolase</t>
  </si>
  <si>
    <t>Fructose-bisphosphate aldolase 3</t>
  </si>
  <si>
    <t>proteasome subunit beta type-6</t>
  </si>
  <si>
    <t>serine--glyoxylate aminotransferase</t>
  </si>
  <si>
    <t>plasma membrane ATPase 4</t>
  </si>
  <si>
    <t>3-ketoacyl-CoA thiolase 2, peroxisomal</t>
  </si>
  <si>
    <t>aspartyl protease AED3</t>
  </si>
  <si>
    <t>sucrose synthase 2</t>
  </si>
  <si>
    <t>glyoxylate/succinic semialdehyde reductase 1-like</t>
  </si>
  <si>
    <t>subtilisin-like protease</t>
  </si>
  <si>
    <t>ketol-acid reductoisomerase, chloroplastic</t>
  </si>
  <si>
    <t>70 kDa heat shock protein</t>
  </si>
  <si>
    <t>40S ribosomal protein SA</t>
  </si>
  <si>
    <t>cysteine-rich receptor-like protein kinase 10</t>
  </si>
  <si>
    <t>aldehyde dehydrogenase family 7 member A1</t>
  </si>
  <si>
    <t>endoplasmin homolog</t>
  </si>
  <si>
    <t>pyruvate kinase 1, cytosolic</t>
  </si>
  <si>
    <t>Secretory peroxidase</t>
  </si>
  <si>
    <t>alpha-galactosidase-like</t>
  </si>
  <si>
    <t>GDSL esterase/lipase At5g33370-like</t>
  </si>
  <si>
    <t>isocitrate dehydrogenase</t>
  </si>
  <si>
    <t>Adenosylhomocysteinase</t>
  </si>
  <si>
    <t>peptidyl-prolyl cis-trans isomerase FKBP16-4, chloroplastic-like</t>
  </si>
  <si>
    <t>proteasome subunit beta type-1</t>
  </si>
  <si>
    <t>Aconitate hydratase</t>
  </si>
  <si>
    <t>ATP-citrate synthase beta chain protein 1</t>
  </si>
  <si>
    <t>gamma aminobutyrate transaminase 1, mitochondrial-like</t>
  </si>
  <si>
    <t>NAD(P)-binding Rossmann-fold superfamily protein isoform 1</t>
  </si>
  <si>
    <t>malate dehydrogenase</t>
  </si>
  <si>
    <t>Pectinesterase, catalytic</t>
  </si>
  <si>
    <t>glyceraldehyde-3-phosphate dehydrogenase GAPC1, cytosolic</t>
  </si>
  <si>
    <t>heat shock 70 kDa protein, mitochondrial</t>
  </si>
  <si>
    <t>5-methyltetrahydropteroyltriglutamate--homocysteine methyltransferase-like isoform X1</t>
  </si>
  <si>
    <t>cell division cycle protein 48 homolog</t>
  </si>
  <si>
    <t>glutamine synthetase leaf isozyme, chloroplastic</t>
  </si>
  <si>
    <t>photosystem II stability/assembly factor HCF136, chloroplastic</t>
  </si>
  <si>
    <t>Nitrilase/cyanide hydratase and apolipoprotein N-acyltransferase family protein</t>
  </si>
  <si>
    <t>Protein TolB like</t>
  </si>
  <si>
    <t>Protein EXORDIUM-like</t>
  </si>
  <si>
    <t>serine carboxypeptidase-like 51 isoform X2</t>
  </si>
  <si>
    <t>alpha-mannosidase</t>
  </si>
  <si>
    <t>leucine aminopeptidase 1-like</t>
  </si>
  <si>
    <t>GDSL esterase/lipase 1-like</t>
  </si>
  <si>
    <t>Cysteine Protease</t>
  </si>
  <si>
    <t>protein HOTHEAD</t>
  </si>
  <si>
    <t>Polyketide synthase, enoylreductase domain</t>
  </si>
  <si>
    <t>polygalacturonase inhibitor-like</t>
  </si>
  <si>
    <t>guanine nucleotide-binding protein subunit beta-like protein</t>
  </si>
  <si>
    <t>RGG repeats nuclear RNA binding protein A-like</t>
  </si>
  <si>
    <t>calcium sensing receptor, chloroplastic</t>
  </si>
  <si>
    <t>large subunit ribosomal protein L9e</t>
  </si>
  <si>
    <t>probable mannitol dehydrogenase</t>
  </si>
  <si>
    <t>aconitate hydratase 1</t>
  </si>
  <si>
    <t>proline-rich extensin-like protein EPR1</t>
  </si>
  <si>
    <t>Aldehyde dehydrogenase family 2 member B4</t>
  </si>
  <si>
    <t>inositol monophosphatase 3-like</t>
  </si>
  <si>
    <t>isoflavone reductase-like protein</t>
  </si>
  <si>
    <t>NADPH-dependent aldehyde reductase-like protein</t>
  </si>
  <si>
    <t>delta-1-pyrroline-5-carboxylate dehydrogenase 12A1, mitochondrial-like</t>
  </si>
  <si>
    <t>beta-hexosaminidase 1-like</t>
  </si>
  <si>
    <t>ruBisCO large subunit-binding protein subunit beta, chloroplastic</t>
  </si>
  <si>
    <t>PGR5-like protein 1A</t>
  </si>
  <si>
    <t>Elongation factor Tu, chloroplastic</t>
  </si>
  <si>
    <t>glycerophosphodiester phosphodiesterase GDPDL3-like</t>
  </si>
  <si>
    <t>alpha-mannosidase-like</t>
  </si>
  <si>
    <t>patellin-3-like</t>
  </si>
  <si>
    <t>PGR5-like protein 1B, chloroplastic</t>
  </si>
  <si>
    <t>Citrate synthase</t>
  </si>
  <si>
    <t>glycerate dehydrogenase</t>
  </si>
  <si>
    <t>formate--tetrahydrofolate ligase isoform X1</t>
  </si>
  <si>
    <t>Elongation factor 1-gamma</t>
  </si>
  <si>
    <t>Geranylgeranyl diphosphate reductase, chloroplastic</t>
  </si>
  <si>
    <t>2-oxoglutarate dehydrogenase, mitochondrial-like</t>
  </si>
  <si>
    <t>rhodanese-like domain-containing protein 4, chloroplastic</t>
  </si>
  <si>
    <t>Endo-1,4-beta-xylanase 2</t>
  </si>
  <si>
    <t>NmrA-like domain</t>
  </si>
  <si>
    <t>phospholipase D delta-like isoform X1</t>
  </si>
  <si>
    <t>probable glutathione S-transferase</t>
  </si>
  <si>
    <t>dihydrolipoyl dehydrogenase, mitochondrial-like</t>
  </si>
  <si>
    <t>citrate synthase, mitochondrial</t>
  </si>
  <si>
    <t>pyruvate kinase, cytosolic isozyme</t>
  </si>
  <si>
    <t>subtilisin-like protease SBT1.6</t>
  </si>
  <si>
    <t>probable serine protease EDA2</t>
  </si>
  <si>
    <t>NADH dehydrogenase</t>
  </si>
  <si>
    <t>polyphenol oxidase, chloroplastic-like</t>
  </si>
  <si>
    <t>probable mitochondrial-processing peptidase subunit beta, mitochondrial</t>
  </si>
  <si>
    <t>Description blast</t>
  </si>
  <si>
    <t>Reported peptides</t>
  </si>
  <si>
    <t>Sequence coverage</t>
  </si>
  <si>
    <t>UNIQUE_Cot_FLU</t>
  </si>
  <si>
    <t>-</t>
  </si>
  <si>
    <t>UNIQUE_Api_FLU</t>
  </si>
  <si>
    <t>UNIQUE_Cot_LED</t>
  </si>
  <si>
    <t>UNIQUE_Api_LED</t>
  </si>
  <si>
    <r>
      <t xml:space="preserve">Table S1. Complete list of all identifyed proteins in shoots of </t>
    </r>
    <r>
      <rPr>
        <i/>
        <sz val="11"/>
        <color rgb="FF000000"/>
        <rFont val="Calibri"/>
        <family val="2"/>
        <scheme val="minor"/>
      </rPr>
      <t>Paubrasilia echinata</t>
    </r>
    <r>
      <rPr>
        <sz val="11"/>
        <color indexed="8"/>
        <rFont val="Calibri"/>
        <family val="2"/>
        <scheme val="minor"/>
      </rPr>
      <t xml:space="preserve"> from apical and cotyledonary nodal segments incubated in fluorescent and LED lamps.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</si>
</sst>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>
    <font>
      <sz val="11"/>
      <color indexed="8"/>
      <name val="Calibri"/>
      <charset val="134"/>
      <scheme val="minor"/>
    </font>
    <font>
      <b/>
      <sz val="10"/>
      <name val="Calibri"/>
      <charset val="134"/>
    </font>
    <font>
      <sz val="9"/>
      <name val="Calibri"/>
      <charset val="134"/>
    </font>
    <font>
      <sz val="11"/>
      <color indexed="8"/>
      <name val="Calibri"/>
      <family val="2"/>
      <scheme val="minor"/>
    </font>
    <font>
      <sz val="9"/>
      <name val="Calibri"/>
      <family val="2"/>
    </font>
    <font>
      <i/>
      <sz val="11"/>
      <color rgb="FF00000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2" fillId="0" borderId="1" xfId="0" applyFont="1" applyBorder="1" applyAlignme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/>
    <xf numFmtId="11" fontId="0" fillId="0" borderId="0" xfId="0" applyNumberFormat="1" applyAlignment="1"/>
    <xf numFmtId="1" fontId="2" fillId="0" borderId="1" xfId="0" applyNumberFormat="1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320"/>
  <sheetViews>
    <sheetView tabSelected="1" workbookViewId="0"/>
  </sheetViews>
  <sheetFormatPr defaultColWidth="9" defaultRowHeight="14.4"/>
  <cols>
    <col min="1" max="1" width="20.33203125" customWidth="1"/>
    <col min="2" max="2" width="48.44140625" customWidth="1"/>
    <col min="3" max="3" width="8.5546875" bestFit="1" customWidth="1"/>
    <col min="4" max="4" width="10.6640625" bestFit="1" customWidth="1"/>
    <col min="5" max="5" width="13" bestFit="1" customWidth="1"/>
    <col min="6" max="8" width="13.44140625" bestFit="1" customWidth="1"/>
    <col min="9" max="11" width="13.33203125" bestFit="1" customWidth="1"/>
    <col min="12" max="14" width="13.44140625" bestFit="1" customWidth="1"/>
    <col min="15" max="17" width="13.33203125" bestFit="1" customWidth="1"/>
    <col min="18" max="18" width="12" bestFit="1" customWidth="1"/>
    <col min="19" max="19" width="11.88671875" bestFit="1" customWidth="1"/>
    <col min="20" max="20" width="12" bestFit="1" customWidth="1"/>
    <col min="21" max="21" width="11.88671875" bestFit="1" customWidth="1"/>
    <col min="22" max="22" width="19.44140625" bestFit="1" customWidth="1"/>
    <col min="23" max="23" width="20.88671875" bestFit="1" customWidth="1"/>
    <col min="24" max="24" width="19.33203125" bestFit="1" customWidth="1"/>
    <col min="25" max="25" width="20.88671875" bestFit="1" customWidth="1"/>
    <col min="26" max="29" width="20.88671875" customWidth="1"/>
    <col min="30" max="30" width="19.33203125" bestFit="1" customWidth="1"/>
    <col min="31" max="31" width="19.44140625" bestFit="1" customWidth="1"/>
    <col min="32" max="32" width="19.33203125" bestFit="1" customWidth="1"/>
    <col min="33" max="33" width="19.109375" bestFit="1" customWidth="1"/>
    <col min="34" max="34" width="16" bestFit="1" customWidth="1"/>
    <col min="35" max="35" width="11.88671875" bestFit="1" customWidth="1"/>
    <col min="36" max="36" width="12" bestFit="1" customWidth="1"/>
    <col min="37" max="37" width="11.88671875" bestFit="1" customWidth="1"/>
  </cols>
  <sheetData>
    <row r="1" spans="1:37">
      <c r="A1" s="10" t="s">
        <v>2980</v>
      </c>
    </row>
    <row r="2" spans="1:37">
      <c r="A2" s="25"/>
      <c r="B2" s="26"/>
      <c r="C2" s="26"/>
      <c r="D2" s="26"/>
      <c r="E2" s="27"/>
      <c r="F2" s="22" t="s">
        <v>660</v>
      </c>
      <c r="G2" s="23"/>
      <c r="H2" s="23"/>
      <c r="I2" s="23"/>
      <c r="J2" s="23"/>
      <c r="K2" s="23"/>
      <c r="L2" s="23"/>
      <c r="M2" s="23"/>
      <c r="N2" s="23"/>
      <c r="O2" s="23"/>
      <c r="P2" s="23"/>
      <c r="Q2" s="24"/>
      <c r="R2" s="21" t="s">
        <v>659</v>
      </c>
      <c r="S2" s="21"/>
      <c r="T2" s="21"/>
      <c r="U2" s="21"/>
      <c r="V2" s="21" t="s">
        <v>667</v>
      </c>
      <c r="W2" s="21"/>
      <c r="X2" s="21"/>
      <c r="Y2" s="21"/>
      <c r="Z2" s="22" t="s">
        <v>673</v>
      </c>
      <c r="AA2" s="23"/>
      <c r="AB2" s="23"/>
      <c r="AC2" s="24"/>
      <c r="AD2" s="21" t="s">
        <v>665</v>
      </c>
      <c r="AE2" s="21"/>
      <c r="AF2" s="21"/>
      <c r="AG2" s="21"/>
      <c r="AH2" s="21" t="s">
        <v>666</v>
      </c>
      <c r="AI2" s="21"/>
      <c r="AJ2" s="21"/>
      <c r="AK2" s="21"/>
    </row>
    <row r="3" spans="1:37" ht="27.6">
      <c r="A3" s="4" t="s">
        <v>658</v>
      </c>
      <c r="B3" s="4" t="s">
        <v>2972</v>
      </c>
      <c r="C3" s="4" t="s">
        <v>656</v>
      </c>
      <c r="D3" s="5" t="s">
        <v>2973</v>
      </c>
      <c r="E3" s="5" t="s">
        <v>2974</v>
      </c>
      <c r="F3" s="4" t="s">
        <v>13</v>
      </c>
      <c r="G3" s="4" t="s">
        <v>14</v>
      </c>
      <c r="H3" s="4" t="s">
        <v>15</v>
      </c>
      <c r="I3" s="4" t="s">
        <v>16</v>
      </c>
      <c r="J3" s="4" t="s">
        <v>17</v>
      </c>
      <c r="K3" s="4" t="s">
        <v>18</v>
      </c>
      <c r="L3" s="4" t="s">
        <v>19</v>
      </c>
      <c r="M3" s="4" t="s">
        <v>20</v>
      </c>
      <c r="N3" s="4" t="s">
        <v>21</v>
      </c>
      <c r="O3" s="4" t="s">
        <v>22</v>
      </c>
      <c r="P3" s="4" t="s">
        <v>23</v>
      </c>
      <c r="Q3" s="4" t="s">
        <v>24</v>
      </c>
      <c r="R3" s="4" t="s">
        <v>661</v>
      </c>
      <c r="S3" s="4" t="s">
        <v>662</v>
      </c>
      <c r="T3" s="4" t="s">
        <v>663</v>
      </c>
      <c r="U3" s="4" t="s">
        <v>664</v>
      </c>
      <c r="V3" s="4" t="s">
        <v>670</v>
      </c>
      <c r="W3" s="4" t="s">
        <v>669</v>
      </c>
      <c r="X3" s="4" t="s">
        <v>672</v>
      </c>
      <c r="Y3" s="4" t="s">
        <v>671</v>
      </c>
      <c r="Z3" s="4" t="s">
        <v>670</v>
      </c>
      <c r="AA3" s="4" t="s">
        <v>669</v>
      </c>
      <c r="AB3" s="4" t="s">
        <v>672</v>
      </c>
      <c r="AC3" s="4" t="s">
        <v>671</v>
      </c>
      <c r="AD3" s="4" t="s">
        <v>670</v>
      </c>
      <c r="AE3" s="4" t="s">
        <v>669</v>
      </c>
      <c r="AF3" s="4" t="s">
        <v>672</v>
      </c>
      <c r="AG3" s="4" t="s">
        <v>671</v>
      </c>
      <c r="AH3" s="4" t="s">
        <v>661</v>
      </c>
      <c r="AI3" s="4" t="s">
        <v>662</v>
      </c>
      <c r="AJ3" s="4" t="s">
        <v>663</v>
      </c>
      <c r="AK3" s="4" t="s">
        <v>664</v>
      </c>
    </row>
    <row r="4" spans="1:37">
      <c r="A4" s="3" t="s">
        <v>25</v>
      </c>
      <c r="B4" s="3" t="s">
        <v>2682</v>
      </c>
      <c r="C4" s="13">
        <v>28086.118299999998</v>
      </c>
      <c r="D4" s="14">
        <v>8</v>
      </c>
      <c r="E4" s="13">
        <v>67.8</v>
      </c>
      <c r="F4" s="8">
        <v>180597.20216399999</v>
      </c>
      <c r="G4" s="8">
        <v>296957.038603667</v>
      </c>
      <c r="H4" s="8">
        <v>305062.30520866701</v>
      </c>
      <c r="I4" s="8">
        <v>309229.61947933299</v>
      </c>
      <c r="J4" s="8">
        <v>339886.07563400001</v>
      </c>
      <c r="K4" s="8">
        <v>164117.48044066699</v>
      </c>
      <c r="L4" s="8">
        <v>338013.09299933299</v>
      </c>
      <c r="M4" s="8">
        <v>351906.07807300001</v>
      </c>
      <c r="N4" s="8">
        <v>360249.57017533301</v>
      </c>
      <c r="O4" s="8">
        <v>393359.78222466703</v>
      </c>
      <c r="P4" s="8">
        <v>346545.793297333</v>
      </c>
      <c r="Q4" s="8">
        <v>241925.89101600001</v>
      </c>
      <c r="R4" s="8">
        <f t="shared" ref="R4:R67" si="0">IFERROR(SUM(F4:H4)/COUNTIF(F4:H4,"&gt;0"),)</f>
        <v>260872.18199211135</v>
      </c>
      <c r="S4" s="8">
        <f t="shared" ref="S4:S67" si="1">IFERROR(SUM(I4:K4)/COUNTIF(I4:K4,"&gt;0"),)</f>
        <v>271077.72518466663</v>
      </c>
      <c r="T4" s="8">
        <f t="shared" ref="T4:T67" si="2">IFERROR(SUM(L4:N4)/COUNTIF(L4:N4,"&gt;0"),)</f>
        <v>350056.24708255538</v>
      </c>
      <c r="U4" s="8">
        <f t="shared" ref="U4:U67" si="3">IFERROR(SUM(O4:Q4)/COUNTIF(O4:Q4,"&gt;0"),)</f>
        <v>327277.15551266662</v>
      </c>
      <c r="V4" s="14">
        <f>_xlfn.T.TEST(F4:H4,I4:K4,2,2)</f>
        <v>0.88712574067755523</v>
      </c>
      <c r="W4" s="11">
        <f>_xlfn.T.TEST(L4:N4,F4:H4,2,2)</f>
        <v>9.3703449632751235E-2</v>
      </c>
      <c r="X4" s="11">
        <f>_xlfn.T.TEST(L4:N4,O4:Q4,2,2)</f>
        <v>0.64100575687444383</v>
      </c>
      <c r="Y4" s="11">
        <f>_xlfn.T.TEST(O4:Q4,I4:K4,2,2)</f>
        <v>0.46883383282312496</v>
      </c>
      <c r="Z4" s="11">
        <f>LOG(R4/S4,2)</f>
        <v>-5.536345877643814E-2</v>
      </c>
      <c r="AA4" s="11">
        <f>LOG(T4/R4,2)</f>
        <v>0.4242436419978709</v>
      </c>
      <c r="AB4" s="11">
        <f>LOG(T4/U4,2)</f>
        <v>9.7073849712559362E-2</v>
      </c>
      <c r="AC4" s="11">
        <f>LOG(U4/S4,2)</f>
        <v>0.27180633350887323</v>
      </c>
      <c r="AD4" s="11" t="str">
        <f>IF(V4&lt;=0.05,IF(Z4&gt;=0.6,"UP",IF(Z4&lt;=-0.6,"DOWN","UNCHANGED")),"UNCHANGED")</f>
        <v>UNCHANGED</v>
      </c>
      <c r="AE4" s="11" t="str">
        <f>IF(W4&lt;=0.05,IF(AA4&gt;=0.6,"UP",IF(AA4&lt;=-0.6,"DOWN","UNCHANGED")),"UNCHANGED")</f>
        <v>UNCHANGED</v>
      </c>
      <c r="AF4" s="11" t="str">
        <f>IF(X4&lt;=0.05,IF(AB4&gt;=0.6,"UP",IF(AB4&lt;=-0.6,"DOWN","UNCHANGED")),"UNCHANGED")</f>
        <v>UNCHANGED</v>
      </c>
      <c r="AG4" s="11" t="str">
        <f>IF(Y4&lt;=0.05,IF(AC4&gt;=0.6,"UP",IF(AC4&lt;=-0.6,"DOWN","UNCHANGED")),"UNCHANGED")</f>
        <v>UNCHANGED</v>
      </c>
      <c r="AH4" s="11">
        <f t="shared" ref="AH4:AH67" si="4">COUNTIF(F4:H4,"&gt;0")</f>
        <v>3</v>
      </c>
      <c r="AI4" s="11">
        <f t="shared" ref="AI4:AI67" si="5">COUNTIF(I4:K4,"&gt;0")</f>
        <v>3</v>
      </c>
      <c r="AJ4" s="11">
        <f t="shared" ref="AJ4:AJ67" si="6">COUNTIF(L4:N4,"&gt;0")</f>
        <v>3</v>
      </c>
      <c r="AK4" s="11">
        <f t="shared" ref="AK4:AK67" si="7">COUNTIF(O4:Q4,"&gt;0")</f>
        <v>3</v>
      </c>
    </row>
    <row r="5" spans="1:37">
      <c r="A5" s="3" t="s">
        <v>26</v>
      </c>
      <c r="B5" s="3" t="s">
        <v>2683</v>
      </c>
      <c r="C5" s="13">
        <v>14690.5936</v>
      </c>
      <c r="D5" s="14">
        <v>12</v>
      </c>
      <c r="E5" s="13">
        <v>63.16</v>
      </c>
      <c r="F5" s="8">
        <v>61722.103772666698</v>
      </c>
      <c r="G5" s="8">
        <v>71892.908264333295</v>
      </c>
      <c r="H5" s="8">
        <v>94017.343552999999</v>
      </c>
      <c r="I5" s="8">
        <v>156673.08763933301</v>
      </c>
      <c r="J5" s="8">
        <v>167132.00904999999</v>
      </c>
      <c r="K5" s="8">
        <v>120152.515286667</v>
      </c>
      <c r="L5" s="8">
        <v>502819.25276900001</v>
      </c>
      <c r="M5" s="8">
        <v>541295.22648800001</v>
      </c>
      <c r="N5" s="8">
        <v>341900.71586533298</v>
      </c>
      <c r="O5" s="8">
        <v>334458.00443166698</v>
      </c>
      <c r="P5" s="8">
        <v>214072.748708667</v>
      </c>
      <c r="Q5" s="8">
        <v>321390.65383600001</v>
      </c>
      <c r="R5" s="8">
        <f t="shared" si="0"/>
        <v>75877.451863333335</v>
      </c>
      <c r="S5" s="8">
        <f t="shared" si="1"/>
        <v>147985.87065866665</v>
      </c>
      <c r="T5" s="8">
        <f t="shared" si="2"/>
        <v>462005.06504077767</v>
      </c>
      <c r="U5" s="8">
        <f t="shared" si="3"/>
        <v>289973.8023254447</v>
      </c>
      <c r="V5" s="14">
        <f t="shared" ref="V5:V68" si="8">_xlfn.T.TEST(F5:H5,I5:K5,2,2)</f>
        <v>1.361040088234961E-2</v>
      </c>
      <c r="W5" s="11">
        <f t="shared" ref="W5:W68" si="9">_xlfn.T.TEST(L5:N5,F5:H5,2,2)</f>
        <v>3.3473178790100607E-3</v>
      </c>
      <c r="X5" s="11">
        <f t="shared" ref="X5:X68" si="10">_xlfn.T.TEST(L5:N5,O5:Q5,2,2)</f>
        <v>7.522499287396428E-2</v>
      </c>
      <c r="Y5" s="11">
        <f t="shared" ref="Y5:Y68" si="11">_xlfn.T.TEST(O5:Q5,I5:K5,2,2)</f>
        <v>2.5172256956334585E-2</v>
      </c>
      <c r="Z5" s="11">
        <f t="shared" ref="Z5:Z68" si="12">LOG(R5/S5,2)</f>
        <v>-0.96371630160636723</v>
      </c>
      <c r="AA5" s="11">
        <f t="shared" ref="AA5:AA68" si="13">LOG(T5/R5,2)</f>
        <v>2.6061655325323363</v>
      </c>
      <c r="AB5" s="11">
        <f t="shared" ref="AB5:AB68" si="14">LOG(T5/U5,2)</f>
        <v>0.67198610235419332</v>
      </c>
      <c r="AC5" s="11">
        <f t="shared" ref="AC5:AC68" si="15">LOG(U5/S5,2)</f>
        <v>0.97046312857177575</v>
      </c>
      <c r="AD5" s="11" t="str">
        <f t="shared" ref="AD5:AD68" si="16">IF(V5&lt;=0.05,IF(Z5&gt;=0.6,"UP",IF(Z5&lt;=-0.6,"DOWN","UNCHANGED")),"UNCHANGED")</f>
        <v>DOWN</v>
      </c>
      <c r="AE5" s="11" t="str">
        <f t="shared" ref="AE5:AE68" si="17">IF(W5&lt;=0.05,IF(AA5&gt;=0.6,"UP",IF(AA5&lt;=-0.6,"DOWN","UNCHANGED")),"UNCHANGED")</f>
        <v>UP</v>
      </c>
      <c r="AF5" s="11" t="str">
        <f t="shared" ref="AF5:AF68" si="18">IF(X5&lt;=0.05,IF(AB5&gt;=0.6,"UP",IF(AB5&lt;=-0.6,"DOWN","UNCHANGED")),"UNCHANGED")</f>
        <v>UNCHANGED</v>
      </c>
      <c r="AG5" s="11" t="str">
        <f t="shared" ref="AG5:AG68" si="19">IF(Y5&lt;=0.05,IF(AC5&gt;=0.6,"UP",IF(AC5&lt;=-0.6,"DOWN","UNCHANGED")),"UNCHANGED")</f>
        <v>UP</v>
      </c>
      <c r="AH5" s="11">
        <f t="shared" si="4"/>
        <v>3</v>
      </c>
      <c r="AI5" s="11">
        <f t="shared" si="5"/>
        <v>3</v>
      </c>
      <c r="AJ5" s="11">
        <f t="shared" si="6"/>
        <v>3</v>
      </c>
      <c r="AK5" s="11">
        <f t="shared" si="7"/>
        <v>3</v>
      </c>
    </row>
    <row r="6" spans="1:37">
      <c r="A6" s="3" t="s">
        <v>27</v>
      </c>
      <c r="B6" s="3" t="s">
        <v>2684</v>
      </c>
      <c r="C6" s="13">
        <v>23098.2598</v>
      </c>
      <c r="D6" s="14">
        <v>15</v>
      </c>
      <c r="E6" s="13">
        <v>54.81</v>
      </c>
      <c r="F6" s="8">
        <v>310282.49279633298</v>
      </c>
      <c r="G6" s="8">
        <v>368595.75840233301</v>
      </c>
      <c r="H6" s="8">
        <v>482027.98978033301</v>
      </c>
      <c r="I6" s="8">
        <v>269828.24569399998</v>
      </c>
      <c r="J6" s="8">
        <v>317907.00842233299</v>
      </c>
      <c r="K6" s="8">
        <v>206931.15138</v>
      </c>
      <c r="L6" s="8">
        <v>218534.41389766699</v>
      </c>
      <c r="M6" s="8">
        <v>235256.77351200001</v>
      </c>
      <c r="N6" s="8">
        <v>165233.96832833299</v>
      </c>
      <c r="O6" s="8">
        <v>269044.99556833302</v>
      </c>
      <c r="P6" s="8">
        <v>187154.77027000001</v>
      </c>
      <c r="Q6" s="8">
        <v>258533.34616399999</v>
      </c>
      <c r="R6" s="8">
        <f t="shared" si="0"/>
        <v>386968.74699299969</v>
      </c>
      <c r="S6" s="8">
        <f t="shared" si="1"/>
        <v>264888.80183211103</v>
      </c>
      <c r="T6" s="8">
        <f t="shared" si="2"/>
        <v>206341.71857933336</v>
      </c>
      <c r="U6" s="8">
        <f t="shared" si="3"/>
        <v>238244.37066744434</v>
      </c>
      <c r="V6" s="14">
        <f t="shared" si="8"/>
        <v>0.11071510746653619</v>
      </c>
      <c r="W6" s="11">
        <f t="shared" si="9"/>
        <v>2.9813405616294635E-2</v>
      </c>
      <c r="X6" s="11">
        <f t="shared" si="10"/>
        <v>0.39202947500811725</v>
      </c>
      <c r="Y6" s="11">
        <f t="shared" si="11"/>
        <v>0.55269007667330339</v>
      </c>
      <c r="Z6" s="11">
        <f t="shared" si="12"/>
        <v>0.54683019866502114</v>
      </c>
      <c r="AA6" s="11">
        <f t="shared" si="13"/>
        <v>-0.90718151609266984</v>
      </c>
      <c r="AB6" s="11">
        <f t="shared" si="14"/>
        <v>-0.20740658829688619</v>
      </c>
      <c r="AC6" s="11">
        <f t="shared" si="15"/>
        <v>-0.1529447291307626</v>
      </c>
      <c r="AD6" s="11" t="str">
        <f t="shared" si="16"/>
        <v>UNCHANGED</v>
      </c>
      <c r="AE6" s="11" t="str">
        <f t="shared" si="17"/>
        <v>DOWN</v>
      </c>
      <c r="AF6" s="11" t="str">
        <f t="shared" si="18"/>
        <v>UNCHANGED</v>
      </c>
      <c r="AG6" s="11" t="str">
        <f t="shared" si="19"/>
        <v>UNCHANGED</v>
      </c>
      <c r="AH6" s="11">
        <f t="shared" si="4"/>
        <v>3</v>
      </c>
      <c r="AI6" s="11">
        <f t="shared" si="5"/>
        <v>3</v>
      </c>
      <c r="AJ6" s="11">
        <f t="shared" si="6"/>
        <v>3</v>
      </c>
      <c r="AK6" s="11">
        <f t="shared" si="7"/>
        <v>3</v>
      </c>
    </row>
    <row r="7" spans="1:37">
      <c r="A7" s="3" t="s">
        <v>28</v>
      </c>
      <c r="B7" s="3" t="s">
        <v>2685</v>
      </c>
      <c r="C7" s="13">
        <v>36794.176700000004</v>
      </c>
      <c r="D7" s="14">
        <v>16</v>
      </c>
      <c r="E7" s="13">
        <v>77.45</v>
      </c>
      <c r="F7" s="8">
        <v>222380</v>
      </c>
      <c r="G7" s="8">
        <v>235422.33333333299</v>
      </c>
      <c r="H7" s="8">
        <v>226042.66666666701</v>
      </c>
      <c r="I7" s="8">
        <v>224847.66666666701</v>
      </c>
      <c r="J7" s="8">
        <v>238350</v>
      </c>
      <c r="K7" s="8">
        <v>232550.33333333299</v>
      </c>
      <c r="L7" s="8">
        <v>230780.33333333299</v>
      </c>
      <c r="M7" s="8">
        <v>169562.66666666701</v>
      </c>
      <c r="N7" s="8">
        <v>182194.66666666701</v>
      </c>
      <c r="O7" s="8">
        <v>185155.66666666701</v>
      </c>
      <c r="P7" s="8">
        <v>191575</v>
      </c>
      <c r="Q7" s="8">
        <v>167494</v>
      </c>
      <c r="R7" s="8">
        <f t="shared" si="0"/>
        <v>227948.33333333334</v>
      </c>
      <c r="S7" s="8">
        <f t="shared" si="1"/>
        <v>231916</v>
      </c>
      <c r="T7" s="8">
        <f t="shared" si="2"/>
        <v>194179.22222222234</v>
      </c>
      <c r="U7" s="8">
        <f t="shared" si="3"/>
        <v>181408.22222222234</v>
      </c>
      <c r="V7" s="14">
        <f t="shared" si="8"/>
        <v>0.51141188329087151</v>
      </c>
      <c r="W7" s="11">
        <f t="shared" si="9"/>
        <v>0.1511379986473842</v>
      </c>
      <c r="X7" s="11">
        <f t="shared" si="10"/>
        <v>0.55786437052670301</v>
      </c>
      <c r="Y7" s="11">
        <f t="shared" si="11"/>
        <v>3.5151544486808619E-3</v>
      </c>
      <c r="Z7" s="11">
        <f t="shared" si="12"/>
        <v>-2.4895494830213728E-2</v>
      </c>
      <c r="AA7" s="11">
        <f t="shared" si="13"/>
        <v>-0.23131802465343215</v>
      </c>
      <c r="AB7" s="11">
        <f t="shared" si="14"/>
        <v>9.8148989518614824E-2</v>
      </c>
      <c r="AC7" s="11">
        <f t="shared" si="15"/>
        <v>-0.35436250900226063</v>
      </c>
      <c r="AD7" s="11" t="str">
        <f t="shared" si="16"/>
        <v>UNCHANGED</v>
      </c>
      <c r="AE7" s="11" t="str">
        <f t="shared" si="17"/>
        <v>UNCHANGED</v>
      </c>
      <c r="AF7" s="11" t="str">
        <f t="shared" si="18"/>
        <v>UNCHANGED</v>
      </c>
      <c r="AG7" s="11" t="str">
        <f t="shared" si="19"/>
        <v>UNCHANGED</v>
      </c>
      <c r="AH7" s="11">
        <f t="shared" si="4"/>
        <v>3</v>
      </c>
      <c r="AI7" s="11">
        <f t="shared" si="5"/>
        <v>3</v>
      </c>
      <c r="AJ7" s="11">
        <f t="shared" si="6"/>
        <v>3</v>
      </c>
      <c r="AK7" s="11">
        <f t="shared" si="7"/>
        <v>3</v>
      </c>
    </row>
    <row r="8" spans="1:37">
      <c r="A8" s="3" t="s">
        <v>29</v>
      </c>
      <c r="B8" s="3" t="s">
        <v>2686</v>
      </c>
      <c r="C8" s="13">
        <v>14726.745699999999</v>
      </c>
      <c r="D8" s="14">
        <v>6</v>
      </c>
      <c r="E8" s="13">
        <v>69.78</v>
      </c>
      <c r="F8" s="8">
        <v>149271.04115533299</v>
      </c>
      <c r="G8" s="8">
        <v>128943.611826333</v>
      </c>
      <c r="H8" s="8">
        <v>171946.824619333</v>
      </c>
      <c r="I8" s="8">
        <v>219488.41536633301</v>
      </c>
      <c r="J8" s="8">
        <v>180618.46833666699</v>
      </c>
      <c r="K8" s="8">
        <v>169242.63628733301</v>
      </c>
      <c r="L8" s="8">
        <v>166124.22135499999</v>
      </c>
      <c r="M8" s="8">
        <v>158013.761251333</v>
      </c>
      <c r="N8" s="8">
        <v>171702.90521900001</v>
      </c>
      <c r="O8" s="8">
        <v>145977.047444667</v>
      </c>
      <c r="P8" s="8">
        <v>142477.27664133301</v>
      </c>
      <c r="Q8" s="8">
        <v>170406.72842533301</v>
      </c>
      <c r="R8" s="8">
        <f t="shared" si="0"/>
        <v>150053.82586699966</v>
      </c>
      <c r="S8" s="8">
        <f t="shared" si="1"/>
        <v>189783.17333011099</v>
      </c>
      <c r="T8" s="8">
        <f t="shared" si="2"/>
        <v>165280.29594177767</v>
      </c>
      <c r="U8" s="8">
        <f t="shared" si="3"/>
        <v>152953.68417044435</v>
      </c>
      <c r="V8" s="14">
        <f t="shared" si="8"/>
        <v>0.11309719522866166</v>
      </c>
      <c r="W8" s="11">
        <f t="shared" si="9"/>
        <v>0.3078081574798574</v>
      </c>
      <c r="X8" s="11">
        <f t="shared" si="10"/>
        <v>0.27023563241309295</v>
      </c>
      <c r="Y8" s="11">
        <f t="shared" si="11"/>
        <v>0.10404507071033424</v>
      </c>
      <c r="Z8" s="11">
        <f t="shared" si="12"/>
        <v>-0.33887198166561833</v>
      </c>
      <c r="AA8" s="11">
        <f t="shared" si="13"/>
        <v>0.13943463926008487</v>
      </c>
      <c r="AB8" s="11">
        <f t="shared" si="14"/>
        <v>0.11181988525327305</v>
      </c>
      <c r="AC8" s="11">
        <f t="shared" si="15"/>
        <v>-0.31125722765880653</v>
      </c>
      <c r="AD8" s="11" t="str">
        <f t="shared" si="16"/>
        <v>UNCHANGED</v>
      </c>
      <c r="AE8" s="11" t="str">
        <f t="shared" si="17"/>
        <v>UNCHANGED</v>
      </c>
      <c r="AF8" s="11" t="str">
        <f t="shared" si="18"/>
        <v>UNCHANGED</v>
      </c>
      <c r="AG8" s="11" t="str">
        <f t="shared" si="19"/>
        <v>UNCHANGED</v>
      </c>
      <c r="AH8" s="11">
        <f t="shared" si="4"/>
        <v>3</v>
      </c>
      <c r="AI8" s="11">
        <f t="shared" si="5"/>
        <v>3</v>
      </c>
      <c r="AJ8" s="11">
        <f t="shared" si="6"/>
        <v>3</v>
      </c>
      <c r="AK8" s="11">
        <f t="shared" si="7"/>
        <v>3</v>
      </c>
    </row>
    <row r="9" spans="1:37">
      <c r="A9" s="3" t="s">
        <v>30</v>
      </c>
      <c r="B9" s="3" t="s">
        <v>2687</v>
      </c>
      <c r="C9" s="13">
        <v>22957.010900000001</v>
      </c>
      <c r="D9" s="14">
        <v>8</v>
      </c>
      <c r="E9" s="13">
        <v>51.9</v>
      </c>
      <c r="F9" s="8">
        <v>125234.48999433299</v>
      </c>
      <c r="G9" s="8">
        <v>58728.387756999997</v>
      </c>
      <c r="H9" s="8">
        <v>149138.70442766699</v>
      </c>
      <c r="I9" s="8">
        <v>104682.76029799999</v>
      </c>
      <c r="J9" s="8">
        <v>56175.386453666702</v>
      </c>
      <c r="K9" s="8">
        <v>54722.617278999998</v>
      </c>
      <c r="L9" s="8">
        <v>116496</v>
      </c>
      <c r="M9" s="8">
        <v>284299.66666666698</v>
      </c>
      <c r="N9" s="8">
        <v>184720.80040033301</v>
      </c>
      <c r="O9" s="8">
        <v>209584.61903933299</v>
      </c>
      <c r="P9" s="8">
        <v>79359.871687000006</v>
      </c>
      <c r="Q9" s="8">
        <v>166102.338907</v>
      </c>
      <c r="R9" s="8">
        <f t="shared" si="0"/>
        <v>111033.86072633334</v>
      </c>
      <c r="S9" s="8">
        <f t="shared" si="1"/>
        <v>71860.254676888901</v>
      </c>
      <c r="T9" s="8">
        <f t="shared" si="2"/>
        <v>195172.15568900001</v>
      </c>
      <c r="U9" s="8">
        <f t="shared" si="3"/>
        <v>151682.27654444435</v>
      </c>
      <c r="V9" s="14">
        <f t="shared" si="8"/>
        <v>0.28337800387611062</v>
      </c>
      <c r="W9" s="11">
        <f t="shared" si="9"/>
        <v>0.20559238253547882</v>
      </c>
      <c r="X9" s="11">
        <f t="shared" si="10"/>
        <v>0.52143023149692025</v>
      </c>
      <c r="Y9" s="11">
        <f t="shared" si="11"/>
        <v>0.12778407766451225</v>
      </c>
      <c r="Z9" s="11">
        <f t="shared" si="12"/>
        <v>0.62773375242080298</v>
      </c>
      <c r="AA9" s="11">
        <f t="shared" si="13"/>
        <v>0.81374753905881803</v>
      </c>
      <c r="AB9" s="11">
        <f t="shared" si="14"/>
        <v>0.36369472253633461</v>
      </c>
      <c r="AC9" s="11">
        <f t="shared" si="15"/>
        <v>1.0777865689432864</v>
      </c>
      <c r="AD9" s="11" t="str">
        <f t="shared" si="16"/>
        <v>UNCHANGED</v>
      </c>
      <c r="AE9" s="11" t="str">
        <f t="shared" si="17"/>
        <v>UNCHANGED</v>
      </c>
      <c r="AF9" s="11" t="str">
        <f t="shared" si="18"/>
        <v>UNCHANGED</v>
      </c>
      <c r="AG9" s="11" t="str">
        <f t="shared" si="19"/>
        <v>UNCHANGED</v>
      </c>
      <c r="AH9" s="11">
        <f t="shared" si="4"/>
        <v>3</v>
      </c>
      <c r="AI9" s="11">
        <f t="shared" si="5"/>
        <v>3</v>
      </c>
      <c r="AJ9" s="11">
        <f t="shared" si="6"/>
        <v>3</v>
      </c>
      <c r="AK9" s="11">
        <f t="shared" si="7"/>
        <v>3</v>
      </c>
    </row>
    <row r="10" spans="1:37">
      <c r="A10" s="3" t="s">
        <v>31</v>
      </c>
      <c r="B10" s="3" t="s">
        <v>2688</v>
      </c>
      <c r="C10" s="13">
        <v>71430.7883</v>
      </c>
      <c r="D10" s="14">
        <v>20</v>
      </c>
      <c r="E10" s="13">
        <v>46.53</v>
      </c>
      <c r="F10" s="8">
        <v>18846.666666666701</v>
      </c>
      <c r="G10" s="8">
        <v>16108.117478</v>
      </c>
      <c r="H10" s="8">
        <v>19635.333333333299</v>
      </c>
      <c r="I10" s="8">
        <v>17983.666666666701</v>
      </c>
      <c r="J10" s="8">
        <v>18601.666666666701</v>
      </c>
      <c r="K10" s="8">
        <v>15957.666666666701</v>
      </c>
      <c r="L10" s="8">
        <v>27595.489860333299</v>
      </c>
      <c r="M10" s="8">
        <v>18453.556459666699</v>
      </c>
      <c r="N10" s="8">
        <v>14728.253206666701</v>
      </c>
      <c r="O10" s="8">
        <v>13094.839843</v>
      </c>
      <c r="P10" s="8">
        <v>14564</v>
      </c>
      <c r="Q10" s="8">
        <v>14093.666666666701</v>
      </c>
      <c r="R10" s="8">
        <f t="shared" si="0"/>
        <v>18196.705826000001</v>
      </c>
      <c r="S10" s="8">
        <f t="shared" si="1"/>
        <v>17514.333333333369</v>
      </c>
      <c r="T10" s="8">
        <f t="shared" si="2"/>
        <v>20259.099842222233</v>
      </c>
      <c r="U10" s="8">
        <f t="shared" si="3"/>
        <v>13917.502169888901</v>
      </c>
      <c r="V10" s="14">
        <f t="shared" si="8"/>
        <v>0.6359700494369287</v>
      </c>
      <c r="W10" s="11">
        <f t="shared" si="9"/>
        <v>0.63077082714512889</v>
      </c>
      <c r="X10" s="11">
        <f t="shared" si="10"/>
        <v>0.1746091692220095</v>
      </c>
      <c r="Y10" s="11">
        <f t="shared" si="11"/>
        <v>1.6686547929954783E-2</v>
      </c>
      <c r="Z10" s="11">
        <f t="shared" si="12"/>
        <v>5.5141226696143582E-2</v>
      </c>
      <c r="AA10" s="11">
        <f t="shared" si="13"/>
        <v>0.15489277230067566</v>
      </c>
      <c r="AB10" s="11">
        <f t="shared" si="14"/>
        <v>0.5416697652131921</v>
      </c>
      <c r="AC10" s="11">
        <f t="shared" si="15"/>
        <v>-0.33163576621637264</v>
      </c>
      <c r="AD10" s="11" t="str">
        <f t="shared" si="16"/>
        <v>UNCHANGED</v>
      </c>
      <c r="AE10" s="11" t="str">
        <f t="shared" si="17"/>
        <v>UNCHANGED</v>
      </c>
      <c r="AF10" s="11" t="str">
        <f t="shared" si="18"/>
        <v>UNCHANGED</v>
      </c>
      <c r="AG10" s="11" t="str">
        <f t="shared" si="19"/>
        <v>UNCHANGED</v>
      </c>
      <c r="AH10" s="11">
        <f t="shared" si="4"/>
        <v>3</v>
      </c>
      <c r="AI10" s="11">
        <f t="shared" si="5"/>
        <v>3</v>
      </c>
      <c r="AJ10" s="11">
        <f t="shared" si="6"/>
        <v>3</v>
      </c>
      <c r="AK10" s="11">
        <f t="shared" si="7"/>
        <v>3</v>
      </c>
    </row>
    <row r="11" spans="1:37">
      <c r="A11" s="3" t="s">
        <v>32</v>
      </c>
      <c r="B11" s="3" t="s">
        <v>2689</v>
      </c>
      <c r="C11" s="13">
        <v>27474.2189</v>
      </c>
      <c r="D11" s="14">
        <v>9</v>
      </c>
      <c r="E11" s="13">
        <v>68.09</v>
      </c>
      <c r="F11" s="8">
        <v>94100.369376666698</v>
      </c>
      <c r="G11" s="8">
        <v>145470.59955333301</v>
      </c>
      <c r="H11" s="8">
        <v>169749.54031466701</v>
      </c>
      <c r="I11" s="8">
        <v>92763.863983666699</v>
      </c>
      <c r="J11" s="8">
        <v>113005.82732166701</v>
      </c>
      <c r="K11" s="8">
        <v>75868.096531000003</v>
      </c>
      <c r="L11" s="8">
        <v>124833.10747</v>
      </c>
      <c r="M11" s="8">
        <v>163894.395956333</v>
      </c>
      <c r="N11" s="8">
        <v>169242.63985800001</v>
      </c>
      <c r="O11" s="8">
        <v>180080.096036</v>
      </c>
      <c r="P11" s="8">
        <v>124740.264818667</v>
      </c>
      <c r="Q11" s="8">
        <v>107842.14217266699</v>
      </c>
      <c r="R11" s="8">
        <f t="shared" si="0"/>
        <v>136440.16974822225</v>
      </c>
      <c r="S11" s="8">
        <f t="shared" si="1"/>
        <v>93879.262612111226</v>
      </c>
      <c r="T11" s="8">
        <f t="shared" si="2"/>
        <v>152656.71442811101</v>
      </c>
      <c r="U11" s="8">
        <f t="shared" si="3"/>
        <v>137554.16767577801</v>
      </c>
      <c r="V11" s="14">
        <f t="shared" si="8"/>
        <v>0.16061109754205347</v>
      </c>
      <c r="W11" s="11">
        <f t="shared" si="9"/>
        <v>0.57126657320295626</v>
      </c>
      <c r="X11" s="11">
        <f t="shared" si="10"/>
        <v>0.59138381056493006</v>
      </c>
      <c r="Y11" s="11">
        <f t="shared" si="11"/>
        <v>0.1468675889206143</v>
      </c>
      <c r="Z11" s="11">
        <f t="shared" si="12"/>
        <v>0.53939003978691014</v>
      </c>
      <c r="AA11" s="11">
        <f t="shared" si="13"/>
        <v>0.16202259125061802</v>
      </c>
      <c r="AB11" s="11">
        <f t="shared" si="14"/>
        <v>0.15029119448854961</v>
      </c>
      <c r="AC11" s="11">
        <f t="shared" si="15"/>
        <v>0.5511214365489786</v>
      </c>
      <c r="AD11" s="11" t="str">
        <f t="shared" si="16"/>
        <v>UNCHANGED</v>
      </c>
      <c r="AE11" s="11" t="str">
        <f t="shared" si="17"/>
        <v>UNCHANGED</v>
      </c>
      <c r="AF11" s="11" t="str">
        <f t="shared" si="18"/>
        <v>UNCHANGED</v>
      </c>
      <c r="AG11" s="11" t="str">
        <f t="shared" si="19"/>
        <v>UNCHANGED</v>
      </c>
      <c r="AH11" s="11">
        <f t="shared" si="4"/>
        <v>3</v>
      </c>
      <c r="AI11" s="11">
        <f t="shared" si="5"/>
        <v>3</v>
      </c>
      <c r="AJ11" s="11">
        <f t="shared" si="6"/>
        <v>3</v>
      </c>
      <c r="AK11" s="11">
        <f t="shared" si="7"/>
        <v>3</v>
      </c>
    </row>
    <row r="12" spans="1:37">
      <c r="A12" s="3" t="s">
        <v>33</v>
      </c>
      <c r="B12" s="3" t="s">
        <v>2688</v>
      </c>
      <c r="C12" s="13">
        <v>53299.701000000001</v>
      </c>
      <c r="D12" s="14">
        <v>17</v>
      </c>
      <c r="E12" s="13">
        <v>44.31</v>
      </c>
      <c r="F12" s="8">
        <v>25902.033939333302</v>
      </c>
      <c r="G12" s="8">
        <v>24585.727701666699</v>
      </c>
      <c r="H12" s="8">
        <v>25155.614286333301</v>
      </c>
      <c r="I12" s="8">
        <v>20570.940018000001</v>
      </c>
      <c r="J12" s="8">
        <v>16524.094803333301</v>
      </c>
      <c r="K12" s="8">
        <v>16878.131039</v>
      </c>
      <c r="L12" s="8">
        <v>19542.920441666702</v>
      </c>
      <c r="M12" s="8">
        <v>18322.667464666702</v>
      </c>
      <c r="N12" s="8">
        <v>16721.626616000001</v>
      </c>
      <c r="O12" s="8">
        <v>13363.728278333299</v>
      </c>
      <c r="P12" s="8">
        <v>11390.163422666699</v>
      </c>
      <c r="Q12" s="8">
        <v>18967.347914666701</v>
      </c>
      <c r="R12" s="8">
        <f t="shared" si="0"/>
        <v>25214.458642444439</v>
      </c>
      <c r="S12" s="8">
        <f t="shared" si="1"/>
        <v>17991.05528677777</v>
      </c>
      <c r="T12" s="8">
        <f t="shared" si="2"/>
        <v>18195.738174111135</v>
      </c>
      <c r="U12" s="8">
        <f t="shared" si="3"/>
        <v>14573.746538555568</v>
      </c>
      <c r="V12" s="14">
        <f t="shared" si="8"/>
        <v>5.8665038785132096E-3</v>
      </c>
      <c r="W12" s="11">
        <f t="shared" si="9"/>
        <v>1.4674120727576144E-3</v>
      </c>
      <c r="X12" s="11">
        <f t="shared" si="10"/>
        <v>0.20759702102106845</v>
      </c>
      <c r="Y12" s="11">
        <f t="shared" si="11"/>
        <v>0.26095083030779764</v>
      </c>
      <c r="Z12" s="11">
        <f t="shared" si="12"/>
        <v>0.48697143871881376</v>
      </c>
      <c r="AA12" s="11">
        <f t="shared" si="13"/>
        <v>-0.47065067042129938</v>
      </c>
      <c r="AB12" s="11">
        <f t="shared" si="14"/>
        <v>0.32022877518097004</v>
      </c>
      <c r="AC12" s="11">
        <f t="shared" si="15"/>
        <v>-0.30390800688345587</v>
      </c>
      <c r="AD12" s="11" t="str">
        <f t="shared" si="16"/>
        <v>UNCHANGED</v>
      </c>
      <c r="AE12" s="11" t="str">
        <f t="shared" si="17"/>
        <v>UNCHANGED</v>
      </c>
      <c r="AF12" s="11" t="str">
        <f t="shared" si="18"/>
        <v>UNCHANGED</v>
      </c>
      <c r="AG12" s="11" t="str">
        <f t="shared" si="19"/>
        <v>UNCHANGED</v>
      </c>
      <c r="AH12" s="11">
        <f t="shared" si="4"/>
        <v>3</v>
      </c>
      <c r="AI12" s="11">
        <f t="shared" si="5"/>
        <v>3</v>
      </c>
      <c r="AJ12" s="11">
        <f t="shared" si="6"/>
        <v>3</v>
      </c>
      <c r="AK12" s="11">
        <f t="shared" si="7"/>
        <v>3</v>
      </c>
    </row>
    <row r="13" spans="1:37">
      <c r="A13" s="3" t="s">
        <v>34</v>
      </c>
      <c r="B13" s="3" t="s">
        <v>2690</v>
      </c>
      <c r="C13" s="13">
        <v>22633.060399999998</v>
      </c>
      <c r="D13" s="14">
        <v>16</v>
      </c>
      <c r="E13" s="13">
        <v>81.28</v>
      </c>
      <c r="F13" s="8">
        <v>338504.66666666698</v>
      </c>
      <c r="G13" s="8">
        <v>301673.66666666698</v>
      </c>
      <c r="H13" s="8">
        <v>404607.66666666698</v>
      </c>
      <c r="I13" s="8">
        <v>374367</v>
      </c>
      <c r="J13" s="8">
        <v>285490.33333333302</v>
      </c>
      <c r="K13" s="8">
        <v>257574.66666666701</v>
      </c>
      <c r="L13" s="8">
        <v>258710</v>
      </c>
      <c r="M13" s="8">
        <v>213579</v>
      </c>
      <c r="N13" s="8">
        <v>213192.66666666701</v>
      </c>
      <c r="O13" s="8">
        <v>339511.33333333302</v>
      </c>
      <c r="P13" s="8">
        <v>183723</v>
      </c>
      <c r="Q13" s="8">
        <v>187461.66666666701</v>
      </c>
      <c r="R13" s="8">
        <f t="shared" si="0"/>
        <v>348262.00000000029</v>
      </c>
      <c r="S13" s="8">
        <f t="shared" si="1"/>
        <v>305810.66666666669</v>
      </c>
      <c r="T13" s="8">
        <f t="shared" si="2"/>
        <v>228493.88888888899</v>
      </c>
      <c r="U13" s="8">
        <f t="shared" si="3"/>
        <v>236898.66666666666</v>
      </c>
      <c r="V13" s="14">
        <f t="shared" si="8"/>
        <v>0.41138456252889383</v>
      </c>
      <c r="W13" s="11">
        <f t="shared" si="9"/>
        <v>2.3691983594178893E-2</v>
      </c>
      <c r="X13" s="11">
        <f t="shared" si="10"/>
        <v>0.88276820338135464</v>
      </c>
      <c r="Y13" s="11">
        <f t="shared" si="11"/>
        <v>0.33028514867336395</v>
      </c>
      <c r="Z13" s="11">
        <f t="shared" si="12"/>
        <v>0.18753433562690516</v>
      </c>
      <c r="AA13" s="11">
        <f t="shared" si="13"/>
        <v>-0.60801748370705455</v>
      </c>
      <c r="AB13" s="11">
        <f t="shared" si="14"/>
        <v>-5.2114498046465431E-2</v>
      </c>
      <c r="AC13" s="11">
        <f t="shared" si="15"/>
        <v>-0.36836865003368374</v>
      </c>
      <c r="AD13" s="11" t="str">
        <f t="shared" si="16"/>
        <v>UNCHANGED</v>
      </c>
      <c r="AE13" s="11" t="str">
        <f t="shared" si="17"/>
        <v>DOWN</v>
      </c>
      <c r="AF13" s="11" t="str">
        <f t="shared" si="18"/>
        <v>UNCHANGED</v>
      </c>
      <c r="AG13" s="11" t="str">
        <f t="shared" si="19"/>
        <v>UNCHANGED</v>
      </c>
      <c r="AH13" s="11">
        <f t="shared" si="4"/>
        <v>3</v>
      </c>
      <c r="AI13" s="11">
        <f t="shared" si="5"/>
        <v>3</v>
      </c>
      <c r="AJ13" s="11">
        <f t="shared" si="6"/>
        <v>3</v>
      </c>
      <c r="AK13" s="11">
        <f t="shared" si="7"/>
        <v>3</v>
      </c>
    </row>
    <row r="14" spans="1:37">
      <c r="A14" s="3" t="s">
        <v>35</v>
      </c>
      <c r="B14" s="3" t="s">
        <v>2691</v>
      </c>
      <c r="C14" s="13">
        <v>71677.015599999999</v>
      </c>
      <c r="D14" s="14">
        <v>12</v>
      </c>
      <c r="E14" s="13">
        <v>33.69</v>
      </c>
      <c r="F14" s="8">
        <v>367360.498065333</v>
      </c>
      <c r="G14" s="8">
        <v>414491.20693166699</v>
      </c>
      <c r="H14" s="8">
        <v>512075.191131</v>
      </c>
      <c r="I14" s="8">
        <v>403481.14656999998</v>
      </c>
      <c r="J14" s="8">
        <v>449977.55157900002</v>
      </c>
      <c r="K14" s="8">
        <v>364568.99891033297</v>
      </c>
      <c r="L14" s="8">
        <v>543118.36056900001</v>
      </c>
      <c r="M14" s="8">
        <v>486547.95273700001</v>
      </c>
      <c r="N14" s="8">
        <v>501150.52604099998</v>
      </c>
      <c r="O14" s="8">
        <v>532632.31026499998</v>
      </c>
      <c r="P14" s="8">
        <v>473258.86674833298</v>
      </c>
      <c r="Q14" s="8">
        <v>444050.56292699999</v>
      </c>
      <c r="R14" s="8">
        <f t="shared" si="0"/>
        <v>431308.96537599998</v>
      </c>
      <c r="S14" s="8">
        <f t="shared" si="1"/>
        <v>406009.23235311103</v>
      </c>
      <c r="T14" s="8">
        <f t="shared" si="2"/>
        <v>510272.27978233335</v>
      </c>
      <c r="U14" s="8">
        <f t="shared" si="3"/>
        <v>483313.9133134443</v>
      </c>
      <c r="V14" s="14">
        <f t="shared" si="8"/>
        <v>0.63452379313306051</v>
      </c>
      <c r="W14" s="11">
        <f t="shared" si="9"/>
        <v>0.1602250252747516</v>
      </c>
      <c r="X14" s="11">
        <f t="shared" si="10"/>
        <v>0.43481793716682565</v>
      </c>
      <c r="Y14" s="11">
        <f t="shared" si="11"/>
        <v>9.7601489999697325E-2</v>
      </c>
      <c r="Z14" s="11">
        <f t="shared" si="12"/>
        <v>8.720917125761829E-2</v>
      </c>
      <c r="AA14" s="11">
        <f t="shared" si="13"/>
        <v>0.24254556548738784</v>
      </c>
      <c r="AB14" s="11">
        <f t="shared" si="14"/>
        <v>7.8306743668223475E-2</v>
      </c>
      <c r="AC14" s="11">
        <f t="shared" si="15"/>
        <v>0.25144799307678289</v>
      </c>
      <c r="AD14" s="11" t="str">
        <f t="shared" si="16"/>
        <v>UNCHANGED</v>
      </c>
      <c r="AE14" s="11" t="str">
        <f t="shared" si="17"/>
        <v>UNCHANGED</v>
      </c>
      <c r="AF14" s="11" t="str">
        <f t="shared" si="18"/>
        <v>UNCHANGED</v>
      </c>
      <c r="AG14" s="11" t="str">
        <f t="shared" si="19"/>
        <v>UNCHANGED</v>
      </c>
      <c r="AH14" s="11">
        <f t="shared" si="4"/>
        <v>3</v>
      </c>
      <c r="AI14" s="11">
        <f t="shared" si="5"/>
        <v>3</v>
      </c>
      <c r="AJ14" s="11">
        <f t="shared" si="6"/>
        <v>3</v>
      </c>
      <c r="AK14" s="11">
        <f t="shared" si="7"/>
        <v>3</v>
      </c>
    </row>
    <row r="15" spans="1:37">
      <c r="A15" s="3" t="s">
        <v>36</v>
      </c>
      <c r="B15" s="3" t="s">
        <v>2692</v>
      </c>
      <c r="C15" s="13">
        <v>66135.909299999999</v>
      </c>
      <c r="D15" s="14">
        <v>12</v>
      </c>
      <c r="E15" s="13">
        <v>32.33</v>
      </c>
      <c r="F15" s="8">
        <v>0</v>
      </c>
      <c r="G15" s="8">
        <v>0</v>
      </c>
      <c r="H15" s="8">
        <v>0</v>
      </c>
      <c r="I15" s="8">
        <v>3419.6522806666999</v>
      </c>
      <c r="J15" s="8">
        <v>3625.1385366667</v>
      </c>
      <c r="K15" s="8">
        <v>2479.2775270000002</v>
      </c>
      <c r="L15" s="8">
        <v>2144.3909096666998</v>
      </c>
      <c r="M15" s="8">
        <v>1859.8474553333001</v>
      </c>
      <c r="N15" s="8">
        <v>2006.8967473333</v>
      </c>
      <c r="O15" s="8">
        <v>4483.5232966666999</v>
      </c>
      <c r="P15" s="8">
        <v>3582.7395246667002</v>
      </c>
      <c r="Q15" s="8">
        <v>3758.7597466666998</v>
      </c>
      <c r="R15" s="8">
        <f t="shared" si="0"/>
        <v>0</v>
      </c>
      <c r="S15" s="8">
        <f t="shared" si="1"/>
        <v>3174.6894481111335</v>
      </c>
      <c r="T15" s="8">
        <f t="shared" si="2"/>
        <v>2003.7117041111003</v>
      </c>
      <c r="U15" s="8">
        <f t="shared" si="3"/>
        <v>3941.6741893333669</v>
      </c>
      <c r="V15" s="15" t="s">
        <v>2976</v>
      </c>
      <c r="W15" s="12" t="s">
        <v>2976</v>
      </c>
      <c r="X15" s="11">
        <f t="shared" si="10"/>
        <v>2.5286099892360969E-3</v>
      </c>
      <c r="Y15" s="11">
        <f t="shared" si="11"/>
        <v>0.16181105911329938</v>
      </c>
      <c r="Z15" s="12" t="s">
        <v>2976</v>
      </c>
      <c r="AA15" s="12" t="s">
        <v>2976</v>
      </c>
      <c r="AB15" s="11">
        <f t="shared" si="14"/>
        <v>-0.97613358393911931</v>
      </c>
      <c r="AC15" s="11">
        <f t="shared" si="15"/>
        <v>0.31219305846409157</v>
      </c>
      <c r="AD15" s="12" t="s">
        <v>2977</v>
      </c>
      <c r="AE15" s="12" t="s">
        <v>2978</v>
      </c>
      <c r="AF15" s="11" t="str">
        <f t="shared" si="18"/>
        <v>DOWN</v>
      </c>
      <c r="AG15" s="11" t="str">
        <f t="shared" si="19"/>
        <v>UNCHANGED</v>
      </c>
      <c r="AH15" s="11">
        <f t="shared" si="4"/>
        <v>0</v>
      </c>
      <c r="AI15" s="11">
        <f t="shared" si="5"/>
        <v>3</v>
      </c>
      <c r="AJ15" s="11">
        <f t="shared" si="6"/>
        <v>3</v>
      </c>
      <c r="AK15" s="11">
        <f t="shared" si="7"/>
        <v>3</v>
      </c>
    </row>
    <row r="16" spans="1:37">
      <c r="A16" s="3" t="s">
        <v>37</v>
      </c>
      <c r="B16" s="3" t="s">
        <v>2693</v>
      </c>
      <c r="C16" s="13">
        <v>53974.133000000002</v>
      </c>
      <c r="D16" s="14">
        <v>46</v>
      </c>
      <c r="E16" s="13">
        <v>66.599999999999994</v>
      </c>
      <c r="F16" s="8">
        <v>698149.33333333302</v>
      </c>
      <c r="G16" s="8">
        <v>520566</v>
      </c>
      <c r="H16" s="8">
        <v>673891.66666666698</v>
      </c>
      <c r="I16" s="8">
        <v>624596.66666666698</v>
      </c>
      <c r="J16" s="8">
        <v>661271.33333333302</v>
      </c>
      <c r="K16" s="8">
        <v>636031</v>
      </c>
      <c r="L16" s="8">
        <v>725600</v>
      </c>
      <c r="M16" s="8">
        <v>538641.33333333302</v>
      </c>
      <c r="N16" s="8">
        <v>512032</v>
      </c>
      <c r="O16" s="8">
        <v>561307.33333333302</v>
      </c>
      <c r="P16" s="8">
        <v>507007.33333333302</v>
      </c>
      <c r="Q16" s="8">
        <v>513807.33333333302</v>
      </c>
      <c r="R16" s="8">
        <f t="shared" si="0"/>
        <v>630869</v>
      </c>
      <c r="S16" s="8">
        <f t="shared" si="1"/>
        <v>640633</v>
      </c>
      <c r="T16" s="8">
        <f t="shared" si="2"/>
        <v>592091.11111111101</v>
      </c>
      <c r="U16" s="8">
        <f t="shared" si="3"/>
        <v>527373.99999999965</v>
      </c>
      <c r="V16" s="14">
        <f t="shared" si="8"/>
        <v>0.87150429820486786</v>
      </c>
      <c r="W16" s="11">
        <f t="shared" si="9"/>
        <v>0.67957803075462431</v>
      </c>
      <c r="X16" s="11">
        <f t="shared" si="10"/>
        <v>0.40343468766293145</v>
      </c>
      <c r="Y16" s="11">
        <f t="shared" si="11"/>
        <v>4.9934301667998119E-3</v>
      </c>
      <c r="Z16" s="11">
        <f t="shared" si="12"/>
        <v>-2.2157654924641352E-2</v>
      </c>
      <c r="AA16" s="11">
        <f t="shared" si="13"/>
        <v>-9.1521265393705142E-2</v>
      </c>
      <c r="AB16" s="11">
        <f t="shared" si="14"/>
        <v>0.16699274834189939</v>
      </c>
      <c r="AC16" s="11">
        <f t="shared" si="15"/>
        <v>-0.28067166866024584</v>
      </c>
      <c r="AD16" s="11" t="str">
        <f t="shared" si="16"/>
        <v>UNCHANGED</v>
      </c>
      <c r="AE16" s="11" t="str">
        <f t="shared" si="17"/>
        <v>UNCHANGED</v>
      </c>
      <c r="AF16" s="11" t="str">
        <f t="shared" si="18"/>
        <v>UNCHANGED</v>
      </c>
      <c r="AG16" s="11" t="str">
        <f t="shared" si="19"/>
        <v>UNCHANGED</v>
      </c>
      <c r="AH16" s="11">
        <f t="shared" si="4"/>
        <v>3</v>
      </c>
      <c r="AI16" s="11">
        <f t="shared" si="5"/>
        <v>3</v>
      </c>
      <c r="AJ16" s="11">
        <f t="shared" si="6"/>
        <v>3</v>
      </c>
      <c r="AK16" s="11">
        <f t="shared" si="7"/>
        <v>3</v>
      </c>
    </row>
    <row r="17" spans="1:37">
      <c r="A17" s="3" t="s">
        <v>38</v>
      </c>
      <c r="B17" s="3" t="s">
        <v>2694</v>
      </c>
      <c r="C17" s="13">
        <v>28750.68</v>
      </c>
      <c r="D17" s="14">
        <v>9</v>
      </c>
      <c r="E17" s="13">
        <v>65.66</v>
      </c>
      <c r="F17" s="8">
        <v>217319</v>
      </c>
      <c r="G17" s="8">
        <v>271861</v>
      </c>
      <c r="H17" s="8">
        <v>254750.66666666701</v>
      </c>
      <c r="I17" s="8">
        <v>197475.673984333</v>
      </c>
      <c r="J17" s="8">
        <v>240647.33333333299</v>
      </c>
      <c r="K17" s="8">
        <v>174395.483263667</v>
      </c>
      <c r="L17" s="8">
        <v>297313.66666666698</v>
      </c>
      <c r="M17" s="8">
        <v>223987</v>
      </c>
      <c r="N17" s="8">
        <v>240848</v>
      </c>
      <c r="O17" s="8">
        <v>258480.66666666701</v>
      </c>
      <c r="P17" s="8">
        <v>203659.33333333299</v>
      </c>
      <c r="Q17" s="8">
        <v>177676.66666666701</v>
      </c>
      <c r="R17" s="8">
        <f t="shared" si="0"/>
        <v>247976.88888888899</v>
      </c>
      <c r="S17" s="8">
        <f t="shared" si="1"/>
        <v>204172.83019377766</v>
      </c>
      <c r="T17" s="8">
        <f t="shared" si="2"/>
        <v>254049.55555555565</v>
      </c>
      <c r="U17" s="8">
        <f t="shared" si="3"/>
        <v>213272.22222222234</v>
      </c>
      <c r="V17" s="14">
        <f t="shared" si="8"/>
        <v>0.15749029697578132</v>
      </c>
      <c r="W17" s="11">
        <f t="shared" si="9"/>
        <v>0.8354836175845729</v>
      </c>
      <c r="X17" s="11">
        <f t="shared" si="10"/>
        <v>0.27840611801681009</v>
      </c>
      <c r="Y17" s="11">
        <f t="shared" si="11"/>
        <v>0.78186955082700271</v>
      </c>
      <c r="Z17" s="11">
        <f t="shared" si="12"/>
        <v>0.28041477381763807</v>
      </c>
      <c r="AA17" s="11">
        <f t="shared" si="13"/>
        <v>3.4904270581315969E-2</v>
      </c>
      <c r="AB17" s="11">
        <f t="shared" si="14"/>
        <v>0.2524138670588309</v>
      </c>
      <c r="AC17" s="11">
        <f t="shared" si="15"/>
        <v>6.2905177340123269E-2</v>
      </c>
      <c r="AD17" s="11" t="str">
        <f t="shared" si="16"/>
        <v>UNCHANGED</v>
      </c>
      <c r="AE17" s="11" t="str">
        <f t="shared" si="17"/>
        <v>UNCHANGED</v>
      </c>
      <c r="AF17" s="11" t="str">
        <f t="shared" si="18"/>
        <v>UNCHANGED</v>
      </c>
      <c r="AG17" s="11" t="str">
        <f t="shared" si="19"/>
        <v>UNCHANGED</v>
      </c>
      <c r="AH17" s="11">
        <f t="shared" si="4"/>
        <v>3</v>
      </c>
      <c r="AI17" s="11">
        <f t="shared" si="5"/>
        <v>3</v>
      </c>
      <c r="AJ17" s="11">
        <f t="shared" si="6"/>
        <v>3</v>
      </c>
      <c r="AK17" s="11">
        <f t="shared" si="7"/>
        <v>3</v>
      </c>
    </row>
    <row r="18" spans="1:37">
      <c r="A18" s="3" t="s">
        <v>39</v>
      </c>
      <c r="B18" s="3" t="s">
        <v>2695</v>
      </c>
      <c r="C18" s="13">
        <v>73427.371899999998</v>
      </c>
      <c r="D18" s="14">
        <v>12</v>
      </c>
      <c r="E18" s="13">
        <v>32.28</v>
      </c>
      <c r="F18" s="8">
        <v>24422.499962999998</v>
      </c>
      <c r="G18" s="8">
        <v>27531.552247666699</v>
      </c>
      <c r="H18" s="8">
        <v>53641.333333333299</v>
      </c>
      <c r="I18" s="8">
        <v>29918.019874666701</v>
      </c>
      <c r="J18" s="8">
        <v>45671</v>
      </c>
      <c r="K18" s="8">
        <v>34365.091060999999</v>
      </c>
      <c r="L18" s="8">
        <v>50294.911813333303</v>
      </c>
      <c r="M18" s="8">
        <v>81770.227280333303</v>
      </c>
      <c r="N18" s="8">
        <v>30945.451759666699</v>
      </c>
      <c r="O18" s="8">
        <v>71792.174501000001</v>
      </c>
      <c r="P18" s="8">
        <v>31358.1861706667</v>
      </c>
      <c r="Q18" s="8">
        <v>50081.023495000001</v>
      </c>
      <c r="R18" s="8">
        <f t="shared" si="0"/>
        <v>35198.461847999999</v>
      </c>
      <c r="S18" s="8">
        <f t="shared" si="1"/>
        <v>36651.370311888903</v>
      </c>
      <c r="T18" s="8">
        <f t="shared" si="2"/>
        <v>54336.863617777766</v>
      </c>
      <c r="U18" s="8">
        <f t="shared" si="3"/>
        <v>51077.128055555571</v>
      </c>
      <c r="V18" s="14">
        <f t="shared" si="8"/>
        <v>0.89548702653854373</v>
      </c>
      <c r="W18" s="11">
        <f t="shared" si="9"/>
        <v>0.33482145960753951</v>
      </c>
      <c r="X18" s="11">
        <f t="shared" si="10"/>
        <v>0.87119626422844487</v>
      </c>
      <c r="Y18" s="11">
        <f t="shared" si="11"/>
        <v>0.31572184499122696</v>
      </c>
      <c r="Z18" s="11">
        <f t="shared" si="12"/>
        <v>-5.8354753155351456E-2</v>
      </c>
      <c r="AA18" s="11">
        <f t="shared" si="13"/>
        <v>0.62641890873475992</v>
      </c>
      <c r="AB18" s="11">
        <f t="shared" si="14"/>
        <v>8.9253886015269318E-2</v>
      </c>
      <c r="AC18" s="11">
        <f t="shared" si="15"/>
        <v>0.47881026956413908</v>
      </c>
      <c r="AD18" s="11" t="str">
        <f t="shared" si="16"/>
        <v>UNCHANGED</v>
      </c>
      <c r="AE18" s="11" t="str">
        <f t="shared" si="17"/>
        <v>UNCHANGED</v>
      </c>
      <c r="AF18" s="11" t="str">
        <f t="shared" si="18"/>
        <v>UNCHANGED</v>
      </c>
      <c r="AG18" s="11" t="str">
        <f t="shared" si="19"/>
        <v>UNCHANGED</v>
      </c>
      <c r="AH18" s="11">
        <f t="shared" si="4"/>
        <v>3</v>
      </c>
      <c r="AI18" s="11">
        <f t="shared" si="5"/>
        <v>3</v>
      </c>
      <c r="AJ18" s="11">
        <f t="shared" si="6"/>
        <v>3</v>
      </c>
      <c r="AK18" s="11">
        <f t="shared" si="7"/>
        <v>3</v>
      </c>
    </row>
    <row r="19" spans="1:37">
      <c r="A19" s="3" t="s">
        <v>40</v>
      </c>
      <c r="B19" s="3" t="s">
        <v>2696</v>
      </c>
      <c r="C19" s="13">
        <v>14300.3801</v>
      </c>
      <c r="D19" s="14">
        <v>5</v>
      </c>
      <c r="E19" s="13">
        <v>75.19</v>
      </c>
      <c r="F19" s="8">
        <v>69936.958844666704</v>
      </c>
      <c r="G19" s="8">
        <v>59333.841510666702</v>
      </c>
      <c r="H19" s="8">
        <v>72667.124517000004</v>
      </c>
      <c r="I19" s="8">
        <v>85276.924681333301</v>
      </c>
      <c r="J19" s="8">
        <v>71419.531663333299</v>
      </c>
      <c r="K19" s="8">
        <v>66775.030379333301</v>
      </c>
      <c r="L19" s="8">
        <v>41400.778644999999</v>
      </c>
      <c r="M19" s="8">
        <v>40888.905415333298</v>
      </c>
      <c r="N19" s="8">
        <v>43919.094781</v>
      </c>
      <c r="O19" s="8">
        <v>50005.619222000001</v>
      </c>
      <c r="P19" s="8">
        <v>52826.056691999998</v>
      </c>
      <c r="Q19" s="8">
        <v>67291.836563333301</v>
      </c>
      <c r="R19" s="8">
        <f t="shared" si="0"/>
        <v>67312.641624111144</v>
      </c>
      <c r="S19" s="8">
        <f t="shared" si="1"/>
        <v>74490.495574666638</v>
      </c>
      <c r="T19" s="8">
        <f t="shared" si="2"/>
        <v>42069.592947111094</v>
      </c>
      <c r="U19" s="8">
        <f t="shared" si="3"/>
        <v>56707.837492444436</v>
      </c>
      <c r="V19" s="14">
        <f t="shared" si="8"/>
        <v>0.35610532420652391</v>
      </c>
      <c r="W19" s="11">
        <f t="shared" si="9"/>
        <v>3.7679296845317457E-3</v>
      </c>
      <c r="X19" s="11">
        <f t="shared" si="10"/>
        <v>5.4484919657586735E-2</v>
      </c>
      <c r="Y19" s="11">
        <f t="shared" si="11"/>
        <v>8.2544148396862249E-2</v>
      </c>
      <c r="Z19" s="11">
        <f t="shared" si="12"/>
        <v>-0.14617888525838976</v>
      </c>
      <c r="AA19" s="11">
        <f t="shared" si="13"/>
        <v>-0.67809961596882828</v>
      </c>
      <c r="AB19" s="11">
        <f t="shared" si="14"/>
        <v>-0.4307702822563037</v>
      </c>
      <c r="AC19" s="11">
        <f t="shared" si="15"/>
        <v>-0.39350821897091426</v>
      </c>
      <c r="AD19" s="11" t="str">
        <f t="shared" si="16"/>
        <v>UNCHANGED</v>
      </c>
      <c r="AE19" s="11" t="str">
        <f t="shared" si="17"/>
        <v>DOWN</v>
      </c>
      <c r="AF19" s="11" t="str">
        <f t="shared" si="18"/>
        <v>UNCHANGED</v>
      </c>
      <c r="AG19" s="11" t="str">
        <f t="shared" si="19"/>
        <v>UNCHANGED</v>
      </c>
      <c r="AH19" s="11">
        <f t="shared" si="4"/>
        <v>3</v>
      </c>
      <c r="AI19" s="11">
        <f t="shared" si="5"/>
        <v>3</v>
      </c>
      <c r="AJ19" s="11">
        <f t="shared" si="6"/>
        <v>3</v>
      </c>
      <c r="AK19" s="11">
        <f t="shared" si="7"/>
        <v>3</v>
      </c>
    </row>
    <row r="20" spans="1:37">
      <c r="A20" s="3" t="s">
        <v>41</v>
      </c>
      <c r="B20" s="3" t="s">
        <v>2697</v>
      </c>
      <c r="C20" s="13">
        <v>35431.068500000001</v>
      </c>
      <c r="D20" s="14">
        <v>17</v>
      </c>
      <c r="E20" s="13">
        <v>74.400000000000006</v>
      </c>
      <c r="F20" s="8">
        <v>61604.254676333301</v>
      </c>
      <c r="G20" s="8">
        <v>73679.789825</v>
      </c>
      <c r="H20" s="8">
        <v>164383.663473333</v>
      </c>
      <c r="I20" s="8">
        <v>172635.35864333299</v>
      </c>
      <c r="J20" s="8">
        <v>87658.073434000005</v>
      </c>
      <c r="K20" s="8">
        <v>70508.938116333302</v>
      </c>
      <c r="L20" s="8">
        <v>130638.401573667</v>
      </c>
      <c r="M20" s="8">
        <v>179833.593210333</v>
      </c>
      <c r="N20" s="8">
        <v>174778.73518300001</v>
      </c>
      <c r="O20" s="8">
        <v>141072.61969066699</v>
      </c>
      <c r="P20" s="8">
        <v>74470.331168000004</v>
      </c>
      <c r="Q20" s="8">
        <v>81862.086746000001</v>
      </c>
      <c r="R20" s="8">
        <f t="shared" si="0"/>
        <v>99889.235991555426</v>
      </c>
      <c r="S20" s="8">
        <f t="shared" si="1"/>
        <v>110267.4567312221</v>
      </c>
      <c r="T20" s="8">
        <f t="shared" si="2"/>
        <v>161750.24332233332</v>
      </c>
      <c r="U20" s="8">
        <f t="shared" si="3"/>
        <v>99135.012534889</v>
      </c>
      <c r="V20" s="14">
        <f t="shared" si="8"/>
        <v>0.82990235197723095</v>
      </c>
      <c r="W20" s="11">
        <f t="shared" si="9"/>
        <v>0.1608770331828451</v>
      </c>
      <c r="X20" s="11">
        <f t="shared" si="10"/>
        <v>7.5449291336029081E-2</v>
      </c>
      <c r="Y20" s="11">
        <f t="shared" si="11"/>
        <v>0.78391982499793522</v>
      </c>
      <c r="Z20" s="11">
        <f t="shared" si="12"/>
        <v>-0.14260594321996395</v>
      </c>
      <c r="AA20" s="11">
        <f t="shared" si="13"/>
        <v>0.69536675498654654</v>
      </c>
      <c r="AB20" s="11">
        <f t="shared" si="14"/>
        <v>0.70630129846655609</v>
      </c>
      <c r="AC20" s="11">
        <f t="shared" si="15"/>
        <v>-0.15354048669997333</v>
      </c>
      <c r="AD20" s="11" t="str">
        <f t="shared" si="16"/>
        <v>UNCHANGED</v>
      </c>
      <c r="AE20" s="11" t="str">
        <f t="shared" si="17"/>
        <v>UNCHANGED</v>
      </c>
      <c r="AF20" s="11" t="str">
        <f t="shared" si="18"/>
        <v>UNCHANGED</v>
      </c>
      <c r="AG20" s="11" t="str">
        <f t="shared" si="19"/>
        <v>UNCHANGED</v>
      </c>
      <c r="AH20" s="11">
        <f t="shared" si="4"/>
        <v>3</v>
      </c>
      <c r="AI20" s="11">
        <f t="shared" si="5"/>
        <v>3</v>
      </c>
      <c r="AJ20" s="11">
        <f t="shared" si="6"/>
        <v>3</v>
      </c>
      <c r="AK20" s="11">
        <f t="shared" si="7"/>
        <v>3</v>
      </c>
    </row>
    <row r="21" spans="1:37">
      <c r="A21" s="3" t="s">
        <v>42</v>
      </c>
      <c r="B21" s="3" t="s">
        <v>2698</v>
      </c>
      <c r="C21" s="13">
        <v>20595.724399999999</v>
      </c>
      <c r="D21" s="14">
        <v>12</v>
      </c>
      <c r="E21" s="13">
        <v>54.95</v>
      </c>
      <c r="F21" s="8">
        <v>689036.66666666698</v>
      </c>
      <c r="G21" s="8">
        <v>606413</v>
      </c>
      <c r="H21" s="8">
        <v>857891.66666666698</v>
      </c>
      <c r="I21" s="8">
        <v>1000651.33333333</v>
      </c>
      <c r="J21" s="8">
        <v>837915</v>
      </c>
      <c r="K21" s="8">
        <v>965671.66666666698</v>
      </c>
      <c r="L21" s="8">
        <v>845779</v>
      </c>
      <c r="M21" s="8">
        <v>525978</v>
      </c>
      <c r="N21" s="8">
        <v>707425.33333333302</v>
      </c>
      <c r="O21" s="8">
        <v>544312.33333333302</v>
      </c>
      <c r="P21" s="8">
        <v>592823</v>
      </c>
      <c r="Q21" s="8">
        <v>599836.33333333302</v>
      </c>
      <c r="R21" s="8">
        <f t="shared" si="0"/>
        <v>717780.44444444461</v>
      </c>
      <c r="S21" s="8">
        <f t="shared" si="1"/>
        <v>934745.99999999907</v>
      </c>
      <c r="T21" s="8">
        <f t="shared" si="2"/>
        <v>693060.77777777764</v>
      </c>
      <c r="U21" s="8">
        <f t="shared" si="3"/>
        <v>578990.55555555539</v>
      </c>
      <c r="V21" s="14">
        <f t="shared" si="8"/>
        <v>7.1396575284715422E-2</v>
      </c>
      <c r="W21" s="11">
        <f t="shared" si="9"/>
        <v>0.84499612629586762</v>
      </c>
      <c r="X21" s="11">
        <f t="shared" si="10"/>
        <v>0.29269837785285557</v>
      </c>
      <c r="Y21" s="11">
        <f t="shared" si="11"/>
        <v>2.4660770906251221E-3</v>
      </c>
      <c r="Z21" s="11">
        <f t="shared" si="12"/>
        <v>-0.38103177425011076</v>
      </c>
      <c r="AA21" s="11">
        <f t="shared" si="13"/>
        <v>-5.0560743549715181E-2</v>
      </c>
      <c r="AB21" s="11">
        <f t="shared" si="14"/>
        <v>0.25944205937404297</v>
      </c>
      <c r="AC21" s="11">
        <f t="shared" si="15"/>
        <v>-0.69103457717386896</v>
      </c>
      <c r="AD21" s="11" t="str">
        <f t="shared" si="16"/>
        <v>UNCHANGED</v>
      </c>
      <c r="AE21" s="11" t="str">
        <f t="shared" si="17"/>
        <v>UNCHANGED</v>
      </c>
      <c r="AF21" s="11" t="str">
        <f t="shared" si="18"/>
        <v>UNCHANGED</v>
      </c>
      <c r="AG21" s="11" t="str">
        <f t="shared" si="19"/>
        <v>DOWN</v>
      </c>
      <c r="AH21" s="11">
        <f t="shared" si="4"/>
        <v>3</v>
      </c>
      <c r="AI21" s="11">
        <f t="shared" si="5"/>
        <v>3</v>
      </c>
      <c r="AJ21" s="11">
        <f t="shared" si="6"/>
        <v>3</v>
      </c>
      <c r="AK21" s="11">
        <f t="shared" si="7"/>
        <v>3</v>
      </c>
    </row>
    <row r="22" spans="1:37">
      <c r="A22" s="3" t="s">
        <v>43</v>
      </c>
      <c r="B22" s="3" t="s">
        <v>2699</v>
      </c>
      <c r="C22" s="13">
        <v>20518.367999999999</v>
      </c>
      <c r="D22" s="14">
        <v>6</v>
      </c>
      <c r="E22" s="13">
        <v>64.739999999999995</v>
      </c>
      <c r="F22" s="8">
        <v>308.38928600000003</v>
      </c>
      <c r="G22" s="8">
        <v>864.23620333329995</v>
      </c>
      <c r="H22" s="8">
        <v>1081.5907070000001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  <c r="R22" s="8">
        <f t="shared" si="0"/>
        <v>751.40539877776666</v>
      </c>
      <c r="S22" s="8">
        <f t="shared" si="1"/>
        <v>0</v>
      </c>
      <c r="T22" s="8">
        <f t="shared" si="2"/>
        <v>0</v>
      </c>
      <c r="U22" s="8">
        <f t="shared" si="3"/>
        <v>0</v>
      </c>
      <c r="V22" s="15" t="s">
        <v>2976</v>
      </c>
      <c r="W22" s="12" t="s">
        <v>2976</v>
      </c>
      <c r="X22" s="12" t="s">
        <v>2976</v>
      </c>
      <c r="Y22" s="12" t="s">
        <v>2976</v>
      </c>
      <c r="Z22" s="12" t="s">
        <v>2976</v>
      </c>
      <c r="AA22" s="12" t="s">
        <v>2976</v>
      </c>
      <c r="AB22" s="12" t="s">
        <v>2976</v>
      </c>
      <c r="AC22" s="12" t="s">
        <v>2976</v>
      </c>
      <c r="AD22" s="12" t="s">
        <v>2975</v>
      </c>
      <c r="AE22" s="12" t="s">
        <v>2975</v>
      </c>
      <c r="AF22" s="12" t="s">
        <v>2976</v>
      </c>
      <c r="AG22" s="12" t="s">
        <v>2976</v>
      </c>
      <c r="AH22" s="11">
        <f t="shared" si="4"/>
        <v>3</v>
      </c>
      <c r="AI22" s="11">
        <f t="shared" si="5"/>
        <v>0</v>
      </c>
      <c r="AJ22" s="11">
        <f t="shared" si="6"/>
        <v>0</v>
      </c>
      <c r="AK22" s="11">
        <f t="shared" si="7"/>
        <v>0</v>
      </c>
    </row>
    <row r="23" spans="1:37">
      <c r="A23" s="3" t="s">
        <v>44</v>
      </c>
      <c r="B23" s="3" t="s">
        <v>2700</v>
      </c>
      <c r="C23" s="13">
        <v>22963.785500000002</v>
      </c>
      <c r="D23" s="14">
        <v>7</v>
      </c>
      <c r="E23" s="13">
        <v>65.709999999999994</v>
      </c>
      <c r="F23" s="8">
        <v>127719.66666666701</v>
      </c>
      <c r="G23" s="8">
        <v>161710.33333333299</v>
      </c>
      <c r="H23" s="8">
        <v>206004</v>
      </c>
      <c r="I23" s="8">
        <v>177257.33333333299</v>
      </c>
      <c r="J23" s="8">
        <v>121262.33333333299</v>
      </c>
      <c r="K23" s="8">
        <v>186367</v>
      </c>
      <c r="L23" s="8">
        <v>186703</v>
      </c>
      <c r="M23" s="8">
        <v>109554.66666666701</v>
      </c>
      <c r="N23" s="8">
        <v>191404</v>
      </c>
      <c r="O23" s="8">
        <v>169725.33333333299</v>
      </c>
      <c r="P23" s="8">
        <v>141928.33333333299</v>
      </c>
      <c r="Q23" s="8">
        <v>159585.66666666701</v>
      </c>
      <c r="R23" s="8">
        <f t="shared" si="0"/>
        <v>165144.66666666666</v>
      </c>
      <c r="S23" s="8">
        <f t="shared" si="1"/>
        <v>161628.88888888867</v>
      </c>
      <c r="T23" s="8">
        <f t="shared" si="2"/>
        <v>162553.88888888899</v>
      </c>
      <c r="U23" s="8">
        <f t="shared" si="3"/>
        <v>157079.77777777766</v>
      </c>
      <c r="V23" s="14">
        <f t="shared" si="8"/>
        <v>0.91367791428464673</v>
      </c>
      <c r="W23" s="11">
        <f t="shared" si="9"/>
        <v>0.94438154305159316</v>
      </c>
      <c r="X23" s="11">
        <f t="shared" si="10"/>
        <v>0.85323532878538111</v>
      </c>
      <c r="Y23" s="11">
        <f t="shared" si="11"/>
        <v>0.84569273099360498</v>
      </c>
      <c r="Z23" s="11">
        <f t="shared" si="12"/>
        <v>3.1045296089918913E-2</v>
      </c>
      <c r="AA23" s="11">
        <f t="shared" si="13"/>
        <v>-2.281230762845551E-2</v>
      </c>
      <c r="AB23" s="11">
        <f t="shared" si="14"/>
        <v>4.9420608906136185E-2</v>
      </c>
      <c r="AC23" s="11">
        <f t="shared" si="15"/>
        <v>-4.1187620444672952E-2</v>
      </c>
      <c r="AD23" s="11" t="str">
        <f t="shared" si="16"/>
        <v>UNCHANGED</v>
      </c>
      <c r="AE23" s="11" t="str">
        <f t="shared" si="17"/>
        <v>UNCHANGED</v>
      </c>
      <c r="AF23" s="11" t="str">
        <f t="shared" si="18"/>
        <v>UNCHANGED</v>
      </c>
      <c r="AG23" s="11" t="str">
        <f t="shared" si="19"/>
        <v>UNCHANGED</v>
      </c>
      <c r="AH23" s="11">
        <f t="shared" si="4"/>
        <v>3</v>
      </c>
      <c r="AI23" s="11">
        <f t="shared" si="5"/>
        <v>3</v>
      </c>
      <c r="AJ23" s="11">
        <f t="shared" si="6"/>
        <v>3</v>
      </c>
      <c r="AK23" s="11">
        <f t="shared" si="7"/>
        <v>3</v>
      </c>
    </row>
    <row r="24" spans="1:37">
      <c r="A24" s="3" t="s">
        <v>45</v>
      </c>
      <c r="B24" s="3" t="s">
        <v>2701</v>
      </c>
      <c r="C24" s="13">
        <v>35380.9274</v>
      </c>
      <c r="D24" s="14">
        <v>18</v>
      </c>
      <c r="E24" s="13">
        <v>84.68</v>
      </c>
      <c r="F24" s="8">
        <v>191439.74532366701</v>
      </c>
      <c r="G24" s="8">
        <v>189802.87684166699</v>
      </c>
      <c r="H24" s="8">
        <v>306457.144378667</v>
      </c>
      <c r="I24" s="8">
        <v>305240.70787733298</v>
      </c>
      <c r="J24" s="8">
        <v>199654.42814266699</v>
      </c>
      <c r="K24" s="8">
        <v>185534.17460500001</v>
      </c>
      <c r="L24" s="8">
        <v>352722.07610933302</v>
      </c>
      <c r="M24" s="8">
        <v>478325.20356766699</v>
      </c>
      <c r="N24" s="8">
        <v>349073.750305333</v>
      </c>
      <c r="O24" s="8">
        <v>364702.240956333</v>
      </c>
      <c r="P24" s="8">
        <v>202226.549145</v>
      </c>
      <c r="Q24" s="8">
        <v>257501.668251667</v>
      </c>
      <c r="R24" s="8">
        <f t="shared" si="0"/>
        <v>229233.25551466699</v>
      </c>
      <c r="S24" s="8">
        <f t="shared" si="1"/>
        <v>230143.10354166664</v>
      </c>
      <c r="T24" s="8">
        <f t="shared" si="2"/>
        <v>393373.67666077771</v>
      </c>
      <c r="U24" s="8">
        <f t="shared" si="3"/>
        <v>274810.15278433333</v>
      </c>
      <c r="V24" s="14">
        <f t="shared" si="8"/>
        <v>0.98736750589424949</v>
      </c>
      <c r="W24" s="11">
        <f t="shared" si="9"/>
        <v>4.5981647501846933E-2</v>
      </c>
      <c r="X24" s="11">
        <f t="shared" si="10"/>
        <v>0.13700659255868702</v>
      </c>
      <c r="Y24" s="11">
        <f t="shared" si="11"/>
        <v>0.50354621112749398</v>
      </c>
      <c r="Z24" s="11">
        <f t="shared" si="12"/>
        <v>-5.7148563571341685E-3</v>
      </c>
      <c r="AA24" s="11">
        <f t="shared" si="13"/>
        <v>0.7790840650801788</v>
      </c>
      <c r="AB24" s="11">
        <f t="shared" si="14"/>
        <v>0.51746511508916337</v>
      </c>
      <c r="AC24" s="11">
        <f t="shared" si="15"/>
        <v>0.25590409363388117</v>
      </c>
      <c r="AD24" s="11" t="str">
        <f t="shared" si="16"/>
        <v>UNCHANGED</v>
      </c>
      <c r="AE24" s="11" t="str">
        <f t="shared" si="17"/>
        <v>UP</v>
      </c>
      <c r="AF24" s="11" t="str">
        <f t="shared" si="18"/>
        <v>UNCHANGED</v>
      </c>
      <c r="AG24" s="11" t="str">
        <f t="shared" si="19"/>
        <v>UNCHANGED</v>
      </c>
      <c r="AH24" s="11">
        <f t="shared" si="4"/>
        <v>3</v>
      </c>
      <c r="AI24" s="11">
        <f t="shared" si="5"/>
        <v>3</v>
      </c>
      <c r="AJ24" s="11">
        <f t="shared" si="6"/>
        <v>3</v>
      </c>
      <c r="AK24" s="11">
        <f t="shared" si="7"/>
        <v>3</v>
      </c>
    </row>
    <row r="25" spans="1:37">
      <c r="A25" s="3" t="s">
        <v>46</v>
      </c>
      <c r="B25" s="3" t="s">
        <v>2702</v>
      </c>
      <c r="C25" s="13">
        <v>23103.851500000001</v>
      </c>
      <c r="D25" s="14">
        <v>3</v>
      </c>
      <c r="E25" s="13">
        <v>29.68</v>
      </c>
      <c r="F25" s="8">
        <v>267821</v>
      </c>
      <c r="G25" s="8">
        <v>149644</v>
      </c>
      <c r="H25" s="8">
        <v>115179</v>
      </c>
      <c r="I25" s="8">
        <v>217777.33333333299</v>
      </c>
      <c r="J25" s="8">
        <v>185130</v>
      </c>
      <c r="K25" s="8">
        <v>132585.5</v>
      </c>
      <c r="L25" s="8">
        <v>50132</v>
      </c>
      <c r="M25" s="8">
        <v>41762.333333333299</v>
      </c>
      <c r="N25" s="8">
        <v>178055</v>
      </c>
      <c r="O25" s="8">
        <v>93617.5</v>
      </c>
      <c r="P25" s="8">
        <v>111195.33333333299</v>
      </c>
      <c r="Q25" s="8">
        <v>80762</v>
      </c>
      <c r="R25" s="8">
        <f t="shared" si="0"/>
        <v>177548</v>
      </c>
      <c r="S25" s="8">
        <f t="shared" si="1"/>
        <v>178497.61111111101</v>
      </c>
      <c r="T25" s="8">
        <f t="shared" si="2"/>
        <v>89983.111111111109</v>
      </c>
      <c r="U25" s="8">
        <f t="shared" si="3"/>
        <v>95191.611111111008</v>
      </c>
      <c r="V25" s="14">
        <f t="shared" si="8"/>
        <v>0.98642480746933892</v>
      </c>
      <c r="W25" s="11">
        <f t="shared" si="9"/>
        <v>0.24236050842551735</v>
      </c>
      <c r="X25" s="11">
        <f t="shared" si="10"/>
        <v>0.91338637935244515</v>
      </c>
      <c r="Y25" s="11">
        <f t="shared" si="11"/>
        <v>3.4080644531359498E-2</v>
      </c>
      <c r="Z25" s="11">
        <f t="shared" si="12"/>
        <v>-7.6956572220354255E-3</v>
      </c>
      <c r="AA25" s="11">
        <f t="shared" si="13"/>
        <v>-0.98048295593452395</v>
      </c>
      <c r="AB25" s="11">
        <f t="shared" si="14"/>
        <v>-8.1180191613019245E-2</v>
      </c>
      <c r="AC25" s="11">
        <f t="shared" si="15"/>
        <v>-0.90699842154354005</v>
      </c>
      <c r="AD25" s="11" t="str">
        <f t="shared" si="16"/>
        <v>UNCHANGED</v>
      </c>
      <c r="AE25" s="11" t="str">
        <f t="shared" si="17"/>
        <v>UNCHANGED</v>
      </c>
      <c r="AF25" s="11" t="str">
        <f t="shared" si="18"/>
        <v>UNCHANGED</v>
      </c>
      <c r="AG25" s="11" t="str">
        <f t="shared" si="19"/>
        <v>DOWN</v>
      </c>
      <c r="AH25" s="11">
        <f t="shared" si="4"/>
        <v>3</v>
      </c>
      <c r="AI25" s="11">
        <f t="shared" si="5"/>
        <v>3</v>
      </c>
      <c r="AJ25" s="11">
        <f t="shared" si="6"/>
        <v>3</v>
      </c>
      <c r="AK25" s="11">
        <f t="shared" si="7"/>
        <v>3</v>
      </c>
    </row>
    <row r="26" spans="1:37">
      <c r="A26" s="3" t="s">
        <v>47</v>
      </c>
      <c r="B26" s="3" t="s">
        <v>2703</v>
      </c>
      <c r="C26" s="13">
        <v>27017.723099999999</v>
      </c>
      <c r="D26" s="14">
        <v>7</v>
      </c>
      <c r="E26" s="13">
        <v>33.880000000000003</v>
      </c>
      <c r="F26" s="8">
        <v>250429.66666666701</v>
      </c>
      <c r="G26" s="8">
        <v>252888</v>
      </c>
      <c r="H26" s="8">
        <v>374333.66666666698</v>
      </c>
      <c r="I26" s="8">
        <v>306961</v>
      </c>
      <c r="J26" s="8">
        <v>304219.33333333302</v>
      </c>
      <c r="K26" s="8">
        <v>275145</v>
      </c>
      <c r="L26" s="8">
        <v>371046</v>
      </c>
      <c r="M26" s="8">
        <v>317533.33333333302</v>
      </c>
      <c r="N26" s="8">
        <v>275571.66666666698</v>
      </c>
      <c r="O26" s="8">
        <v>285266.66666666698</v>
      </c>
      <c r="P26" s="8">
        <v>283863.33333333302</v>
      </c>
      <c r="Q26" s="8">
        <v>297507.66666666698</v>
      </c>
      <c r="R26" s="8">
        <f t="shared" si="0"/>
        <v>292550.44444444467</v>
      </c>
      <c r="S26" s="8">
        <f t="shared" si="1"/>
        <v>295441.77777777769</v>
      </c>
      <c r="T26" s="8">
        <f t="shared" si="2"/>
        <v>321383.66666666669</v>
      </c>
      <c r="U26" s="8">
        <f t="shared" si="3"/>
        <v>288879.22222222231</v>
      </c>
      <c r="V26" s="14">
        <f t="shared" si="8"/>
        <v>0.94859768939498523</v>
      </c>
      <c r="W26" s="11">
        <f t="shared" si="9"/>
        <v>0.59044797984995978</v>
      </c>
      <c r="X26" s="11">
        <f t="shared" si="10"/>
        <v>0.30974005891755557</v>
      </c>
      <c r="Y26" s="11">
        <f t="shared" si="11"/>
        <v>0.58496736914869052</v>
      </c>
      <c r="Z26" s="11">
        <f t="shared" si="12"/>
        <v>-1.4188438979051856E-2</v>
      </c>
      <c r="AA26" s="11">
        <f t="shared" si="13"/>
        <v>0.13561120044152586</v>
      </c>
      <c r="AB26" s="11">
        <f t="shared" si="14"/>
        <v>0.15383016925611384</v>
      </c>
      <c r="AC26" s="11">
        <f t="shared" si="15"/>
        <v>-3.2407407793639945E-2</v>
      </c>
      <c r="AD26" s="11" t="str">
        <f t="shared" si="16"/>
        <v>UNCHANGED</v>
      </c>
      <c r="AE26" s="11" t="str">
        <f t="shared" si="17"/>
        <v>UNCHANGED</v>
      </c>
      <c r="AF26" s="11" t="str">
        <f t="shared" si="18"/>
        <v>UNCHANGED</v>
      </c>
      <c r="AG26" s="11" t="str">
        <f t="shared" si="19"/>
        <v>UNCHANGED</v>
      </c>
      <c r="AH26" s="11">
        <f t="shared" si="4"/>
        <v>3</v>
      </c>
      <c r="AI26" s="11">
        <f t="shared" si="5"/>
        <v>3</v>
      </c>
      <c r="AJ26" s="11">
        <f t="shared" si="6"/>
        <v>3</v>
      </c>
      <c r="AK26" s="11">
        <f t="shared" si="7"/>
        <v>3</v>
      </c>
    </row>
    <row r="27" spans="1:37">
      <c r="A27" s="3" t="s">
        <v>48</v>
      </c>
      <c r="B27" s="3" t="s">
        <v>2684</v>
      </c>
      <c r="C27" s="13">
        <v>21803.823700000001</v>
      </c>
      <c r="D27" s="14">
        <v>5</v>
      </c>
      <c r="E27" s="13">
        <v>23</v>
      </c>
      <c r="F27" s="8">
        <v>181173.66666666701</v>
      </c>
      <c r="G27" s="8">
        <v>125655.66666666701</v>
      </c>
      <c r="H27" s="8">
        <v>148287</v>
      </c>
      <c r="I27" s="8">
        <v>115552</v>
      </c>
      <c r="J27" s="8">
        <v>81830.333333333299</v>
      </c>
      <c r="K27" s="8">
        <v>85808.025397000005</v>
      </c>
      <c r="L27" s="8">
        <v>77284.333333333299</v>
      </c>
      <c r="M27" s="8">
        <v>224312.33333333299</v>
      </c>
      <c r="N27" s="8">
        <v>132722.66666666701</v>
      </c>
      <c r="O27" s="8">
        <v>197626.33333333299</v>
      </c>
      <c r="P27" s="8">
        <v>107894.33333333299</v>
      </c>
      <c r="Q27" s="8">
        <v>126937.66666666701</v>
      </c>
      <c r="R27" s="8">
        <f t="shared" si="0"/>
        <v>151705.44444444467</v>
      </c>
      <c r="S27" s="8">
        <f t="shared" si="1"/>
        <v>94396.78624344444</v>
      </c>
      <c r="T27" s="8">
        <f t="shared" si="2"/>
        <v>144773.11111111109</v>
      </c>
      <c r="U27" s="8">
        <f t="shared" si="3"/>
        <v>144152.77777777766</v>
      </c>
      <c r="V27" s="14">
        <f t="shared" si="8"/>
        <v>4.1250046644936235E-2</v>
      </c>
      <c r="W27" s="11">
        <f t="shared" si="9"/>
        <v>0.88701450860558029</v>
      </c>
      <c r="X27" s="11">
        <f t="shared" si="10"/>
        <v>0.99084567722990236</v>
      </c>
      <c r="Y27" s="11">
        <f t="shared" si="11"/>
        <v>0.1646703236493931</v>
      </c>
      <c r="Z27" s="11">
        <f t="shared" si="12"/>
        <v>0.68446321362031848</v>
      </c>
      <c r="AA27" s="11">
        <f t="shared" si="13"/>
        <v>-6.7479188560506803E-2</v>
      </c>
      <c r="AB27" s="11">
        <f t="shared" si="14"/>
        <v>6.1950363971302828E-3</v>
      </c>
      <c r="AC27" s="11">
        <f t="shared" si="15"/>
        <v>0.61078898866268128</v>
      </c>
      <c r="AD27" s="11" t="str">
        <f t="shared" si="16"/>
        <v>UP</v>
      </c>
      <c r="AE27" s="11" t="str">
        <f t="shared" si="17"/>
        <v>UNCHANGED</v>
      </c>
      <c r="AF27" s="11" t="str">
        <f t="shared" si="18"/>
        <v>UNCHANGED</v>
      </c>
      <c r="AG27" s="11" t="str">
        <f t="shared" si="19"/>
        <v>UNCHANGED</v>
      </c>
      <c r="AH27" s="11">
        <f t="shared" si="4"/>
        <v>3</v>
      </c>
      <c r="AI27" s="11">
        <f t="shared" si="5"/>
        <v>3</v>
      </c>
      <c r="AJ27" s="11">
        <f t="shared" si="6"/>
        <v>3</v>
      </c>
      <c r="AK27" s="11">
        <f t="shared" si="7"/>
        <v>3</v>
      </c>
    </row>
    <row r="28" spans="1:37">
      <c r="A28" s="3" t="s">
        <v>49</v>
      </c>
      <c r="B28" s="3" t="s">
        <v>2704</v>
      </c>
      <c r="C28" s="13">
        <v>60159.595999999998</v>
      </c>
      <c r="D28" s="14">
        <v>4</v>
      </c>
      <c r="E28" s="13">
        <v>11.99</v>
      </c>
      <c r="F28" s="8">
        <v>132121</v>
      </c>
      <c r="G28" s="8">
        <v>159985.33333333299</v>
      </c>
      <c r="H28" s="8">
        <v>188372.66666666701</v>
      </c>
      <c r="I28" s="8">
        <v>175975.66666666701</v>
      </c>
      <c r="J28" s="8">
        <v>153543</v>
      </c>
      <c r="K28" s="8">
        <v>147051.66666666701</v>
      </c>
      <c r="L28" s="8">
        <v>114287</v>
      </c>
      <c r="M28" s="8">
        <v>100627.66666666701</v>
      </c>
      <c r="N28" s="8">
        <v>158353.66666666701</v>
      </c>
      <c r="O28" s="8">
        <v>114466</v>
      </c>
      <c r="P28" s="8">
        <v>128858.33333333299</v>
      </c>
      <c r="Q28" s="8">
        <v>144793</v>
      </c>
      <c r="R28" s="8">
        <f t="shared" si="0"/>
        <v>160159.66666666666</v>
      </c>
      <c r="S28" s="8">
        <f t="shared" si="1"/>
        <v>158856.77777777798</v>
      </c>
      <c r="T28" s="8">
        <f t="shared" si="2"/>
        <v>124422.777777778</v>
      </c>
      <c r="U28" s="8">
        <f t="shared" si="3"/>
        <v>129372.44444444434</v>
      </c>
      <c r="V28" s="14">
        <f t="shared" si="8"/>
        <v>0.94709727272350852</v>
      </c>
      <c r="W28" s="11">
        <f t="shared" si="9"/>
        <v>0.20782404598167301</v>
      </c>
      <c r="X28" s="11">
        <f t="shared" si="10"/>
        <v>0.81210119297397232</v>
      </c>
      <c r="Y28" s="11">
        <f t="shared" si="11"/>
        <v>7.5998036499739838E-2</v>
      </c>
      <c r="Z28" s="11">
        <f t="shared" si="12"/>
        <v>1.1784231330149511E-2</v>
      </c>
      <c r="AA28" s="11">
        <f t="shared" si="13"/>
        <v>-0.36426025632397457</v>
      </c>
      <c r="AB28" s="11">
        <f t="shared" si="14"/>
        <v>-5.6279744303290899E-2</v>
      </c>
      <c r="AC28" s="11">
        <f t="shared" si="15"/>
        <v>-0.29619628069053422</v>
      </c>
      <c r="AD28" s="11" t="str">
        <f t="shared" si="16"/>
        <v>UNCHANGED</v>
      </c>
      <c r="AE28" s="11" t="str">
        <f t="shared" si="17"/>
        <v>UNCHANGED</v>
      </c>
      <c r="AF28" s="11" t="str">
        <f t="shared" si="18"/>
        <v>UNCHANGED</v>
      </c>
      <c r="AG28" s="11" t="str">
        <f t="shared" si="19"/>
        <v>UNCHANGED</v>
      </c>
      <c r="AH28" s="11">
        <f t="shared" si="4"/>
        <v>3</v>
      </c>
      <c r="AI28" s="11">
        <f t="shared" si="5"/>
        <v>3</v>
      </c>
      <c r="AJ28" s="11">
        <f t="shared" si="6"/>
        <v>3</v>
      </c>
      <c r="AK28" s="11">
        <f t="shared" si="7"/>
        <v>3</v>
      </c>
    </row>
    <row r="29" spans="1:37">
      <c r="A29" s="3" t="s">
        <v>50</v>
      </c>
      <c r="B29" s="3" t="s">
        <v>2705</v>
      </c>
      <c r="C29" s="13">
        <v>35897.804400000001</v>
      </c>
      <c r="D29" s="14">
        <v>9</v>
      </c>
      <c r="E29" s="13">
        <v>37.76</v>
      </c>
      <c r="F29" s="8">
        <v>176873.66666666701</v>
      </c>
      <c r="G29" s="8">
        <v>203386.66666666701</v>
      </c>
      <c r="H29" s="8">
        <v>147145</v>
      </c>
      <c r="I29" s="8">
        <v>237030</v>
      </c>
      <c r="J29" s="8">
        <v>145556</v>
      </c>
      <c r="K29" s="8">
        <v>162931.66666666701</v>
      </c>
      <c r="L29" s="8">
        <v>163833</v>
      </c>
      <c r="M29" s="8">
        <v>207036.33333333299</v>
      </c>
      <c r="N29" s="8">
        <v>158818.66666666701</v>
      </c>
      <c r="O29" s="8">
        <v>145368.33333333299</v>
      </c>
      <c r="P29" s="8">
        <v>114301.33333333299</v>
      </c>
      <c r="Q29" s="8">
        <v>154911.33333333299</v>
      </c>
      <c r="R29" s="8">
        <f t="shared" si="0"/>
        <v>175801.77777777798</v>
      </c>
      <c r="S29" s="8">
        <f t="shared" si="1"/>
        <v>181839.22222222234</v>
      </c>
      <c r="T29" s="8">
        <f t="shared" si="2"/>
        <v>176562.66666666666</v>
      </c>
      <c r="U29" s="8">
        <f t="shared" si="3"/>
        <v>138193.66666666631</v>
      </c>
      <c r="V29" s="14">
        <f t="shared" si="8"/>
        <v>0.86129736729642792</v>
      </c>
      <c r="W29" s="11">
        <f t="shared" si="9"/>
        <v>0.97443753071459294</v>
      </c>
      <c r="X29" s="11">
        <f t="shared" si="10"/>
        <v>0.12203052556437563</v>
      </c>
      <c r="Y29" s="11">
        <f t="shared" si="11"/>
        <v>0.22705026021041924</v>
      </c>
      <c r="Z29" s="11">
        <f t="shared" si="12"/>
        <v>-4.8713758803477912E-2</v>
      </c>
      <c r="AA29" s="11">
        <f t="shared" si="13"/>
        <v>6.2306645871388093E-3</v>
      </c>
      <c r="AB29" s="11">
        <f t="shared" si="14"/>
        <v>0.35348882486277089</v>
      </c>
      <c r="AC29" s="11">
        <f t="shared" si="15"/>
        <v>-0.39597191907911</v>
      </c>
      <c r="AD29" s="11" t="str">
        <f t="shared" si="16"/>
        <v>UNCHANGED</v>
      </c>
      <c r="AE29" s="11" t="str">
        <f t="shared" si="17"/>
        <v>UNCHANGED</v>
      </c>
      <c r="AF29" s="11" t="str">
        <f t="shared" si="18"/>
        <v>UNCHANGED</v>
      </c>
      <c r="AG29" s="11" t="str">
        <f t="shared" si="19"/>
        <v>UNCHANGED</v>
      </c>
      <c r="AH29" s="11">
        <f t="shared" si="4"/>
        <v>3</v>
      </c>
      <c r="AI29" s="11">
        <f t="shared" si="5"/>
        <v>3</v>
      </c>
      <c r="AJ29" s="11">
        <f t="shared" si="6"/>
        <v>3</v>
      </c>
      <c r="AK29" s="11">
        <f t="shared" si="7"/>
        <v>3</v>
      </c>
    </row>
    <row r="30" spans="1:37">
      <c r="A30" s="3" t="s">
        <v>51</v>
      </c>
      <c r="B30" s="3" t="s">
        <v>2706</v>
      </c>
      <c r="C30" s="13">
        <v>43253.335700000003</v>
      </c>
      <c r="D30" s="14">
        <v>15</v>
      </c>
      <c r="E30" s="13">
        <v>49.5</v>
      </c>
      <c r="F30" s="8">
        <v>133282</v>
      </c>
      <c r="G30" s="8">
        <v>150039</v>
      </c>
      <c r="H30" s="8">
        <v>140444.66666666701</v>
      </c>
      <c r="I30" s="8">
        <v>159576.66666666701</v>
      </c>
      <c r="J30" s="8">
        <v>169632</v>
      </c>
      <c r="K30" s="8">
        <v>143392</v>
      </c>
      <c r="L30" s="8">
        <v>143772.33333333299</v>
      </c>
      <c r="M30" s="8">
        <v>125896.66666666701</v>
      </c>
      <c r="N30" s="8">
        <v>124024</v>
      </c>
      <c r="O30" s="8">
        <v>114508</v>
      </c>
      <c r="P30" s="8">
        <v>119588.33333333299</v>
      </c>
      <c r="Q30" s="8">
        <v>109911.66666666701</v>
      </c>
      <c r="R30" s="8">
        <f t="shared" si="0"/>
        <v>141255.22222222234</v>
      </c>
      <c r="S30" s="8">
        <f t="shared" si="1"/>
        <v>157533.55555555565</v>
      </c>
      <c r="T30" s="8">
        <f t="shared" si="2"/>
        <v>131231</v>
      </c>
      <c r="U30" s="8">
        <f t="shared" si="3"/>
        <v>114669.33333333333</v>
      </c>
      <c r="V30" s="14">
        <f t="shared" si="8"/>
        <v>0.14661362507427428</v>
      </c>
      <c r="W30" s="11">
        <f t="shared" si="9"/>
        <v>0.27579299294232312</v>
      </c>
      <c r="X30" s="11">
        <f t="shared" si="10"/>
        <v>7.395712864247897E-2</v>
      </c>
      <c r="Y30" s="11">
        <f t="shared" si="11"/>
        <v>6.2248252588299312E-3</v>
      </c>
      <c r="Z30" s="11">
        <f t="shared" si="12"/>
        <v>-0.15735495858745102</v>
      </c>
      <c r="AA30" s="11">
        <f t="shared" si="13"/>
        <v>-0.10619564474093743</v>
      </c>
      <c r="AB30" s="11">
        <f t="shared" si="14"/>
        <v>0.19462894551506923</v>
      </c>
      <c r="AC30" s="11">
        <f t="shared" si="15"/>
        <v>-0.45817954884345774</v>
      </c>
      <c r="AD30" s="11" t="str">
        <f t="shared" si="16"/>
        <v>UNCHANGED</v>
      </c>
      <c r="AE30" s="11" t="str">
        <f t="shared" si="17"/>
        <v>UNCHANGED</v>
      </c>
      <c r="AF30" s="11" t="str">
        <f t="shared" si="18"/>
        <v>UNCHANGED</v>
      </c>
      <c r="AG30" s="11" t="str">
        <f t="shared" si="19"/>
        <v>UNCHANGED</v>
      </c>
      <c r="AH30" s="11">
        <f t="shared" si="4"/>
        <v>3</v>
      </c>
      <c r="AI30" s="11">
        <f t="shared" si="5"/>
        <v>3</v>
      </c>
      <c r="AJ30" s="11">
        <f t="shared" si="6"/>
        <v>3</v>
      </c>
      <c r="AK30" s="11">
        <f t="shared" si="7"/>
        <v>3</v>
      </c>
    </row>
    <row r="31" spans="1:37">
      <c r="A31" s="3" t="s">
        <v>52</v>
      </c>
      <c r="B31" s="3" t="s">
        <v>2707</v>
      </c>
      <c r="C31" s="13">
        <v>31006.3393</v>
      </c>
      <c r="D31" s="14">
        <v>8</v>
      </c>
      <c r="E31" s="13">
        <v>33.68</v>
      </c>
      <c r="F31" s="8">
        <v>194948.075904667</v>
      </c>
      <c r="G31" s="8">
        <v>223977.131038333</v>
      </c>
      <c r="H31" s="8">
        <v>177608.052581333</v>
      </c>
      <c r="I31" s="8">
        <v>185126.115050333</v>
      </c>
      <c r="J31" s="8">
        <v>152731.014008667</v>
      </c>
      <c r="K31" s="8">
        <v>167665.88736966701</v>
      </c>
      <c r="L31" s="8">
        <v>150828.875439667</v>
      </c>
      <c r="M31" s="8">
        <v>125885.80250600001</v>
      </c>
      <c r="N31" s="8">
        <v>142681.36309200001</v>
      </c>
      <c r="O31" s="8">
        <v>155212.15576133301</v>
      </c>
      <c r="P31" s="8">
        <v>160582.91565333301</v>
      </c>
      <c r="Q31" s="8">
        <v>134403.07677433299</v>
      </c>
      <c r="R31" s="8">
        <f t="shared" si="0"/>
        <v>198844.41984144432</v>
      </c>
      <c r="S31" s="8">
        <f t="shared" si="1"/>
        <v>168507.672142889</v>
      </c>
      <c r="T31" s="8">
        <f t="shared" si="2"/>
        <v>139798.68034588901</v>
      </c>
      <c r="U31" s="8">
        <f t="shared" si="3"/>
        <v>150066.04939633302</v>
      </c>
      <c r="V31" s="14">
        <f t="shared" si="8"/>
        <v>0.13892241001846112</v>
      </c>
      <c r="W31" s="11">
        <f t="shared" si="9"/>
        <v>1.8518102210193014E-2</v>
      </c>
      <c r="X31" s="11">
        <f t="shared" si="10"/>
        <v>0.39746424821538812</v>
      </c>
      <c r="Y31" s="11">
        <f t="shared" si="11"/>
        <v>0.20826083101409121</v>
      </c>
      <c r="Z31" s="11">
        <f t="shared" si="12"/>
        <v>0.23882579774029652</v>
      </c>
      <c r="AA31" s="11">
        <f t="shared" si="13"/>
        <v>-0.5082893342449335</v>
      </c>
      <c r="AB31" s="11">
        <f t="shared" si="14"/>
        <v>-0.10224687960520555</v>
      </c>
      <c r="AC31" s="11">
        <f t="shared" si="15"/>
        <v>-0.16721665689943141</v>
      </c>
      <c r="AD31" s="11" t="str">
        <f t="shared" si="16"/>
        <v>UNCHANGED</v>
      </c>
      <c r="AE31" s="11" t="str">
        <f t="shared" si="17"/>
        <v>UNCHANGED</v>
      </c>
      <c r="AF31" s="11" t="str">
        <f t="shared" si="18"/>
        <v>UNCHANGED</v>
      </c>
      <c r="AG31" s="11" t="str">
        <f t="shared" si="19"/>
        <v>UNCHANGED</v>
      </c>
      <c r="AH31" s="11">
        <f t="shared" si="4"/>
        <v>3</v>
      </c>
      <c r="AI31" s="11">
        <f t="shared" si="5"/>
        <v>3</v>
      </c>
      <c r="AJ31" s="11">
        <f t="shared" si="6"/>
        <v>3</v>
      </c>
      <c r="AK31" s="11">
        <f t="shared" si="7"/>
        <v>3</v>
      </c>
    </row>
    <row r="32" spans="1:37">
      <c r="A32" s="3" t="s">
        <v>53</v>
      </c>
      <c r="B32" s="3" t="s">
        <v>2708</v>
      </c>
      <c r="C32" s="13">
        <v>27709.469799999999</v>
      </c>
      <c r="D32" s="14">
        <v>8</v>
      </c>
      <c r="E32" s="13">
        <v>57.2</v>
      </c>
      <c r="F32" s="8">
        <v>7770.8334480000003</v>
      </c>
      <c r="G32" s="8">
        <v>8799.3361496667003</v>
      </c>
      <c r="H32" s="8">
        <v>13018.098537</v>
      </c>
      <c r="I32" s="8">
        <v>27817.868206666699</v>
      </c>
      <c r="J32" s="8">
        <v>21751.736452333302</v>
      </c>
      <c r="K32" s="8">
        <v>14726.2285256667</v>
      </c>
      <c r="L32" s="8">
        <v>41931.462576333302</v>
      </c>
      <c r="M32" s="8">
        <v>48787.381315333303</v>
      </c>
      <c r="N32" s="8">
        <v>37808.948967999997</v>
      </c>
      <c r="O32" s="8">
        <v>37035.820590000003</v>
      </c>
      <c r="P32" s="8">
        <v>25179.596472000001</v>
      </c>
      <c r="Q32" s="8">
        <v>21523.209992333301</v>
      </c>
      <c r="R32" s="8">
        <f t="shared" si="0"/>
        <v>9862.7560448888999</v>
      </c>
      <c r="S32" s="8">
        <f t="shared" si="1"/>
        <v>21431.944394888902</v>
      </c>
      <c r="T32" s="8">
        <f t="shared" si="2"/>
        <v>42842.597619888867</v>
      </c>
      <c r="U32" s="8">
        <f t="shared" si="3"/>
        <v>27912.875684777769</v>
      </c>
      <c r="V32" s="14">
        <f t="shared" si="8"/>
        <v>4.8049809098442746E-2</v>
      </c>
      <c r="W32" s="11">
        <f t="shared" si="9"/>
        <v>7.728831153644035E-4</v>
      </c>
      <c r="X32" s="11">
        <f t="shared" si="10"/>
        <v>5.8055823652629214E-2</v>
      </c>
      <c r="Y32" s="11">
        <f t="shared" si="11"/>
        <v>0.34220802026432129</v>
      </c>
      <c r="Z32" s="11">
        <f t="shared" si="12"/>
        <v>-1.1196999890094836</v>
      </c>
      <c r="AA32" s="11">
        <f t="shared" si="13"/>
        <v>2.1189832015845846</v>
      </c>
      <c r="AB32" s="11">
        <f t="shared" si="14"/>
        <v>0.61811519211597399</v>
      </c>
      <c r="AC32" s="11">
        <f t="shared" si="15"/>
        <v>0.38116802045912734</v>
      </c>
      <c r="AD32" s="11" t="str">
        <f t="shared" si="16"/>
        <v>DOWN</v>
      </c>
      <c r="AE32" s="11" t="str">
        <f t="shared" si="17"/>
        <v>UP</v>
      </c>
      <c r="AF32" s="11" t="str">
        <f t="shared" si="18"/>
        <v>UNCHANGED</v>
      </c>
      <c r="AG32" s="11" t="str">
        <f t="shared" si="19"/>
        <v>UNCHANGED</v>
      </c>
      <c r="AH32" s="11">
        <f t="shared" si="4"/>
        <v>3</v>
      </c>
      <c r="AI32" s="11">
        <f t="shared" si="5"/>
        <v>3</v>
      </c>
      <c r="AJ32" s="11">
        <f t="shared" si="6"/>
        <v>3</v>
      </c>
      <c r="AK32" s="11">
        <f t="shared" si="7"/>
        <v>3</v>
      </c>
    </row>
    <row r="33" spans="1:37">
      <c r="A33" s="3" t="s">
        <v>54</v>
      </c>
      <c r="B33" s="3" t="s">
        <v>2709</v>
      </c>
      <c r="C33" s="13">
        <v>27225.866999999998</v>
      </c>
      <c r="D33" s="14">
        <v>6</v>
      </c>
      <c r="E33" s="13">
        <v>38.15</v>
      </c>
      <c r="F33" s="8">
        <v>55854.843506666701</v>
      </c>
      <c r="G33" s="8">
        <v>74160.330516999995</v>
      </c>
      <c r="H33" s="8">
        <v>116233.234796333</v>
      </c>
      <c r="I33" s="8">
        <v>127571.563377333</v>
      </c>
      <c r="J33" s="8">
        <v>91953.596881000005</v>
      </c>
      <c r="K33" s="8">
        <v>62214.771474333298</v>
      </c>
      <c r="L33" s="8">
        <v>120782.76191866701</v>
      </c>
      <c r="M33" s="8">
        <v>89573.952017999996</v>
      </c>
      <c r="N33" s="8">
        <v>78628.717698666704</v>
      </c>
      <c r="O33" s="8">
        <v>114460.17941</v>
      </c>
      <c r="P33" s="8">
        <v>74619.403527999995</v>
      </c>
      <c r="Q33" s="8">
        <v>62391.319806333297</v>
      </c>
      <c r="R33" s="8">
        <f t="shared" si="0"/>
        <v>82082.802939999892</v>
      </c>
      <c r="S33" s="8">
        <f t="shared" si="1"/>
        <v>93913.310577555443</v>
      </c>
      <c r="T33" s="8">
        <f t="shared" si="2"/>
        <v>96328.477211777892</v>
      </c>
      <c r="U33" s="8">
        <f t="shared" si="3"/>
        <v>83823.634248111091</v>
      </c>
      <c r="V33" s="14">
        <f t="shared" si="8"/>
        <v>0.67278787391015804</v>
      </c>
      <c r="W33" s="11">
        <f t="shared" si="9"/>
        <v>0.55059867312661015</v>
      </c>
      <c r="X33" s="11">
        <f t="shared" si="10"/>
        <v>0.56874268656902016</v>
      </c>
      <c r="Y33" s="11">
        <f t="shared" si="11"/>
        <v>0.7024534768081776</v>
      </c>
      <c r="Z33" s="11">
        <f t="shared" si="12"/>
        <v>-0.19424965276575965</v>
      </c>
      <c r="AA33" s="11">
        <f t="shared" si="13"/>
        <v>0.23088236290534414</v>
      </c>
      <c r="AB33" s="11">
        <f t="shared" si="14"/>
        <v>0.2006052872783777</v>
      </c>
      <c r="AC33" s="11">
        <f t="shared" si="15"/>
        <v>-0.16397257713879326</v>
      </c>
      <c r="AD33" s="11" t="str">
        <f t="shared" si="16"/>
        <v>UNCHANGED</v>
      </c>
      <c r="AE33" s="11" t="str">
        <f t="shared" si="17"/>
        <v>UNCHANGED</v>
      </c>
      <c r="AF33" s="11" t="str">
        <f t="shared" si="18"/>
        <v>UNCHANGED</v>
      </c>
      <c r="AG33" s="11" t="str">
        <f t="shared" si="19"/>
        <v>UNCHANGED</v>
      </c>
      <c r="AH33" s="11">
        <f t="shared" si="4"/>
        <v>3</v>
      </c>
      <c r="AI33" s="11">
        <f t="shared" si="5"/>
        <v>3</v>
      </c>
      <c r="AJ33" s="11">
        <f t="shared" si="6"/>
        <v>3</v>
      </c>
      <c r="AK33" s="11">
        <f t="shared" si="7"/>
        <v>3</v>
      </c>
    </row>
    <row r="34" spans="1:37">
      <c r="A34" s="3" t="s">
        <v>55</v>
      </c>
      <c r="B34" s="3" t="s">
        <v>2710</v>
      </c>
      <c r="C34" s="13">
        <v>27315.891800000001</v>
      </c>
      <c r="D34" s="14">
        <v>9</v>
      </c>
      <c r="E34" s="13">
        <v>47.24</v>
      </c>
      <c r="F34" s="8">
        <v>261103.66666666701</v>
      </c>
      <c r="G34" s="8">
        <v>321705.66666666698</v>
      </c>
      <c r="H34" s="8">
        <v>435088</v>
      </c>
      <c r="I34" s="8">
        <v>376176.66666666698</v>
      </c>
      <c r="J34" s="8">
        <v>323689.33333333302</v>
      </c>
      <c r="K34" s="8">
        <v>322942.33333333302</v>
      </c>
      <c r="L34" s="8">
        <v>269840.33333333302</v>
      </c>
      <c r="M34" s="8">
        <v>257772</v>
      </c>
      <c r="N34" s="8">
        <v>256901.33333333299</v>
      </c>
      <c r="O34" s="8">
        <v>270730</v>
      </c>
      <c r="P34" s="8">
        <v>205043.33333333299</v>
      </c>
      <c r="Q34" s="8">
        <v>241944</v>
      </c>
      <c r="R34" s="8">
        <f t="shared" si="0"/>
        <v>339299.1111111113</v>
      </c>
      <c r="S34" s="8">
        <f t="shared" si="1"/>
        <v>340936.11111111101</v>
      </c>
      <c r="T34" s="8">
        <f t="shared" si="2"/>
        <v>261504.55555555536</v>
      </c>
      <c r="U34" s="8">
        <f t="shared" si="3"/>
        <v>239239.11111111101</v>
      </c>
      <c r="V34" s="14">
        <f t="shared" si="8"/>
        <v>0.9772465805013586</v>
      </c>
      <c r="W34" s="11">
        <f t="shared" si="9"/>
        <v>0.20299756828914919</v>
      </c>
      <c r="X34" s="11">
        <f t="shared" si="10"/>
        <v>0.31644583810165555</v>
      </c>
      <c r="Y34" s="11">
        <f t="shared" si="11"/>
        <v>1.7199696582782791E-2</v>
      </c>
      <c r="Z34" s="11">
        <f t="shared" si="12"/>
        <v>-6.9437637567666419E-3</v>
      </c>
      <c r="AA34" s="11">
        <f t="shared" si="13"/>
        <v>-0.37572157126550609</v>
      </c>
      <c r="AB34" s="11">
        <f t="shared" si="14"/>
        <v>0.12838281682657415</v>
      </c>
      <c r="AC34" s="11">
        <f t="shared" si="15"/>
        <v>-0.51104815184884678</v>
      </c>
      <c r="AD34" s="11" t="str">
        <f t="shared" si="16"/>
        <v>UNCHANGED</v>
      </c>
      <c r="AE34" s="11" t="str">
        <f t="shared" si="17"/>
        <v>UNCHANGED</v>
      </c>
      <c r="AF34" s="11" t="str">
        <f t="shared" si="18"/>
        <v>UNCHANGED</v>
      </c>
      <c r="AG34" s="11" t="str">
        <f t="shared" si="19"/>
        <v>UNCHANGED</v>
      </c>
      <c r="AH34" s="11">
        <f t="shared" si="4"/>
        <v>3</v>
      </c>
      <c r="AI34" s="11">
        <f t="shared" si="5"/>
        <v>3</v>
      </c>
      <c r="AJ34" s="11">
        <f t="shared" si="6"/>
        <v>3</v>
      </c>
      <c r="AK34" s="11">
        <f t="shared" si="7"/>
        <v>3</v>
      </c>
    </row>
    <row r="35" spans="1:37">
      <c r="A35" s="3" t="s">
        <v>56</v>
      </c>
      <c r="B35" s="3" t="s">
        <v>2711</v>
      </c>
      <c r="C35" s="13">
        <v>41455.977800000001</v>
      </c>
      <c r="D35" s="14">
        <v>17</v>
      </c>
      <c r="E35" s="13">
        <v>55.65</v>
      </c>
      <c r="F35" s="8">
        <v>177056.73949266699</v>
      </c>
      <c r="G35" s="8">
        <v>149999.66666666701</v>
      </c>
      <c r="H35" s="8">
        <v>156711.33333333299</v>
      </c>
      <c r="I35" s="8">
        <v>145932.66666666701</v>
      </c>
      <c r="J35" s="8">
        <v>154066.027382667</v>
      </c>
      <c r="K35" s="8">
        <v>147016.66666666701</v>
      </c>
      <c r="L35" s="8">
        <v>160652.426385333</v>
      </c>
      <c r="M35" s="8">
        <v>184288</v>
      </c>
      <c r="N35" s="8">
        <v>178315</v>
      </c>
      <c r="O35" s="8">
        <v>217433.66666666701</v>
      </c>
      <c r="P35" s="8">
        <v>232662.663359</v>
      </c>
      <c r="Q35" s="8">
        <v>235952</v>
      </c>
      <c r="R35" s="8">
        <f t="shared" si="0"/>
        <v>161255.91316422235</v>
      </c>
      <c r="S35" s="8">
        <f t="shared" si="1"/>
        <v>149005.120238667</v>
      </c>
      <c r="T35" s="8">
        <f t="shared" si="2"/>
        <v>174418.47546177768</v>
      </c>
      <c r="U35" s="8">
        <f t="shared" si="3"/>
        <v>228682.77667522233</v>
      </c>
      <c r="V35" s="14">
        <f t="shared" si="8"/>
        <v>0.22405843909264597</v>
      </c>
      <c r="W35" s="11">
        <f t="shared" si="9"/>
        <v>0.28968251381749055</v>
      </c>
      <c r="X35" s="11">
        <f t="shared" si="10"/>
        <v>3.977958437135211E-3</v>
      </c>
      <c r="Y35" s="11">
        <f t="shared" si="11"/>
        <v>2.1786696425001617E-4</v>
      </c>
      <c r="Z35" s="11">
        <f t="shared" si="12"/>
        <v>0.11399015769297761</v>
      </c>
      <c r="AA35" s="11">
        <f t="shared" si="13"/>
        <v>0.11320080288283194</v>
      </c>
      <c r="AB35" s="11">
        <f t="shared" si="14"/>
        <v>-0.39079484554064409</v>
      </c>
      <c r="AC35" s="11">
        <f t="shared" si="15"/>
        <v>0.61798580611645348</v>
      </c>
      <c r="AD35" s="11" t="str">
        <f t="shared" si="16"/>
        <v>UNCHANGED</v>
      </c>
      <c r="AE35" s="11" t="str">
        <f t="shared" si="17"/>
        <v>UNCHANGED</v>
      </c>
      <c r="AF35" s="11" t="str">
        <f t="shared" si="18"/>
        <v>UNCHANGED</v>
      </c>
      <c r="AG35" s="11" t="str">
        <f t="shared" si="19"/>
        <v>UP</v>
      </c>
      <c r="AH35" s="11">
        <f t="shared" si="4"/>
        <v>3</v>
      </c>
      <c r="AI35" s="11">
        <f t="shared" si="5"/>
        <v>3</v>
      </c>
      <c r="AJ35" s="11">
        <f t="shared" si="6"/>
        <v>3</v>
      </c>
      <c r="AK35" s="11">
        <f t="shared" si="7"/>
        <v>3</v>
      </c>
    </row>
    <row r="36" spans="1:37">
      <c r="A36" s="3" t="s">
        <v>57</v>
      </c>
      <c r="B36" s="3" t="s">
        <v>2712</v>
      </c>
      <c r="C36" s="13">
        <v>53795.846899999997</v>
      </c>
      <c r="D36" s="14">
        <v>27</v>
      </c>
      <c r="E36" s="13">
        <v>55.82</v>
      </c>
      <c r="F36" s="8">
        <v>309208</v>
      </c>
      <c r="G36" s="8">
        <v>299259.66666666698</v>
      </c>
      <c r="H36" s="8">
        <v>335499</v>
      </c>
      <c r="I36" s="8">
        <v>357803</v>
      </c>
      <c r="J36" s="8">
        <v>256425.33333333299</v>
      </c>
      <c r="K36" s="8">
        <v>349202.33333333302</v>
      </c>
      <c r="L36" s="8">
        <v>226382.66666666701</v>
      </c>
      <c r="M36" s="8">
        <v>262446.33333333302</v>
      </c>
      <c r="N36" s="8">
        <v>267431</v>
      </c>
      <c r="O36" s="8">
        <v>182678</v>
      </c>
      <c r="P36" s="8">
        <v>227756</v>
      </c>
      <c r="Q36" s="8">
        <v>238022.33333333299</v>
      </c>
      <c r="R36" s="8">
        <f t="shared" si="0"/>
        <v>314655.55555555568</v>
      </c>
      <c r="S36" s="8">
        <f t="shared" si="1"/>
        <v>321143.55555555533</v>
      </c>
      <c r="T36" s="8">
        <f t="shared" si="2"/>
        <v>252086.66666666666</v>
      </c>
      <c r="U36" s="8">
        <f t="shared" si="3"/>
        <v>216152.11111111101</v>
      </c>
      <c r="V36" s="14">
        <f t="shared" si="8"/>
        <v>0.85880559152291991</v>
      </c>
      <c r="W36" s="11">
        <f t="shared" si="9"/>
        <v>2.0616192452259083E-2</v>
      </c>
      <c r="X36" s="11">
        <f t="shared" si="10"/>
        <v>0.16776196575872368</v>
      </c>
      <c r="Y36" s="11">
        <f t="shared" si="11"/>
        <v>4.566113247958424E-2</v>
      </c>
      <c r="Z36" s="11">
        <f t="shared" si="12"/>
        <v>-2.9444930573854906E-2</v>
      </c>
      <c r="AA36" s="11">
        <f t="shared" si="13"/>
        <v>-0.31985360195849971</v>
      </c>
      <c r="AB36" s="11">
        <f t="shared" si="14"/>
        <v>0.22187288659218848</v>
      </c>
      <c r="AC36" s="11">
        <f t="shared" si="15"/>
        <v>-0.57117141912454283</v>
      </c>
      <c r="AD36" s="11" t="str">
        <f t="shared" si="16"/>
        <v>UNCHANGED</v>
      </c>
      <c r="AE36" s="11" t="str">
        <f t="shared" si="17"/>
        <v>UNCHANGED</v>
      </c>
      <c r="AF36" s="11" t="str">
        <f t="shared" si="18"/>
        <v>UNCHANGED</v>
      </c>
      <c r="AG36" s="11" t="str">
        <f t="shared" si="19"/>
        <v>UNCHANGED</v>
      </c>
      <c r="AH36" s="11">
        <f t="shared" si="4"/>
        <v>3</v>
      </c>
      <c r="AI36" s="11">
        <f t="shared" si="5"/>
        <v>3</v>
      </c>
      <c r="AJ36" s="11">
        <f t="shared" si="6"/>
        <v>3</v>
      </c>
      <c r="AK36" s="11">
        <f t="shared" si="7"/>
        <v>3</v>
      </c>
    </row>
    <row r="37" spans="1:37">
      <c r="A37" s="3" t="s">
        <v>58</v>
      </c>
      <c r="B37" s="3" t="s">
        <v>2713</v>
      </c>
      <c r="C37" s="13">
        <v>52591.616999999998</v>
      </c>
      <c r="D37" s="14">
        <v>27</v>
      </c>
      <c r="E37" s="13">
        <v>62.05</v>
      </c>
      <c r="F37" s="8">
        <v>84288.910216999997</v>
      </c>
      <c r="G37" s="8">
        <v>58671.505028</v>
      </c>
      <c r="H37" s="8">
        <v>72807.270433333295</v>
      </c>
      <c r="I37" s="8">
        <v>75634.795945000005</v>
      </c>
      <c r="J37" s="8">
        <v>47250.471787000002</v>
      </c>
      <c r="K37" s="8">
        <v>54754.9945923333</v>
      </c>
      <c r="L37" s="8">
        <v>84908.315992000003</v>
      </c>
      <c r="M37" s="8">
        <v>103654.573746667</v>
      </c>
      <c r="N37" s="8">
        <v>107528.57848766699</v>
      </c>
      <c r="O37" s="8">
        <v>93142.304414666694</v>
      </c>
      <c r="P37" s="8">
        <v>50996.497762666702</v>
      </c>
      <c r="Q37" s="8">
        <v>72055.683252666699</v>
      </c>
      <c r="R37" s="8">
        <f t="shared" si="0"/>
        <v>71922.561892777754</v>
      </c>
      <c r="S37" s="8">
        <f t="shared" si="1"/>
        <v>59213.420774777769</v>
      </c>
      <c r="T37" s="8">
        <f t="shared" si="2"/>
        <v>98697.156075444655</v>
      </c>
      <c r="U37" s="8">
        <f t="shared" si="3"/>
        <v>72064.828476666691</v>
      </c>
      <c r="V37" s="14">
        <f t="shared" si="8"/>
        <v>0.32247587293706814</v>
      </c>
      <c r="W37" s="11">
        <f t="shared" si="9"/>
        <v>5.8205800491278464E-2</v>
      </c>
      <c r="X37" s="11">
        <f t="shared" si="10"/>
        <v>0.13047808034435429</v>
      </c>
      <c r="Y37" s="11">
        <f t="shared" si="11"/>
        <v>0.43525358589152685</v>
      </c>
      <c r="Z37" s="11">
        <f t="shared" si="12"/>
        <v>0.28052020975086772</v>
      </c>
      <c r="AA37" s="11">
        <f t="shared" si="13"/>
        <v>0.45656410373182904</v>
      </c>
      <c r="AB37" s="11">
        <f t="shared" si="14"/>
        <v>0.45371319628327472</v>
      </c>
      <c r="AC37" s="11">
        <f t="shared" si="15"/>
        <v>0.28337111719942221</v>
      </c>
      <c r="AD37" s="11" t="str">
        <f t="shared" si="16"/>
        <v>UNCHANGED</v>
      </c>
      <c r="AE37" s="11" t="str">
        <f t="shared" si="17"/>
        <v>UNCHANGED</v>
      </c>
      <c r="AF37" s="11" t="str">
        <f t="shared" si="18"/>
        <v>UNCHANGED</v>
      </c>
      <c r="AG37" s="11" t="str">
        <f t="shared" si="19"/>
        <v>UNCHANGED</v>
      </c>
      <c r="AH37" s="11">
        <f t="shared" si="4"/>
        <v>3</v>
      </c>
      <c r="AI37" s="11">
        <f t="shared" si="5"/>
        <v>3</v>
      </c>
      <c r="AJ37" s="11">
        <f t="shared" si="6"/>
        <v>3</v>
      </c>
      <c r="AK37" s="11">
        <f t="shared" si="7"/>
        <v>3</v>
      </c>
    </row>
    <row r="38" spans="1:37">
      <c r="A38" s="3" t="s">
        <v>59</v>
      </c>
      <c r="B38" s="3" t="s">
        <v>2714</v>
      </c>
      <c r="C38" s="13">
        <v>17982.991600000001</v>
      </c>
      <c r="D38" s="14">
        <v>6</v>
      </c>
      <c r="E38" s="13">
        <v>50.93</v>
      </c>
      <c r="F38" s="8">
        <v>71541.708954999995</v>
      </c>
      <c r="G38" s="8">
        <v>75948.723066333303</v>
      </c>
      <c r="H38" s="8">
        <v>145068.671684667</v>
      </c>
      <c r="I38" s="8">
        <v>93293.633987666704</v>
      </c>
      <c r="J38" s="8">
        <v>64793.2625426667</v>
      </c>
      <c r="K38" s="8">
        <v>66812.568213333303</v>
      </c>
      <c r="L38" s="8">
        <v>84590.788535333297</v>
      </c>
      <c r="M38" s="8">
        <v>60318.068668</v>
      </c>
      <c r="N38" s="8">
        <v>78918.1150573333</v>
      </c>
      <c r="O38" s="8">
        <v>50301.422014999996</v>
      </c>
      <c r="P38" s="8">
        <v>54442.111204666697</v>
      </c>
      <c r="Q38" s="8">
        <v>47666.255607999999</v>
      </c>
      <c r="R38" s="8">
        <f t="shared" si="0"/>
        <v>97519.701235333443</v>
      </c>
      <c r="S38" s="8">
        <f t="shared" si="1"/>
        <v>74966.488247888905</v>
      </c>
      <c r="T38" s="8">
        <f t="shared" si="2"/>
        <v>74608.990753555539</v>
      </c>
      <c r="U38" s="8">
        <f t="shared" si="3"/>
        <v>50803.262942555564</v>
      </c>
      <c r="V38" s="14">
        <f t="shared" si="8"/>
        <v>0.42671422880520288</v>
      </c>
      <c r="W38" s="11">
        <f t="shared" si="9"/>
        <v>0.40978116678859655</v>
      </c>
      <c r="X38" s="11">
        <f t="shared" si="10"/>
        <v>3.4985231135772427E-2</v>
      </c>
      <c r="Y38" s="11">
        <f t="shared" si="11"/>
        <v>6.1789820375281912E-2</v>
      </c>
      <c r="Z38" s="11">
        <f t="shared" si="12"/>
        <v>0.37944788437539906</v>
      </c>
      <c r="AA38" s="11">
        <f t="shared" si="13"/>
        <v>-0.38634421320873408</v>
      </c>
      <c r="AB38" s="11">
        <f t="shared" si="14"/>
        <v>0.55442833287969528</v>
      </c>
      <c r="AC38" s="11">
        <f t="shared" si="15"/>
        <v>-0.56132466171303053</v>
      </c>
      <c r="AD38" s="11" t="str">
        <f t="shared" si="16"/>
        <v>UNCHANGED</v>
      </c>
      <c r="AE38" s="11" t="str">
        <f t="shared" si="17"/>
        <v>UNCHANGED</v>
      </c>
      <c r="AF38" s="11" t="str">
        <f t="shared" si="18"/>
        <v>UNCHANGED</v>
      </c>
      <c r="AG38" s="11" t="str">
        <f t="shared" si="19"/>
        <v>UNCHANGED</v>
      </c>
      <c r="AH38" s="11">
        <f t="shared" si="4"/>
        <v>3</v>
      </c>
      <c r="AI38" s="11">
        <f t="shared" si="5"/>
        <v>3</v>
      </c>
      <c r="AJ38" s="11">
        <f t="shared" si="6"/>
        <v>3</v>
      </c>
      <c r="AK38" s="11">
        <f t="shared" si="7"/>
        <v>3</v>
      </c>
    </row>
    <row r="39" spans="1:37">
      <c r="A39" s="3" t="s">
        <v>60</v>
      </c>
      <c r="B39" s="3" t="s">
        <v>2715</v>
      </c>
      <c r="C39" s="13">
        <v>18234.236799999999</v>
      </c>
      <c r="D39" s="14">
        <v>5</v>
      </c>
      <c r="E39" s="13">
        <v>53.66</v>
      </c>
      <c r="F39" s="8">
        <v>263297.957711667</v>
      </c>
      <c r="G39" s="8">
        <v>279517.27693366702</v>
      </c>
      <c r="H39" s="8">
        <v>533902.328315333</v>
      </c>
      <c r="I39" s="8">
        <v>480705.69934566697</v>
      </c>
      <c r="J39" s="8">
        <v>333854.40412399999</v>
      </c>
      <c r="K39" s="8">
        <v>344259.09845333302</v>
      </c>
      <c r="L39" s="8">
        <v>306078.21146466699</v>
      </c>
      <c r="M39" s="8">
        <v>218251.264665333</v>
      </c>
      <c r="N39" s="8">
        <v>285552.55160933302</v>
      </c>
      <c r="O39" s="8">
        <v>317445.24465166702</v>
      </c>
      <c r="P39" s="8">
        <v>343576.55546200002</v>
      </c>
      <c r="Q39" s="8">
        <v>300815.07772533299</v>
      </c>
      <c r="R39" s="8">
        <f t="shared" si="0"/>
        <v>358905.85432022234</v>
      </c>
      <c r="S39" s="8">
        <f t="shared" si="1"/>
        <v>386273.0673076667</v>
      </c>
      <c r="T39" s="8">
        <f t="shared" si="2"/>
        <v>269960.67591311102</v>
      </c>
      <c r="U39" s="8">
        <f t="shared" si="3"/>
        <v>320612.29261299997</v>
      </c>
      <c r="V39" s="14">
        <f t="shared" si="8"/>
        <v>0.79706141685447585</v>
      </c>
      <c r="W39" s="11">
        <f t="shared" si="9"/>
        <v>0.3862916418524181</v>
      </c>
      <c r="X39" s="11">
        <f t="shared" si="10"/>
        <v>0.15891403982121916</v>
      </c>
      <c r="Y39" s="11">
        <f t="shared" si="11"/>
        <v>0.250657740643278</v>
      </c>
      <c r="Z39" s="11">
        <f t="shared" si="12"/>
        <v>-0.10601563392549304</v>
      </c>
      <c r="AA39" s="11">
        <f t="shared" si="13"/>
        <v>-0.41085618498503551</v>
      </c>
      <c r="AB39" s="11">
        <f t="shared" si="14"/>
        <v>-0.24808047000925337</v>
      </c>
      <c r="AC39" s="11">
        <f t="shared" si="15"/>
        <v>-0.26879134890127526</v>
      </c>
      <c r="AD39" s="11" t="str">
        <f t="shared" si="16"/>
        <v>UNCHANGED</v>
      </c>
      <c r="AE39" s="11" t="str">
        <f t="shared" si="17"/>
        <v>UNCHANGED</v>
      </c>
      <c r="AF39" s="11" t="str">
        <f t="shared" si="18"/>
        <v>UNCHANGED</v>
      </c>
      <c r="AG39" s="11" t="str">
        <f t="shared" si="19"/>
        <v>UNCHANGED</v>
      </c>
      <c r="AH39" s="11">
        <f t="shared" si="4"/>
        <v>3</v>
      </c>
      <c r="AI39" s="11">
        <f t="shared" si="5"/>
        <v>3</v>
      </c>
      <c r="AJ39" s="11">
        <f t="shared" si="6"/>
        <v>3</v>
      </c>
      <c r="AK39" s="11">
        <f t="shared" si="7"/>
        <v>3</v>
      </c>
    </row>
    <row r="40" spans="1:37">
      <c r="A40" s="3" t="s">
        <v>61</v>
      </c>
      <c r="B40" s="3" t="s">
        <v>2716</v>
      </c>
      <c r="C40" s="13">
        <v>41833.886599999998</v>
      </c>
      <c r="D40" s="14">
        <v>10</v>
      </c>
      <c r="E40" s="13">
        <v>33.159999999999997</v>
      </c>
      <c r="F40" s="8">
        <v>0</v>
      </c>
      <c r="G40" s="8">
        <v>0</v>
      </c>
      <c r="H40" s="8">
        <v>0</v>
      </c>
      <c r="I40" s="8">
        <v>24479.5</v>
      </c>
      <c r="J40" s="8">
        <v>22071.666666666701</v>
      </c>
      <c r="K40" s="8">
        <v>20281.333333333299</v>
      </c>
      <c r="L40" s="8">
        <v>0</v>
      </c>
      <c r="M40" s="8">
        <v>0</v>
      </c>
      <c r="N40" s="8">
        <v>0</v>
      </c>
      <c r="O40" s="8">
        <v>0</v>
      </c>
      <c r="P40" s="8">
        <v>0</v>
      </c>
      <c r="Q40" s="8">
        <v>0</v>
      </c>
      <c r="R40" s="8">
        <f t="shared" si="0"/>
        <v>0</v>
      </c>
      <c r="S40" s="8">
        <f t="shared" si="1"/>
        <v>22277.5</v>
      </c>
      <c r="T40" s="8">
        <f t="shared" si="2"/>
        <v>0</v>
      </c>
      <c r="U40" s="8">
        <f t="shared" si="3"/>
        <v>0</v>
      </c>
      <c r="V40" s="15" t="s">
        <v>2976</v>
      </c>
      <c r="W40" s="12" t="s">
        <v>2976</v>
      </c>
      <c r="X40" s="12" t="s">
        <v>2976</v>
      </c>
      <c r="Y40" s="12" t="s">
        <v>2976</v>
      </c>
      <c r="Z40" s="12" t="s">
        <v>2976</v>
      </c>
      <c r="AA40" s="12" t="s">
        <v>2976</v>
      </c>
      <c r="AB40" s="12" t="s">
        <v>2976</v>
      </c>
      <c r="AC40" s="12" t="s">
        <v>2976</v>
      </c>
      <c r="AD40" s="12" t="s">
        <v>2977</v>
      </c>
      <c r="AE40" s="12" t="s">
        <v>2976</v>
      </c>
      <c r="AF40" s="12" t="s">
        <v>2976</v>
      </c>
      <c r="AG40" s="12" t="s">
        <v>2977</v>
      </c>
      <c r="AH40" s="11">
        <f t="shared" si="4"/>
        <v>0</v>
      </c>
      <c r="AI40" s="11">
        <f t="shared" si="5"/>
        <v>3</v>
      </c>
      <c r="AJ40" s="11">
        <f t="shared" si="6"/>
        <v>0</v>
      </c>
      <c r="AK40" s="11">
        <f t="shared" si="7"/>
        <v>0</v>
      </c>
    </row>
    <row r="41" spans="1:37">
      <c r="A41" s="3" t="s">
        <v>62</v>
      </c>
      <c r="B41" s="3" t="s">
        <v>2717</v>
      </c>
      <c r="C41" s="13">
        <v>42504.3658</v>
      </c>
      <c r="D41" s="14">
        <v>21</v>
      </c>
      <c r="E41" s="13">
        <v>52.76</v>
      </c>
      <c r="F41" s="8">
        <v>548027.66666666698</v>
      </c>
      <c r="G41" s="8">
        <v>630565.33333333302</v>
      </c>
      <c r="H41" s="8">
        <v>558105.33333333302</v>
      </c>
      <c r="I41" s="8">
        <v>500454.33333333302</v>
      </c>
      <c r="J41" s="8">
        <v>520467.66666666698</v>
      </c>
      <c r="K41" s="8">
        <v>484641</v>
      </c>
      <c r="L41" s="8">
        <v>649709</v>
      </c>
      <c r="M41" s="8">
        <v>596935.33333333302</v>
      </c>
      <c r="N41" s="8">
        <v>498398.66666666698</v>
      </c>
      <c r="O41" s="8">
        <v>656321.66666666698</v>
      </c>
      <c r="P41" s="8">
        <v>456860</v>
      </c>
      <c r="Q41" s="8">
        <v>654931</v>
      </c>
      <c r="R41" s="8">
        <f t="shared" si="0"/>
        <v>578899.44444444438</v>
      </c>
      <c r="S41" s="8">
        <f t="shared" si="1"/>
        <v>501854.33333333331</v>
      </c>
      <c r="T41" s="8">
        <f t="shared" si="2"/>
        <v>581681</v>
      </c>
      <c r="U41" s="8">
        <f t="shared" si="3"/>
        <v>589370.88888888899</v>
      </c>
      <c r="V41" s="14">
        <f t="shared" si="8"/>
        <v>5.1220738362063027E-2</v>
      </c>
      <c r="W41" s="11">
        <f t="shared" si="9"/>
        <v>0.95943722521147856</v>
      </c>
      <c r="X41" s="11">
        <f t="shared" si="10"/>
        <v>0.92779817851136293</v>
      </c>
      <c r="Y41" s="11">
        <f t="shared" si="11"/>
        <v>0.26190307768382043</v>
      </c>
      <c r="Z41" s="11">
        <f t="shared" si="12"/>
        <v>0.20604409925451467</v>
      </c>
      <c r="AA41" s="11">
        <f t="shared" si="13"/>
        <v>6.9154087660453778E-3</v>
      </c>
      <c r="AB41" s="11">
        <f t="shared" si="14"/>
        <v>-1.8947621600450201E-2</v>
      </c>
      <c r="AC41" s="11">
        <f t="shared" si="15"/>
        <v>0.23190712962101001</v>
      </c>
      <c r="AD41" s="11" t="str">
        <f t="shared" si="16"/>
        <v>UNCHANGED</v>
      </c>
      <c r="AE41" s="11" t="str">
        <f t="shared" si="17"/>
        <v>UNCHANGED</v>
      </c>
      <c r="AF41" s="11" t="str">
        <f t="shared" si="18"/>
        <v>UNCHANGED</v>
      </c>
      <c r="AG41" s="11" t="str">
        <f t="shared" si="19"/>
        <v>UNCHANGED</v>
      </c>
      <c r="AH41" s="11">
        <f t="shared" si="4"/>
        <v>3</v>
      </c>
      <c r="AI41" s="11">
        <f t="shared" si="5"/>
        <v>3</v>
      </c>
      <c r="AJ41" s="11">
        <f t="shared" si="6"/>
        <v>3</v>
      </c>
      <c r="AK41" s="11">
        <f t="shared" si="7"/>
        <v>3</v>
      </c>
    </row>
    <row r="42" spans="1:37">
      <c r="A42" s="3" t="s">
        <v>63</v>
      </c>
      <c r="B42" s="3" t="s">
        <v>2718</v>
      </c>
      <c r="C42" s="13">
        <v>53629.261200000001</v>
      </c>
      <c r="D42" s="14">
        <v>13</v>
      </c>
      <c r="E42" s="13">
        <v>45.44</v>
      </c>
      <c r="F42" s="8">
        <v>45028.356906000001</v>
      </c>
      <c r="G42" s="8">
        <v>37936.312029000001</v>
      </c>
      <c r="H42" s="8">
        <v>50087.360572666701</v>
      </c>
      <c r="I42" s="8">
        <v>45038.140252333302</v>
      </c>
      <c r="J42" s="8">
        <v>46235.726247333303</v>
      </c>
      <c r="K42" s="8">
        <v>46144.898361333297</v>
      </c>
      <c r="L42" s="8">
        <v>42492.7901376667</v>
      </c>
      <c r="M42" s="8">
        <v>35745.907983333302</v>
      </c>
      <c r="N42" s="8">
        <v>38675.363971666702</v>
      </c>
      <c r="O42" s="8">
        <v>35916.416485333299</v>
      </c>
      <c r="P42" s="8">
        <v>35767.814804000001</v>
      </c>
      <c r="Q42" s="8">
        <v>37917.507240333303</v>
      </c>
      <c r="R42" s="8">
        <f t="shared" si="0"/>
        <v>44350.676502555572</v>
      </c>
      <c r="S42" s="8">
        <f t="shared" si="1"/>
        <v>45806.254953666627</v>
      </c>
      <c r="T42" s="8">
        <f t="shared" si="2"/>
        <v>38971.354030888899</v>
      </c>
      <c r="U42" s="8">
        <f t="shared" si="3"/>
        <v>36533.912843222199</v>
      </c>
      <c r="V42" s="14">
        <f t="shared" si="8"/>
        <v>0.70240769023306115</v>
      </c>
      <c r="W42" s="11">
        <f t="shared" si="9"/>
        <v>0.25276040963434038</v>
      </c>
      <c r="X42" s="11">
        <f t="shared" si="10"/>
        <v>0.30479764351477184</v>
      </c>
      <c r="Y42" s="11">
        <f t="shared" si="11"/>
        <v>3.0568902206239395E-4</v>
      </c>
      <c r="Z42" s="11">
        <f t="shared" si="12"/>
        <v>-4.6588504405257906E-2</v>
      </c>
      <c r="AA42" s="11">
        <f t="shared" si="13"/>
        <v>-0.18654205307655586</v>
      </c>
      <c r="AB42" s="11">
        <f t="shared" si="14"/>
        <v>9.3177780721696662E-2</v>
      </c>
      <c r="AC42" s="11">
        <f t="shared" si="15"/>
        <v>-0.32630833820351041</v>
      </c>
      <c r="AD42" s="11" t="str">
        <f t="shared" si="16"/>
        <v>UNCHANGED</v>
      </c>
      <c r="AE42" s="11" t="str">
        <f t="shared" si="17"/>
        <v>UNCHANGED</v>
      </c>
      <c r="AF42" s="11" t="str">
        <f t="shared" si="18"/>
        <v>UNCHANGED</v>
      </c>
      <c r="AG42" s="11" t="str">
        <f t="shared" si="19"/>
        <v>UNCHANGED</v>
      </c>
      <c r="AH42" s="11">
        <f t="shared" si="4"/>
        <v>3</v>
      </c>
      <c r="AI42" s="11">
        <f t="shared" si="5"/>
        <v>3</v>
      </c>
      <c r="AJ42" s="11">
        <f t="shared" si="6"/>
        <v>3</v>
      </c>
      <c r="AK42" s="11">
        <f t="shared" si="7"/>
        <v>3</v>
      </c>
    </row>
    <row r="43" spans="1:37">
      <c r="A43" s="3" t="s">
        <v>64</v>
      </c>
      <c r="B43" s="3" t="s">
        <v>2719</v>
      </c>
      <c r="C43" s="13">
        <v>35031.552199999998</v>
      </c>
      <c r="D43" s="14">
        <v>18</v>
      </c>
      <c r="E43" s="13">
        <v>62.5</v>
      </c>
      <c r="F43" s="8">
        <v>176057.33333333299</v>
      </c>
      <c r="G43" s="8">
        <v>136960.66666666701</v>
      </c>
      <c r="H43" s="8">
        <v>176530.66666666701</v>
      </c>
      <c r="I43" s="8">
        <v>138276.33333333299</v>
      </c>
      <c r="J43" s="8">
        <v>202035</v>
      </c>
      <c r="K43" s="8">
        <v>225914.33333333299</v>
      </c>
      <c r="L43" s="8">
        <v>194563</v>
      </c>
      <c r="M43" s="8">
        <v>125689</v>
      </c>
      <c r="N43" s="8">
        <v>122553</v>
      </c>
      <c r="O43" s="8">
        <v>106480</v>
      </c>
      <c r="P43" s="8">
        <v>146923.33333333299</v>
      </c>
      <c r="Q43" s="8">
        <v>123817</v>
      </c>
      <c r="R43" s="8">
        <f t="shared" si="0"/>
        <v>163182.88888888899</v>
      </c>
      <c r="S43" s="8">
        <f t="shared" si="1"/>
        <v>188741.88888888867</v>
      </c>
      <c r="T43" s="8">
        <f t="shared" si="2"/>
        <v>147601.66666666666</v>
      </c>
      <c r="U43" s="8">
        <f t="shared" si="3"/>
        <v>125740.11111111101</v>
      </c>
      <c r="V43" s="14">
        <f t="shared" si="8"/>
        <v>0.43168484655970735</v>
      </c>
      <c r="W43" s="11">
        <f t="shared" si="9"/>
        <v>0.59360582789715677</v>
      </c>
      <c r="X43" s="11">
        <f t="shared" si="10"/>
        <v>0.45188212982242709</v>
      </c>
      <c r="Y43" s="11">
        <f t="shared" si="11"/>
        <v>9.2840231839103282E-2</v>
      </c>
      <c r="Z43" s="11">
        <f t="shared" si="12"/>
        <v>-0.2099248600788661</v>
      </c>
      <c r="AA43" s="11">
        <f t="shared" si="13"/>
        <v>-0.14478077451789817</v>
      </c>
      <c r="AB43" s="11">
        <f t="shared" si="14"/>
        <v>0.23126406882381054</v>
      </c>
      <c r="AC43" s="11">
        <f t="shared" si="15"/>
        <v>-0.58596970342057475</v>
      </c>
      <c r="AD43" s="11" t="str">
        <f t="shared" si="16"/>
        <v>UNCHANGED</v>
      </c>
      <c r="AE43" s="11" t="str">
        <f t="shared" si="17"/>
        <v>UNCHANGED</v>
      </c>
      <c r="AF43" s="11" t="str">
        <f t="shared" si="18"/>
        <v>UNCHANGED</v>
      </c>
      <c r="AG43" s="11" t="str">
        <f t="shared" si="19"/>
        <v>UNCHANGED</v>
      </c>
      <c r="AH43" s="11">
        <f t="shared" si="4"/>
        <v>3</v>
      </c>
      <c r="AI43" s="11">
        <f t="shared" si="5"/>
        <v>3</v>
      </c>
      <c r="AJ43" s="11">
        <f t="shared" si="6"/>
        <v>3</v>
      </c>
      <c r="AK43" s="11">
        <f t="shared" si="7"/>
        <v>3</v>
      </c>
    </row>
    <row r="44" spans="1:37">
      <c r="A44" s="3" t="s">
        <v>65</v>
      </c>
      <c r="B44" s="3" t="s">
        <v>2720</v>
      </c>
      <c r="C44" s="13">
        <v>24316.973900000001</v>
      </c>
      <c r="D44" s="14">
        <v>9</v>
      </c>
      <c r="E44" s="13">
        <v>43.72</v>
      </c>
      <c r="F44" s="8">
        <v>154609</v>
      </c>
      <c r="G44" s="8">
        <v>194650.33333333299</v>
      </c>
      <c r="H44" s="8">
        <v>178799</v>
      </c>
      <c r="I44" s="8">
        <v>220211</v>
      </c>
      <c r="J44" s="8">
        <v>187055.33333333299</v>
      </c>
      <c r="K44" s="8">
        <v>163918.33333333299</v>
      </c>
      <c r="L44" s="8">
        <v>125811.66666666701</v>
      </c>
      <c r="M44" s="8">
        <v>129286.33333333299</v>
      </c>
      <c r="N44" s="8">
        <v>153255.66666666701</v>
      </c>
      <c r="O44" s="8">
        <v>154783</v>
      </c>
      <c r="P44" s="8">
        <v>122686.33333333299</v>
      </c>
      <c r="Q44" s="8">
        <v>140159.33333333299</v>
      </c>
      <c r="R44" s="8">
        <f t="shared" si="0"/>
        <v>176019.44444444435</v>
      </c>
      <c r="S44" s="8">
        <f t="shared" si="1"/>
        <v>190394.88888888867</v>
      </c>
      <c r="T44" s="8">
        <f t="shared" si="2"/>
        <v>136117.88888888899</v>
      </c>
      <c r="U44" s="8">
        <f t="shared" si="3"/>
        <v>139209.55555555536</v>
      </c>
      <c r="V44" s="14">
        <f t="shared" si="8"/>
        <v>0.5132206110354034</v>
      </c>
      <c r="W44" s="11">
        <f t="shared" si="9"/>
        <v>5.118218485887234E-2</v>
      </c>
      <c r="X44" s="11">
        <f t="shared" si="10"/>
        <v>0.81921229674763563</v>
      </c>
      <c r="Y44" s="11">
        <f t="shared" si="11"/>
        <v>5.2737509134110488E-2</v>
      </c>
      <c r="Z44" s="11">
        <f t="shared" si="12"/>
        <v>-0.11325994160271495</v>
      </c>
      <c r="AA44" s="11">
        <f t="shared" si="13"/>
        <v>-0.37087812750650689</v>
      </c>
      <c r="AB44" s="11">
        <f t="shared" si="14"/>
        <v>-3.240156215793711E-2</v>
      </c>
      <c r="AC44" s="11">
        <f t="shared" si="15"/>
        <v>-0.45173650695128476</v>
      </c>
      <c r="AD44" s="11" t="str">
        <f t="shared" si="16"/>
        <v>UNCHANGED</v>
      </c>
      <c r="AE44" s="11" t="str">
        <f t="shared" si="17"/>
        <v>UNCHANGED</v>
      </c>
      <c r="AF44" s="11" t="str">
        <f t="shared" si="18"/>
        <v>UNCHANGED</v>
      </c>
      <c r="AG44" s="11" t="str">
        <f t="shared" si="19"/>
        <v>UNCHANGED</v>
      </c>
      <c r="AH44" s="11">
        <f t="shared" si="4"/>
        <v>3</v>
      </c>
      <c r="AI44" s="11">
        <f t="shared" si="5"/>
        <v>3</v>
      </c>
      <c r="AJ44" s="11">
        <f t="shared" si="6"/>
        <v>3</v>
      </c>
      <c r="AK44" s="11">
        <f t="shared" si="7"/>
        <v>3</v>
      </c>
    </row>
    <row r="45" spans="1:37">
      <c r="A45" s="3" t="s">
        <v>66</v>
      </c>
      <c r="B45" s="3" t="s">
        <v>2721</v>
      </c>
      <c r="C45" s="13">
        <v>57437.629000000001</v>
      </c>
      <c r="D45" s="14">
        <v>10</v>
      </c>
      <c r="E45" s="13">
        <v>29.47</v>
      </c>
      <c r="F45" s="8">
        <v>105685</v>
      </c>
      <c r="G45" s="8">
        <v>115255.33333333299</v>
      </c>
      <c r="H45" s="8">
        <v>123315.66666666701</v>
      </c>
      <c r="I45" s="8">
        <v>136972.66666666701</v>
      </c>
      <c r="J45" s="8">
        <v>104189.66666666701</v>
      </c>
      <c r="K45" s="8">
        <v>112972</v>
      </c>
      <c r="L45" s="8">
        <v>118020.66666666701</v>
      </c>
      <c r="M45" s="8">
        <v>85917</v>
      </c>
      <c r="N45" s="8">
        <v>115575</v>
      </c>
      <c r="O45" s="8">
        <v>106578.33333333299</v>
      </c>
      <c r="P45" s="8">
        <v>117055.66666666701</v>
      </c>
      <c r="Q45" s="8">
        <v>130312.33333333299</v>
      </c>
      <c r="R45" s="8">
        <f t="shared" si="0"/>
        <v>114752</v>
      </c>
      <c r="S45" s="8">
        <f t="shared" si="1"/>
        <v>118044.777777778</v>
      </c>
      <c r="T45" s="8">
        <f t="shared" si="2"/>
        <v>106504.22222222232</v>
      </c>
      <c r="U45" s="8">
        <f t="shared" si="3"/>
        <v>117982.11111111101</v>
      </c>
      <c r="V45" s="14">
        <f t="shared" si="8"/>
        <v>0.78042543050669566</v>
      </c>
      <c r="W45" s="11">
        <f t="shared" si="9"/>
        <v>0.51316352994739245</v>
      </c>
      <c r="X45" s="11">
        <f t="shared" si="10"/>
        <v>0.40682118796465561</v>
      </c>
      <c r="Y45" s="11">
        <f t="shared" si="11"/>
        <v>0.99607174699763479</v>
      </c>
      <c r="Z45" s="11">
        <f t="shared" si="12"/>
        <v>-4.081492068051689E-2</v>
      </c>
      <c r="AA45" s="11">
        <f t="shared" si="13"/>
        <v>-0.10760867306666869</v>
      </c>
      <c r="AB45" s="11">
        <f t="shared" si="14"/>
        <v>-0.1476575039869932</v>
      </c>
      <c r="AC45" s="11">
        <f t="shared" si="15"/>
        <v>-7.6608976019243967E-4</v>
      </c>
      <c r="AD45" s="11" t="str">
        <f t="shared" si="16"/>
        <v>UNCHANGED</v>
      </c>
      <c r="AE45" s="11" t="str">
        <f t="shared" si="17"/>
        <v>UNCHANGED</v>
      </c>
      <c r="AF45" s="11" t="str">
        <f t="shared" si="18"/>
        <v>UNCHANGED</v>
      </c>
      <c r="AG45" s="11" t="str">
        <f t="shared" si="19"/>
        <v>UNCHANGED</v>
      </c>
      <c r="AH45" s="11">
        <f t="shared" si="4"/>
        <v>3</v>
      </c>
      <c r="AI45" s="11">
        <f t="shared" si="5"/>
        <v>3</v>
      </c>
      <c r="AJ45" s="11">
        <f t="shared" si="6"/>
        <v>3</v>
      </c>
      <c r="AK45" s="11">
        <f t="shared" si="7"/>
        <v>3</v>
      </c>
    </row>
    <row r="46" spans="1:37">
      <c r="A46" s="3" t="s">
        <v>67</v>
      </c>
      <c r="B46" s="3" t="s">
        <v>2722</v>
      </c>
      <c r="C46" s="13">
        <v>37627.919099999999</v>
      </c>
      <c r="D46" s="14">
        <v>9</v>
      </c>
      <c r="E46" s="13">
        <v>47.97</v>
      </c>
      <c r="F46" s="8">
        <v>134888</v>
      </c>
      <c r="G46" s="8">
        <v>326825</v>
      </c>
      <c r="H46" s="8">
        <v>291656.33333333302</v>
      </c>
      <c r="I46" s="8">
        <v>264226.66666666698</v>
      </c>
      <c r="J46" s="8">
        <v>358957.33333333302</v>
      </c>
      <c r="K46" s="8">
        <v>190011.66666666701</v>
      </c>
      <c r="L46" s="8">
        <v>278713.33333333302</v>
      </c>
      <c r="M46" s="8">
        <v>352267</v>
      </c>
      <c r="N46" s="8">
        <v>310222.33333333302</v>
      </c>
      <c r="O46" s="8">
        <v>313442</v>
      </c>
      <c r="P46" s="8">
        <v>216828.66666666701</v>
      </c>
      <c r="Q46" s="8">
        <v>187089.33333333299</v>
      </c>
      <c r="R46" s="8">
        <f t="shared" si="0"/>
        <v>251123.11111111101</v>
      </c>
      <c r="S46" s="8">
        <f t="shared" si="1"/>
        <v>271065.22222222231</v>
      </c>
      <c r="T46" s="8">
        <f t="shared" si="2"/>
        <v>313734.22222222202</v>
      </c>
      <c r="U46" s="8">
        <f t="shared" si="3"/>
        <v>239120</v>
      </c>
      <c r="V46" s="14">
        <f t="shared" si="8"/>
        <v>0.80750752375499069</v>
      </c>
      <c r="W46" s="11">
        <f t="shared" si="9"/>
        <v>0.37469334527823389</v>
      </c>
      <c r="X46" s="11">
        <f t="shared" si="10"/>
        <v>0.1628369844676272</v>
      </c>
      <c r="Y46" s="11">
        <f t="shared" si="11"/>
        <v>0.63358614154504689</v>
      </c>
      <c r="Z46" s="11">
        <f t="shared" si="12"/>
        <v>-0.1102452193036355</v>
      </c>
      <c r="AA46" s="11">
        <f t="shared" si="13"/>
        <v>0.32114809998191163</v>
      </c>
      <c r="AB46" s="11">
        <f t="shared" si="14"/>
        <v>0.39180810524037862</v>
      </c>
      <c r="AC46" s="11">
        <f t="shared" si="15"/>
        <v>-0.18090522456210251</v>
      </c>
      <c r="AD46" s="11" t="str">
        <f t="shared" si="16"/>
        <v>UNCHANGED</v>
      </c>
      <c r="AE46" s="11" t="str">
        <f t="shared" si="17"/>
        <v>UNCHANGED</v>
      </c>
      <c r="AF46" s="11" t="str">
        <f t="shared" si="18"/>
        <v>UNCHANGED</v>
      </c>
      <c r="AG46" s="11" t="str">
        <f t="shared" si="19"/>
        <v>UNCHANGED</v>
      </c>
      <c r="AH46" s="11">
        <f t="shared" si="4"/>
        <v>3</v>
      </c>
      <c r="AI46" s="11">
        <f t="shared" si="5"/>
        <v>3</v>
      </c>
      <c r="AJ46" s="11">
        <f t="shared" si="6"/>
        <v>3</v>
      </c>
      <c r="AK46" s="11">
        <f t="shared" si="7"/>
        <v>3</v>
      </c>
    </row>
    <row r="47" spans="1:37">
      <c r="A47" s="3" t="s">
        <v>68</v>
      </c>
      <c r="B47" s="3" t="s">
        <v>2723</v>
      </c>
      <c r="C47" s="13">
        <v>16930.033500000001</v>
      </c>
      <c r="D47" s="14">
        <v>7</v>
      </c>
      <c r="E47" s="13">
        <v>73.42</v>
      </c>
      <c r="F47" s="8">
        <v>70552</v>
      </c>
      <c r="G47" s="8">
        <v>49487.666666666701</v>
      </c>
      <c r="H47" s="8">
        <v>148375</v>
      </c>
      <c r="I47" s="8">
        <v>89642.333333333299</v>
      </c>
      <c r="J47" s="8">
        <v>82970.666666666701</v>
      </c>
      <c r="K47" s="8">
        <v>75058</v>
      </c>
      <c r="L47" s="8">
        <v>92841</v>
      </c>
      <c r="M47" s="8">
        <v>168228.66666666701</v>
      </c>
      <c r="N47" s="8">
        <v>139857</v>
      </c>
      <c r="O47" s="8">
        <v>176395</v>
      </c>
      <c r="P47" s="8">
        <v>72339.666666666701</v>
      </c>
      <c r="Q47" s="8">
        <v>124752.66666666701</v>
      </c>
      <c r="R47" s="8">
        <f t="shared" si="0"/>
        <v>89471.555555555562</v>
      </c>
      <c r="S47" s="8">
        <f t="shared" si="1"/>
        <v>82557</v>
      </c>
      <c r="T47" s="8">
        <f t="shared" si="2"/>
        <v>133642.22222222234</v>
      </c>
      <c r="U47" s="8">
        <f t="shared" si="3"/>
        <v>124495.77777777791</v>
      </c>
      <c r="V47" s="14">
        <f t="shared" si="8"/>
        <v>0.83104446767610263</v>
      </c>
      <c r="W47" s="11">
        <f t="shared" si="9"/>
        <v>0.30134351796512349</v>
      </c>
      <c r="X47" s="11">
        <f t="shared" si="10"/>
        <v>0.81799321084291554</v>
      </c>
      <c r="Y47" s="11">
        <f t="shared" si="11"/>
        <v>0.23895926979258142</v>
      </c>
      <c r="Z47" s="11">
        <f t="shared" si="12"/>
        <v>0.11603855304795999</v>
      </c>
      <c r="AA47" s="11">
        <f t="shared" si="13"/>
        <v>0.57887487286939321</v>
      </c>
      <c r="AB47" s="11">
        <f t="shared" si="14"/>
        <v>0.10227906260276028</v>
      </c>
      <c r="AC47" s="11">
        <f t="shared" si="15"/>
        <v>0.59263436331459285</v>
      </c>
      <c r="AD47" s="11" t="str">
        <f t="shared" si="16"/>
        <v>UNCHANGED</v>
      </c>
      <c r="AE47" s="11" t="str">
        <f t="shared" si="17"/>
        <v>UNCHANGED</v>
      </c>
      <c r="AF47" s="11" t="str">
        <f t="shared" si="18"/>
        <v>UNCHANGED</v>
      </c>
      <c r="AG47" s="11" t="str">
        <f t="shared" si="19"/>
        <v>UNCHANGED</v>
      </c>
      <c r="AH47" s="11">
        <f t="shared" si="4"/>
        <v>3</v>
      </c>
      <c r="AI47" s="11">
        <f t="shared" si="5"/>
        <v>3</v>
      </c>
      <c r="AJ47" s="11">
        <f t="shared" si="6"/>
        <v>3</v>
      </c>
      <c r="AK47" s="11">
        <f t="shared" si="7"/>
        <v>3</v>
      </c>
    </row>
    <row r="48" spans="1:37">
      <c r="A48" s="3" t="s">
        <v>69</v>
      </c>
      <c r="B48" s="3" t="s">
        <v>2724</v>
      </c>
      <c r="C48" s="13">
        <v>49619.342499999999</v>
      </c>
      <c r="D48" s="14">
        <v>10</v>
      </c>
      <c r="E48" s="13">
        <v>29.75</v>
      </c>
      <c r="F48" s="8">
        <v>52840.806086999997</v>
      </c>
      <c r="G48" s="8">
        <v>64587.412073666703</v>
      </c>
      <c r="H48" s="8">
        <v>76686.877666666696</v>
      </c>
      <c r="I48" s="8">
        <v>70012.078867000004</v>
      </c>
      <c r="J48" s="8">
        <v>57163.934983666702</v>
      </c>
      <c r="K48" s="8">
        <v>35152.333333333299</v>
      </c>
      <c r="L48" s="8">
        <v>76673.846235666701</v>
      </c>
      <c r="M48" s="8">
        <v>65267.948818999997</v>
      </c>
      <c r="N48" s="8">
        <v>63924.185945333302</v>
      </c>
      <c r="O48" s="8">
        <v>71777.335240333297</v>
      </c>
      <c r="P48" s="8">
        <v>57193.380426999996</v>
      </c>
      <c r="Q48" s="8">
        <v>61798.564770333302</v>
      </c>
      <c r="R48" s="8">
        <f t="shared" si="0"/>
        <v>64705.031942444468</v>
      </c>
      <c r="S48" s="8">
        <f t="shared" si="1"/>
        <v>54109.44906133334</v>
      </c>
      <c r="T48" s="8">
        <f t="shared" si="2"/>
        <v>68621.993666666662</v>
      </c>
      <c r="U48" s="8">
        <f t="shared" si="3"/>
        <v>63589.760145888868</v>
      </c>
      <c r="V48" s="14">
        <f t="shared" si="8"/>
        <v>0.43715830103322262</v>
      </c>
      <c r="W48" s="11">
        <f t="shared" si="9"/>
        <v>0.64941428181703831</v>
      </c>
      <c r="X48" s="11">
        <f t="shared" si="10"/>
        <v>0.44221803855212227</v>
      </c>
      <c r="Y48" s="11">
        <f t="shared" si="11"/>
        <v>0.43932846070471471</v>
      </c>
      <c r="Z48" s="11">
        <f t="shared" si="12"/>
        <v>0.25799735925647471</v>
      </c>
      <c r="AA48" s="11">
        <f t="shared" si="13"/>
        <v>8.4793129722323279E-2</v>
      </c>
      <c r="AB48" s="11">
        <f t="shared" si="14"/>
        <v>0.10987657381001918</v>
      </c>
      <c r="AC48" s="11">
        <f t="shared" si="15"/>
        <v>0.23291391516877868</v>
      </c>
      <c r="AD48" s="11" t="str">
        <f t="shared" si="16"/>
        <v>UNCHANGED</v>
      </c>
      <c r="AE48" s="11" t="str">
        <f t="shared" si="17"/>
        <v>UNCHANGED</v>
      </c>
      <c r="AF48" s="11" t="str">
        <f t="shared" si="18"/>
        <v>UNCHANGED</v>
      </c>
      <c r="AG48" s="11" t="str">
        <f t="shared" si="19"/>
        <v>UNCHANGED</v>
      </c>
      <c r="AH48" s="11">
        <f t="shared" si="4"/>
        <v>3</v>
      </c>
      <c r="AI48" s="11">
        <f t="shared" si="5"/>
        <v>3</v>
      </c>
      <c r="AJ48" s="11">
        <f t="shared" si="6"/>
        <v>3</v>
      </c>
      <c r="AK48" s="11">
        <f t="shared" si="7"/>
        <v>3</v>
      </c>
    </row>
    <row r="49" spans="1:37">
      <c r="A49" s="3" t="s">
        <v>70</v>
      </c>
      <c r="B49" s="3" t="s">
        <v>2707</v>
      </c>
      <c r="C49" s="13">
        <v>30976.312999999998</v>
      </c>
      <c r="D49" s="14">
        <v>8</v>
      </c>
      <c r="E49" s="13">
        <v>33.68</v>
      </c>
      <c r="F49" s="8">
        <v>307157.92409533297</v>
      </c>
      <c r="G49" s="8">
        <v>232555.202295</v>
      </c>
      <c r="H49" s="8">
        <v>238760.28075199999</v>
      </c>
      <c r="I49" s="8">
        <v>303625.21828299999</v>
      </c>
      <c r="J49" s="8">
        <v>280222.31932466698</v>
      </c>
      <c r="K49" s="8">
        <v>282050.77929699997</v>
      </c>
      <c r="L49" s="8">
        <v>315854.12456033297</v>
      </c>
      <c r="M49" s="8">
        <v>268901.864160667</v>
      </c>
      <c r="N49" s="8">
        <v>246612.30357466699</v>
      </c>
      <c r="O49" s="8">
        <v>285712.84423866699</v>
      </c>
      <c r="P49" s="8">
        <v>290692.75101333298</v>
      </c>
      <c r="Q49" s="8">
        <v>294572.256559</v>
      </c>
      <c r="R49" s="8">
        <f t="shared" si="0"/>
        <v>259491.13571411101</v>
      </c>
      <c r="S49" s="8">
        <f t="shared" si="1"/>
        <v>288632.77230155567</v>
      </c>
      <c r="T49" s="8">
        <f t="shared" si="2"/>
        <v>277122.76409855566</v>
      </c>
      <c r="U49" s="8">
        <f t="shared" si="3"/>
        <v>290325.95060366666</v>
      </c>
      <c r="V49" s="14">
        <f t="shared" si="8"/>
        <v>0.3094287261172618</v>
      </c>
      <c r="W49" s="11">
        <f t="shared" si="9"/>
        <v>0.60471658149190954</v>
      </c>
      <c r="X49" s="11">
        <f t="shared" si="10"/>
        <v>0.55584237828759875</v>
      </c>
      <c r="Y49" s="11">
        <f t="shared" si="11"/>
        <v>0.84156575144954127</v>
      </c>
      <c r="Z49" s="11">
        <f t="shared" si="12"/>
        <v>-0.15354986082545602</v>
      </c>
      <c r="AA49" s="11">
        <f t="shared" si="13"/>
        <v>9.4839968505202391E-2</v>
      </c>
      <c r="AB49" s="11">
        <f t="shared" si="14"/>
        <v>-6.7148307037258159E-2</v>
      </c>
      <c r="AC49" s="11">
        <f t="shared" si="15"/>
        <v>8.4384147170044992E-3</v>
      </c>
      <c r="AD49" s="11" t="str">
        <f t="shared" si="16"/>
        <v>UNCHANGED</v>
      </c>
      <c r="AE49" s="11" t="str">
        <f t="shared" si="17"/>
        <v>UNCHANGED</v>
      </c>
      <c r="AF49" s="11" t="str">
        <f t="shared" si="18"/>
        <v>UNCHANGED</v>
      </c>
      <c r="AG49" s="11" t="str">
        <f t="shared" si="19"/>
        <v>UNCHANGED</v>
      </c>
      <c r="AH49" s="11">
        <f t="shared" si="4"/>
        <v>3</v>
      </c>
      <c r="AI49" s="11">
        <f t="shared" si="5"/>
        <v>3</v>
      </c>
      <c r="AJ49" s="11">
        <f t="shared" si="6"/>
        <v>3</v>
      </c>
      <c r="AK49" s="11">
        <f t="shared" si="7"/>
        <v>3</v>
      </c>
    </row>
    <row r="50" spans="1:37">
      <c r="A50" s="3" t="s">
        <v>71</v>
      </c>
      <c r="B50" s="3" t="s">
        <v>2725</v>
      </c>
      <c r="C50" s="13">
        <v>19926.753000000001</v>
      </c>
      <c r="D50" s="14">
        <v>4</v>
      </c>
      <c r="E50" s="13">
        <v>32.6</v>
      </c>
      <c r="F50" s="8">
        <v>29406.773066999998</v>
      </c>
      <c r="G50" s="8">
        <v>16889.280657666699</v>
      </c>
      <c r="H50" s="8">
        <v>30342.0592466667</v>
      </c>
      <c r="I50" s="8">
        <v>93399.407751666702</v>
      </c>
      <c r="J50" s="8">
        <v>22744.459748333298</v>
      </c>
      <c r="K50" s="8">
        <v>47917.976006500001</v>
      </c>
      <c r="L50" s="8">
        <v>63247.790712666698</v>
      </c>
      <c r="M50" s="8">
        <v>69301.616592000006</v>
      </c>
      <c r="N50" s="8">
        <v>49843.721479333297</v>
      </c>
      <c r="O50" s="8">
        <v>46863.163698999997</v>
      </c>
      <c r="P50" s="8">
        <v>25904.094308</v>
      </c>
      <c r="Q50" s="8">
        <v>34533.377564333299</v>
      </c>
      <c r="R50" s="8">
        <f t="shared" si="0"/>
        <v>25546.03765711113</v>
      </c>
      <c r="S50" s="8">
        <f t="shared" si="1"/>
        <v>54687.281168833339</v>
      </c>
      <c r="T50" s="8">
        <f t="shared" si="2"/>
        <v>60797.709594666667</v>
      </c>
      <c r="U50" s="8">
        <f t="shared" si="3"/>
        <v>35766.878523777763</v>
      </c>
      <c r="V50" s="14">
        <f t="shared" si="8"/>
        <v>0.23985572271159919</v>
      </c>
      <c r="W50" s="11">
        <f t="shared" si="9"/>
        <v>8.0720557516298346E-3</v>
      </c>
      <c r="X50" s="11">
        <f t="shared" si="10"/>
        <v>4.0301170233562798E-2</v>
      </c>
      <c r="Y50" s="11">
        <f t="shared" si="11"/>
        <v>0.42955276075166643</v>
      </c>
      <c r="Z50" s="11">
        <f t="shared" si="12"/>
        <v>-1.0981058009944529</v>
      </c>
      <c r="AA50" s="11">
        <f t="shared" si="13"/>
        <v>1.2509174367728633</v>
      </c>
      <c r="AB50" s="11">
        <f t="shared" si="14"/>
        <v>0.76539275891020675</v>
      </c>
      <c r="AC50" s="11">
        <f t="shared" si="15"/>
        <v>-0.61258112313179658</v>
      </c>
      <c r="AD50" s="11" t="str">
        <f t="shared" si="16"/>
        <v>UNCHANGED</v>
      </c>
      <c r="AE50" s="11" t="str">
        <f t="shared" si="17"/>
        <v>UP</v>
      </c>
      <c r="AF50" s="11" t="str">
        <f t="shared" si="18"/>
        <v>UP</v>
      </c>
      <c r="AG50" s="11" t="str">
        <f t="shared" si="19"/>
        <v>UNCHANGED</v>
      </c>
      <c r="AH50" s="11">
        <f t="shared" si="4"/>
        <v>3</v>
      </c>
      <c r="AI50" s="11">
        <f t="shared" si="5"/>
        <v>3</v>
      </c>
      <c r="AJ50" s="11">
        <f t="shared" si="6"/>
        <v>3</v>
      </c>
      <c r="AK50" s="11">
        <f t="shared" si="7"/>
        <v>3</v>
      </c>
    </row>
    <row r="51" spans="1:37">
      <c r="A51" s="3" t="s">
        <v>72</v>
      </c>
      <c r="B51" s="3" t="s">
        <v>2726</v>
      </c>
      <c r="C51" s="13">
        <v>25636.3577</v>
      </c>
      <c r="D51" s="14">
        <v>8</v>
      </c>
      <c r="E51" s="13">
        <v>47.41</v>
      </c>
      <c r="F51" s="8">
        <v>61802.434456666699</v>
      </c>
      <c r="G51" s="8">
        <v>120396.329208667</v>
      </c>
      <c r="H51" s="8">
        <v>81526.141224666702</v>
      </c>
      <c r="I51" s="8">
        <v>63743.434542666699</v>
      </c>
      <c r="J51" s="8">
        <v>92280.134784666705</v>
      </c>
      <c r="K51" s="8">
        <v>30126.787570333301</v>
      </c>
      <c r="L51" s="8">
        <v>84752.586522666694</v>
      </c>
      <c r="M51" s="8">
        <v>90035.229377666707</v>
      </c>
      <c r="N51" s="8">
        <v>76872.630587333304</v>
      </c>
      <c r="O51" s="8">
        <v>100589.897205667</v>
      </c>
      <c r="P51" s="8">
        <v>73206.646208333303</v>
      </c>
      <c r="Q51" s="8">
        <v>60606.5291943333</v>
      </c>
      <c r="R51" s="8">
        <f t="shared" si="0"/>
        <v>87908.301630000118</v>
      </c>
      <c r="S51" s="8">
        <f t="shared" si="1"/>
        <v>62050.118965888912</v>
      </c>
      <c r="T51" s="8">
        <f t="shared" si="2"/>
        <v>83886.815495888892</v>
      </c>
      <c r="U51" s="8">
        <f t="shared" si="3"/>
        <v>78134.357536111202</v>
      </c>
      <c r="V51" s="14">
        <f t="shared" si="8"/>
        <v>0.35732010039501955</v>
      </c>
      <c r="W51" s="11">
        <f t="shared" si="9"/>
        <v>0.83077627976048896</v>
      </c>
      <c r="X51" s="11">
        <f t="shared" si="10"/>
        <v>0.66699249397700044</v>
      </c>
      <c r="Y51" s="11">
        <f t="shared" si="11"/>
        <v>0.49584341475411831</v>
      </c>
      <c r="Z51" s="11">
        <f t="shared" si="12"/>
        <v>0.50256543649244745</v>
      </c>
      <c r="AA51" s="11">
        <f t="shared" si="13"/>
        <v>-6.7555332991093966E-2</v>
      </c>
      <c r="AB51" s="11">
        <f t="shared" si="14"/>
        <v>0.10248700465140285</v>
      </c>
      <c r="AC51" s="11">
        <f t="shared" si="15"/>
        <v>0.33252309884995057</v>
      </c>
      <c r="AD51" s="11" t="str">
        <f t="shared" si="16"/>
        <v>UNCHANGED</v>
      </c>
      <c r="AE51" s="11" t="str">
        <f t="shared" si="17"/>
        <v>UNCHANGED</v>
      </c>
      <c r="AF51" s="11" t="str">
        <f t="shared" si="18"/>
        <v>UNCHANGED</v>
      </c>
      <c r="AG51" s="11" t="str">
        <f t="shared" si="19"/>
        <v>UNCHANGED</v>
      </c>
      <c r="AH51" s="11">
        <f t="shared" si="4"/>
        <v>3</v>
      </c>
      <c r="AI51" s="11">
        <f t="shared" si="5"/>
        <v>3</v>
      </c>
      <c r="AJ51" s="11">
        <f t="shared" si="6"/>
        <v>3</v>
      </c>
      <c r="AK51" s="11">
        <f t="shared" si="7"/>
        <v>3</v>
      </c>
    </row>
    <row r="52" spans="1:37">
      <c r="A52" s="3" t="s">
        <v>73</v>
      </c>
      <c r="B52" s="3" t="s">
        <v>2727</v>
      </c>
      <c r="C52" s="13">
        <v>57135.355600000003</v>
      </c>
      <c r="D52" s="14">
        <v>11</v>
      </c>
      <c r="E52" s="13">
        <v>41</v>
      </c>
      <c r="F52" s="8">
        <v>32246.976427333298</v>
      </c>
      <c r="G52" s="8">
        <v>27894.0649693333</v>
      </c>
      <c r="H52" s="8">
        <v>36304.686455666699</v>
      </c>
      <c r="I52" s="8">
        <v>34877.859747666698</v>
      </c>
      <c r="J52" s="8">
        <v>36549.940419333303</v>
      </c>
      <c r="K52" s="8">
        <v>35471.261110666703</v>
      </c>
      <c r="L52" s="8">
        <v>38881.876529000001</v>
      </c>
      <c r="M52" s="8">
        <v>33561.092016666698</v>
      </c>
      <c r="N52" s="8">
        <v>35928.969361666699</v>
      </c>
      <c r="O52" s="8">
        <v>32925.2501813333</v>
      </c>
      <c r="P52" s="8">
        <v>31852.251672666702</v>
      </c>
      <c r="Q52" s="8">
        <v>30922.826093</v>
      </c>
      <c r="R52" s="8">
        <f t="shared" si="0"/>
        <v>32148.575950777766</v>
      </c>
      <c r="S52" s="8">
        <f t="shared" si="1"/>
        <v>35633.020425888906</v>
      </c>
      <c r="T52" s="8">
        <f t="shared" si="2"/>
        <v>36123.979302444466</v>
      </c>
      <c r="U52" s="8">
        <f t="shared" si="3"/>
        <v>31900.109315666665</v>
      </c>
      <c r="V52" s="14">
        <f t="shared" si="8"/>
        <v>0.23228919624017225</v>
      </c>
      <c r="W52" s="11">
        <f t="shared" si="9"/>
        <v>0.23893327332240938</v>
      </c>
      <c r="X52" s="11">
        <f t="shared" si="10"/>
        <v>6.2049316220350301E-2</v>
      </c>
      <c r="Y52" s="11">
        <f t="shared" si="11"/>
        <v>7.8950790854592414E-3</v>
      </c>
      <c r="Z52" s="11">
        <f t="shared" si="12"/>
        <v>-0.14845994487969608</v>
      </c>
      <c r="AA52" s="11">
        <f t="shared" si="13"/>
        <v>0.16820199072799408</v>
      </c>
      <c r="AB52" s="11">
        <f t="shared" si="14"/>
        <v>0.17939545641811402</v>
      </c>
      <c r="AC52" s="11">
        <f t="shared" si="15"/>
        <v>-0.15965341056981588</v>
      </c>
      <c r="AD52" s="11" t="str">
        <f t="shared" si="16"/>
        <v>UNCHANGED</v>
      </c>
      <c r="AE52" s="11" t="str">
        <f t="shared" si="17"/>
        <v>UNCHANGED</v>
      </c>
      <c r="AF52" s="11" t="str">
        <f t="shared" si="18"/>
        <v>UNCHANGED</v>
      </c>
      <c r="AG52" s="11" t="str">
        <f t="shared" si="19"/>
        <v>UNCHANGED</v>
      </c>
      <c r="AH52" s="11">
        <f t="shared" si="4"/>
        <v>3</v>
      </c>
      <c r="AI52" s="11">
        <f t="shared" si="5"/>
        <v>3</v>
      </c>
      <c r="AJ52" s="11">
        <f t="shared" si="6"/>
        <v>3</v>
      </c>
      <c r="AK52" s="11">
        <f t="shared" si="7"/>
        <v>3</v>
      </c>
    </row>
    <row r="53" spans="1:37">
      <c r="A53" s="3" t="s">
        <v>74</v>
      </c>
      <c r="B53" s="3" t="s">
        <v>2728</v>
      </c>
      <c r="C53" s="13">
        <v>52107.050199999998</v>
      </c>
      <c r="D53" s="14">
        <v>14</v>
      </c>
      <c r="E53" s="13">
        <v>31.5</v>
      </c>
      <c r="F53" s="8">
        <v>297281.33333333302</v>
      </c>
      <c r="G53" s="8">
        <v>389686</v>
      </c>
      <c r="H53" s="8">
        <v>274276</v>
      </c>
      <c r="I53" s="8">
        <v>322446.33333333302</v>
      </c>
      <c r="J53" s="8">
        <v>373256.33333333302</v>
      </c>
      <c r="K53" s="8">
        <v>245981.33333333299</v>
      </c>
      <c r="L53" s="8">
        <v>391952.33333333302</v>
      </c>
      <c r="M53" s="8">
        <v>213774</v>
      </c>
      <c r="N53" s="8">
        <v>307769.33333333302</v>
      </c>
      <c r="O53" s="8">
        <v>279357.33333333302</v>
      </c>
      <c r="P53" s="8">
        <v>309023.33333333302</v>
      </c>
      <c r="Q53" s="8">
        <v>361828.66666666698</v>
      </c>
      <c r="R53" s="8">
        <f t="shared" si="0"/>
        <v>320414.44444444432</v>
      </c>
      <c r="S53" s="8">
        <f t="shared" si="1"/>
        <v>313894.66666666634</v>
      </c>
      <c r="T53" s="8">
        <f t="shared" si="2"/>
        <v>304498.55555555533</v>
      </c>
      <c r="U53" s="8">
        <f t="shared" si="3"/>
        <v>316736.44444444432</v>
      </c>
      <c r="V53" s="14">
        <f t="shared" si="8"/>
        <v>0.90464482632886256</v>
      </c>
      <c r="W53" s="11">
        <f t="shared" si="9"/>
        <v>0.81121193099257316</v>
      </c>
      <c r="X53" s="11">
        <f t="shared" si="10"/>
        <v>0.84004273288490294</v>
      </c>
      <c r="Y53" s="11">
        <f t="shared" si="11"/>
        <v>0.95177466909728836</v>
      </c>
      <c r="Z53" s="11">
        <f t="shared" si="12"/>
        <v>2.9658670100295537E-2</v>
      </c>
      <c r="AA53" s="11">
        <f t="shared" si="13"/>
        <v>-7.3503802170549457E-2</v>
      </c>
      <c r="AB53" s="11">
        <f t="shared" si="14"/>
        <v>-5.6847492359942131E-2</v>
      </c>
      <c r="AC53" s="11">
        <f t="shared" si="15"/>
        <v>1.3002360289688221E-2</v>
      </c>
      <c r="AD53" s="11" t="str">
        <f t="shared" si="16"/>
        <v>UNCHANGED</v>
      </c>
      <c r="AE53" s="11" t="str">
        <f t="shared" si="17"/>
        <v>UNCHANGED</v>
      </c>
      <c r="AF53" s="11" t="str">
        <f t="shared" si="18"/>
        <v>UNCHANGED</v>
      </c>
      <c r="AG53" s="11" t="str">
        <f t="shared" si="19"/>
        <v>UNCHANGED</v>
      </c>
      <c r="AH53" s="11">
        <f t="shared" si="4"/>
        <v>3</v>
      </c>
      <c r="AI53" s="11">
        <f t="shared" si="5"/>
        <v>3</v>
      </c>
      <c r="AJ53" s="11">
        <f t="shared" si="6"/>
        <v>3</v>
      </c>
      <c r="AK53" s="11">
        <f t="shared" si="7"/>
        <v>3</v>
      </c>
    </row>
    <row r="54" spans="1:37">
      <c r="A54" s="3" t="s">
        <v>75</v>
      </c>
      <c r="B54" s="3" t="s">
        <v>2729</v>
      </c>
      <c r="C54" s="13">
        <v>11409.403</v>
      </c>
      <c r="D54" s="14">
        <v>7</v>
      </c>
      <c r="E54" s="13">
        <v>47.57</v>
      </c>
      <c r="F54" s="8">
        <v>144776.33333333299</v>
      </c>
      <c r="G54" s="8">
        <v>135764</v>
      </c>
      <c r="H54" s="8">
        <v>151545</v>
      </c>
      <c r="I54" s="8">
        <v>174632</v>
      </c>
      <c r="J54" s="8">
        <v>154265.66666666701</v>
      </c>
      <c r="K54" s="8">
        <v>158775.66666666701</v>
      </c>
      <c r="L54" s="8">
        <v>113372.33333333299</v>
      </c>
      <c r="M54" s="8">
        <v>98730.333333333299</v>
      </c>
      <c r="N54" s="8">
        <v>91272.333333333299</v>
      </c>
      <c r="O54" s="8">
        <v>127417.66666666701</v>
      </c>
      <c r="P54" s="8">
        <v>146816</v>
      </c>
      <c r="Q54" s="8">
        <v>98346.666666666701</v>
      </c>
      <c r="R54" s="8">
        <f t="shared" si="0"/>
        <v>144028.44444444435</v>
      </c>
      <c r="S54" s="8">
        <f t="shared" si="1"/>
        <v>162557.77777777798</v>
      </c>
      <c r="T54" s="8">
        <f t="shared" si="2"/>
        <v>101124.99999999987</v>
      </c>
      <c r="U54" s="8">
        <f t="shared" si="3"/>
        <v>124193.44444444455</v>
      </c>
      <c r="V54" s="14">
        <f t="shared" si="8"/>
        <v>7.3427390422075578E-2</v>
      </c>
      <c r="W54" s="11">
        <f t="shared" si="9"/>
        <v>5.676533347093355E-3</v>
      </c>
      <c r="X54" s="11">
        <f t="shared" si="10"/>
        <v>0.21109680525845415</v>
      </c>
      <c r="Y54" s="11">
        <f t="shared" si="11"/>
        <v>6.7153675059715465E-2</v>
      </c>
      <c r="Z54" s="11">
        <f t="shared" si="12"/>
        <v>-0.17459882488325307</v>
      </c>
      <c r="AA54" s="11">
        <f t="shared" si="13"/>
        <v>-0.51021405766838535</v>
      </c>
      <c r="AB54" s="11">
        <f t="shared" si="14"/>
        <v>-0.29644932020187614</v>
      </c>
      <c r="AC54" s="11">
        <f t="shared" si="15"/>
        <v>-0.3883635623497621</v>
      </c>
      <c r="AD54" s="11" t="str">
        <f t="shared" si="16"/>
        <v>UNCHANGED</v>
      </c>
      <c r="AE54" s="11" t="str">
        <f t="shared" si="17"/>
        <v>UNCHANGED</v>
      </c>
      <c r="AF54" s="11" t="str">
        <f t="shared" si="18"/>
        <v>UNCHANGED</v>
      </c>
      <c r="AG54" s="11" t="str">
        <f t="shared" si="19"/>
        <v>UNCHANGED</v>
      </c>
      <c r="AH54" s="11">
        <f t="shared" si="4"/>
        <v>3</v>
      </c>
      <c r="AI54" s="11">
        <f t="shared" si="5"/>
        <v>3</v>
      </c>
      <c r="AJ54" s="11">
        <f t="shared" si="6"/>
        <v>3</v>
      </c>
      <c r="AK54" s="11">
        <f t="shared" si="7"/>
        <v>3</v>
      </c>
    </row>
    <row r="55" spans="1:37">
      <c r="A55" s="3" t="s">
        <v>76</v>
      </c>
      <c r="B55" s="3" t="s">
        <v>2730</v>
      </c>
      <c r="C55" s="13">
        <v>40838.378400000001</v>
      </c>
      <c r="D55" s="14">
        <v>8</v>
      </c>
      <c r="E55" s="13">
        <v>40.11</v>
      </c>
      <c r="F55" s="8">
        <v>88387</v>
      </c>
      <c r="G55" s="8">
        <v>158547.33333333299</v>
      </c>
      <c r="H55" s="8">
        <v>58248.333333333299</v>
      </c>
      <c r="I55" s="8">
        <v>119919.66666666701</v>
      </c>
      <c r="J55" s="8">
        <v>222599</v>
      </c>
      <c r="K55" s="8">
        <v>160746</v>
      </c>
      <c r="L55" s="8">
        <v>234167</v>
      </c>
      <c r="M55" s="8">
        <v>134295</v>
      </c>
      <c r="N55" s="8">
        <v>173189.33333333299</v>
      </c>
      <c r="O55" s="8">
        <v>97638.666666666701</v>
      </c>
      <c r="P55" s="8">
        <v>210846</v>
      </c>
      <c r="Q55" s="8">
        <v>245799.66666666701</v>
      </c>
      <c r="R55" s="8">
        <f t="shared" si="0"/>
        <v>101727.55555555543</v>
      </c>
      <c r="S55" s="8">
        <f t="shared" si="1"/>
        <v>167754.88888888899</v>
      </c>
      <c r="T55" s="8">
        <f t="shared" si="2"/>
        <v>180550.44444444435</v>
      </c>
      <c r="U55" s="8">
        <f t="shared" si="3"/>
        <v>184761.44444444458</v>
      </c>
      <c r="V55" s="14">
        <f t="shared" si="8"/>
        <v>0.19200406631964415</v>
      </c>
      <c r="W55" s="11">
        <f t="shared" si="9"/>
        <v>0.13077742579799514</v>
      </c>
      <c r="X55" s="11">
        <f t="shared" si="10"/>
        <v>0.94085660201496746</v>
      </c>
      <c r="Y55" s="11">
        <f t="shared" si="11"/>
        <v>0.76756858789197424</v>
      </c>
      <c r="Z55" s="11">
        <f t="shared" si="12"/>
        <v>-0.72164428794356528</v>
      </c>
      <c r="AA55" s="11">
        <f t="shared" si="13"/>
        <v>0.82769144801445571</v>
      </c>
      <c r="AB55" s="11">
        <f t="shared" si="14"/>
        <v>-3.3261758532428583E-2</v>
      </c>
      <c r="AC55" s="11">
        <f t="shared" si="15"/>
        <v>0.13930891860331926</v>
      </c>
      <c r="AD55" s="11" t="str">
        <f t="shared" si="16"/>
        <v>UNCHANGED</v>
      </c>
      <c r="AE55" s="11" t="str">
        <f t="shared" si="17"/>
        <v>UNCHANGED</v>
      </c>
      <c r="AF55" s="11" t="str">
        <f t="shared" si="18"/>
        <v>UNCHANGED</v>
      </c>
      <c r="AG55" s="11" t="str">
        <f t="shared" si="19"/>
        <v>UNCHANGED</v>
      </c>
      <c r="AH55" s="11">
        <f t="shared" si="4"/>
        <v>3</v>
      </c>
      <c r="AI55" s="11">
        <f t="shared" si="5"/>
        <v>3</v>
      </c>
      <c r="AJ55" s="11">
        <f t="shared" si="6"/>
        <v>3</v>
      </c>
      <c r="AK55" s="11">
        <f t="shared" si="7"/>
        <v>3</v>
      </c>
    </row>
    <row r="56" spans="1:37">
      <c r="A56" s="3" t="s">
        <v>77</v>
      </c>
      <c r="B56" s="3" t="s">
        <v>2724</v>
      </c>
      <c r="C56" s="13">
        <v>21409.532299999999</v>
      </c>
      <c r="D56" s="14">
        <v>7</v>
      </c>
      <c r="E56" s="13">
        <v>45.41</v>
      </c>
      <c r="F56" s="8">
        <v>26434.642033</v>
      </c>
      <c r="G56" s="8">
        <v>46237.151602666701</v>
      </c>
      <c r="H56" s="8">
        <v>32760.220987000001</v>
      </c>
      <c r="I56" s="8">
        <v>37106.297923333303</v>
      </c>
      <c r="J56" s="8">
        <v>41316.642656333301</v>
      </c>
      <c r="K56" s="8">
        <v>16290.17957</v>
      </c>
      <c r="L56" s="8">
        <v>36383.064266333298</v>
      </c>
      <c r="M56" s="8">
        <v>24529.682859333301</v>
      </c>
      <c r="N56" s="8">
        <v>28821.665960999999</v>
      </c>
      <c r="O56" s="8">
        <v>28494.833623666698</v>
      </c>
      <c r="P56" s="8">
        <v>28937.994446000001</v>
      </c>
      <c r="Q56" s="8">
        <v>28291.105585333298</v>
      </c>
      <c r="R56" s="8">
        <f t="shared" si="0"/>
        <v>35144.004874222235</v>
      </c>
      <c r="S56" s="8">
        <f t="shared" si="1"/>
        <v>31571.040049888874</v>
      </c>
      <c r="T56" s="8">
        <f t="shared" si="2"/>
        <v>29911.471028888871</v>
      </c>
      <c r="U56" s="8">
        <f t="shared" si="3"/>
        <v>28574.644551666668</v>
      </c>
      <c r="V56" s="14">
        <f t="shared" si="8"/>
        <v>0.73109423327172762</v>
      </c>
      <c r="W56" s="11">
        <f t="shared" si="9"/>
        <v>0.4839232004654459</v>
      </c>
      <c r="X56" s="11">
        <f t="shared" si="10"/>
        <v>0.71967137675966164</v>
      </c>
      <c r="Y56" s="11">
        <f t="shared" si="11"/>
        <v>0.71833511794163463</v>
      </c>
      <c r="Z56" s="11">
        <f t="shared" si="12"/>
        <v>0.15467681626451535</v>
      </c>
      <c r="AA56" s="11">
        <f t="shared" si="13"/>
        <v>-0.23257974152302904</v>
      </c>
      <c r="AB56" s="11">
        <f t="shared" si="14"/>
        <v>6.5963310664585981E-2</v>
      </c>
      <c r="AC56" s="11">
        <f t="shared" si="15"/>
        <v>-0.14386623592309972</v>
      </c>
      <c r="AD56" s="11" t="str">
        <f t="shared" si="16"/>
        <v>UNCHANGED</v>
      </c>
      <c r="AE56" s="11" t="str">
        <f t="shared" si="17"/>
        <v>UNCHANGED</v>
      </c>
      <c r="AF56" s="11" t="str">
        <f t="shared" si="18"/>
        <v>UNCHANGED</v>
      </c>
      <c r="AG56" s="11" t="str">
        <f t="shared" si="19"/>
        <v>UNCHANGED</v>
      </c>
      <c r="AH56" s="11">
        <f t="shared" si="4"/>
        <v>3</v>
      </c>
      <c r="AI56" s="11">
        <f t="shared" si="5"/>
        <v>3</v>
      </c>
      <c r="AJ56" s="11">
        <f t="shared" si="6"/>
        <v>3</v>
      </c>
      <c r="AK56" s="11">
        <f t="shared" si="7"/>
        <v>3</v>
      </c>
    </row>
    <row r="57" spans="1:37">
      <c r="A57" s="3" t="s">
        <v>78</v>
      </c>
      <c r="B57" s="3" t="s">
        <v>2731</v>
      </c>
      <c r="C57" s="13">
        <v>27184.2228</v>
      </c>
      <c r="D57" s="14">
        <v>11</v>
      </c>
      <c r="E57" s="13">
        <v>62.06</v>
      </c>
      <c r="F57" s="8">
        <v>370332.33333333302</v>
      </c>
      <c r="G57" s="8">
        <v>161089.33333333299</v>
      </c>
      <c r="H57" s="8">
        <v>117111</v>
      </c>
      <c r="I57" s="8">
        <v>166602.66666666701</v>
      </c>
      <c r="J57" s="8">
        <v>186842.33333333299</v>
      </c>
      <c r="K57" s="8">
        <v>354654</v>
      </c>
      <c r="L57" s="8">
        <v>160218</v>
      </c>
      <c r="M57" s="8">
        <v>139814</v>
      </c>
      <c r="N57" s="8">
        <v>135458.66666666701</v>
      </c>
      <c r="O57" s="8">
        <v>82956</v>
      </c>
      <c r="P57" s="8">
        <v>140538.66666666701</v>
      </c>
      <c r="Q57" s="8">
        <v>237286.66666666701</v>
      </c>
      <c r="R57" s="8">
        <f t="shared" si="0"/>
        <v>216177.55555555536</v>
      </c>
      <c r="S57" s="8">
        <f t="shared" si="1"/>
        <v>236033</v>
      </c>
      <c r="T57" s="8">
        <f t="shared" si="2"/>
        <v>145163.55555555565</v>
      </c>
      <c r="U57" s="8">
        <f t="shared" si="3"/>
        <v>153593.77777777801</v>
      </c>
      <c r="V57" s="14">
        <f t="shared" si="8"/>
        <v>0.84971461551358574</v>
      </c>
      <c r="W57" s="11">
        <f t="shared" si="9"/>
        <v>0.41675096698439806</v>
      </c>
      <c r="X57" s="11">
        <f t="shared" si="10"/>
        <v>0.86252930018940921</v>
      </c>
      <c r="Y57" s="11">
        <f t="shared" si="11"/>
        <v>0.331660503402956</v>
      </c>
      <c r="Z57" s="11">
        <f t="shared" si="12"/>
        <v>-0.12677183396050493</v>
      </c>
      <c r="AA57" s="11">
        <f t="shared" si="13"/>
        <v>-0.5745374453706672</v>
      </c>
      <c r="AB57" s="11">
        <f t="shared" si="14"/>
        <v>-8.1440473433662799E-2</v>
      </c>
      <c r="AC57" s="11">
        <f t="shared" si="15"/>
        <v>-0.61986880589750915</v>
      </c>
      <c r="AD57" s="11" t="str">
        <f t="shared" si="16"/>
        <v>UNCHANGED</v>
      </c>
      <c r="AE57" s="11" t="str">
        <f t="shared" si="17"/>
        <v>UNCHANGED</v>
      </c>
      <c r="AF57" s="11" t="str">
        <f t="shared" si="18"/>
        <v>UNCHANGED</v>
      </c>
      <c r="AG57" s="11" t="str">
        <f t="shared" si="19"/>
        <v>UNCHANGED</v>
      </c>
      <c r="AH57" s="11">
        <f t="shared" si="4"/>
        <v>3</v>
      </c>
      <c r="AI57" s="11">
        <f t="shared" si="5"/>
        <v>3</v>
      </c>
      <c r="AJ57" s="11">
        <f t="shared" si="6"/>
        <v>3</v>
      </c>
      <c r="AK57" s="11">
        <f t="shared" si="7"/>
        <v>3</v>
      </c>
    </row>
    <row r="58" spans="1:37">
      <c r="A58" s="3" t="s">
        <v>79</v>
      </c>
      <c r="B58" s="3" t="s">
        <v>2732</v>
      </c>
      <c r="C58" s="13">
        <v>11828.4329</v>
      </c>
      <c r="D58" s="14">
        <v>4</v>
      </c>
      <c r="E58" s="13">
        <v>53.77</v>
      </c>
      <c r="F58" s="8">
        <v>16330.775466666701</v>
      </c>
      <c r="G58" s="8">
        <v>20037.8106546667</v>
      </c>
      <c r="H58" s="8">
        <v>29924.015210666701</v>
      </c>
      <c r="I58" s="8">
        <v>20524.738805000001</v>
      </c>
      <c r="J58" s="8">
        <v>17458.938890666701</v>
      </c>
      <c r="K58" s="8">
        <v>14671.086483999999</v>
      </c>
      <c r="L58" s="8">
        <v>58780.768676666703</v>
      </c>
      <c r="M58" s="8">
        <v>49953.5525573333</v>
      </c>
      <c r="N58" s="8">
        <v>53794.821175666701</v>
      </c>
      <c r="O58" s="8">
        <v>40712.439353333299</v>
      </c>
      <c r="P58" s="8">
        <v>21244.1404756667</v>
      </c>
      <c r="Q58" s="8">
        <v>28131.6507596667</v>
      </c>
      <c r="R58" s="8">
        <f t="shared" si="0"/>
        <v>22097.53377733337</v>
      </c>
      <c r="S58" s="8">
        <f t="shared" si="1"/>
        <v>17551.588059888902</v>
      </c>
      <c r="T58" s="8">
        <f t="shared" si="2"/>
        <v>54176.380803222237</v>
      </c>
      <c r="U58" s="8">
        <f t="shared" si="3"/>
        <v>30029.41019622223</v>
      </c>
      <c r="V58" s="14">
        <f t="shared" si="8"/>
        <v>0.35940993524083098</v>
      </c>
      <c r="W58" s="11">
        <f t="shared" si="9"/>
        <v>2.5955531690963736E-3</v>
      </c>
      <c r="X58" s="11">
        <f t="shared" si="10"/>
        <v>1.8056578383111692E-2</v>
      </c>
      <c r="Y58" s="11">
        <f t="shared" si="11"/>
        <v>0.10378302364808512</v>
      </c>
      <c r="Z58" s="11">
        <f t="shared" si="12"/>
        <v>0.33228379398977409</v>
      </c>
      <c r="AA58" s="11">
        <f t="shared" si="13"/>
        <v>1.293778654185568</v>
      </c>
      <c r="AB58" s="11">
        <f t="shared" si="14"/>
        <v>0.85128787963128916</v>
      </c>
      <c r="AC58" s="11">
        <f t="shared" si="15"/>
        <v>0.77477456854405324</v>
      </c>
      <c r="AD58" s="11" t="str">
        <f t="shared" si="16"/>
        <v>UNCHANGED</v>
      </c>
      <c r="AE58" s="11" t="str">
        <f t="shared" si="17"/>
        <v>UP</v>
      </c>
      <c r="AF58" s="11" t="str">
        <f t="shared" si="18"/>
        <v>UP</v>
      </c>
      <c r="AG58" s="11" t="str">
        <f t="shared" si="19"/>
        <v>UNCHANGED</v>
      </c>
      <c r="AH58" s="11">
        <f t="shared" si="4"/>
        <v>3</v>
      </c>
      <c r="AI58" s="11">
        <f t="shared" si="5"/>
        <v>3</v>
      </c>
      <c r="AJ58" s="11">
        <f t="shared" si="6"/>
        <v>3</v>
      </c>
      <c r="AK58" s="11">
        <f t="shared" si="7"/>
        <v>3</v>
      </c>
    </row>
    <row r="59" spans="1:37">
      <c r="A59" s="3" t="s">
        <v>80</v>
      </c>
      <c r="B59" s="3" t="s">
        <v>2733</v>
      </c>
      <c r="C59" s="13">
        <v>48497.206700000002</v>
      </c>
      <c r="D59" s="14">
        <v>25</v>
      </c>
      <c r="E59" s="13">
        <v>58.86</v>
      </c>
      <c r="F59" s="8">
        <v>99341.536725666694</v>
      </c>
      <c r="G59" s="8">
        <v>105795.94658266701</v>
      </c>
      <c r="H59" s="8">
        <v>90753.272756999999</v>
      </c>
      <c r="I59" s="8">
        <v>126431.870222667</v>
      </c>
      <c r="J59" s="8">
        <v>114198.20314366699</v>
      </c>
      <c r="K59" s="8">
        <v>85338.183667333302</v>
      </c>
      <c r="L59" s="8">
        <v>96740.128370000006</v>
      </c>
      <c r="M59" s="8">
        <v>111143.811869</v>
      </c>
      <c r="N59" s="8">
        <v>119470.034163333</v>
      </c>
      <c r="O59" s="8">
        <v>95029.837483333293</v>
      </c>
      <c r="P59" s="8">
        <v>81073.631189666703</v>
      </c>
      <c r="Q59" s="8">
        <v>72757.614178666699</v>
      </c>
      <c r="R59" s="8">
        <f t="shared" si="0"/>
        <v>98630.252021777909</v>
      </c>
      <c r="S59" s="8">
        <f t="shared" si="1"/>
        <v>108656.0856778891</v>
      </c>
      <c r="T59" s="8">
        <f t="shared" si="2"/>
        <v>109117.99146744434</v>
      </c>
      <c r="U59" s="8">
        <f t="shared" si="3"/>
        <v>82953.694283888894</v>
      </c>
      <c r="V59" s="14">
        <f t="shared" si="8"/>
        <v>0.48164303839925765</v>
      </c>
      <c r="W59" s="11">
        <f t="shared" si="9"/>
        <v>0.25710439836639021</v>
      </c>
      <c r="X59" s="11">
        <f t="shared" si="10"/>
        <v>4.8001559474013758E-2</v>
      </c>
      <c r="Y59" s="11">
        <f t="shared" si="11"/>
        <v>0.13614940320787897</v>
      </c>
      <c r="Z59" s="11">
        <f t="shared" si="12"/>
        <v>-0.13966685492417649</v>
      </c>
      <c r="AA59" s="11">
        <f t="shared" si="13"/>
        <v>0.14578686883950862</v>
      </c>
      <c r="AB59" s="11">
        <f t="shared" si="14"/>
        <v>0.39551085693809729</v>
      </c>
      <c r="AC59" s="11">
        <f t="shared" si="15"/>
        <v>-0.38939084302276528</v>
      </c>
      <c r="AD59" s="11" t="str">
        <f t="shared" si="16"/>
        <v>UNCHANGED</v>
      </c>
      <c r="AE59" s="11" t="str">
        <f t="shared" si="17"/>
        <v>UNCHANGED</v>
      </c>
      <c r="AF59" s="11" t="str">
        <f t="shared" si="18"/>
        <v>UNCHANGED</v>
      </c>
      <c r="AG59" s="11" t="str">
        <f t="shared" si="19"/>
        <v>UNCHANGED</v>
      </c>
      <c r="AH59" s="11">
        <f t="shared" si="4"/>
        <v>3</v>
      </c>
      <c r="AI59" s="11">
        <f t="shared" si="5"/>
        <v>3</v>
      </c>
      <c r="AJ59" s="11">
        <f t="shared" si="6"/>
        <v>3</v>
      </c>
      <c r="AK59" s="11">
        <f t="shared" si="7"/>
        <v>3</v>
      </c>
    </row>
    <row r="60" spans="1:37">
      <c r="A60" s="3" t="s">
        <v>81</v>
      </c>
      <c r="B60" s="3" t="s">
        <v>2734</v>
      </c>
      <c r="C60" s="13">
        <v>18465.838</v>
      </c>
      <c r="D60" s="14">
        <v>10</v>
      </c>
      <c r="E60" s="13">
        <v>80.81</v>
      </c>
      <c r="F60" s="8">
        <v>22777.6723826667</v>
      </c>
      <c r="G60" s="8">
        <v>55063</v>
      </c>
      <c r="H60" s="8">
        <v>64078</v>
      </c>
      <c r="I60" s="8">
        <v>75580.037268</v>
      </c>
      <c r="J60" s="8">
        <v>81298.5781166667</v>
      </c>
      <c r="K60" s="8">
        <v>48406.995486</v>
      </c>
      <c r="L60" s="8">
        <v>50899.666666666701</v>
      </c>
      <c r="M60" s="8">
        <v>46017.07127</v>
      </c>
      <c r="N60" s="8">
        <v>37080.760069333301</v>
      </c>
      <c r="O60" s="8">
        <v>84218.862490333297</v>
      </c>
      <c r="P60" s="8">
        <v>40204.729808999997</v>
      </c>
      <c r="Q60" s="8">
        <v>56043.650323000002</v>
      </c>
      <c r="R60" s="8">
        <f t="shared" si="0"/>
        <v>47306.224127555564</v>
      </c>
      <c r="S60" s="8">
        <f t="shared" si="1"/>
        <v>68428.5369568889</v>
      </c>
      <c r="T60" s="8">
        <f t="shared" si="2"/>
        <v>44665.83266866667</v>
      </c>
      <c r="U60" s="8">
        <f t="shared" si="3"/>
        <v>60155.74754077776</v>
      </c>
      <c r="V60" s="14">
        <f t="shared" si="8"/>
        <v>0.26047418704035524</v>
      </c>
      <c r="W60" s="11">
        <f t="shared" si="9"/>
        <v>0.85092681579696883</v>
      </c>
      <c r="X60" s="11">
        <f t="shared" si="10"/>
        <v>0.31492726744173499</v>
      </c>
      <c r="Y60" s="11">
        <f t="shared" si="11"/>
        <v>0.64025886883242933</v>
      </c>
      <c r="Z60" s="11">
        <f t="shared" si="12"/>
        <v>-0.53256808912417242</v>
      </c>
      <c r="AA60" s="11">
        <f t="shared" si="13"/>
        <v>-8.2858355715233256E-2</v>
      </c>
      <c r="AB60" s="11">
        <f t="shared" si="14"/>
        <v>-0.42953092814487359</v>
      </c>
      <c r="AC60" s="11">
        <f t="shared" si="15"/>
        <v>-0.18589551669453189</v>
      </c>
      <c r="AD60" s="11" t="str">
        <f t="shared" si="16"/>
        <v>UNCHANGED</v>
      </c>
      <c r="AE60" s="11" t="str">
        <f t="shared" si="17"/>
        <v>UNCHANGED</v>
      </c>
      <c r="AF60" s="11" t="str">
        <f t="shared" si="18"/>
        <v>UNCHANGED</v>
      </c>
      <c r="AG60" s="11" t="str">
        <f t="shared" si="19"/>
        <v>UNCHANGED</v>
      </c>
      <c r="AH60" s="11">
        <f t="shared" si="4"/>
        <v>3</v>
      </c>
      <c r="AI60" s="11">
        <f t="shared" si="5"/>
        <v>3</v>
      </c>
      <c r="AJ60" s="11">
        <f t="shared" si="6"/>
        <v>3</v>
      </c>
      <c r="AK60" s="11">
        <f t="shared" si="7"/>
        <v>3</v>
      </c>
    </row>
    <row r="61" spans="1:37">
      <c r="A61" s="3" t="s">
        <v>82</v>
      </c>
      <c r="B61" s="3" t="s">
        <v>2735</v>
      </c>
      <c r="C61" s="13">
        <v>39777.655500000001</v>
      </c>
      <c r="D61" s="14">
        <v>8</v>
      </c>
      <c r="E61" s="13">
        <v>25.21</v>
      </c>
      <c r="F61" s="8">
        <v>336153.66666666698</v>
      </c>
      <c r="G61" s="8">
        <v>318534.33333333302</v>
      </c>
      <c r="H61" s="8">
        <v>264491.33333333302</v>
      </c>
      <c r="I61" s="8">
        <v>307850.66666666698</v>
      </c>
      <c r="J61" s="8">
        <v>307794.66666666698</v>
      </c>
      <c r="K61" s="8">
        <v>285329.33333333302</v>
      </c>
      <c r="L61" s="8">
        <v>286787</v>
      </c>
      <c r="M61" s="8">
        <v>219427.66666666701</v>
      </c>
      <c r="N61" s="8">
        <v>301250.33333333302</v>
      </c>
      <c r="O61" s="8">
        <v>265472</v>
      </c>
      <c r="P61" s="8">
        <v>307432.66666666698</v>
      </c>
      <c r="Q61" s="8">
        <v>393245</v>
      </c>
      <c r="R61" s="8">
        <f t="shared" si="0"/>
        <v>306393.11111111101</v>
      </c>
      <c r="S61" s="8">
        <f t="shared" si="1"/>
        <v>300324.88888888899</v>
      </c>
      <c r="T61" s="8">
        <f t="shared" si="2"/>
        <v>269155</v>
      </c>
      <c r="U61" s="8">
        <f t="shared" si="3"/>
        <v>322049.88888888899</v>
      </c>
      <c r="V61" s="14">
        <f t="shared" si="8"/>
        <v>0.80349715424666557</v>
      </c>
      <c r="W61" s="11">
        <f t="shared" si="9"/>
        <v>0.32445415078185674</v>
      </c>
      <c r="X61" s="11">
        <f t="shared" si="10"/>
        <v>0.30753820530964482</v>
      </c>
      <c r="Y61" s="11">
        <f t="shared" si="11"/>
        <v>0.60126162054001875</v>
      </c>
      <c r="Z61" s="11">
        <f t="shared" si="12"/>
        <v>2.8859819700764858E-2</v>
      </c>
      <c r="AA61" s="11">
        <f t="shared" si="13"/>
        <v>-0.18694663426905472</v>
      </c>
      <c r="AB61" s="11">
        <f t="shared" si="14"/>
        <v>-0.25884696811407837</v>
      </c>
      <c r="AC61" s="11">
        <f t="shared" si="15"/>
        <v>0.10076015354578891</v>
      </c>
      <c r="AD61" s="11" t="str">
        <f t="shared" si="16"/>
        <v>UNCHANGED</v>
      </c>
      <c r="AE61" s="11" t="str">
        <f t="shared" si="17"/>
        <v>UNCHANGED</v>
      </c>
      <c r="AF61" s="11" t="str">
        <f t="shared" si="18"/>
        <v>UNCHANGED</v>
      </c>
      <c r="AG61" s="11" t="str">
        <f t="shared" si="19"/>
        <v>UNCHANGED</v>
      </c>
      <c r="AH61" s="11">
        <f t="shared" si="4"/>
        <v>3</v>
      </c>
      <c r="AI61" s="11">
        <f t="shared" si="5"/>
        <v>3</v>
      </c>
      <c r="AJ61" s="11">
        <f t="shared" si="6"/>
        <v>3</v>
      </c>
      <c r="AK61" s="11">
        <f t="shared" si="7"/>
        <v>3</v>
      </c>
    </row>
    <row r="62" spans="1:37">
      <c r="A62" s="3" t="s">
        <v>83</v>
      </c>
      <c r="B62" s="3" t="s">
        <v>2736</v>
      </c>
      <c r="C62" s="13">
        <v>57961.420299999998</v>
      </c>
      <c r="D62" s="14">
        <v>16</v>
      </c>
      <c r="E62" s="13">
        <v>54.04</v>
      </c>
      <c r="F62" s="8">
        <v>77951.666666666701</v>
      </c>
      <c r="G62" s="8">
        <v>141204.33333333299</v>
      </c>
      <c r="H62" s="8">
        <v>119113.33333333299</v>
      </c>
      <c r="I62" s="8">
        <v>136936.33333333299</v>
      </c>
      <c r="J62" s="8">
        <v>162187.33333333299</v>
      </c>
      <c r="K62" s="8">
        <v>131031.33333333299</v>
      </c>
      <c r="L62" s="8">
        <v>125324.33333333299</v>
      </c>
      <c r="M62" s="8">
        <v>109637.66666666701</v>
      </c>
      <c r="N62" s="8">
        <v>82049</v>
      </c>
      <c r="O62" s="8">
        <v>114243.33333333299</v>
      </c>
      <c r="P62" s="8">
        <v>93764.666666666701</v>
      </c>
      <c r="Q62" s="8">
        <v>91837</v>
      </c>
      <c r="R62" s="8">
        <f t="shared" si="0"/>
        <v>112756.44444444422</v>
      </c>
      <c r="S62" s="8">
        <f t="shared" si="1"/>
        <v>143384.99999999965</v>
      </c>
      <c r="T62" s="8">
        <f t="shared" si="2"/>
        <v>105670.33333333333</v>
      </c>
      <c r="U62" s="8">
        <f t="shared" si="3"/>
        <v>99948.333333333241</v>
      </c>
      <c r="V62" s="14">
        <f t="shared" si="8"/>
        <v>0.21579566238014083</v>
      </c>
      <c r="W62" s="11">
        <f t="shared" si="9"/>
        <v>0.76794947095581978</v>
      </c>
      <c r="X62" s="11">
        <f t="shared" si="10"/>
        <v>0.71398886759197233</v>
      </c>
      <c r="Y62" s="11">
        <f t="shared" si="11"/>
        <v>2.2035183747835023E-2</v>
      </c>
      <c r="Z62" s="11">
        <f t="shared" si="12"/>
        <v>-0.34668421547226502</v>
      </c>
      <c r="AA62" s="11">
        <f t="shared" si="13"/>
        <v>-9.363949040314469E-2</v>
      </c>
      <c r="AB62" s="11">
        <f t="shared" si="14"/>
        <v>8.031598581185001E-2</v>
      </c>
      <c r="AC62" s="11">
        <f t="shared" si="15"/>
        <v>-0.52063969168725976</v>
      </c>
      <c r="AD62" s="11" t="str">
        <f t="shared" si="16"/>
        <v>UNCHANGED</v>
      </c>
      <c r="AE62" s="11" t="str">
        <f t="shared" si="17"/>
        <v>UNCHANGED</v>
      </c>
      <c r="AF62" s="11" t="str">
        <f t="shared" si="18"/>
        <v>UNCHANGED</v>
      </c>
      <c r="AG62" s="11" t="str">
        <f t="shared" si="19"/>
        <v>UNCHANGED</v>
      </c>
      <c r="AH62" s="11">
        <f t="shared" si="4"/>
        <v>3</v>
      </c>
      <c r="AI62" s="11">
        <f t="shared" si="5"/>
        <v>3</v>
      </c>
      <c r="AJ62" s="11">
        <f t="shared" si="6"/>
        <v>3</v>
      </c>
      <c r="AK62" s="11">
        <f t="shared" si="7"/>
        <v>3</v>
      </c>
    </row>
    <row r="63" spans="1:37">
      <c r="A63" s="3" t="s">
        <v>84</v>
      </c>
      <c r="B63" s="3" t="s">
        <v>2737</v>
      </c>
      <c r="C63" s="13">
        <v>43313.311399999999</v>
      </c>
      <c r="D63" s="14">
        <v>13</v>
      </c>
      <c r="E63" s="13">
        <v>54.84</v>
      </c>
      <c r="F63" s="8">
        <v>173748.31859800001</v>
      </c>
      <c r="G63" s="8">
        <v>142561.63997233301</v>
      </c>
      <c r="H63" s="8">
        <v>131374.33333333299</v>
      </c>
      <c r="I63" s="8">
        <v>157643.06175699999</v>
      </c>
      <c r="J63" s="8">
        <v>137005.56513500001</v>
      </c>
      <c r="K63" s="8">
        <v>156563.195462</v>
      </c>
      <c r="L63" s="8">
        <v>149963.984073</v>
      </c>
      <c r="M63" s="8">
        <v>97005.729775333297</v>
      </c>
      <c r="N63" s="8">
        <v>108157.805633667</v>
      </c>
      <c r="O63" s="8">
        <v>129107.510608</v>
      </c>
      <c r="P63" s="8">
        <v>131171.74815966701</v>
      </c>
      <c r="Q63" s="8">
        <v>135411.355407</v>
      </c>
      <c r="R63" s="8">
        <f t="shared" si="0"/>
        <v>149228.09730122201</v>
      </c>
      <c r="S63" s="8">
        <f t="shared" si="1"/>
        <v>150403.94078466666</v>
      </c>
      <c r="T63" s="8">
        <f t="shared" si="2"/>
        <v>118375.83982733342</v>
      </c>
      <c r="U63" s="8">
        <f t="shared" si="3"/>
        <v>131896.87139155567</v>
      </c>
      <c r="V63" s="14">
        <f t="shared" si="8"/>
        <v>0.93859990834991791</v>
      </c>
      <c r="W63" s="11">
        <f t="shared" si="9"/>
        <v>0.20691192018104718</v>
      </c>
      <c r="X63" s="11">
        <f t="shared" si="10"/>
        <v>0.45152594064399443</v>
      </c>
      <c r="Y63" s="11">
        <f t="shared" si="11"/>
        <v>5.6409503291253119E-2</v>
      </c>
      <c r="Z63" s="11">
        <f t="shared" si="12"/>
        <v>-1.1323170122148906E-2</v>
      </c>
      <c r="AA63" s="11">
        <f t="shared" si="13"/>
        <v>-0.33414453687967227</v>
      </c>
      <c r="AB63" s="11">
        <f t="shared" si="14"/>
        <v>-0.15603568305759533</v>
      </c>
      <c r="AC63" s="11">
        <f t="shared" si="15"/>
        <v>-0.18943202394422581</v>
      </c>
      <c r="AD63" s="11" t="str">
        <f t="shared" si="16"/>
        <v>UNCHANGED</v>
      </c>
      <c r="AE63" s="11" t="str">
        <f t="shared" si="17"/>
        <v>UNCHANGED</v>
      </c>
      <c r="AF63" s="11" t="str">
        <f t="shared" si="18"/>
        <v>UNCHANGED</v>
      </c>
      <c r="AG63" s="11" t="str">
        <f t="shared" si="19"/>
        <v>UNCHANGED</v>
      </c>
      <c r="AH63" s="11">
        <f t="shared" si="4"/>
        <v>3</v>
      </c>
      <c r="AI63" s="11">
        <f t="shared" si="5"/>
        <v>3</v>
      </c>
      <c r="AJ63" s="11">
        <f t="shared" si="6"/>
        <v>3</v>
      </c>
      <c r="AK63" s="11">
        <f t="shared" si="7"/>
        <v>3</v>
      </c>
    </row>
    <row r="64" spans="1:37">
      <c r="A64" s="3" t="s">
        <v>85</v>
      </c>
      <c r="B64" s="3" t="s">
        <v>2738</v>
      </c>
      <c r="C64" s="13">
        <v>23722.1139</v>
      </c>
      <c r="D64" s="14">
        <v>5</v>
      </c>
      <c r="E64" s="13">
        <v>25.81</v>
      </c>
      <c r="F64" s="8">
        <v>212593.33333333299</v>
      </c>
      <c r="G64" s="8">
        <v>235801.66666666701</v>
      </c>
      <c r="H64" s="8">
        <v>237025.66666666701</v>
      </c>
      <c r="I64" s="8">
        <v>208204</v>
      </c>
      <c r="J64" s="8">
        <v>203221.33333333299</v>
      </c>
      <c r="K64" s="8">
        <v>208396.33333333299</v>
      </c>
      <c r="L64" s="8">
        <v>201344.33333333299</v>
      </c>
      <c r="M64" s="8">
        <v>141493</v>
      </c>
      <c r="N64" s="8">
        <v>206045.33333333299</v>
      </c>
      <c r="O64" s="8">
        <v>173504.66666666701</v>
      </c>
      <c r="P64" s="8">
        <v>194267.33333333299</v>
      </c>
      <c r="Q64" s="8">
        <v>166049.33333333299</v>
      </c>
      <c r="R64" s="8">
        <f t="shared" si="0"/>
        <v>228473.55555555565</v>
      </c>
      <c r="S64" s="8">
        <f t="shared" si="1"/>
        <v>206607.22222222202</v>
      </c>
      <c r="T64" s="8">
        <f t="shared" si="2"/>
        <v>182960.88888888867</v>
      </c>
      <c r="U64" s="8">
        <f t="shared" si="3"/>
        <v>177940.44444444435</v>
      </c>
      <c r="V64" s="14">
        <f t="shared" si="8"/>
        <v>5.4615123241623681E-2</v>
      </c>
      <c r="W64" s="11">
        <f t="shared" si="9"/>
        <v>0.11021080612768816</v>
      </c>
      <c r="X64" s="11">
        <f t="shared" si="10"/>
        <v>0.83384388080144356</v>
      </c>
      <c r="Y64" s="11">
        <f t="shared" si="11"/>
        <v>2.9126438269362339E-2</v>
      </c>
      <c r="Z64" s="11">
        <f t="shared" si="12"/>
        <v>0.14513650529129124</v>
      </c>
      <c r="AA64" s="11">
        <f t="shared" si="13"/>
        <v>-0.32049191164024055</v>
      </c>
      <c r="AB64" s="11">
        <f t="shared" si="14"/>
        <v>4.0140819045369279E-2</v>
      </c>
      <c r="AC64" s="11">
        <f t="shared" si="15"/>
        <v>-0.21549622539431898</v>
      </c>
      <c r="AD64" s="11" t="str">
        <f t="shared" si="16"/>
        <v>UNCHANGED</v>
      </c>
      <c r="AE64" s="11" t="str">
        <f t="shared" si="17"/>
        <v>UNCHANGED</v>
      </c>
      <c r="AF64" s="11" t="str">
        <f t="shared" si="18"/>
        <v>UNCHANGED</v>
      </c>
      <c r="AG64" s="11" t="str">
        <f t="shared" si="19"/>
        <v>UNCHANGED</v>
      </c>
      <c r="AH64" s="11">
        <f t="shared" si="4"/>
        <v>3</v>
      </c>
      <c r="AI64" s="11">
        <f t="shared" si="5"/>
        <v>3</v>
      </c>
      <c r="AJ64" s="11">
        <f t="shared" si="6"/>
        <v>3</v>
      </c>
      <c r="AK64" s="11">
        <f t="shared" si="7"/>
        <v>3</v>
      </c>
    </row>
    <row r="65" spans="1:37">
      <c r="A65" s="3" t="s">
        <v>86</v>
      </c>
      <c r="B65" s="3" t="s">
        <v>2739</v>
      </c>
      <c r="C65" s="13">
        <v>39404.140899999999</v>
      </c>
      <c r="D65" s="14">
        <v>9</v>
      </c>
      <c r="E65" s="13">
        <v>42.98</v>
      </c>
      <c r="F65" s="8">
        <v>169579</v>
      </c>
      <c r="G65" s="8">
        <v>161932.66666666701</v>
      </c>
      <c r="H65" s="8">
        <v>175602</v>
      </c>
      <c r="I65" s="8">
        <v>154333</v>
      </c>
      <c r="J65" s="8">
        <v>202418</v>
      </c>
      <c r="K65" s="8">
        <v>153747.33333333299</v>
      </c>
      <c r="L65" s="8">
        <v>233162</v>
      </c>
      <c r="M65" s="8">
        <v>226154</v>
      </c>
      <c r="N65" s="8">
        <v>196602.66666666701</v>
      </c>
      <c r="O65" s="8">
        <v>177019</v>
      </c>
      <c r="P65" s="8">
        <v>247153.66666666701</v>
      </c>
      <c r="Q65" s="8">
        <v>240094</v>
      </c>
      <c r="R65" s="8">
        <f t="shared" si="0"/>
        <v>169037.88888888899</v>
      </c>
      <c r="S65" s="8">
        <f t="shared" si="1"/>
        <v>170166.11111111101</v>
      </c>
      <c r="T65" s="8">
        <f t="shared" si="2"/>
        <v>218639.55555555565</v>
      </c>
      <c r="U65" s="8">
        <f t="shared" si="3"/>
        <v>221422.22222222234</v>
      </c>
      <c r="V65" s="14">
        <f t="shared" si="8"/>
        <v>0.94908973472967317</v>
      </c>
      <c r="W65" s="11">
        <f t="shared" si="9"/>
        <v>1.3973492830469687E-2</v>
      </c>
      <c r="X65" s="11">
        <f t="shared" si="10"/>
        <v>0.91657283720452398</v>
      </c>
      <c r="Y65" s="11">
        <f t="shared" si="11"/>
        <v>0.13596480796115673</v>
      </c>
      <c r="Z65" s="11">
        <f t="shared" si="12"/>
        <v>-9.5970955963206681E-3</v>
      </c>
      <c r="AA65" s="11">
        <f t="shared" si="13"/>
        <v>0.37120777760018969</v>
      </c>
      <c r="AB65" s="11">
        <f t="shared" si="14"/>
        <v>-1.8245587830296152E-2</v>
      </c>
      <c r="AC65" s="11">
        <f t="shared" si="15"/>
        <v>0.37985626983416526</v>
      </c>
      <c r="AD65" s="11" t="str">
        <f t="shared" si="16"/>
        <v>UNCHANGED</v>
      </c>
      <c r="AE65" s="11" t="str">
        <f t="shared" si="17"/>
        <v>UNCHANGED</v>
      </c>
      <c r="AF65" s="11" t="str">
        <f t="shared" si="18"/>
        <v>UNCHANGED</v>
      </c>
      <c r="AG65" s="11" t="str">
        <f t="shared" si="19"/>
        <v>UNCHANGED</v>
      </c>
      <c r="AH65" s="11">
        <f t="shared" si="4"/>
        <v>3</v>
      </c>
      <c r="AI65" s="11">
        <f t="shared" si="5"/>
        <v>3</v>
      </c>
      <c r="AJ65" s="11">
        <f t="shared" si="6"/>
        <v>3</v>
      </c>
      <c r="AK65" s="11">
        <f t="shared" si="7"/>
        <v>3</v>
      </c>
    </row>
    <row r="66" spans="1:37">
      <c r="A66" s="3" t="s">
        <v>87</v>
      </c>
      <c r="B66" s="3" t="s">
        <v>2740</v>
      </c>
      <c r="C66" s="13">
        <v>47445.4349</v>
      </c>
      <c r="D66" s="14">
        <v>3</v>
      </c>
      <c r="E66" s="13">
        <v>24.65</v>
      </c>
      <c r="F66" s="8">
        <v>5209.3988149999996</v>
      </c>
      <c r="G66" s="8">
        <v>3968.2978906666999</v>
      </c>
      <c r="H66" s="8">
        <v>5669.2648416666998</v>
      </c>
      <c r="I66" s="8">
        <v>5826.9698286666999</v>
      </c>
      <c r="J66" s="8">
        <v>6889.7541860000001</v>
      </c>
      <c r="K66" s="8">
        <v>1052.426428</v>
      </c>
      <c r="L66" s="8">
        <v>5369.5097415</v>
      </c>
      <c r="M66" s="8">
        <v>5087.2034700000004</v>
      </c>
      <c r="N66" s="8">
        <v>4775.9058136666999</v>
      </c>
      <c r="O66" s="8">
        <v>9863.3292093333002</v>
      </c>
      <c r="P66" s="8">
        <v>14791.6697316667</v>
      </c>
      <c r="Q66" s="8">
        <v>12969.0816593333</v>
      </c>
      <c r="R66" s="8">
        <f t="shared" si="0"/>
        <v>4948.9871824444663</v>
      </c>
      <c r="S66" s="8">
        <f t="shared" si="1"/>
        <v>4589.7168142222336</v>
      </c>
      <c r="T66" s="8">
        <f t="shared" si="2"/>
        <v>5077.5396750555665</v>
      </c>
      <c r="U66" s="8">
        <f t="shared" si="3"/>
        <v>12541.360200111099</v>
      </c>
      <c r="V66" s="14">
        <f t="shared" si="8"/>
        <v>0.85666945621586921</v>
      </c>
      <c r="W66" s="11">
        <f t="shared" si="9"/>
        <v>0.82229190880278269</v>
      </c>
      <c r="X66" s="11">
        <f t="shared" si="10"/>
        <v>6.7372547809938909E-3</v>
      </c>
      <c r="Y66" s="11">
        <f t="shared" si="11"/>
        <v>2.5898461421393335E-2</v>
      </c>
      <c r="Z66" s="11">
        <f t="shared" si="12"/>
        <v>0.10872816370089623</v>
      </c>
      <c r="AA66" s="11">
        <f t="shared" si="13"/>
        <v>3.6996301822751342E-2</v>
      </c>
      <c r="AB66" s="11">
        <f t="shared" si="14"/>
        <v>-1.3044923145511187</v>
      </c>
      <c r="AC66" s="11">
        <f t="shared" si="15"/>
        <v>1.4502167800747661</v>
      </c>
      <c r="AD66" s="11" t="str">
        <f t="shared" si="16"/>
        <v>UNCHANGED</v>
      </c>
      <c r="AE66" s="11" t="str">
        <f t="shared" si="17"/>
        <v>UNCHANGED</v>
      </c>
      <c r="AF66" s="11" t="str">
        <f t="shared" si="18"/>
        <v>DOWN</v>
      </c>
      <c r="AG66" s="11" t="str">
        <f t="shared" si="19"/>
        <v>UP</v>
      </c>
      <c r="AH66" s="11">
        <f t="shared" si="4"/>
        <v>3</v>
      </c>
      <c r="AI66" s="11">
        <f t="shared" si="5"/>
        <v>3</v>
      </c>
      <c r="AJ66" s="11">
        <f t="shared" si="6"/>
        <v>3</v>
      </c>
      <c r="AK66" s="11">
        <f t="shared" si="7"/>
        <v>3</v>
      </c>
    </row>
    <row r="67" spans="1:37">
      <c r="A67" s="3" t="s">
        <v>88</v>
      </c>
      <c r="B67" s="3" t="s">
        <v>2741</v>
      </c>
      <c r="C67" s="13">
        <v>27683.083699999999</v>
      </c>
      <c r="D67" s="14">
        <v>7</v>
      </c>
      <c r="E67" s="13">
        <v>33.47</v>
      </c>
      <c r="F67" s="8">
        <v>150529</v>
      </c>
      <c r="G67" s="8">
        <v>143185.33333333299</v>
      </c>
      <c r="H67" s="8">
        <v>144104.66666666701</v>
      </c>
      <c r="I67" s="8">
        <v>158745.66666666701</v>
      </c>
      <c r="J67" s="8">
        <v>130351.66666666701</v>
      </c>
      <c r="K67" s="8">
        <v>151248.66666666701</v>
      </c>
      <c r="L67" s="8">
        <v>155704</v>
      </c>
      <c r="M67" s="8">
        <v>129610.33333333299</v>
      </c>
      <c r="N67" s="8">
        <v>106481.66666666701</v>
      </c>
      <c r="O67" s="8">
        <v>155379.33333333299</v>
      </c>
      <c r="P67" s="8">
        <v>135496.33333333299</v>
      </c>
      <c r="Q67" s="8">
        <v>101277.33333333299</v>
      </c>
      <c r="R67" s="8">
        <f t="shared" si="0"/>
        <v>145939.66666666666</v>
      </c>
      <c r="S67" s="8">
        <f t="shared" si="1"/>
        <v>146782.00000000035</v>
      </c>
      <c r="T67" s="8">
        <f t="shared" si="2"/>
        <v>130598.66666666667</v>
      </c>
      <c r="U67" s="8">
        <f t="shared" si="3"/>
        <v>130717.66666666632</v>
      </c>
      <c r="V67" s="14">
        <f t="shared" si="8"/>
        <v>0.92837854482137616</v>
      </c>
      <c r="W67" s="11">
        <f t="shared" si="9"/>
        <v>0.34688110873823574</v>
      </c>
      <c r="X67" s="11">
        <f t="shared" si="10"/>
        <v>0.99580101603373716</v>
      </c>
      <c r="Y67" s="11">
        <f t="shared" si="11"/>
        <v>0.42113475360950903</v>
      </c>
      <c r="Z67" s="11">
        <f t="shared" si="12"/>
        <v>-8.302996432628957E-3</v>
      </c>
      <c r="AA67" s="11">
        <f t="shared" si="13"/>
        <v>-0.16023189577387048</v>
      </c>
      <c r="AB67" s="11">
        <f t="shared" si="14"/>
        <v>-1.3139685494809321E-3</v>
      </c>
      <c r="AC67" s="11">
        <f t="shared" si="15"/>
        <v>-0.1672209236570186</v>
      </c>
      <c r="AD67" s="11" t="str">
        <f t="shared" si="16"/>
        <v>UNCHANGED</v>
      </c>
      <c r="AE67" s="11" t="str">
        <f t="shared" si="17"/>
        <v>UNCHANGED</v>
      </c>
      <c r="AF67" s="11" t="str">
        <f t="shared" si="18"/>
        <v>UNCHANGED</v>
      </c>
      <c r="AG67" s="11" t="str">
        <f t="shared" si="19"/>
        <v>UNCHANGED</v>
      </c>
      <c r="AH67" s="11">
        <f t="shared" si="4"/>
        <v>3</v>
      </c>
      <c r="AI67" s="11">
        <f t="shared" si="5"/>
        <v>3</v>
      </c>
      <c r="AJ67" s="11">
        <f t="shared" si="6"/>
        <v>3</v>
      </c>
      <c r="AK67" s="11">
        <f t="shared" si="7"/>
        <v>3</v>
      </c>
    </row>
    <row r="68" spans="1:37">
      <c r="A68" s="3" t="s">
        <v>89</v>
      </c>
      <c r="B68" s="3" t="s">
        <v>2742</v>
      </c>
      <c r="C68" s="13">
        <v>22966.917799999999</v>
      </c>
      <c r="D68" s="14">
        <v>5</v>
      </c>
      <c r="E68" s="13">
        <v>37.020000000000003</v>
      </c>
      <c r="F68" s="8">
        <v>81359</v>
      </c>
      <c r="G68" s="8">
        <v>92282.666666666701</v>
      </c>
      <c r="H68" s="8">
        <v>100913.33333333299</v>
      </c>
      <c r="I68" s="8">
        <v>76376.666666666701</v>
      </c>
      <c r="J68" s="8">
        <v>92385.666666666701</v>
      </c>
      <c r="K68" s="8">
        <v>82509.333333333299</v>
      </c>
      <c r="L68" s="8">
        <v>108050.66666666701</v>
      </c>
      <c r="M68" s="8">
        <v>129078.66666666701</v>
      </c>
      <c r="N68" s="8">
        <v>129069</v>
      </c>
      <c r="O68" s="8">
        <v>131260</v>
      </c>
      <c r="P68" s="8">
        <v>145753</v>
      </c>
      <c r="Q68" s="8">
        <v>103161</v>
      </c>
      <c r="R68" s="8">
        <f t="shared" ref="R68:R131" si="20">IFERROR(SUM(F68:H68)/COUNTIF(F68:H68,"&gt;0"),)</f>
        <v>91518.333333333212</v>
      </c>
      <c r="S68" s="8">
        <f t="shared" ref="S68:S131" si="21">IFERROR(SUM(I68:K68)/COUNTIF(I68:K68,"&gt;0"),)</f>
        <v>83757.222222222234</v>
      </c>
      <c r="T68" s="8">
        <f t="shared" ref="T68:T131" si="22">IFERROR(SUM(L68:N68)/COUNTIF(L68:N68,"&gt;0"),)</f>
        <v>122066.11111111134</v>
      </c>
      <c r="U68" s="8">
        <f t="shared" ref="U68:U131" si="23">IFERROR(SUM(O68:Q68)/COUNTIF(O68:Q68,"&gt;0"),)</f>
        <v>126724.66666666667</v>
      </c>
      <c r="V68" s="14">
        <f t="shared" si="8"/>
        <v>0.34949881163898627</v>
      </c>
      <c r="W68" s="11">
        <f t="shared" si="9"/>
        <v>2.7486439405658352E-2</v>
      </c>
      <c r="X68" s="11">
        <f t="shared" si="10"/>
        <v>0.76144671490604299</v>
      </c>
      <c r="Y68" s="11">
        <f t="shared" si="11"/>
        <v>3.22810067102349E-2</v>
      </c>
      <c r="Z68" s="11">
        <f t="shared" si="12"/>
        <v>0.12784718241519225</v>
      </c>
      <c r="AA68" s="11">
        <f t="shared" si="13"/>
        <v>0.41553004020340351</v>
      </c>
      <c r="AB68" s="11">
        <f t="shared" si="14"/>
        <v>-5.4034644766497379E-2</v>
      </c>
      <c r="AC68" s="11">
        <f t="shared" si="15"/>
        <v>0.59741186738509333</v>
      </c>
      <c r="AD68" s="11" t="str">
        <f t="shared" si="16"/>
        <v>UNCHANGED</v>
      </c>
      <c r="AE68" s="11" t="str">
        <f t="shared" si="17"/>
        <v>UNCHANGED</v>
      </c>
      <c r="AF68" s="11" t="str">
        <f t="shared" si="18"/>
        <v>UNCHANGED</v>
      </c>
      <c r="AG68" s="11" t="str">
        <f t="shared" si="19"/>
        <v>UNCHANGED</v>
      </c>
      <c r="AH68" s="11">
        <f t="shared" ref="AH68:AH131" si="24">COUNTIF(F68:H68,"&gt;0")</f>
        <v>3</v>
      </c>
      <c r="AI68" s="11">
        <f t="shared" ref="AI68:AI131" si="25">COUNTIF(I68:K68,"&gt;0")</f>
        <v>3</v>
      </c>
      <c r="AJ68" s="11">
        <f t="shared" ref="AJ68:AJ131" si="26">COUNTIF(L68:N68,"&gt;0")</f>
        <v>3</v>
      </c>
      <c r="AK68" s="11">
        <f t="shared" ref="AK68:AK131" si="27">COUNTIF(O68:Q68,"&gt;0")</f>
        <v>3</v>
      </c>
    </row>
    <row r="69" spans="1:37">
      <c r="A69" s="3" t="s">
        <v>90</v>
      </c>
      <c r="B69" s="3" t="s">
        <v>2743</v>
      </c>
      <c r="C69" s="13">
        <v>28795.203799999999</v>
      </c>
      <c r="D69" s="14">
        <v>8</v>
      </c>
      <c r="E69" s="13">
        <v>41.86</v>
      </c>
      <c r="F69" s="8">
        <v>191341.33333333299</v>
      </c>
      <c r="G69" s="8">
        <v>215580.66666666701</v>
      </c>
      <c r="H69" s="8">
        <v>220317.66666666701</v>
      </c>
      <c r="I69" s="8">
        <v>241365</v>
      </c>
      <c r="J69" s="8">
        <v>259179</v>
      </c>
      <c r="K69" s="8">
        <v>221609.66666666701</v>
      </c>
      <c r="L69" s="8">
        <v>220803.33333333299</v>
      </c>
      <c r="M69" s="8">
        <v>260238.33333333299</v>
      </c>
      <c r="N69" s="8">
        <v>241933</v>
      </c>
      <c r="O69" s="8">
        <v>251690</v>
      </c>
      <c r="P69" s="8">
        <v>201055.33333333299</v>
      </c>
      <c r="Q69" s="8">
        <v>280725</v>
      </c>
      <c r="R69" s="8">
        <f t="shared" si="20"/>
        <v>209079.88888888899</v>
      </c>
      <c r="S69" s="8">
        <f t="shared" si="21"/>
        <v>240717.88888888899</v>
      </c>
      <c r="T69" s="8">
        <f t="shared" si="22"/>
        <v>240991.55555555536</v>
      </c>
      <c r="U69" s="8">
        <f t="shared" si="23"/>
        <v>244490.11111111101</v>
      </c>
      <c r="V69" s="14">
        <f t="shared" ref="V69:V132" si="28">_xlfn.T.TEST(F69:H69,I69:K69,2,2)</f>
        <v>8.7942749780582516E-2</v>
      </c>
      <c r="W69" s="11">
        <f t="shared" ref="W69:W132" si="29">_xlfn.T.TEST(L69:N69,F69:H69,2,2)</f>
        <v>9.2622995555075083E-2</v>
      </c>
      <c r="X69" s="11">
        <f t="shared" ref="X69:X132" si="30">_xlfn.T.TEST(L69:N69,O69:Q69,2,2)</f>
        <v>0.89914105931950328</v>
      </c>
      <c r="Y69" s="11">
        <f t="shared" ref="Y69:Y132" si="31">_xlfn.T.TEST(O69:Q69,I69:K69,2,2)</f>
        <v>0.89033569690125702</v>
      </c>
      <c r="Z69" s="11">
        <f t="shared" ref="Z69:Z132" si="32">LOG(R69/S69,2)</f>
        <v>-0.20328906159190913</v>
      </c>
      <c r="AA69" s="11">
        <f t="shared" ref="AA69:AA132" si="33">LOG(T69/R69,2)</f>
        <v>0.20492829698530299</v>
      </c>
      <c r="AB69" s="11">
        <f t="shared" ref="AB69:AB132" si="34">LOG(T69/U69,2)</f>
        <v>-2.079351898079939E-2</v>
      </c>
      <c r="AC69" s="11">
        <f t="shared" ref="AC69:AC132" si="35">LOG(U69/S69,2)</f>
        <v>2.2432754374193155E-2</v>
      </c>
      <c r="AD69" s="11" t="str">
        <f t="shared" ref="AD69:AD132" si="36">IF(V69&lt;=0.05,IF(Z69&gt;=0.6,"UP",IF(Z69&lt;=-0.6,"DOWN","UNCHANGED")),"UNCHANGED")</f>
        <v>UNCHANGED</v>
      </c>
      <c r="AE69" s="11" t="str">
        <f t="shared" ref="AE69:AE132" si="37">IF(W69&lt;=0.05,IF(AA69&gt;=0.6,"UP",IF(AA69&lt;=-0.6,"DOWN","UNCHANGED")),"UNCHANGED")</f>
        <v>UNCHANGED</v>
      </c>
      <c r="AF69" s="11" t="str">
        <f t="shared" ref="AF69:AF132" si="38">IF(X69&lt;=0.05,IF(AB69&gt;=0.6,"UP",IF(AB69&lt;=-0.6,"DOWN","UNCHANGED")),"UNCHANGED")</f>
        <v>UNCHANGED</v>
      </c>
      <c r="AG69" s="11" t="str">
        <f t="shared" ref="AG69:AG132" si="39">IF(Y69&lt;=0.05,IF(AC69&gt;=0.6,"UP",IF(AC69&lt;=-0.6,"DOWN","UNCHANGED")),"UNCHANGED")</f>
        <v>UNCHANGED</v>
      </c>
      <c r="AH69" s="11">
        <f t="shared" si="24"/>
        <v>3</v>
      </c>
      <c r="AI69" s="11">
        <f t="shared" si="25"/>
        <v>3</v>
      </c>
      <c r="AJ69" s="11">
        <f t="shared" si="26"/>
        <v>3</v>
      </c>
      <c r="AK69" s="11">
        <f t="shared" si="27"/>
        <v>3</v>
      </c>
    </row>
    <row r="70" spans="1:37">
      <c r="A70" s="3" t="s">
        <v>91</v>
      </c>
      <c r="B70" s="3" t="s">
        <v>2744</v>
      </c>
      <c r="C70" s="13">
        <v>41929.8848</v>
      </c>
      <c r="D70" s="14">
        <v>7</v>
      </c>
      <c r="E70" s="13">
        <v>28.65</v>
      </c>
      <c r="F70" s="8">
        <v>35597.333333333299</v>
      </c>
      <c r="G70" s="8">
        <v>34375.333333333299</v>
      </c>
      <c r="H70" s="8">
        <v>54759</v>
      </c>
      <c r="I70" s="8">
        <v>24479.5</v>
      </c>
      <c r="J70" s="8">
        <v>22071.666666666701</v>
      </c>
      <c r="K70" s="8">
        <v>20281.333333333299</v>
      </c>
      <c r="L70" s="8">
        <v>70745</v>
      </c>
      <c r="M70" s="8">
        <v>55093</v>
      </c>
      <c r="N70" s="8">
        <v>60978.666666666701</v>
      </c>
      <c r="O70" s="8">
        <v>52191</v>
      </c>
      <c r="P70" s="8">
        <v>38147.333333333299</v>
      </c>
      <c r="Q70" s="8">
        <v>45992.666666666701</v>
      </c>
      <c r="R70" s="8">
        <f t="shared" si="20"/>
        <v>41577.222222222197</v>
      </c>
      <c r="S70" s="8">
        <f t="shared" si="21"/>
        <v>22277.5</v>
      </c>
      <c r="T70" s="8">
        <f t="shared" si="22"/>
        <v>62272.222222222226</v>
      </c>
      <c r="U70" s="8">
        <f t="shared" si="23"/>
        <v>45443.666666666664</v>
      </c>
      <c r="V70" s="14">
        <f t="shared" si="28"/>
        <v>4.5211002191081373E-2</v>
      </c>
      <c r="W70" s="11">
        <f t="shared" si="29"/>
        <v>6.1400723026355603E-2</v>
      </c>
      <c r="X70" s="11">
        <f t="shared" si="30"/>
        <v>5.1173851723957726E-2</v>
      </c>
      <c r="Y70" s="11">
        <f t="shared" si="31"/>
        <v>5.4636398228195028E-3</v>
      </c>
      <c r="Z70" s="11">
        <f t="shared" si="32"/>
        <v>0.90020603353981199</v>
      </c>
      <c r="AA70" s="11">
        <f t="shared" si="33"/>
        <v>0.58279538874938719</v>
      </c>
      <c r="AB70" s="11">
        <f t="shared" si="34"/>
        <v>0.4545095187874667</v>
      </c>
      <c r="AC70" s="11">
        <f t="shared" si="35"/>
        <v>1.0284919035017326</v>
      </c>
      <c r="AD70" s="11" t="str">
        <f t="shared" si="36"/>
        <v>UP</v>
      </c>
      <c r="AE70" s="11" t="str">
        <f t="shared" si="37"/>
        <v>UNCHANGED</v>
      </c>
      <c r="AF70" s="11" t="str">
        <f t="shared" si="38"/>
        <v>UNCHANGED</v>
      </c>
      <c r="AG70" s="11" t="str">
        <f t="shared" si="39"/>
        <v>UP</v>
      </c>
      <c r="AH70" s="11">
        <f t="shared" si="24"/>
        <v>3</v>
      </c>
      <c r="AI70" s="11">
        <f t="shared" si="25"/>
        <v>3</v>
      </c>
      <c r="AJ70" s="11">
        <f t="shared" si="26"/>
        <v>3</v>
      </c>
      <c r="AK70" s="11">
        <f t="shared" si="27"/>
        <v>3</v>
      </c>
    </row>
    <row r="71" spans="1:37">
      <c r="A71" s="3" t="s">
        <v>92</v>
      </c>
      <c r="B71" s="3" t="s">
        <v>2745</v>
      </c>
      <c r="C71" s="13">
        <v>27824.0802</v>
      </c>
      <c r="D71" s="14">
        <v>5</v>
      </c>
      <c r="E71" s="13">
        <v>26.77</v>
      </c>
      <c r="F71" s="8">
        <v>40211</v>
      </c>
      <c r="G71" s="8">
        <v>47314.333333333299</v>
      </c>
      <c r="H71" s="8">
        <v>55575.333333333299</v>
      </c>
      <c r="I71" s="8">
        <v>85355.333333333299</v>
      </c>
      <c r="J71" s="8">
        <v>74162.333333333299</v>
      </c>
      <c r="K71" s="8">
        <v>49163</v>
      </c>
      <c r="L71" s="8">
        <v>88649</v>
      </c>
      <c r="M71" s="8">
        <v>106257.66666666701</v>
      </c>
      <c r="N71" s="8">
        <v>122374.33333333299</v>
      </c>
      <c r="O71" s="8">
        <v>108829.33333333299</v>
      </c>
      <c r="P71" s="8">
        <v>88209.666666666701</v>
      </c>
      <c r="Q71" s="8">
        <v>123853.66666666701</v>
      </c>
      <c r="R71" s="8">
        <f t="shared" si="20"/>
        <v>47700.222222222197</v>
      </c>
      <c r="S71" s="8">
        <f t="shared" si="21"/>
        <v>69560.222222222204</v>
      </c>
      <c r="T71" s="8">
        <f t="shared" si="22"/>
        <v>105760.33333333333</v>
      </c>
      <c r="U71" s="8">
        <f t="shared" si="23"/>
        <v>106964.22222222225</v>
      </c>
      <c r="V71" s="14">
        <f t="shared" si="28"/>
        <v>0.13216461545338065</v>
      </c>
      <c r="W71" s="11">
        <f t="shared" si="29"/>
        <v>5.5996706133242856E-3</v>
      </c>
      <c r="X71" s="11">
        <f t="shared" si="30"/>
        <v>0.93650138656906368</v>
      </c>
      <c r="Y71" s="11">
        <f t="shared" si="31"/>
        <v>6.5709544687459834E-2</v>
      </c>
      <c r="Z71" s="11">
        <f t="shared" si="32"/>
        <v>-0.54426655422593673</v>
      </c>
      <c r="AA71" s="11">
        <f t="shared" si="33"/>
        <v>1.1487307365445236</v>
      </c>
      <c r="AB71" s="11">
        <f t="shared" si="34"/>
        <v>-1.6329690462715794E-2</v>
      </c>
      <c r="AC71" s="11">
        <f t="shared" si="35"/>
        <v>0.62079387278130271</v>
      </c>
      <c r="AD71" s="11" t="str">
        <f t="shared" si="36"/>
        <v>UNCHANGED</v>
      </c>
      <c r="AE71" s="11" t="str">
        <f t="shared" si="37"/>
        <v>UP</v>
      </c>
      <c r="AF71" s="11" t="str">
        <f t="shared" si="38"/>
        <v>UNCHANGED</v>
      </c>
      <c r="AG71" s="11" t="str">
        <f t="shared" si="39"/>
        <v>UNCHANGED</v>
      </c>
      <c r="AH71" s="11">
        <f t="shared" si="24"/>
        <v>3</v>
      </c>
      <c r="AI71" s="11">
        <f t="shared" si="25"/>
        <v>3</v>
      </c>
      <c r="AJ71" s="11">
        <f t="shared" si="26"/>
        <v>3</v>
      </c>
      <c r="AK71" s="11">
        <f t="shared" si="27"/>
        <v>3</v>
      </c>
    </row>
    <row r="72" spans="1:37">
      <c r="A72" s="3" t="s">
        <v>93</v>
      </c>
      <c r="B72" s="3" t="s">
        <v>2746</v>
      </c>
      <c r="C72" s="13">
        <v>33059.993199999997</v>
      </c>
      <c r="D72" s="14">
        <v>6</v>
      </c>
      <c r="E72" s="13">
        <v>38.78</v>
      </c>
      <c r="F72" s="8">
        <v>25134.666666666701</v>
      </c>
      <c r="G72" s="8">
        <v>20069.666666666701</v>
      </c>
      <c r="H72" s="8">
        <v>30681</v>
      </c>
      <c r="I72" s="8">
        <v>29629</v>
      </c>
      <c r="J72" s="8">
        <v>27529</v>
      </c>
      <c r="K72" s="8">
        <v>27929.666666666701</v>
      </c>
      <c r="L72" s="8">
        <v>37955</v>
      </c>
      <c r="M72" s="8">
        <v>27970.333333333299</v>
      </c>
      <c r="N72" s="8">
        <v>28150.333333333299</v>
      </c>
      <c r="O72" s="8">
        <v>25236.333333333299</v>
      </c>
      <c r="P72" s="8">
        <v>25533.666666666701</v>
      </c>
      <c r="Q72" s="8">
        <v>31695.666666666701</v>
      </c>
      <c r="R72" s="8">
        <f t="shared" si="20"/>
        <v>25295.111111111135</v>
      </c>
      <c r="S72" s="8">
        <f t="shared" si="21"/>
        <v>28362.555555555566</v>
      </c>
      <c r="T72" s="8">
        <f t="shared" si="22"/>
        <v>31358.555555555533</v>
      </c>
      <c r="U72" s="8">
        <f t="shared" si="23"/>
        <v>27488.555555555566</v>
      </c>
      <c r="V72" s="14">
        <f t="shared" si="28"/>
        <v>0.38272608490970239</v>
      </c>
      <c r="W72" s="11">
        <f t="shared" si="29"/>
        <v>0.24930876648991696</v>
      </c>
      <c r="X72" s="11">
        <f t="shared" si="30"/>
        <v>0.37866881066308239</v>
      </c>
      <c r="Y72" s="11">
        <f t="shared" si="31"/>
        <v>0.71163884282008438</v>
      </c>
      <c r="Z72" s="11">
        <f t="shared" si="32"/>
        <v>-0.16512895346935383</v>
      </c>
      <c r="AA72" s="11">
        <f t="shared" si="33"/>
        <v>0.31000053092799351</v>
      </c>
      <c r="AB72" s="11">
        <f t="shared" si="34"/>
        <v>0.19002800788602103</v>
      </c>
      <c r="AC72" s="11">
        <f t="shared" si="35"/>
        <v>-4.5156430427381281E-2</v>
      </c>
      <c r="AD72" s="11" t="str">
        <f t="shared" si="36"/>
        <v>UNCHANGED</v>
      </c>
      <c r="AE72" s="11" t="str">
        <f t="shared" si="37"/>
        <v>UNCHANGED</v>
      </c>
      <c r="AF72" s="11" t="str">
        <f t="shared" si="38"/>
        <v>UNCHANGED</v>
      </c>
      <c r="AG72" s="11" t="str">
        <f t="shared" si="39"/>
        <v>UNCHANGED</v>
      </c>
      <c r="AH72" s="11">
        <f t="shared" si="24"/>
        <v>3</v>
      </c>
      <c r="AI72" s="11">
        <f t="shared" si="25"/>
        <v>3</v>
      </c>
      <c r="AJ72" s="11">
        <f t="shared" si="26"/>
        <v>3</v>
      </c>
      <c r="AK72" s="11">
        <f t="shared" si="27"/>
        <v>3</v>
      </c>
    </row>
    <row r="73" spans="1:37">
      <c r="A73" s="3" t="s">
        <v>94</v>
      </c>
      <c r="B73" s="3" t="s">
        <v>2683</v>
      </c>
      <c r="C73" s="13">
        <v>17258.6073</v>
      </c>
      <c r="D73" s="14">
        <v>3</v>
      </c>
      <c r="E73" s="13">
        <v>30.19</v>
      </c>
      <c r="F73" s="8">
        <v>134272.87126799999</v>
      </c>
      <c r="G73" s="8">
        <v>49507.908809333298</v>
      </c>
      <c r="H73" s="8">
        <v>92535.943943666702</v>
      </c>
      <c r="I73" s="8">
        <v>96722.469133666702</v>
      </c>
      <c r="J73" s="8">
        <v>94700.580841000003</v>
      </c>
      <c r="K73" s="8">
        <v>97457.506651000003</v>
      </c>
      <c r="L73" s="8">
        <v>78044.589647999994</v>
      </c>
      <c r="M73" s="8">
        <v>155289.77885166701</v>
      </c>
      <c r="N73" s="8">
        <v>134076.93243833299</v>
      </c>
      <c r="O73" s="8">
        <v>107883.349040667</v>
      </c>
      <c r="P73" s="8">
        <v>101717.0104225</v>
      </c>
      <c r="Q73" s="8">
        <v>96800.506248999998</v>
      </c>
      <c r="R73" s="8">
        <f t="shared" si="20"/>
        <v>92105.574673666662</v>
      </c>
      <c r="S73" s="8">
        <f t="shared" si="21"/>
        <v>96293.518875222231</v>
      </c>
      <c r="T73" s="8">
        <f t="shared" si="22"/>
        <v>122470.43364599999</v>
      </c>
      <c r="U73" s="8">
        <f t="shared" si="23"/>
        <v>102133.62190405566</v>
      </c>
      <c r="V73" s="14">
        <f t="shared" si="28"/>
        <v>0.87249168976962088</v>
      </c>
      <c r="W73" s="11">
        <f t="shared" si="29"/>
        <v>0.41739372970046773</v>
      </c>
      <c r="X73" s="11">
        <f t="shared" si="30"/>
        <v>0.43135952896950674</v>
      </c>
      <c r="Y73" s="11">
        <f t="shared" si="31"/>
        <v>0.15247064170129179</v>
      </c>
      <c r="Z73" s="11">
        <f t="shared" si="32"/>
        <v>-6.4150221583703468E-2</v>
      </c>
      <c r="AA73" s="11">
        <f t="shared" si="33"/>
        <v>0.41107311828723159</v>
      </c>
      <c r="AB73" s="11">
        <f t="shared" si="34"/>
        <v>0.26197562845027489</v>
      </c>
      <c r="AC73" s="11">
        <f t="shared" si="35"/>
        <v>8.4947268253253133E-2</v>
      </c>
      <c r="AD73" s="11" t="str">
        <f t="shared" si="36"/>
        <v>UNCHANGED</v>
      </c>
      <c r="AE73" s="11" t="str">
        <f t="shared" si="37"/>
        <v>UNCHANGED</v>
      </c>
      <c r="AF73" s="11" t="str">
        <f t="shared" si="38"/>
        <v>UNCHANGED</v>
      </c>
      <c r="AG73" s="11" t="str">
        <f t="shared" si="39"/>
        <v>UNCHANGED</v>
      </c>
      <c r="AH73" s="11">
        <f t="shared" si="24"/>
        <v>3</v>
      </c>
      <c r="AI73" s="11">
        <f t="shared" si="25"/>
        <v>3</v>
      </c>
      <c r="AJ73" s="11">
        <f t="shared" si="26"/>
        <v>3</v>
      </c>
      <c r="AK73" s="11">
        <f t="shared" si="27"/>
        <v>3</v>
      </c>
    </row>
    <row r="74" spans="1:37">
      <c r="A74" s="3" t="s">
        <v>95</v>
      </c>
      <c r="B74" s="3" t="s">
        <v>2747</v>
      </c>
      <c r="C74" s="13">
        <v>39076.760600000001</v>
      </c>
      <c r="D74" s="14">
        <v>8</v>
      </c>
      <c r="E74" s="13">
        <v>20.96</v>
      </c>
      <c r="F74" s="8">
        <v>258666.66666666701</v>
      </c>
      <c r="G74" s="8">
        <v>227970</v>
      </c>
      <c r="H74" s="8">
        <v>209522.66666666701</v>
      </c>
      <c r="I74" s="8">
        <v>256403</v>
      </c>
      <c r="J74" s="8">
        <v>221442.66666666701</v>
      </c>
      <c r="K74" s="8">
        <v>233177</v>
      </c>
      <c r="L74" s="8">
        <v>274054.33333333302</v>
      </c>
      <c r="M74" s="8">
        <v>171122.33333333299</v>
      </c>
      <c r="N74" s="8">
        <v>209754</v>
      </c>
      <c r="O74" s="8">
        <v>201203</v>
      </c>
      <c r="P74" s="8">
        <v>221825.33333333299</v>
      </c>
      <c r="Q74" s="8">
        <v>271592.33333333302</v>
      </c>
      <c r="R74" s="8">
        <f t="shared" si="20"/>
        <v>232053.11111111133</v>
      </c>
      <c r="S74" s="8">
        <f t="shared" si="21"/>
        <v>237007.55555555565</v>
      </c>
      <c r="T74" s="8">
        <f t="shared" si="22"/>
        <v>218310.22222222202</v>
      </c>
      <c r="U74" s="8">
        <f t="shared" si="23"/>
        <v>231540.22222222202</v>
      </c>
      <c r="V74" s="14">
        <f t="shared" si="28"/>
        <v>0.79267248125448098</v>
      </c>
      <c r="W74" s="11">
        <f t="shared" si="29"/>
        <v>0.70070649748307667</v>
      </c>
      <c r="X74" s="11">
        <f t="shared" si="30"/>
        <v>0.73585516344401447</v>
      </c>
      <c r="Y74" s="11">
        <f t="shared" si="31"/>
        <v>0.82586380123666414</v>
      </c>
      <c r="Z74" s="11">
        <f t="shared" si="32"/>
        <v>-3.0478011786204632E-2</v>
      </c>
      <c r="AA74" s="11">
        <f t="shared" si="33"/>
        <v>-8.8075354606721418E-2</v>
      </c>
      <c r="AB74" s="11">
        <f t="shared" si="34"/>
        <v>-8.4883149261154631E-2</v>
      </c>
      <c r="AC74" s="11">
        <f t="shared" si="35"/>
        <v>-3.3670217131771499E-2</v>
      </c>
      <c r="AD74" s="11" t="str">
        <f t="shared" si="36"/>
        <v>UNCHANGED</v>
      </c>
      <c r="AE74" s="11" t="str">
        <f t="shared" si="37"/>
        <v>UNCHANGED</v>
      </c>
      <c r="AF74" s="11" t="str">
        <f t="shared" si="38"/>
        <v>UNCHANGED</v>
      </c>
      <c r="AG74" s="11" t="str">
        <f t="shared" si="39"/>
        <v>UNCHANGED</v>
      </c>
      <c r="AH74" s="11">
        <f t="shared" si="24"/>
        <v>3</v>
      </c>
      <c r="AI74" s="11">
        <f t="shared" si="25"/>
        <v>3</v>
      </c>
      <c r="AJ74" s="11">
        <f t="shared" si="26"/>
        <v>3</v>
      </c>
      <c r="AK74" s="11">
        <f t="shared" si="27"/>
        <v>3</v>
      </c>
    </row>
    <row r="75" spans="1:37">
      <c r="A75" s="3" t="s">
        <v>96</v>
      </c>
      <c r="B75" s="3" t="s">
        <v>2748</v>
      </c>
      <c r="C75" s="13">
        <v>56239.284200000002</v>
      </c>
      <c r="D75" s="14">
        <v>16</v>
      </c>
      <c r="E75" s="13">
        <v>34.06</v>
      </c>
      <c r="F75" s="8">
        <v>200274.66666666701</v>
      </c>
      <c r="G75" s="8">
        <v>195599.66666666701</v>
      </c>
      <c r="H75" s="8">
        <v>184415.66666666701</v>
      </c>
      <c r="I75" s="8">
        <v>174099.66666666701</v>
      </c>
      <c r="J75" s="8">
        <v>172801.33333333299</v>
      </c>
      <c r="K75" s="8">
        <v>165099</v>
      </c>
      <c r="L75" s="8">
        <v>266862.66666666698</v>
      </c>
      <c r="M75" s="8">
        <v>168858.66666666701</v>
      </c>
      <c r="N75" s="8">
        <v>198690</v>
      </c>
      <c r="O75" s="8">
        <v>177332.66666666701</v>
      </c>
      <c r="P75" s="8">
        <v>177124.66666666701</v>
      </c>
      <c r="Q75" s="8">
        <v>197083.33333333299</v>
      </c>
      <c r="R75" s="8">
        <f t="shared" si="20"/>
        <v>193430.00000000035</v>
      </c>
      <c r="S75" s="8">
        <f t="shared" si="21"/>
        <v>170666.66666666666</v>
      </c>
      <c r="T75" s="8">
        <f t="shared" si="22"/>
        <v>211470.44444444464</v>
      </c>
      <c r="U75" s="8">
        <f t="shared" si="23"/>
        <v>183846.88888888899</v>
      </c>
      <c r="V75" s="14">
        <f t="shared" si="28"/>
        <v>1.4211876480861743E-2</v>
      </c>
      <c r="W75" s="11">
        <f t="shared" si="29"/>
        <v>0.57243362747109716</v>
      </c>
      <c r="X75" s="11">
        <f t="shared" si="30"/>
        <v>0.40568832615736811</v>
      </c>
      <c r="Y75" s="11">
        <f t="shared" si="31"/>
        <v>0.14071092867839219</v>
      </c>
      <c r="Z75" s="11">
        <f t="shared" si="32"/>
        <v>0.18063025725859133</v>
      </c>
      <c r="AA75" s="11">
        <f t="shared" si="33"/>
        <v>0.12864447656835118</v>
      </c>
      <c r="AB75" s="11">
        <f t="shared" si="34"/>
        <v>0.20195128029296985</v>
      </c>
      <c r="AC75" s="11">
        <f t="shared" si="35"/>
        <v>0.10732345353397257</v>
      </c>
      <c r="AD75" s="11" t="str">
        <f t="shared" si="36"/>
        <v>UNCHANGED</v>
      </c>
      <c r="AE75" s="11" t="str">
        <f t="shared" si="37"/>
        <v>UNCHANGED</v>
      </c>
      <c r="AF75" s="11" t="str">
        <f t="shared" si="38"/>
        <v>UNCHANGED</v>
      </c>
      <c r="AG75" s="11" t="str">
        <f t="shared" si="39"/>
        <v>UNCHANGED</v>
      </c>
      <c r="AH75" s="11">
        <f t="shared" si="24"/>
        <v>3</v>
      </c>
      <c r="AI75" s="11">
        <f t="shared" si="25"/>
        <v>3</v>
      </c>
      <c r="AJ75" s="11">
        <f t="shared" si="26"/>
        <v>3</v>
      </c>
      <c r="AK75" s="11">
        <f t="shared" si="27"/>
        <v>3</v>
      </c>
    </row>
    <row r="76" spans="1:37">
      <c r="A76" s="3" t="s">
        <v>97</v>
      </c>
      <c r="B76" s="3" t="s">
        <v>2749</v>
      </c>
      <c r="C76" s="13">
        <v>52738.512600000002</v>
      </c>
      <c r="D76" s="14">
        <v>13</v>
      </c>
      <c r="E76" s="13">
        <v>39.5</v>
      </c>
      <c r="F76" s="8">
        <v>5840.3318596667004</v>
      </c>
      <c r="G76" s="8">
        <v>4894.2472026667001</v>
      </c>
      <c r="H76" s="8">
        <v>5177.7592000000004</v>
      </c>
      <c r="I76" s="8">
        <v>6258.4914246667004</v>
      </c>
      <c r="J76" s="8">
        <v>4321.5992816667003</v>
      </c>
      <c r="K76" s="8">
        <v>4810.3196349999998</v>
      </c>
      <c r="L76" s="8">
        <v>7066.5432060000003</v>
      </c>
      <c r="M76" s="8">
        <v>6525.0946329999997</v>
      </c>
      <c r="N76" s="8">
        <v>7226.7749566666998</v>
      </c>
      <c r="O76" s="8">
        <v>4680.9893343332997</v>
      </c>
      <c r="P76" s="8">
        <v>4078.4420270000001</v>
      </c>
      <c r="Q76" s="8">
        <v>4007.9370629999999</v>
      </c>
      <c r="R76" s="8">
        <f t="shared" si="20"/>
        <v>5304.1127541111337</v>
      </c>
      <c r="S76" s="8">
        <f t="shared" si="21"/>
        <v>5130.1367804444671</v>
      </c>
      <c r="T76" s="8">
        <f t="shared" si="22"/>
        <v>6939.4709318888999</v>
      </c>
      <c r="U76" s="8">
        <f t="shared" si="23"/>
        <v>4255.7894747777664</v>
      </c>
      <c r="V76" s="14">
        <f t="shared" si="28"/>
        <v>0.80088665133642178</v>
      </c>
      <c r="W76" s="11">
        <f t="shared" si="29"/>
        <v>9.6562463440194781E-3</v>
      </c>
      <c r="X76" s="11">
        <f t="shared" si="30"/>
        <v>8.7628038660029573E-4</v>
      </c>
      <c r="Y76" s="11">
        <f t="shared" si="31"/>
        <v>0.23098971614577801</v>
      </c>
      <c r="Z76" s="11">
        <f t="shared" si="32"/>
        <v>4.8114152704684644E-2</v>
      </c>
      <c r="AA76" s="11">
        <f t="shared" si="33"/>
        <v>0.38771423094195256</v>
      </c>
      <c r="AB76" s="11">
        <f t="shared" si="34"/>
        <v>0.70539888991027977</v>
      </c>
      <c r="AC76" s="11">
        <f t="shared" si="35"/>
        <v>-0.2695705062636426</v>
      </c>
      <c r="AD76" s="11" t="str">
        <f t="shared" si="36"/>
        <v>UNCHANGED</v>
      </c>
      <c r="AE76" s="11" t="str">
        <f t="shared" si="37"/>
        <v>UNCHANGED</v>
      </c>
      <c r="AF76" s="11" t="str">
        <f t="shared" si="38"/>
        <v>UP</v>
      </c>
      <c r="AG76" s="11" t="str">
        <f t="shared" si="39"/>
        <v>UNCHANGED</v>
      </c>
      <c r="AH76" s="11">
        <f t="shared" si="24"/>
        <v>3</v>
      </c>
      <c r="AI76" s="11">
        <f t="shared" si="25"/>
        <v>3</v>
      </c>
      <c r="AJ76" s="11">
        <f t="shared" si="26"/>
        <v>3</v>
      </c>
      <c r="AK76" s="11">
        <f t="shared" si="27"/>
        <v>3</v>
      </c>
    </row>
    <row r="77" spans="1:37">
      <c r="A77" s="3" t="s">
        <v>98</v>
      </c>
      <c r="B77" s="3" t="s">
        <v>2750</v>
      </c>
      <c r="C77" s="13">
        <v>30506.297200000001</v>
      </c>
      <c r="D77" s="14">
        <v>6</v>
      </c>
      <c r="E77" s="13">
        <v>30.8</v>
      </c>
      <c r="F77" s="8">
        <v>78595.488656666697</v>
      </c>
      <c r="G77" s="8">
        <v>121713.33333333299</v>
      </c>
      <c r="H77" s="8">
        <v>70409.678228000004</v>
      </c>
      <c r="I77" s="8">
        <v>75379.000837666696</v>
      </c>
      <c r="J77" s="8">
        <v>84266</v>
      </c>
      <c r="K77" s="8">
        <v>62854.561614999999</v>
      </c>
      <c r="L77" s="8">
        <v>64436</v>
      </c>
      <c r="M77" s="8">
        <v>44066.399635666698</v>
      </c>
      <c r="N77" s="8">
        <v>77268</v>
      </c>
      <c r="O77" s="8">
        <v>72380.333333333299</v>
      </c>
      <c r="P77" s="8">
        <v>93456.666666666701</v>
      </c>
      <c r="Q77" s="8">
        <v>52472.261955000002</v>
      </c>
      <c r="R77" s="8">
        <f t="shared" si="20"/>
        <v>90239.50007266656</v>
      </c>
      <c r="S77" s="8">
        <f t="shared" si="21"/>
        <v>74166.52081755556</v>
      </c>
      <c r="T77" s="8">
        <f t="shared" si="22"/>
        <v>61923.466545222233</v>
      </c>
      <c r="U77" s="8">
        <f t="shared" si="23"/>
        <v>72769.753985000003</v>
      </c>
      <c r="V77" s="14">
        <f t="shared" si="28"/>
        <v>0.40002378134653122</v>
      </c>
      <c r="W77" s="11">
        <f t="shared" si="29"/>
        <v>0.20295228179009653</v>
      </c>
      <c r="X77" s="11">
        <f t="shared" si="30"/>
        <v>0.51697582354215854</v>
      </c>
      <c r="Y77" s="11">
        <f t="shared" si="31"/>
        <v>0.92178783445397805</v>
      </c>
      <c r="Z77" s="11">
        <f t="shared" si="32"/>
        <v>0.28299098204464712</v>
      </c>
      <c r="AA77" s="11">
        <f t="shared" si="33"/>
        <v>-0.54327283778813085</v>
      </c>
      <c r="AB77" s="11">
        <f t="shared" si="34"/>
        <v>-0.23285269591797531</v>
      </c>
      <c r="AC77" s="11">
        <f t="shared" si="35"/>
        <v>-2.7429159825508462E-2</v>
      </c>
      <c r="AD77" s="11" t="str">
        <f t="shared" si="36"/>
        <v>UNCHANGED</v>
      </c>
      <c r="AE77" s="11" t="str">
        <f t="shared" si="37"/>
        <v>UNCHANGED</v>
      </c>
      <c r="AF77" s="11" t="str">
        <f t="shared" si="38"/>
        <v>UNCHANGED</v>
      </c>
      <c r="AG77" s="11" t="str">
        <f t="shared" si="39"/>
        <v>UNCHANGED</v>
      </c>
      <c r="AH77" s="11">
        <f t="shared" si="24"/>
        <v>3</v>
      </c>
      <c r="AI77" s="11">
        <f t="shared" si="25"/>
        <v>3</v>
      </c>
      <c r="AJ77" s="11">
        <f t="shared" si="26"/>
        <v>3</v>
      </c>
      <c r="AK77" s="11">
        <f t="shared" si="27"/>
        <v>3</v>
      </c>
    </row>
    <row r="78" spans="1:37">
      <c r="A78" s="3" t="s">
        <v>99</v>
      </c>
      <c r="B78" s="3" t="s">
        <v>2751</v>
      </c>
      <c r="C78" s="13">
        <v>15379.852500000001</v>
      </c>
      <c r="D78" s="14">
        <v>2</v>
      </c>
      <c r="E78" s="13">
        <v>38.82</v>
      </c>
      <c r="F78" s="8">
        <v>43593.5</v>
      </c>
      <c r="G78" s="8">
        <v>31087.5</v>
      </c>
      <c r="H78" s="8">
        <v>98957.5</v>
      </c>
      <c r="I78" s="8">
        <v>68656.5</v>
      </c>
      <c r="J78" s="8">
        <v>42243.5</v>
      </c>
      <c r="K78" s="8">
        <v>35620.5</v>
      </c>
      <c r="L78" s="8">
        <v>49492.5</v>
      </c>
      <c r="M78" s="8">
        <v>142879</v>
      </c>
      <c r="N78" s="8">
        <v>85864</v>
      </c>
      <c r="O78" s="8">
        <v>77782.5</v>
      </c>
      <c r="P78" s="8">
        <v>25125</v>
      </c>
      <c r="Q78" s="8">
        <v>52530.5</v>
      </c>
      <c r="R78" s="8">
        <f t="shared" si="20"/>
        <v>57879.5</v>
      </c>
      <c r="S78" s="8">
        <f t="shared" si="21"/>
        <v>48840.166666666664</v>
      </c>
      <c r="T78" s="8">
        <f t="shared" si="22"/>
        <v>92745.166666666672</v>
      </c>
      <c r="U78" s="8">
        <f t="shared" si="23"/>
        <v>51812.666666666664</v>
      </c>
      <c r="V78" s="14">
        <f t="shared" si="28"/>
        <v>0.71628933869491207</v>
      </c>
      <c r="W78" s="11">
        <f t="shared" si="29"/>
        <v>0.36632814655063167</v>
      </c>
      <c r="X78" s="11">
        <f t="shared" si="30"/>
        <v>0.25901097257429345</v>
      </c>
      <c r="Y78" s="11">
        <f t="shared" si="31"/>
        <v>0.87850592924999382</v>
      </c>
      <c r="Z78" s="11">
        <f t="shared" si="32"/>
        <v>0.24498433548579918</v>
      </c>
      <c r="AA78" s="11">
        <f t="shared" si="33"/>
        <v>0.68021963989636769</v>
      </c>
      <c r="AB78" s="11">
        <f t="shared" si="34"/>
        <v>0.83996726154384671</v>
      </c>
      <c r="AC78" s="11">
        <f t="shared" si="35"/>
        <v>8.5236713838320349E-2</v>
      </c>
      <c r="AD78" s="11" t="str">
        <f t="shared" si="36"/>
        <v>UNCHANGED</v>
      </c>
      <c r="AE78" s="11" t="str">
        <f t="shared" si="37"/>
        <v>UNCHANGED</v>
      </c>
      <c r="AF78" s="11" t="str">
        <f t="shared" si="38"/>
        <v>UNCHANGED</v>
      </c>
      <c r="AG78" s="11" t="str">
        <f t="shared" si="39"/>
        <v>UNCHANGED</v>
      </c>
      <c r="AH78" s="11">
        <f t="shared" si="24"/>
        <v>3</v>
      </c>
      <c r="AI78" s="11">
        <f t="shared" si="25"/>
        <v>3</v>
      </c>
      <c r="AJ78" s="11">
        <f t="shared" si="26"/>
        <v>3</v>
      </c>
      <c r="AK78" s="11">
        <f t="shared" si="27"/>
        <v>3</v>
      </c>
    </row>
    <row r="79" spans="1:37">
      <c r="A79" s="3" t="s">
        <v>100</v>
      </c>
      <c r="B79" s="3" t="s">
        <v>2752</v>
      </c>
      <c r="C79" s="13">
        <v>20834.724699999999</v>
      </c>
      <c r="D79" s="14">
        <v>6</v>
      </c>
      <c r="E79" s="13">
        <v>52.36</v>
      </c>
      <c r="F79" s="8">
        <v>20817.5099713333</v>
      </c>
      <c r="G79" s="8">
        <v>37340.511043666702</v>
      </c>
      <c r="H79" s="8">
        <v>56333.626314666697</v>
      </c>
      <c r="I79" s="8">
        <v>18371.7400066667</v>
      </c>
      <c r="J79" s="8">
        <v>15241.9352293333</v>
      </c>
      <c r="K79" s="8">
        <v>12935.823630000001</v>
      </c>
      <c r="L79" s="8">
        <v>58116.561629000003</v>
      </c>
      <c r="M79" s="8">
        <v>91733.404278999995</v>
      </c>
      <c r="N79" s="8">
        <v>100409.19430866701</v>
      </c>
      <c r="O79" s="8">
        <v>77344.504120333295</v>
      </c>
      <c r="P79" s="8">
        <v>32693.542092</v>
      </c>
      <c r="Q79" s="8">
        <v>52853.553865333299</v>
      </c>
      <c r="R79" s="8">
        <f t="shared" si="20"/>
        <v>38163.882443222239</v>
      </c>
      <c r="S79" s="8">
        <f t="shared" si="21"/>
        <v>15516.499621999998</v>
      </c>
      <c r="T79" s="8">
        <f t="shared" si="22"/>
        <v>83419.720072222335</v>
      </c>
      <c r="U79" s="8">
        <f t="shared" si="23"/>
        <v>54297.200025888866</v>
      </c>
      <c r="V79" s="14">
        <f t="shared" si="28"/>
        <v>9.457520699974524E-2</v>
      </c>
      <c r="W79" s="11">
        <f t="shared" si="29"/>
        <v>5.1588548586225587E-2</v>
      </c>
      <c r="X79" s="11">
        <f t="shared" si="30"/>
        <v>0.18574231521139353</v>
      </c>
      <c r="Y79" s="11">
        <f t="shared" si="31"/>
        <v>4.066419517419885E-2</v>
      </c>
      <c r="Z79" s="11">
        <f t="shared" si="32"/>
        <v>1.2984048097184786</v>
      </c>
      <c r="AA79" s="11">
        <f t="shared" si="33"/>
        <v>1.1281805256837321</v>
      </c>
      <c r="AB79" s="11">
        <f t="shared" si="34"/>
        <v>0.61951066736388827</v>
      </c>
      <c r="AC79" s="11">
        <f t="shared" si="35"/>
        <v>1.8070746680383225</v>
      </c>
      <c r="AD79" s="11" t="str">
        <f t="shared" si="36"/>
        <v>UNCHANGED</v>
      </c>
      <c r="AE79" s="11" t="str">
        <f t="shared" si="37"/>
        <v>UNCHANGED</v>
      </c>
      <c r="AF79" s="11" t="str">
        <f t="shared" si="38"/>
        <v>UNCHANGED</v>
      </c>
      <c r="AG79" s="11" t="str">
        <f t="shared" si="39"/>
        <v>UP</v>
      </c>
      <c r="AH79" s="11">
        <f t="shared" si="24"/>
        <v>3</v>
      </c>
      <c r="AI79" s="11">
        <f t="shared" si="25"/>
        <v>3</v>
      </c>
      <c r="AJ79" s="11">
        <f t="shared" si="26"/>
        <v>3</v>
      </c>
      <c r="AK79" s="11">
        <f t="shared" si="27"/>
        <v>3</v>
      </c>
    </row>
    <row r="80" spans="1:37">
      <c r="A80" s="3" t="s">
        <v>101</v>
      </c>
      <c r="B80" s="3" t="s">
        <v>2683</v>
      </c>
      <c r="C80" s="13">
        <v>15014.0515</v>
      </c>
      <c r="D80" s="14">
        <v>6</v>
      </c>
      <c r="E80" s="13">
        <v>45.52</v>
      </c>
      <c r="F80" s="8">
        <v>19332.333333333299</v>
      </c>
      <c r="G80" s="8">
        <v>11613.333333333299</v>
      </c>
      <c r="H80" s="8">
        <v>33045</v>
      </c>
      <c r="I80" s="8">
        <v>26529.666666666701</v>
      </c>
      <c r="J80" s="8">
        <v>13102.666666666701</v>
      </c>
      <c r="K80" s="8">
        <v>7845</v>
      </c>
      <c r="L80" s="8">
        <v>22772.333333333299</v>
      </c>
      <c r="M80" s="8">
        <v>49891</v>
      </c>
      <c r="N80" s="8">
        <v>33442</v>
      </c>
      <c r="O80" s="8">
        <v>18357</v>
      </c>
      <c r="P80" s="8">
        <v>11974.666666666701</v>
      </c>
      <c r="Q80" s="8">
        <v>15545</v>
      </c>
      <c r="R80" s="8">
        <f t="shared" si="20"/>
        <v>21330.222222222201</v>
      </c>
      <c r="S80" s="8">
        <f t="shared" si="21"/>
        <v>15825.777777777801</v>
      </c>
      <c r="T80" s="8">
        <f t="shared" si="22"/>
        <v>35368.444444444431</v>
      </c>
      <c r="U80" s="8">
        <f t="shared" si="23"/>
        <v>15292.222222222234</v>
      </c>
      <c r="V80" s="14">
        <f t="shared" si="28"/>
        <v>0.547136427779641</v>
      </c>
      <c r="W80" s="11">
        <f t="shared" si="29"/>
        <v>0.23590690098869993</v>
      </c>
      <c r="X80" s="11">
        <f t="shared" si="30"/>
        <v>6.8336152565884115E-2</v>
      </c>
      <c r="Y80" s="11">
        <f t="shared" si="31"/>
        <v>0.93184744533610109</v>
      </c>
      <c r="Z80" s="11">
        <f t="shared" si="32"/>
        <v>0.43062259156152422</v>
      </c>
      <c r="AA80" s="11">
        <f t="shared" si="33"/>
        <v>0.72956377258884919</v>
      </c>
      <c r="AB80" s="11">
        <f t="shared" si="34"/>
        <v>1.2096646983395112</v>
      </c>
      <c r="AC80" s="11">
        <f t="shared" si="35"/>
        <v>-4.9478334189137538E-2</v>
      </c>
      <c r="AD80" s="11" t="str">
        <f t="shared" si="36"/>
        <v>UNCHANGED</v>
      </c>
      <c r="AE80" s="11" t="str">
        <f t="shared" si="37"/>
        <v>UNCHANGED</v>
      </c>
      <c r="AF80" s="11" t="str">
        <f t="shared" si="38"/>
        <v>UNCHANGED</v>
      </c>
      <c r="AG80" s="11" t="str">
        <f t="shared" si="39"/>
        <v>UNCHANGED</v>
      </c>
      <c r="AH80" s="11">
        <f t="shared" si="24"/>
        <v>3</v>
      </c>
      <c r="AI80" s="11">
        <f t="shared" si="25"/>
        <v>3</v>
      </c>
      <c r="AJ80" s="11">
        <f t="shared" si="26"/>
        <v>3</v>
      </c>
      <c r="AK80" s="11">
        <f t="shared" si="27"/>
        <v>3</v>
      </c>
    </row>
    <row r="81" spans="1:37">
      <c r="A81" s="3" t="s">
        <v>102</v>
      </c>
      <c r="B81" s="3" t="s">
        <v>2753</v>
      </c>
      <c r="C81" s="13">
        <v>28642.340400000001</v>
      </c>
      <c r="D81" s="14">
        <v>4</v>
      </c>
      <c r="E81" s="13">
        <v>23.11</v>
      </c>
      <c r="F81" s="8">
        <v>47450.666666666701</v>
      </c>
      <c r="G81" s="8">
        <v>46282.666666666701</v>
      </c>
      <c r="H81" s="8">
        <v>48449.333333333299</v>
      </c>
      <c r="I81" s="8">
        <v>67546.333333333299</v>
      </c>
      <c r="J81" s="8">
        <v>57252.666666666701</v>
      </c>
      <c r="K81" s="8">
        <v>49364</v>
      </c>
      <c r="L81" s="8">
        <v>40919</v>
      </c>
      <c r="M81" s="8">
        <v>25442</v>
      </c>
      <c r="N81" s="8">
        <v>40583.666666666701</v>
      </c>
      <c r="O81" s="8">
        <v>48982</v>
      </c>
      <c r="P81" s="8">
        <v>46953.666666666701</v>
      </c>
      <c r="Q81" s="8">
        <v>39278</v>
      </c>
      <c r="R81" s="8">
        <f t="shared" si="20"/>
        <v>47394.222222222226</v>
      </c>
      <c r="S81" s="8">
        <f t="shared" si="21"/>
        <v>58054.333333333336</v>
      </c>
      <c r="T81" s="8">
        <f t="shared" si="22"/>
        <v>35648.222222222234</v>
      </c>
      <c r="U81" s="8">
        <f t="shared" si="23"/>
        <v>45071.222222222226</v>
      </c>
      <c r="V81" s="14">
        <f t="shared" si="28"/>
        <v>0.11468162386207741</v>
      </c>
      <c r="W81" s="11">
        <f t="shared" si="29"/>
        <v>8.4394988890268141E-2</v>
      </c>
      <c r="X81" s="11">
        <f t="shared" si="30"/>
        <v>0.18534887231301669</v>
      </c>
      <c r="Y81" s="11">
        <f t="shared" si="31"/>
        <v>9.7911170642105971E-2</v>
      </c>
      <c r="Z81" s="11">
        <f t="shared" si="32"/>
        <v>-0.29269256532250904</v>
      </c>
      <c r="AA81" s="11">
        <f t="shared" si="33"/>
        <v>-0.41088106124561125</v>
      </c>
      <c r="AB81" s="11">
        <f t="shared" si="34"/>
        <v>-0.33837644175029341</v>
      </c>
      <c r="AC81" s="11">
        <f t="shared" si="35"/>
        <v>-0.36519718481782704</v>
      </c>
      <c r="AD81" s="11" t="str">
        <f t="shared" si="36"/>
        <v>UNCHANGED</v>
      </c>
      <c r="AE81" s="11" t="str">
        <f t="shared" si="37"/>
        <v>UNCHANGED</v>
      </c>
      <c r="AF81" s="11" t="str">
        <f t="shared" si="38"/>
        <v>UNCHANGED</v>
      </c>
      <c r="AG81" s="11" t="str">
        <f t="shared" si="39"/>
        <v>UNCHANGED</v>
      </c>
      <c r="AH81" s="11">
        <f t="shared" si="24"/>
        <v>3</v>
      </c>
      <c r="AI81" s="11">
        <f t="shared" si="25"/>
        <v>3</v>
      </c>
      <c r="AJ81" s="11">
        <f t="shared" si="26"/>
        <v>3</v>
      </c>
      <c r="AK81" s="11">
        <f t="shared" si="27"/>
        <v>3</v>
      </c>
    </row>
    <row r="82" spans="1:37">
      <c r="A82" s="3" t="s">
        <v>103</v>
      </c>
      <c r="B82" s="3" t="s">
        <v>2683</v>
      </c>
      <c r="C82" s="13">
        <v>17202.564600000002</v>
      </c>
      <c r="D82" s="14">
        <v>5</v>
      </c>
      <c r="E82" s="13">
        <v>56.25</v>
      </c>
      <c r="F82" s="8">
        <v>2893</v>
      </c>
      <c r="G82" s="8">
        <v>4757.5</v>
      </c>
      <c r="H82" s="8">
        <v>10997</v>
      </c>
      <c r="I82" s="8">
        <v>18709.5</v>
      </c>
      <c r="J82" s="8">
        <v>16712.333333333299</v>
      </c>
      <c r="K82" s="8">
        <v>9045.5</v>
      </c>
      <c r="L82" s="8">
        <v>53194.333333333299</v>
      </c>
      <c r="M82" s="8">
        <v>68446.333333333299</v>
      </c>
      <c r="N82" s="8">
        <v>25378</v>
      </c>
      <c r="O82" s="8">
        <v>6011.5</v>
      </c>
      <c r="P82" s="8">
        <v>6522</v>
      </c>
      <c r="Q82" s="8">
        <v>7493.3333333333003</v>
      </c>
      <c r="R82" s="8">
        <f t="shared" si="20"/>
        <v>6215.833333333333</v>
      </c>
      <c r="S82" s="8">
        <f t="shared" si="21"/>
        <v>14822.444444444433</v>
      </c>
      <c r="T82" s="8">
        <f t="shared" si="22"/>
        <v>49006.222222222197</v>
      </c>
      <c r="U82" s="8">
        <f t="shared" si="23"/>
        <v>6675.6111111110995</v>
      </c>
      <c r="V82" s="14">
        <f t="shared" si="28"/>
        <v>8.8006303753623408E-2</v>
      </c>
      <c r="W82" s="11">
        <f t="shared" si="29"/>
        <v>2.906227852027439E-2</v>
      </c>
      <c r="X82" s="11">
        <f t="shared" si="30"/>
        <v>2.8423791628924722E-2</v>
      </c>
      <c r="Y82" s="11">
        <f t="shared" si="31"/>
        <v>5.2104690781403847E-2</v>
      </c>
      <c r="Z82" s="11">
        <f t="shared" si="32"/>
        <v>-1.2537636633760152</v>
      </c>
      <c r="AA82" s="11">
        <f t="shared" si="33"/>
        <v>2.9789452109271952</v>
      </c>
      <c r="AB82" s="11">
        <f t="shared" si="34"/>
        <v>2.8759931191574113</v>
      </c>
      <c r="AC82" s="11">
        <f t="shared" si="35"/>
        <v>-1.1508115716062315</v>
      </c>
      <c r="AD82" s="11" t="str">
        <f t="shared" si="36"/>
        <v>UNCHANGED</v>
      </c>
      <c r="AE82" s="11" t="str">
        <f t="shared" si="37"/>
        <v>UP</v>
      </c>
      <c r="AF82" s="11" t="str">
        <f t="shared" si="38"/>
        <v>UP</v>
      </c>
      <c r="AG82" s="11" t="str">
        <f t="shared" si="39"/>
        <v>UNCHANGED</v>
      </c>
      <c r="AH82" s="11">
        <f t="shared" si="24"/>
        <v>3</v>
      </c>
      <c r="AI82" s="11">
        <f t="shared" si="25"/>
        <v>3</v>
      </c>
      <c r="AJ82" s="11">
        <f t="shared" si="26"/>
        <v>3</v>
      </c>
      <c r="AK82" s="11">
        <f t="shared" si="27"/>
        <v>3</v>
      </c>
    </row>
    <row r="83" spans="1:37">
      <c r="A83" s="3" t="s">
        <v>104</v>
      </c>
      <c r="B83" s="3" t="s">
        <v>2754</v>
      </c>
      <c r="C83" s="13">
        <v>19048.098099999999</v>
      </c>
      <c r="D83" s="14">
        <v>4</v>
      </c>
      <c r="E83" s="13">
        <v>41.52</v>
      </c>
      <c r="F83" s="8">
        <v>137513.5</v>
      </c>
      <c r="G83" s="8">
        <v>84919</v>
      </c>
      <c r="H83" s="8">
        <v>123221.5</v>
      </c>
      <c r="I83" s="8">
        <v>86322.333333333299</v>
      </c>
      <c r="J83" s="8">
        <v>86665</v>
      </c>
      <c r="K83" s="8">
        <v>268235</v>
      </c>
      <c r="L83" s="8">
        <v>99807</v>
      </c>
      <c r="M83" s="8">
        <v>75676.5</v>
      </c>
      <c r="N83" s="8">
        <v>96615.5</v>
      </c>
      <c r="O83" s="8">
        <v>122500</v>
      </c>
      <c r="P83" s="8">
        <v>69447.666666666701</v>
      </c>
      <c r="Q83" s="8">
        <v>122221</v>
      </c>
      <c r="R83" s="8">
        <f t="shared" si="20"/>
        <v>115218</v>
      </c>
      <c r="S83" s="8">
        <f t="shared" si="21"/>
        <v>147074.11111111109</v>
      </c>
      <c r="T83" s="8">
        <f t="shared" si="22"/>
        <v>90699.666666666672</v>
      </c>
      <c r="U83" s="8">
        <f t="shared" si="23"/>
        <v>104722.88888888889</v>
      </c>
      <c r="V83" s="14">
        <f t="shared" si="28"/>
        <v>0.6375264046094884</v>
      </c>
      <c r="W83" s="11">
        <f t="shared" si="29"/>
        <v>0.23225873852374695</v>
      </c>
      <c r="X83" s="11">
        <f t="shared" si="30"/>
        <v>0.50548724251185562</v>
      </c>
      <c r="Y83" s="11">
        <f t="shared" si="31"/>
        <v>0.53885005728442703</v>
      </c>
      <c r="Z83" s="11">
        <f t="shared" si="32"/>
        <v>-0.35217719662279551</v>
      </c>
      <c r="AA83" s="11">
        <f t="shared" si="33"/>
        <v>-0.34519696649107529</v>
      </c>
      <c r="AB83" s="11">
        <f t="shared" si="34"/>
        <v>-0.20740764739516851</v>
      </c>
      <c r="AC83" s="11">
        <f t="shared" si="35"/>
        <v>-0.48996651571870231</v>
      </c>
      <c r="AD83" s="11" t="str">
        <f t="shared" si="36"/>
        <v>UNCHANGED</v>
      </c>
      <c r="AE83" s="11" t="str">
        <f t="shared" si="37"/>
        <v>UNCHANGED</v>
      </c>
      <c r="AF83" s="11" t="str">
        <f t="shared" si="38"/>
        <v>UNCHANGED</v>
      </c>
      <c r="AG83" s="11" t="str">
        <f t="shared" si="39"/>
        <v>UNCHANGED</v>
      </c>
      <c r="AH83" s="11">
        <f t="shared" si="24"/>
        <v>3</v>
      </c>
      <c r="AI83" s="11">
        <f t="shared" si="25"/>
        <v>3</v>
      </c>
      <c r="AJ83" s="11">
        <f t="shared" si="26"/>
        <v>3</v>
      </c>
      <c r="AK83" s="11">
        <f t="shared" si="27"/>
        <v>3</v>
      </c>
    </row>
    <row r="84" spans="1:37">
      <c r="A84" s="3" t="s">
        <v>105</v>
      </c>
      <c r="B84" s="3" t="s">
        <v>2755</v>
      </c>
      <c r="C84" s="13">
        <v>18439.815500000001</v>
      </c>
      <c r="D84" s="14">
        <v>4</v>
      </c>
      <c r="E84" s="13">
        <v>36.049999999999997</v>
      </c>
      <c r="F84" s="8">
        <v>38646.172800666704</v>
      </c>
      <c r="G84" s="8">
        <v>49452.429563666701</v>
      </c>
      <c r="H84" s="8">
        <v>51483.493688333299</v>
      </c>
      <c r="I84" s="8">
        <v>77455.330085333306</v>
      </c>
      <c r="J84" s="8">
        <v>71574.9704363333</v>
      </c>
      <c r="K84" s="8">
        <v>63830.172646333303</v>
      </c>
      <c r="L84" s="8">
        <v>26503.107927000001</v>
      </c>
      <c r="M84" s="8">
        <v>26240.9661176667</v>
      </c>
      <c r="N84" s="8">
        <v>20182.136727000001</v>
      </c>
      <c r="O84" s="8">
        <v>40516.538687</v>
      </c>
      <c r="P84" s="8">
        <v>26194.381595999999</v>
      </c>
      <c r="Q84" s="8">
        <v>39638.129144666702</v>
      </c>
      <c r="R84" s="8">
        <f t="shared" si="20"/>
        <v>46527.365350888904</v>
      </c>
      <c r="S84" s="8">
        <f t="shared" si="21"/>
        <v>70953.491055999955</v>
      </c>
      <c r="T84" s="8">
        <f t="shared" si="22"/>
        <v>24308.736923888904</v>
      </c>
      <c r="U84" s="8">
        <f t="shared" si="23"/>
        <v>35449.683142555565</v>
      </c>
      <c r="V84" s="14">
        <f t="shared" si="28"/>
        <v>1.2096951885405178E-2</v>
      </c>
      <c r="W84" s="11">
        <f t="shared" si="29"/>
        <v>7.7526183791428605E-3</v>
      </c>
      <c r="X84" s="11">
        <f t="shared" si="30"/>
        <v>9.3085073825415338E-2</v>
      </c>
      <c r="Y84" s="11">
        <f t="shared" si="31"/>
        <v>4.3043342242486187E-3</v>
      </c>
      <c r="Z84" s="11">
        <f t="shared" si="32"/>
        <v>-0.60879417390838808</v>
      </c>
      <c r="AA84" s="11">
        <f t="shared" si="33"/>
        <v>-0.93660456242509382</v>
      </c>
      <c r="AB84" s="11">
        <f t="shared" si="34"/>
        <v>-0.54429779915387799</v>
      </c>
      <c r="AC84" s="11">
        <f t="shared" si="35"/>
        <v>-1.0011009371796036</v>
      </c>
      <c r="AD84" s="11" t="str">
        <f t="shared" si="36"/>
        <v>DOWN</v>
      </c>
      <c r="AE84" s="11" t="str">
        <f t="shared" si="37"/>
        <v>DOWN</v>
      </c>
      <c r="AF84" s="11" t="str">
        <f t="shared" si="38"/>
        <v>UNCHANGED</v>
      </c>
      <c r="AG84" s="11" t="str">
        <f t="shared" si="39"/>
        <v>DOWN</v>
      </c>
      <c r="AH84" s="11">
        <f t="shared" si="24"/>
        <v>3</v>
      </c>
      <c r="AI84" s="11">
        <f t="shared" si="25"/>
        <v>3</v>
      </c>
      <c r="AJ84" s="11">
        <f t="shared" si="26"/>
        <v>3</v>
      </c>
      <c r="AK84" s="11">
        <f t="shared" si="27"/>
        <v>3</v>
      </c>
    </row>
    <row r="85" spans="1:37">
      <c r="A85" s="3" t="s">
        <v>106</v>
      </c>
      <c r="B85" s="3" t="s">
        <v>2756</v>
      </c>
      <c r="C85" s="13">
        <v>15455.618700000001</v>
      </c>
      <c r="D85" s="14">
        <v>4</v>
      </c>
      <c r="E85" s="13">
        <v>43.75</v>
      </c>
      <c r="F85" s="8">
        <v>18539.550786</v>
      </c>
      <c r="G85" s="8">
        <v>23148.786064333301</v>
      </c>
      <c r="H85" s="8">
        <v>32394.675858999999</v>
      </c>
      <c r="I85" s="8">
        <v>44599.616006999997</v>
      </c>
      <c r="J85" s="8">
        <v>33170.948680000001</v>
      </c>
      <c r="K85" s="8">
        <v>34806.675999333303</v>
      </c>
      <c r="L85" s="8">
        <v>33765.711416666702</v>
      </c>
      <c r="M85" s="8">
        <v>51189.847959999999</v>
      </c>
      <c r="N85" s="8">
        <v>38324.157910000002</v>
      </c>
      <c r="O85" s="8">
        <v>79696.264519333301</v>
      </c>
      <c r="P85" s="8">
        <v>32095.745248666699</v>
      </c>
      <c r="Q85" s="8">
        <v>52406.433137</v>
      </c>
      <c r="R85" s="8">
        <f t="shared" si="20"/>
        <v>24694.337569777766</v>
      </c>
      <c r="S85" s="8">
        <f t="shared" si="21"/>
        <v>37525.746895444434</v>
      </c>
      <c r="T85" s="8">
        <f t="shared" si="22"/>
        <v>41093.239095555567</v>
      </c>
      <c r="U85" s="8">
        <f t="shared" si="23"/>
        <v>54732.814301666665</v>
      </c>
      <c r="V85" s="14">
        <f t="shared" si="28"/>
        <v>7.6870504118907862E-2</v>
      </c>
      <c r="W85" s="11">
        <f t="shared" si="29"/>
        <v>6.8390668572433921E-2</v>
      </c>
      <c r="X85" s="11">
        <f t="shared" si="30"/>
        <v>0.40727770763305904</v>
      </c>
      <c r="Y85" s="11">
        <f t="shared" si="31"/>
        <v>0.29358645977861064</v>
      </c>
      <c r="Z85" s="11">
        <f t="shared" si="32"/>
        <v>-0.60370051820819348</v>
      </c>
      <c r="AA85" s="11">
        <f t="shared" si="33"/>
        <v>0.73472078397888396</v>
      </c>
      <c r="AB85" s="11">
        <f t="shared" si="34"/>
        <v>-0.41350498760937082</v>
      </c>
      <c r="AC85" s="11">
        <f t="shared" si="35"/>
        <v>0.54452525338006164</v>
      </c>
      <c r="AD85" s="11" t="str">
        <f t="shared" si="36"/>
        <v>UNCHANGED</v>
      </c>
      <c r="AE85" s="11" t="str">
        <f t="shared" si="37"/>
        <v>UNCHANGED</v>
      </c>
      <c r="AF85" s="11" t="str">
        <f t="shared" si="38"/>
        <v>UNCHANGED</v>
      </c>
      <c r="AG85" s="11" t="str">
        <f t="shared" si="39"/>
        <v>UNCHANGED</v>
      </c>
      <c r="AH85" s="11">
        <f t="shared" si="24"/>
        <v>3</v>
      </c>
      <c r="AI85" s="11">
        <f t="shared" si="25"/>
        <v>3</v>
      </c>
      <c r="AJ85" s="11">
        <f t="shared" si="26"/>
        <v>3</v>
      </c>
      <c r="AK85" s="11">
        <f t="shared" si="27"/>
        <v>3</v>
      </c>
    </row>
    <row r="86" spans="1:37">
      <c r="A86" s="3" t="s">
        <v>107</v>
      </c>
      <c r="B86" s="3" t="s">
        <v>2699</v>
      </c>
      <c r="C86" s="13">
        <v>12250.980299999999</v>
      </c>
      <c r="D86" s="14">
        <v>3</v>
      </c>
      <c r="E86" s="13">
        <v>47.83</v>
      </c>
      <c r="F86" s="8">
        <v>0</v>
      </c>
      <c r="G86" s="8">
        <v>0</v>
      </c>
      <c r="H86" s="8">
        <v>0</v>
      </c>
      <c r="I86" s="8">
        <v>0</v>
      </c>
      <c r="J86" s="8">
        <v>0</v>
      </c>
      <c r="K86" s="8">
        <v>0</v>
      </c>
      <c r="L86" s="8">
        <v>0</v>
      </c>
      <c r="M86" s="8">
        <v>0</v>
      </c>
      <c r="N86" s="8">
        <v>0</v>
      </c>
      <c r="O86" s="8">
        <v>2488.8858845</v>
      </c>
      <c r="P86" s="8">
        <v>4217.8422659999997</v>
      </c>
      <c r="Q86" s="8">
        <v>2318.2895020000001</v>
      </c>
      <c r="R86" s="8">
        <f t="shared" si="20"/>
        <v>0</v>
      </c>
      <c r="S86" s="8">
        <f t="shared" si="21"/>
        <v>0</v>
      </c>
      <c r="T86" s="8">
        <f t="shared" si="22"/>
        <v>0</v>
      </c>
      <c r="U86" s="8">
        <f t="shared" si="23"/>
        <v>3008.3392174999994</v>
      </c>
      <c r="V86" s="15" t="s">
        <v>2976</v>
      </c>
      <c r="W86" s="12" t="s">
        <v>2976</v>
      </c>
      <c r="X86" s="12" t="s">
        <v>2976</v>
      </c>
      <c r="Y86" s="12" t="s">
        <v>2976</v>
      </c>
      <c r="Z86" s="12" t="s">
        <v>2976</v>
      </c>
      <c r="AA86" s="12" t="s">
        <v>2976</v>
      </c>
      <c r="AB86" s="12" t="s">
        <v>2976</v>
      </c>
      <c r="AC86" s="12" t="s">
        <v>2976</v>
      </c>
      <c r="AD86" s="12" t="s">
        <v>2976</v>
      </c>
      <c r="AE86" s="12" t="s">
        <v>2976</v>
      </c>
      <c r="AF86" s="12" t="s">
        <v>2979</v>
      </c>
      <c r="AG86" s="12" t="s">
        <v>2979</v>
      </c>
      <c r="AH86" s="11">
        <f t="shared" si="24"/>
        <v>0</v>
      </c>
      <c r="AI86" s="11">
        <f t="shared" si="25"/>
        <v>0</v>
      </c>
      <c r="AJ86" s="11">
        <f t="shared" si="26"/>
        <v>0</v>
      </c>
      <c r="AK86" s="11">
        <f t="shared" si="27"/>
        <v>3</v>
      </c>
    </row>
    <row r="87" spans="1:37">
      <c r="A87" s="3" t="s">
        <v>108</v>
      </c>
      <c r="B87" s="3" t="s">
        <v>2757</v>
      </c>
      <c r="C87" s="13">
        <v>31352.079399999999</v>
      </c>
      <c r="D87" s="14">
        <v>10</v>
      </c>
      <c r="E87" s="13">
        <v>36.43</v>
      </c>
      <c r="F87" s="8">
        <v>169005.670601333</v>
      </c>
      <c r="G87" s="8">
        <v>145019.03411499999</v>
      </c>
      <c r="H87" s="8">
        <v>153697.905340333</v>
      </c>
      <c r="I87" s="8">
        <v>170925.42883733299</v>
      </c>
      <c r="J87" s="8">
        <v>126421.663185667</v>
      </c>
      <c r="K87" s="8">
        <v>162623.26520299999</v>
      </c>
      <c r="L87" s="8">
        <v>165455.78980966701</v>
      </c>
      <c r="M87" s="8">
        <v>96164.881500666699</v>
      </c>
      <c r="N87" s="8">
        <v>124648.220975</v>
      </c>
      <c r="O87" s="8">
        <v>113467.721527667</v>
      </c>
      <c r="P87" s="8">
        <v>131650.371139333</v>
      </c>
      <c r="Q87" s="8">
        <v>134993.597862667</v>
      </c>
      <c r="R87" s="8">
        <f t="shared" si="20"/>
        <v>155907.53668555533</v>
      </c>
      <c r="S87" s="8">
        <f t="shared" si="21"/>
        <v>153323.45240866666</v>
      </c>
      <c r="T87" s="8">
        <f t="shared" si="22"/>
        <v>128756.29742844457</v>
      </c>
      <c r="U87" s="8">
        <f t="shared" si="23"/>
        <v>126703.89684322233</v>
      </c>
      <c r="V87" s="14">
        <f t="shared" si="28"/>
        <v>0.87453832712980129</v>
      </c>
      <c r="W87" s="11">
        <f t="shared" si="29"/>
        <v>0.27133595179687409</v>
      </c>
      <c r="X87" s="11">
        <f t="shared" si="30"/>
        <v>0.92750174380240136</v>
      </c>
      <c r="Y87" s="11">
        <f t="shared" si="31"/>
        <v>0.15503064033682942</v>
      </c>
      <c r="Z87" s="11">
        <f t="shared" si="32"/>
        <v>2.4112281654519323E-2</v>
      </c>
      <c r="AA87" s="11">
        <f t="shared" si="33"/>
        <v>-0.276047674901363</v>
      </c>
      <c r="AB87" s="11">
        <f t="shared" si="34"/>
        <v>2.3182099778901118E-2</v>
      </c>
      <c r="AC87" s="11">
        <f t="shared" si="35"/>
        <v>-0.27511749302574479</v>
      </c>
      <c r="AD87" s="11" t="str">
        <f t="shared" si="36"/>
        <v>UNCHANGED</v>
      </c>
      <c r="AE87" s="11" t="str">
        <f t="shared" si="37"/>
        <v>UNCHANGED</v>
      </c>
      <c r="AF87" s="11" t="str">
        <f t="shared" si="38"/>
        <v>UNCHANGED</v>
      </c>
      <c r="AG87" s="11" t="str">
        <f t="shared" si="39"/>
        <v>UNCHANGED</v>
      </c>
      <c r="AH87" s="11">
        <f t="shared" si="24"/>
        <v>3</v>
      </c>
      <c r="AI87" s="11">
        <f t="shared" si="25"/>
        <v>3</v>
      </c>
      <c r="AJ87" s="11">
        <f t="shared" si="26"/>
        <v>3</v>
      </c>
      <c r="AK87" s="11">
        <f t="shared" si="27"/>
        <v>3</v>
      </c>
    </row>
    <row r="88" spans="1:37">
      <c r="A88" s="3" t="s">
        <v>109</v>
      </c>
      <c r="B88" s="3" t="s">
        <v>2756</v>
      </c>
      <c r="C88" s="13">
        <v>24255.7948</v>
      </c>
      <c r="D88" s="14">
        <v>3</v>
      </c>
      <c r="E88" s="13">
        <v>20.260000000000002</v>
      </c>
      <c r="F88" s="8">
        <v>37951.173820999997</v>
      </c>
      <c r="G88" s="8">
        <v>48423.820903500004</v>
      </c>
      <c r="H88" s="8">
        <v>44874.657474333297</v>
      </c>
      <c r="I88" s="8">
        <v>31962.383992999999</v>
      </c>
      <c r="J88" s="8">
        <v>23593.384653333302</v>
      </c>
      <c r="K88" s="8">
        <v>24598.657334</v>
      </c>
      <c r="L88" s="8">
        <v>36671.288583333298</v>
      </c>
      <c r="M88" s="8">
        <v>57017.4853733333</v>
      </c>
      <c r="N88" s="8">
        <v>42742.175423333298</v>
      </c>
      <c r="O88" s="8">
        <v>15476.4021473333</v>
      </c>
      <c r="P88" s="8">
        <v>7482.2547513333002</v>
      </c>
      <c r="Q88" s="8">
        <v>15973.8502945</v>
      </c>
      <c r="R88" s="8">
        <f t="shared" si="20"/>
        <v>43749.884066277766</v>
      </c>
      <c r="S88" s="8">
        <f t="shared" si="21"/>
        <v>26718.141993444431</v>
      </c>
      <c r="T88" s="8">
        <f t="shared" si="22"/>
        <v>45476.98312666663</v>
      </c>
      <c r="U88" s="8">
        <f t="shared" si="23"/>
        <v>12977.502397722201</v>
      </c>
      <c r="V88" s="14">
        <f t="shared" si="28"/>
        <v>1.3655378533052979E-2</v>
      </c>
      <c r="W88" s="11">
        <f t="shared" si="29"/>
        <v>0.81119797550142492</v>
      </c>
      <c r="X88" s="11">
        <f t="shared" si="30"/>
        <v>8.0267702322045636E-3</v>
      </c>
      <c r="Y88" s="11">
        <f t="shared" si="31"/>
        <v>2.2661790823396807E-2</v>
      </c>
      <c r="Z88" s="11">
        <f t="shared" si="32"/>
        <v>0.71145950909138311</v>
      </c>
      <c r="AA88" s="11">
        <f t="shared" si="33"/>
        <v>5.5857357304892163E-2</v>
      </c>
      <c r="AB88" s="11">
        <f t="shared" si="34"/>
        <v>1.8091237969455352</v>
      </c>
      <c r="AC88" s="11">
        <f t="shared" si="35"/>
        <v>-1.0418069305492599</v>
      </c>
      <c r="AD88" s="11" t="str">
        <f t="shared" si="36"/>
        <v>UP</v>
      </c>
      <c r="AE88" s="11" t="str">
        <f t="shared" si="37"/>
        <v>UNCHANGED</v>
      </c>
      <c r="AF88" s="11" t="str">
        <f t="shared" si="38"/>
        <v>UP</v>
      </c>
      <c r="AG88" s="11" t="str">
        <f t="shared" si="39"/>
        <v>DOWN</v>
      </c>
      <c r="AH88" s="11">
        <f t="shared" si="24"/>
        <v>3</v>
      </c>
      <c r="AI88" s="11">
        <f t="shared" si="25"/>
        <v>3</v>
      </c>
      <c r="AJ88" s="11">
        <f t="shared" si="26"/>
        <v>3</v>
      </c>
      <c r="AK88" s="11">
        <f t="shared" si="27"/>
        <v>3</v>
      </c>
    </row>
    <row r="89" spans="1:37">
      <c r="A89" s="3" t="s">
        <v>110</v>
      </c>
      <c r="B89" s="3" t="s">
        <v>2758</v>
      </c>
      <c r="C89" s="13">
        <v>15219.879800000001</v>
      </c>
      <c r="D89" s="14">
        <v>3</v>
      </c>
      <c r="E89" s="13">
        <v>22.63</v>
      </c>
      <c r="F89" s="8">
        <v>100767.66666666701</v>
      </c>
      <c r="G89" s="8">
        <v>182453.5</v>
      </c>
      <c r="H89" s="8">
        <v>152459.33333333299</v>
      </c>
      <c r="I89" s="8">
        <v>112122.66666666701</v>
      </c>
      <c r="J89" s="8">
        <v>152010.33333333299</v>
      </c>
      <c r="K89" s="8">
        <v>160634.33333333299</v>
      </c>
      <c r="L89" s="8">
        <v>126569.33333333299</v>
      </c>
      <c r="M89" s="8">
        <v>45726.333333333299</v>
      </c>
      <c r="N89" s="8">
        <v>101678</v>
      </c>
      <c r="O89" s="8">
        <v>21706.5</v>
      </c>
      <c r="P89" s="8">
        <v>196832</v>
      </c>
      <c r="Q89" s="8">
        <v>80426.333333333299</v>
      </c>
      <c r="R89" s="8">
        <f t="shared" si="20"/>
        <v>145226.83333333334</v>
      </c>
      <c r="S89" s="8">
        <f t="shared" si="21"/>
        <v>141589.11111111101</v>
      </c>
      <c r="T89" s="8">
        <f t="shared" si="22"/>
        <v>91324.555555555431</v>
      </c>
      <c r="U89" s="8">
        <f t="shared" si="23"/>
        <v>99654.944444444438</v>
      </c>
      <c r="V89" s="14">
        <f t="shared" si="28"/>
        <v>0.90341402572955598</v>
      </c>
      <c r="W89" s="11">
        <f t="shared" si="29"/>
        <v>0.18570948851960334</v>
      </c>
      <c r="X89" s="11">
        <f t="shared" si="30"/>
        <v>0.89038214224100676</v>
      </c>
      <c r="Y89" s="11">
        <f t="shared" si="31"/>
        <v>0.47762020843807756</v>
      </c>
      <c r="Z89" s="11">
        <f t="shared" si="32"/>
        <v>3.6597723008214011E-2</v>
      </c>
      <c r="AA89" s="11">
        <f t="shared" si="33"/>
        <v>-0.66923330982579676</v>
      </c>
      <c r="AB89" s="11">
        <f t="shared" si="34"/>
        <v>-0.12593855957078287</v>
      </c>
      <c r="AC89" s="11">
        <f t="shared" si="35"/>
        <v>-0.50669702724679988</v>
      </c>
      <c r="AD89" s="11" t="str">
        <f t="shared" si="36"/>
        <v>UNCHANGED</v>
      </c>
      <c r="AE89" s="11" t="str">
        <f t="shared" si="37"/>
        <v>UNCHANGED</v>
      </c>
      <c r="AF89" s="11" t="str">
        <f t="shared" si="38"/>
        <v>UNCHANGED</v>
      </c>
      <c r="AG89" s="11" t="str">
        <f t="shared" si="39"/>
        <v>UNCHANGED</v>
      </c>
      <c r="AH89" s="11">
        <f t="shared" si="24"/>
        <v>3</v>
      </c>
      <c r="AI89" s="11">
        <f t="shared" si="25"/>
        <v>3</v>
      </c>
      <c r="AJ89" s="11">
        <f t="shared" si="26"/>
        <v>3</v>
      </c>
      <c r="AK89" s="11">
        <f t="shared" si="27"/>
        <v>3</v>
      </c>
    </row>
    <row r="90" spans="1:37">
      <c r="A90" s="3" t="s">
        <v>111</v>
      </c>
      <c r="B90" s="3" t="s">
        <v>2759</v>
      </c>
      <c r="C90" s="13">
        <v>40419.826699999998</v>
      </c>
      <c r="D90" s="14">
        <v>4</v>
      </c>
      <c r="E90" s="13">
        <v>9.44</v>
      </c>
      <c r="F90" s="8">
        <v>43201</v>
      </c>
      <c r="G90" s="8">
        <v>16135</v>
      </c>
      <c r="H90" s="8">
        <v>44506.333333333299</v>
      </c>
      <c r="I90" s="8">
        <v>53281.666666666701</v>
      </c>
      <c r="J90" s="8">
        <v>61593</v>
      </c>
      <c r="K90" s="8">
        <v>55602</v>
      </c>
      <c r="L90" s="8">
        <v>70291.666666666701</v>
      </c>
      <c r="M90" s="8">
        <v>81803.333333333299</v>
      </c>
      <c r="N90" s="8">
        <v>51050.333333333299</v>
      </c>
      <c r="O90" s="8">
        <v>43082</v>
      </c>
      <c r="P90" s="8">
        <v>31171.666666666701</v>
      </c>
      <c r="Q90" s="8">
        <v>44302.333333333299</v>
      </c>
      <c r="R90" s="8">
        <f t="shared" si="20"/>
        <v>34614.111111111102</v>
      </c>
      <c r="S90" s="8">
        <f t="shared" si="21"/>
        <v>56825.555555555562</v>
      </c>
      <c r="T90" s="8">
        <f t="shared" si="22"/>
        <v>67715.111111111109</v>
      </c>
      <c r="U90" s="8">
        <f t="shared" si="23"/>
        <v>39518.666666666664</v>
      </c>
      <c r="V90" s="14">
        <f t="shared" si="28"/>
        <v>8.1117132181327573E-2</v>
      </c>
      <c r="W90" s="11">
        <f t="shared" si="29"/>
        <v>6.2026958077236162E-2</v>
      </c>
      <c r="X90" s="11">
        <f t="shared" si="30"/>
        <v>4.6486625203117395E-2</v>
      </c>
      <c r="Y90" s="11">
        <f t="shared" si="31"/>
        <v>2.3648082883714328E-2</v>
      </c>
      <c r="Z90" s="11">
        <f t="shared" si="32"/>
        <v>-0.71517958334958764</v>
      </c>
      <c r="AA90" s="11">
        <f t="shared" si="33"/>
        <v>0.96811751715613437</v>
      </c>
      <c r="AB90" s="11">
        <f t="shared" si="34"/>
        <v>0.77694354525994469</v>
      </c>
      <c r="AC90" s="11">
        <f t="shared" si="35"/>
        <v>-0.52400561145339808</v>
      </c>
      <c r="AD90" s="11" t="str">
        <f t="shared" si="36"/>
        <v>UNCHANGED</v>
      </c>
      <c r="AE90" s="11" t="str">
        <f t="shared" si="37"/>
        <v>UNCHANGED</v>
      </c>
      <c r="AF90" s="11" t="str">
        <f t="shared" si="38"/>
        <v>UP</v>
      </c>
      <c r="AG90" s="11" t="str">
        <f t="shared" si="39"/>
        <v>UNCHANGED</v>
      </c>
      <c r="AH90" s="11">
        <f t="shared" si="24"/>
        <v>3</v>
      </c>
      <c r="AI90" s="11">
        <f t="shared" si="25"/>
        <v>3</v>
      </c>
      <c r="AJ90" s="11">
        <f t="shared" si="26"/>
        <v>3</v>
      </c>
      <c r="AK90" s="11">
        <f t="shared" si="27"/>
        <v>3</v>
      </c>
    </row>
    <row r="91" spans="1:37">
      <c r="A91" s="3" t="s">
        <v>112</v>
      </c>
      <c r="B91" s="3" t="s">
        <v>2727</v>
      </c>
      <c r="C91" s="13">
        <v>51116.226699999999</v>
      </c>
      <c r="D91" s="14">
        <v>4</v>
      </c>
      <c r="E91" s="13">
        <v>16.739999999999998</v>
      </c>
      <c r="F91" s="8">
        <v>9111.7377085000007</v>
      </c>
      <c r="G91" s="8">
        <v>22669.164319</v>
      </c>
      <c r="H91" s="8">
        <v>18926.149144666699</v>
      </c>
      <c r="I91" s="8">
        <v>17000.398775500002</v>
      </c>
      <c r="J91" s="8">
        <v>22937.518925333301</v>
      </c>
      <c r="K91" s="8">
        <v>13079.3925155</v>
      </c>
      <c r="L91" s="8">
        <v>18371.665903333302</v>
      </c>
      <c r="M91" s="8">
        <v>17540.644028666698</v>
      </c>
      <c r="N91" s="8">
        <v>17661.824358999998</v>
      </c>
      <c r="O91" s="8">
        <v>11087.9437103333</v>
      </c>
      <c r="P91" s="8">
        <v>10051.521383666701</v>
      </c>
      <c r="Q91" s="8">
        <v>11500.882985333301</v>
      </c>
      <c r="R91" s="8">
        <f t="shared" si="20"/>
        <v>16902.350390722233</v>
      </c>
      <c r="S91" s="8">
        <f t="shared" si="21"/>
        <v>17672.436738777771</v>
      </c>
      <c r="T91" s="8">
        <f t="shared" si="22"/>
        <v>17858.044763666669</v>
      </c>
      <c r="U91" s="8">
        <f t="shared" si="23"/>
        <v>10880.116026444433</v>
      </c>
      <c r="V91" s="14">
        <f t="shared" si="28"/>
        <v>0.88402169761693083</v>
      </c>
      <c r="W91" s="11">
        <f t="shared" si="29"/>
        <v>0.82507228072528027</v>
      </c>
      <c r="X91" s="11">
        <f t="shared" si="30"/>
        <v>1.5656082877112842E-4</v>
      </c>
      <c r="Y91" s="11">
        <f t="shared" si="31"/>
        <v>7.9036380148885116E-2</v>
      </c>
      <c r="Z91" s="11">
        <f t="shared" si="32"/>
        <v>-6.4277100205080442E-2</v>
      </c>
      <c r="AA91" s="11">
        <f t="shared" si="33"/>
        <v>7.9350254385459021E-2</v>
      </c>
      <c r="AB91" s="11">
        <f t="shared" si="34"/>
        <v>0.71488019004911618</v>
      </c>
      <c r="AC91" s="11">
        <f t="shared" si="35"/>
        <v>-0.69980703586873738</v>
      </c>
      <c r="AD91" s="11" t="str">
        <f t="shared" si="36"/>
        <v>UNCHANGED</v>
      </c>
      <c r="AE91" s="11" t="str">
        <f t="shared" si="37"/>
        <v>UNCHANGED</v>
      </c>
      <c r="AF91" s="11" t="str">
        <f t="shared" si="38"/>
        <v>UP</v>
      </c>
      <c r="AG91" s="11" t="str">
        <f t="shared" si="39"/>
        <v>UNCHANGED</v>
      </c>
      <c r="AH91" s="11">
        <f t="shared" si="24"/>
        <v>3</v>
      </c>
      <c r="AI91" s="11">
        <f t="shared" si="25"/>
        <v>3</v>
      </c>
      <c r="AJ91" s="11">
        <f t="shared" si="26"/>
        <v>3</v>
      </c>
      <c r="AK91" s="11">
        <f t="shared" si="27"/>
        <v>3</v>
      </c>
    </row>
    <row r="92" spans="1:37">
      <c r="A92" s="3" t="s">
        <v>113</v>
      </c>
      <c r="B92" s="3" t="s">
        <v>2760</v>
      </c>
      <c r="C92" s="13">
        <v>17385.4218</v>
      </c>
      <c r="D92" s="14">
        <v>4</v>
      </c>
      <c r="E92" s="13">
        <v>40.700000000000003</v>
      </c>
      <c r="F92" s="8">
        <v>75171.666666666701</v>
      </c>
      <c r="G92" s="8">
        <v>81422.666666666701</v>
      </c>
      <c r="H92" s="8">
        <v>74128.666666666701</v>
      </c>
      <c r="I92" s="8">
        <v>82489.333333333299</v>
      </c>
      <c r="J92" s="8">
        <v>86008.666666666701</v>
      </c>
      <c r="K92" s="8">
        <v>83437.333333333299</v>
      </c>
      <c r="L92" s="8">
        <v>63328</v>
      </c>
      <c r="M92" s="8">
        <v>73410.666666666701</v>
      </c>
      <c r="N92" s="8">
        <v>57899.666666666701</v>
      </c>
      <c r="O92" s="8">
        <v>68216</v>
      </c>
      <c r="P92" s="8">
        <v>68410.666666666701</v>
      </c>
      <c r="Q92" s="8">
        <v>73942.666666666701</v>
      </c>
      <c r="R92" s="8">
        <f t="shared" si="20"/>
        <v>76907.666666666701</v>
      </c>
      <c r="S92" s="8">
        <f t="shared" si="21"/>
        <v>83978.444444444438</v>
      </c>
      <c r="T92" s="8">
        <f t="shared" si="22"/>
        <v>64879.44444444446</v>
      </c>
      <c r="U92" s="8">
        <f t="shared" si="23"/>
        <v>70189.777777777796</v>
      </c>
      <c r="V92" s="14">
        <f t="shared" si="28"/>
        <v>4.7887074689475666E-2</v>
      </c>
      <c r="W92" s="11">
        <f t="shared" si="29"/>
        <v>7.7130123193392977E-2</v>
      </c>
      <c r="X92" s="11">
        <f t="shared" si="30"/>
        <v>0.34090026062307138</v>
      </c>
      <c r="Y92" s="11">
        <f t="shared" si="31"/>
        <v>3.0460266887930077E-3</v>
      </c>
      <c r="Z92" s="11">
        <f t="shared" si="32"/>
        <v>-0.12689164221491722</v>
      </c>
      <c r="AA92" s="11">
        <f t="shared" si="33"/>
        <v>-0.24536595680415368</v>
      </c>
      <c r="AB92" s="11">
        <f t="shared" si="34"/>
        <v>-0.11349947021406477</v>
      </c>
      <c r="AC92" s="11">
        <f t="shared" si="35"/>
        <v>-0.25875812880500587</v>
      </c>
      <c r="AD92" s="11" t="str">
        <f t="shared" si="36"/>
        <v>UNCHANGED</v>
      </c>
      <c r="AE92" s="11" t="str">
        <f t="shared" si="37"/>
        <v>UNCHANGED</v>
      </c>
      <c r="AF92" s="11" t="str">
        <f t="shared" si="38"/>
        <v>UNCHANGED</v>
      </c>
      <c r="AG92" s="11" t="str">
        <f t="shared" si="39"/>
        <v>UNCHANGED</v>
      </c>
      <c r="AH92" s="11">
        <f t="shared" si="24"/>
        <v>3</v>
      </c>
      <c r="AI92" s="11">
        <f t="shared" si="25"/>
        <v>3</v>
      </c>
      <c r="AJ92" s="11">
        <f t="shared" si="26"/>
        <v>3</v>
      </c>
      <c r="AK92" s="11">
        <f t="shared" si="27"/>
        <v>3</v>
      </c>
    </row>
    <row r="93" spans="1:37">
      <c r="A93" s="3" t="s">
        <v>114</v>
      </c>
      <c r="B93" s="3" t="s">
        <v>2730</v>
      </c>
      <c r="C93" s="13">
        <v>40472.313999999998</v>
      </c>
      <c r="D93" s="14">
        <v>4</v>
      </c>
      <c r="E93" s="13">
        <v>24.02</v>
      </c>
      <c r="F93" s="8">
        <v>27013.333333333299</v>
      </c>
      <c r="G93" s="8">
        <v>31485.666666666701</v>
      </c>
      <c r="H93" s="8">
        <v>33349.666666666701</v>
      </c>
      <c r="I93" s="8">
        <v>35017</v>
      </c>
      <c r="J93" s="8">
        <v>23064.666666666701</v>
      </c>
      <c r="K93" s="8">
        <v>33680</v>
      </c>
      <c r="L93" s="8">
        <v>45892</v>
      </c>
      <c r="M93" s="8">
        <v>31264</v>
      </c>
      <c r="N93" s="8">
        <v>43801.666666666701</v>
      </c>
      <c r="O93" s="8">
        <v>43438.666666666701</v>
      </c>
      <c r="P93" s="8">
        <v>32524.333333333299</v>
      </c>
      <c r="Q93" s="8">
        <v>35742.333333333299</v>
      </c>
      <c r="R93" s="8">
        <f t="shared" si="20"/>
        <v>30616.222222222234</v>
      </c>
      <c r="S93" s="8">
        <f t="shared" si="21"/>
        <v>30587.222222222234</v>
      </c>
      <c r="T93" s="8">
        <f t="shared" si="22"/>
        <v>40319.222222222234</v>
      </c>
      <c r="U93" s="8">
        <f t="shared" si="23"/>
        <v>37235.111111111102</v>
      </c>
      <c r="V93" s="14">
        <f t="shared" si="28"/>
        <v>0.9948492776220148</v>
      </c>
      <c r="W93" s="11">
        <f t="shared" si="29"/>
        <v>0.12094441080052076</v>
      </c>
      <c r="X93" s="11">
        <f t="shared" si="30"/>
        <v>0.61105853853247449</v>
      </c>
      <c r="Y93" s="11">
        <f t="shared" si="31"/>
        <v>0.25265215717881928</v>
      </c>
      <c r="Z93" s="11">
        <f t="shared" si="32"/>
        <v>1.3671831609036267E-3</v>
      </c>
      <c r="AA93" s="11">
        <f t="shared" si="33"/>
        <v>0.39717153111009779</v>
      </c>
      <c r="AB93" s="11">
        <f t="shared" si="34"/>
        <v>0.11480414618567437</v>
      </c>
      <c r="AC93" s="11">
        <f t="shared" si="35"/>
        <v>0.2837345680853266</v>
      </c>
      <c r="AD93" s="11" t="str">
        <f t="shared" si="36"/>
        <v>UNCHANGED</v>
      </c>
      <c r="AE93" s="11" t="str">
        <f t="shared" si="37"/>
        <v>UNCHANGED</v>
      </c>
      <c r="AF93" s="11" t="str">
        <f t="shared" si="38"/>
        <v>UNCHANGED</v>
      </c>
      <c r="AG93" s="11" t="str">
        <f t="shared" si="39"/>
        <v>UNCHANGED</v>
      </c>
      <c r="AH93" s="11">
        <f t="shared" si="24"/>
        <v>3</v>
      </c>
      <c r="AI93" s="11">
        <f t="shared" si="25"/>
        <v>3</v>
      </c>
      <c r="AJ93" s="11">
        <f t="shared" si="26"/>
        <v>3</v>
      </c>
      <c r="AK93" s="11">
        <f t="shared" si="27"/>
        <v>3</v>
      </c>
    </row>
    <row r="94" spans="1:37">
      <c r="A94" s="3" t="s">
        <v>115</v>
      </c>
      <c r="B94" s="3" t="s">
        <v>2761</v>
      </c>
      <c r="C94" s="13">
        <v>48877.553699999997</v>
      </c>
      <c r="D94" s="14">
        <v>15</v>
      </c>
      <c r="E94" s="13">
        <v>50.11</v>
      </c>
      <c r="F94" s="8">
        <v>112594.681402</v>
      </c>
      <c r="G94" s="8">
        <v>92761.360027666698</v>
      </c>
      <c r="H94" s="8">
        <v>73450.124323333293</v>
      </c>
      <c r="I94" s="8">
        <v>79342.691133333297</v>
      </c>
      <c r="J94" s="8">
        <v>84484.434865000003</v>
      </c>
      <c r="K94" s="8">
        <v>92462.137871333296</v>
      </c>
      <c r="L94" s="8">
        <v>82999.682593666701</v>
      </c>
      <c r="M94" s="8">
        <v>73851.603558000003</v>
      </c>
      <c r="N94" s="8">
        <v>85329.194366333293</v>
      </c>
      <c r="O94" s="8">
        <v>84436.156058666704</v>
      </c>
      <c r="P94" s="8">
        <v>92951.918506999995</v>
      </c>
      <c r="Q94" s="8">
        <v>75307.977926333304</v>
      </c>
      <c r="R94" s="8">
        <f t="shared" si="20"/>
        <v>92935.388584333312</v>
      </c>
      <c r="S94" s="8">
        <f t="shared" si="21"/>
        <v>85429.754623222208</v>
      </c>
      <c r="T94" s="8">
        <f t="shared" si="22"/>
        <v>80726.826839333342</v>
      </c>
      <c r="U94" s="8">
        <f t="shared" si="23"/>
        <v>84232.017497333334</v>
      </c>
      <c r="V94" s="14">
        <f t="shared" si="28"/>
        <v>0.56332255189544433</v>
      </c>
      <c r="W94" s="11">
        <f t="shared" si="29"/>
        <v>0.36041112057252178</v>
      </c>
      <c r="X94" s="11">
        <f t="shared" si="30"/>
        <v>0.60104249372246965</v>
      </c>
      <c r="Y94" s="11">
        <f t="shared" si="31"/>
        <v>0.85991067192889992</v>
      </c>
      <c r="Z94" s="11">
        <f t="shared" si="32"/>
        <v>0.12148942209946775</v>
      </c>
      <c r="AA94" s="11">
        <f t="shared" si="33"/>
        <v>-0.20317987645053806</v>
      </c>
      <c r="AB94" s="11">
        <f t="shared" si="34"/>
        <v>-6.1320537228549653E-2</v>
      </c>
      <c r="AC94" s="11">
        <f t="shared" si="35"/>
        <v>-2.0369917122520821E-2</v>
      </c>
      <c r="AD94" s="11" t="str">
        <f t="shared" si="36"/>
        <v>UNCHANGED</v>
      </c>
      <c r="AE94" s="11" t="str">
        <f t="shared" si="37"/>
        <v>UNCHANGED</v>
      </c>
      <c r="AF94" s="11" t="str">
        <f t="shared" si="38"/>
        <v>UNCHANGED</v>
      </c>
      <c r="AG94" s="11" t="str">
        <f t="shared" si="39"/>
        <v>UNCHANGED</v>
      </c>
      <c r="AH94" s="11">
        <f t="shared" si="24"/>
        <v>3</v>
      </c>
      <c r="AI94" s="11">
        <f t="shared" si="25"/>
        <v>3</v>
      </c>
      <c r="AJ94" s="11">
        <f t="shared" si="26"/>
        <v>3</v>
      </c>
      <c r="AK94" s="11">
        <f t="shared" si="27"/>
        <v>3</v>
      </c>
    </row>
    <row r="95" spans="1:37">
      <c r="A95" s="3" t="s">
        <v>116</v>
      </c>
      <c r="B95" s="3" t="s">
        <v>2689</v>
      </c>
      <c r="C95" s="13">
        <v>12590.1548</v>
      </c>
      <c r="D95" s="14">
        <v>4</v>
      </c>
      <c r="E95" s="13">
        <v>33.33</v>
      </c>
      <c r="F95" s="8">
        <v>182475.33333333299</v>
      </c>
      <c r="G95" s="8">
        <v>184541.33333333299</v>
      </c>
      <c r="H95" s="8">
        <v>173997.33333333299</v>
      </c>
      <c r="I95" s="8">
        <v>156531.33333333299</v>
      </c>
      <c r="J95" s="8">
        <v>181098.33333333299</v>
      </c>
      <c r="K95" s="8">
        <v>187290</v>
      </c>
      <c r="L95" s="8">
        <v>164507</v>
      </c>
      <c r="M95" s="8">
        <v>155140</v>
      </c>
      <c r="N95" s="8">
        <v>170177.66666666701</v>
      </c>
      <c r="O95" s="8">
        <v>167352</v>
      </c>
      <c r="P95" s="8">
        <v>232215</v>
      </c>
      <c r="Q95" s="8">
        <v>167399.66666666701</v>
      </c>
      <c r="R95" s="8">
        <f t="shared" si="20"/>
        <v>180337.99999999965</v>
      </c>
      <c r="S95" s="8">
        <f t="shared" si="21"/>
        <v>174973.22222222202</v>
      </c>
      <c r="T95" s="8">
        <f t="shared" si="22"/>
        <v>163274.88888888899</v>
      </c>
      <c r="U95" s="8">
        <f t="shared" si="23"/>
        <v>188988.88888888899</v>
      </c>
      <c r="V95" s="14">
        <f t="shared" si="28"/>
        <v>0.61773214430806167</v>
      </c>
      <c r="W95" s="11">
        <f t="shared" si="29"/>
        <v>3.5027947791588757E-2</v>
      </c>
      <c r="X95" s="11">
        <f t="shared" si="30"/>
        <v>0.30839935221556786</v>
      </c>
      <c r="Y95" s="11">
        <f t="shared" si="31"/>
        <v>0.58402296418113253</v>
      </c>
      <c r="Z95" s="11">
        <f t="shared" si="32"/>
        <v>4.356927699030181E-2</v>
      </c>
      <c r="AA95" s="11">
        <f t="shared" si="33"/>
        <v>-0.14340050044436536</v>
      </c>
      <c r="AB95" s="11">
        <f t="shared" si="34"/>
        <v>-0.21099849095878834</v>
      </c>
      <c r="AC95" s="11">
        <f t="shared" si="35"/>
        <v>0.11116726750472493</v>
      </c>
      <c r="AD95" s="11" t="str">
        <f t="shared" si="36"/>
        <v>UNCHANGED</v>
      </c>
      <c r="AE95" s="11" t="str">
        <f t="shared" si="37"/>
        <v>UNCHANGED</v>
      </c>
      <c r="AF95" s="11" t="str">
        <f t="shared" si="38"/>
        <v>UNCHANGED</v>
      </c>
      <c r="AG95" s="11" t="str">
        <f t="shared" si="39"/>
        <v>UNCHANGED</v>
      </c>
      <c r="AH95" s="11">
        <f t="shared" si="24"/>
        <v>3</v>
      </c>
      <c r="AI95" s="11">
        <f t="shared" si="25"/>
        <v>3</v>
      </c>
      <c r="AJ95" s="11">
        <f t="shared" si="26"/>
        <v>3</v>
      </c>
      <c r="AK95" s="11">
        <f t="shared" si="27"/>
        <v>3</v>
      </c>
    </row>
    <row r="96" spans="1:37">
      <c r="A96" s="3" t="s">
        <v>117</v>
      </c>
      <c r="B96" s="3" t="s">
        <v>2762</v>
      </c>
      <c r="C96" s="13">
        <v>48425.8171</v>
      </c>
      <c r="D96" s="14">
        <v>4</v>
      </c>
      <c r="E96" s="13">
        <v>26.56</v>
      </c>
      <c r="F96" s="8">
        <v>60514.666666666701</v>
      </c>
      <c r="G96" s="8">
        <v>71960.666666666701</v>
      </c>
      <c r="H96" s="8">
        <v>63108.666666666701</v>
      </c>
      <c r="I96" s="8">
        <v>88501</v>
      </c>
      <c r="J96" s="8">
        <v>48361.666666666701</v>
      </c>
      <c r="K96" s="8">
        <v>71468.666666666701</v>
      </c>
      <c r="L96" s="8">
        <v>72148</v>
      </c>
      <c r="M96" s="8">
        <v>51074.333333333299</v>
      </c>
      <c r="N96" s="8">
        <v>52094.666666666701</v>
      </c>
      <c r="O96" s="8">
        <v>62426.333333333299</v>
      </c>
      <c r="P96" s="8">
        <v>87715.333333333299</v>
      </c>
      <c r="Q96" s="8">
        <v>48880.666666666701</v>
      </c>
      <c r="R96" s="8">
        <f t="shared" si="20"/>
        <v>65194.666666666708</v>
      </c>
      <c r="S96" s="8">
        <f t="shared" si="21"/>
        <v>69443.777777777796</v>
      </c>
      <c r="T96" s="8">
        <f t="shared" si="22"/>
        <v>58439</v>
      </c>
      <c r="U96" s="8">
        <f t="shared" si="23"/>
        <v>66340.777777777766</v>
      </c>
      <c r="V96" s="14">
        <f t="shared" si="28"/>
        <v>0.74391380601641344</v>
      </c>
      <c r="W96" s="11">
        <f t="shared" si="29"/>
        <v>0.42906277314613273</v>
      </c>
      <c r="X96" s="11">
        <f t="shared" si="30"/>
        <v>0.58408727715309761</v>
      </c>
      <c r="Y96" s="11">
        <f t="shared" si="31"/>
        <v>0.85805661257481303</v>
      </c>
      <c r="Z96" s="11">
        <f t="shared" si="32"/>
        <v>-9.1091485515758755E-2</v>
      </c>
      <c r="AA96" s="11">
        <f t="shared" si="33"/>
        <v>-0.15782245660840799</v>
      </c>
      <c r="AB96" s="11">
        <f t="shared" si="34"/>
        <v>-0.18296443519236991</v>
      </c>
      <c r="AC96" s="11">
        <f t="shared" si="35"/>
        <v>-6.5949506931796797E-2</v>
      </c>
      <c r="AD96" s="11" t="str">
        <f t="shared" si="36"/>
        <v>UNCHANGED</v>
      </c>
      <c r="AE96" s="11" t="str">
        <f t="shared" si="37"/>
        <v>UNCHANGED</v>
      </c>
      <c r="AF96" s="11" t="str">
        <f t="shared" si="38"/>
        <v>UNCHANGED</v>
      </c>
      <c r="AG96" s="11" t="str">
        <f t="shared" si="39"/>
        <v>UNCHANGED</v>
      </c>
      <c r="AH96" s="11">
        <f t="shared" si="24"/>
        <v>3</v>
      </c>
      <c r="AI96" s="11">
        <f t="shared" si="25"/>
        <v>3</v>
      </c>
      <c r="AJ96" s="11">
        <f t="shared" si="26"/>
        <v>3</v>
      </c>
      <c r="AK96" s="11">
        <f t="shared" si="27"/>
        <v>3</v>
      </c>
    </row>
    <row r="97" spans="1:37">
      <c r="A97" s="3" t="s">
        <v>118</v>
      </c>
      <c r="B97" s="3" t="s">
        <v>2763</v>
      </c>
      <c r="C97" s="13">
        <v>104014.28350000001</v>
      </c>
      <c r="D97" s="14">
        <v>26</v>
      </c>
      <c r="E97" s="13">
        <v>40.619999999999997</v>
      </c>
      <c r="F97" s="8">
        <v>227279.33333333299</v>
      </c>
      <c r="G97" s="8">
        <v>186768.66666666701</v>
      </c>
      <c r="H97" s="8">
        <v>194505.66666666701</v>
      </c>
      <c r="I97" s="8">
        <v>194807</v>
      </c>
      <c r="J97" s="8">
        <v>175132.66666666701</v>
      </c>
      <c r="K97" s="8">
        <v>195327</v>
      </c>
      <c r="L97" s="8">
        <v>136941.33333333299</v>
      </c>
      <c r="M97" s="8">
        <v>159170</v>
      </c>
      <c r="N97" s="8">
        <v>183365.66666666701</v>
      </c>
      <c r="O97" s="8">
        <v>172303.33333333299</v>
      </c>
      <c r="P97" s="8">
        <v>184682.33333333299</v>
      </c>
      <c r="Q97" s="8">
        <v>199775.33333333299</v>
      </c>
      <c r="R97" s="8">
        <f t="shared" si="20"/>
        <v>202851.22222222234</v>
      </c>
      <c r="S97" s="8">
        <f t="shared" si="21"/>
        <v>188422.22222222234</v>
      </c>
      <c r="T97" s="8">
        <f t="shared" si="22"/>
        <v>159825.66666666666</v>
      </c>
      <c r="U97" s="8">
        <f t="shared" si="23"/>
        <v>185586.99999999965</v>
      </c>
      <c r="V97" s="14">
        <f t="shared" si="28"/>
        <v>0.36349981030817169</v>
      </c>
      <c r="W97" s="11">
        <f t="shared" si="29"/>
        <v>7.8115569044692162E-2</v>
      </c>
      <c r="X97" s="11">
        <f t="shared" si="30"/>
        <v>0.173623500537017</v>
      </c>
      <c r="Y97" s="11">
        <f t="shared" si="31"/>
        <v>0.79783640485256491</v>
      </c>
      <c r="Z97" s="11">
        <f t="shared" si="32"/>
        <v>0.10645287093614623</v>
      </c>
      <c r="AA97" s="11">
        <f t="shared" si="33"/>
        <v>-0.34392288347760158</v>
      </c>
      <c r="AB97" s="11">
        <f t="shared" si="34"/>
        <v>-0.21559654444782686</v>
      </c>
      <c r="AC97" s="11">
        <f t="shared" si="35"/>
        <v>-2.1873468093628532E-2</v>
      </c>
      <c r="AD97" s="11" t="str">
        <f t="shared" si="36"/>
        <v>UNCHANGED</v>
      </c>
      <c r="AE97" s="11" t="str">
        <f t="shared" si="37"/>
        <v>UNCHANGED</v>
      </c>
      <c r="AF97" s="11" t="str">
        <f t="shared" si="38"/>
        <v>UNCHANGED</v>
      </c>
      <c r="AG97" s="11" t="str">
        <f t="shared" si="39"/>
        <v>UNCHANGED</v>
      </c>
      <c r="AH97" s="11">
        <f t="shared" si="24"/>
        <v>3</v>
      </c>
      <c r="AI97" s="11">
        <f t="shared" si="25"/>
        <v>3</v>
      </c>
      <c r="AJ97" s="11">
        <f t="shared" si="26"/>
        <v>3</v>
      </c>
      <c r="AK97" s="11">
        <f t="shared" si="27"/>
        <v>3</v>
      </c>
    </row>
    <row r="98" spans="1:37">
      <c r="A98" s="3" t="s">
        <v>119</v>
      </c>
      <c r="B98" s="3" t="s">
        <v>2764</v>
      </c>
      <c r="C98" s="13">
        <v>51094.185100000002</v>
      </c>
      <c r="D98" s="14">
        <v>6</v>
      </c>
      <c r="E98" s="13">
        <v>19.02</v>
      </c>
      <c r="F98" s="8">
        <v>1786.8330209999999</v>
      </c>
      <c r="G98" s="8">
        <v>3471.4362563333002</v>
      </c>
      <c r="H98" s="8">
        <v>3196.4427236667002</v>
      </c>
      <c r="I98" s="8">
        <v>3261.9460606666999</v>
      </c>
      <c r="J98" s="8">
        <v>3187.7983643333</v>
      </c>
      <c r="K98" s="8">
        <v>3110.7601283333001</v>
      </c>
      <c r="L98" s="8">
        <v>5120.7430949999998</v>
      </c>
      <c r="M98" s="8">
        <v>2919.4452215000001</v>
      </c>
      <c r="N98" s="8">
        <v>4235.7675520000003</v>
      </c>
      <c r="O98" s="8">
        <v>3743.4326150000002</v>
      </c>
      <c r="P98" s="8">
        <v>2912.7967073333002</v>
      </c>
      <c r="Q98" s="8">
        <v>3601.7161346666999</v>
      </c>
      <c r="R98" s="8">
        <f t="shared" si="20"/>
        <v>2818.2373336666665</v>
      </c>
      <c r="S98" s="8">
        <f t="shared" si="21"/>
        <v>3186.8348511110999</v>
      </c>
      <c r="T98" s="8">
        <f t="shared" si="22"/>
        <v>4091.9852895000004</v>
      </c>
      <c r="U98" s="8">
        <f t="shared" si="23"/>
        <v>3419.3151523333331</v>
      </c>
      <c r="V98" s="14">
        <f t="shared" si="28"/>
        <v>0.52027340768343977</v>
      </c>
      <c r="W98" s="11">
        <f t="shared" si="29"/>
        <v>0.19764193703874874</v>
      </c>
      <c r="X98" s="11">
        <f t="shared" si="30"/>
        <v>0.38422916326739043</v>
      </c>
      <c r="Y98" s="11">
        <f t="shared" si="31"/>
        <v>0.42215117608340069</v>
      </c>
      <c r="Z98" s="11">
        <f t="shared" si="32"/>
        <v>-0.17733114619723378</v>
      </c>
      <c r="AA98" s="11">
        <f t="shared" si="33"/>
        <v>0.53800784748854014</v>
      </c>
      <c r="AB98" s="11">
        <f t="shared" si="34"/>
        <v>0.25909355907645304</v>
      </c>
      <c r="AC98" s="11">
        <f t="shared" si="35"/>
        <v>0.10158314221485341</v>
      </c>
      <c r="AD98" s="11" t="str">
        <f t="shared" si="36"/>
        <v>UNCHANGED</v>
      </c>
      <c r="AE98" s="11" t="str">
        <f t="shared" si="37"/>
        <v>UNCHANGED</v>
      </c>
      <c r="AF98" s="11" t="str">
        <f t="shared" si="38"/>
        <v>UNCHANGED</v>
      </c>
      <c r="AG98" s="11" t="str">
        <f t="shared" si="39"/>
        <v>UNCHANGED</v>
      </c>
      <c r="AH98" s="11">
        <f t="shared" si="24"/>
        <v>3</v>
      </c>
      <c r="AI98" s="11">
        <f t="shared" si="25"/>
        <v>3</v>
      </c>
      <c r="AJ98" s="11">
        <f t="shared" si="26"/>
        <v>3</v>
      </c>
      <c r="AK98" s="11">
        <f t="shared" si="27"/>
        <v>3</v>
      </c>
    </row>
    <row r="99" spans="1:37">
      <c r="A99" s="3" t="s">
        <v>120</v>
      </c>
      <c r="B99" s="3" t="s">
        <v>2765</v>
      </c>
      <c r="C99" s="13">
        <v>27618.4437</v>
      </c>
      <c r="D99" s="14">
        <v>3</v>
      </c>
      <c r="E99" s="13">
        <v>18.7</v>
      </c>
      <c r="F99" s="8">
        <v>80227.5</v>
      </c>
      <c r="G99" s="8">
        <v>172953</v>
      </c>
      <c r="H99" s="8">
        <v>87717</v>
      </c>
      <c r="I99" s="8">
        <v>83227.5</v>
      </c>
      <c r="J99" s="8">
        <v>63807</v>
      </c>
      <c r="K99" s="8">
        <v>166716</v>
      </c>
      <c r="L99" s="8">
        <v>148835</v>
      </c>
      <c r="M99" s="8">
        <v>79390</v>
      </c>
      <c r="N99" s="8">
        <v>50687.333333333299</v>
      </c>
      <c r="O99" s="8">
        <v>77028</v>
      </c>
      <c r="P99" s="8">
        <v>182809</v>
      </c>
      <c r="Q99" s="8">
        <v>107949</v>
      </c>
      <c r="R99" s="8">
        <f t="shared" si="20"/>
        <v>113632.5</v>
      </c>
      <c r="S99" s="8">
        <f t="shared" si="21"/>
        <v>104583.5</v>
      </c>
      <c r="T99" s="8">
        <f t="shared" si="22"/>
        <v>92970.777777777766</v>
      </c>
      <c r="U99" s="8">
        <f t="shared" si="23"/>
        <v>122595.33333333333</v>
      </c>
      <c r="V99" s="14">
        <f t="shared" si="28"/>
        <v>0.84491787674298136</v>
      </c>
      <c r="W99" s="11">
        <f t="shared" si="29"/>
        <v>0.64572450296788686</v>
      </c>
      <c r="X99" s="11">
        <f t="shared" si="30"/>
        <v>0.52724898542404164</v>
      </c>
      <c r="Y99" s="11">
        <f t="shared" si="31"/>
        <v>0.7065296698686363</v>
      </c>
      <c r="Z99" s="11">
        <f t="shared" si="32"/>
        <v>0.11972026121611602</v>
      </c>
      <c r="AA99" s="11">
        <f t="shared" si="33"/>
        <v>-0.28952628852141121</v>
      </c>
      <c r="AB99" s="11">
        <f t="shared" si="34"/>
        <v>-0.39905483285026766</v>
      </c>
      <c r="AC99" s="11">
        <f t="shared" si="35"/>
        <v>0.22924880554497251</v>
      </c>
      <c r="AD99" s="11" t="str">
        <f t="shared" si="36"/>
        <v>UNCHANGED</v>
      </c>
      <c r="AE99" s="11" t="str">
        <f t="shared" si="37"/>
        <v>UNCHANGED</v>
      </c>
      <c r="AF99" s="11" t="str">
        <f t="shared" si="38"/>
        <v>UNCHANGED</v>
      </c>
      <c r="AG99" s="11" t="str">
        <f t="shared" si="39"/>
        <v>UNCHANGED</v>
      </c>
      <c r="AH99" s="11">
        <f t="shared" si="24"/>
        <v>3</v>
      </c>
      <c r="AI99" s="11">
        <f t="shared" si="25"/>
        <v>3</v>
      </c>
      <c r="AJ99" s="11">
        <f t="shared" si="26"/>
        <v>3</v>
      </c>
      <c r="AK99" s="11">
        <f t="shared" si="27"/>
        <v>3</v>
      </c>
    </row>
    <row r="100" spans="1:37">
      <c r="A100" s="3" t="s">
        <v>121</v>
      </c>
      <c r="B100" s="3" t="s">
        <v>2766</v>
      </c>
      <c r="C100" s="13">
        <v>54692.594499999999</v>
      </c>
      <c r="D100" s="14">
        <v>13</v>
      </c>
      <c r="E100" s="13">
        <v>34.93</v>
      </c>
      <c r="F100" s="8">
        <v>236359.66666666701</v>
      </c>
      <c r="G100" s="8">
        <v>208279.66666666701</v>
      </c>
      <c r="H100" s="8">
        <v>181360.66666666701</v>
      </c>
      <c r="I100" s="8">
        <v>182607.66666666701</v>
      </c>
      <c r="J100" s="8">
        <v>180091.33333333299</v>
      </c>
      <c r="K100" s="8">
        <v>246159.33333333299</v>
      </c>
      <c r="L100" s="8">
        <v>222280.66666666701</v>
      </c>
      <c r="M100" s="8">
        <v>142475.33333333299</v>
      </c>
      <c r="N100" s="8">
        <v>184525.33333333299</v>
      </c>
      <c r="O100" s="8">
        <v>144489.66666666701</v>
      </c>
      <c r="P100" s="8">
        <v>157986.66666666701</v>
      </c>
      <c r="Q100" s="8">
        <v>197906.66666666701</v>
      </c>
      <c r="R100" s="8">
        <f t="shared" si="20"/>
        <v>208666.66666666701</v>
      </c>
      <c r="S100" s="8">
        <f t="shared" si="21"/>
        <v>202952.77777777766</v>
      </c>
      <c r="T100" s="8">
        <f t="shared" si="22"/>
        <v>183093.77777777766</v>
      </c>
      <c r="U100" s="8">
        <f t="shared" si="23"/>
        <v>166794.33333333369</v>
      </c>
      <c r="V100" s="14">
        <f t="shared" si="28"/>
        <v>0.84171183649752179</v>
      </c>
      <c r="W100" s="11">
        <f t="shared" si="29"/>
        <v>0.41257287348981531</v>
      </c>
      <c r="X100" s="11">
        <f t="shared" si="30"/>
        <v>0.59271894445898055</v>
      </c>
      <c r="Y100" s="11">
        <f t="shared" si="31"/>
        <v>0.25028205781049845</v>
      </c>
      <c r="Z100" s="11">
        <f t="shared" si="32"/>
        <v>4.0056070361224626E-2</v>
      </c>
      <c r="AA100" s="11">
        <f t="shared" si="33"/>
        <v>-0.18861739272734498</v>
      </c>
      <c r="AB100" s="11">
        <f t="shared" si="34"/>
        <v>0.13451248818083211</v>
      </c>
      <c r="AC100" s="11">
        <f t="shared" si="35"/>
        <v>-0.28307381054695263</v>
      </c>
      <c r="AD100" s="11" t="str">
        <f t="shared" si="36"/>
        <v>UNCHANGED</v>
      </c>
      <c r="AE100" s="11" t="str">
        <f t="shared" si="37"/>
        <v>UNCHANGED</v>
      </c>
      <c r="AF100" s="11" t="str">
        <f t="shared" si="38"/>
        <v>UNCHANGED</v>
      </c>
      <c r="AG100" s="11" t="str">
        <f t="shared" si="39"/>
        <v>UNCHANGED</v>
      </c>
      <c r="AH100" s="11">
        <f t="shared" si="24"/>
        <v>3</v>
      </c>
      <c r="AI100" s="11">
        <f t="shared" si="25"/>
        <v>3</v>
      </c>
      <c r="AJ100" s="11">
        <f t="shared" si="26"/>
        <v>3</v>
      </c>
      <c r="AK100" s="11">
        <f t="shared" si="27"/>
        <v>3</v>
      </c>
    </row>
    <row r="101" spans="1:37">
      <c r="A101" s="3" t="s">
        <v>122</v>
      </c>
      <c r="B101" s="3" t="s">
        <v>2767</v>
      </c>
      <c r="C101" s="13">
        <v>36988.0147</v>
      </c>
      <c r="D101" s="14">
        <v>6</v>
      </c>
      <c r="E101" s="13">
        <v>47.89</v>
      </c>
      <c r="F101" s="8">
        <v>27154.927174</v>
      </c>
      <c r="G101" s="8">
        <v>23153.327028</v>
      </c>
      <c r="H101" s="8">
        <v>19341.5666893333</v>
      </c>
      <c r="I101" s="8">
        <v>19887.110581333302</v>
      </c>
      <c r="J101" s="8">
        <v>24358.9726173333</v>
      </c>
      <c r="K101" s="8">
        <v>19380.133241</v>
      </c>
      <c r="L101" s="8">
        <v>25657.906948</v>
      </c>
      <c r="M101" s="8">
        <v>26048.000206333301</v>
      </c>
      <c r="N101" s="8">
        <v>27097.312302999999</v>
      </c>
      <c r="O101" s="8">
        <v>28771.7254553333</v>
      </c>
      <c r="P101" s="8">
        <v>35342.336641000002</v>
      </c>
      <c r="Q101" s="8">
        <v>41099.760613333303</v>
      </c>
      <c r="R101" s="8">
        <f t="shared" si="20"/>
        <v>23216.606963777765</v>
      </c>
      <c r="S101" s="8">
        <f t="shared" si="21"/>
        <v>21208.7388132222</v>
      </c>
      <c r="T101" s="8">
        <f t="shared" si="22"/>
        <v>26267.739819111099</v>
      </c>
      <c r="U101" s="8">
        <f t="shared" si="23"/>
        <v>35071.274236555539</v>
      </c>
      <c r="V101" s="14">
        <f t="shared" si="28"/>
        <v>0.50651751953088731</v>
      </c>
      <c r="W101" s="11">
        <f t="shared" si="29"/>
        <v>0.25467713135790421</v>
      </c>
      <c r="X101" s="11">
        <f t="shared" si="30"/>
        <v>7.0132100602111974E-2</v>
      </c>
      <c r="Y101" s="11">
        <f t="shared" si="31"/>
        <v>2.3642666265522652E-2</v>
      </c>
      <c r="Z101" s="11">
        <f t="shared" si="32"/>
        <v>0.13049830919595778</v>
      </c>
      <c r="AA101" s="11">
        <f t="shared" si="33"/>
        <v>0.17813492845419376</v>
      </c>
      <c r="AB101" s="11">
        <f t="shared" si="34"/>
        <v>-0.41699777806266969</v>
      </c>
      <c r="AC101" s="11">
        <f t="shared" si="35"/>
        <v>0.72563101571282118</v>
      </c>
      <c r="AD101" s="11" t="str">
        <f t="shared" si="36"/>
        <v>UNCHANGED</v>
      </c>
      <c r="AE101" s="11" t="str">
        <f t="shared" si="37"/>
        <v>UNCHANGED</v>
      </c>
      <c r="AF101" s="11" t="str">
        <f t="shared" si="38"/>
        <v>UNCHANGED</v>
      </c>
      <c r="AG101" s="11" t="str">
        <f t="shared" si="39"/>
        <v>UP</v>
      </c>
      <c r="AH101" s="11">
        <f t="shared" si="24"/>
        <v>3</v>
      </c>
      <c r="AI101" s="11">
        <f t="shared" si="25"/>
        <v>3</v>
      </c>
      <c r="AJ101" s="11">
        <f t="shared" si="26"/>
        <v>3</v>
      </c>
      <c r="AK101" s="11">
        <f t="shared" si="27"/>
        <v>3</v>
      </c>
    </row>
    <row r="102" spans="1:37">
      <c r="A102" s="3" t="s">
        <v>123</v>
      </c>
      <c r="B102" s="3" t="s">
        <v>2768</v>
      </c>
      <c r="C102" s="13">
        <v>16229.5049</v>
      </c>
      <c r="D102" s="14">
        <v>2</v>
      </c>
      <c r="E102" s="13">
        <v>17.73</v>
      </c>
      <c r="F102" s="8">
        <v>71165</v>
      </c>
      <c r="G102" s="8">
        <v>123574</v>
      </c>
      <c r="H102" s="8">
        <v>78057</v>
      </c>
      <c r="I102" s="8">
        <v>58748.5</v>
      </c>
      <c r="J102" s="8">
        <v>150408</v>
      </c>
      <c r="K102" s="8">
        <v>69115.5</v>
      </c>
      <c r="L102" s="8">
        <v>32303.5</v>
      </c>
      <c r="M102" s="8">
        <v>26288.5</v>
      </c>
      <c r="N102" s="8">
        <v>62812</v>
      </c>
      <c r="O102" s="8">
        <v>40970</v>
      </c>
      <c r="P102" s="8">
        <v>94199</v>
      </c>
      <c r="Q102" s="8">
        <v>51978</v>
      </c>
      <c r="R102" s="8">
        <f t="shared" si="20"/>
        <v>90932</v>
      </c>
      <c r="S102" s="8">
        <f t="shared" si="21"/>
        <v>92757.333333333328</v>
      </c>
      <c r="T102" s="8">
        <f t="shared" si="22"/>
        <v>40468</v>
      </c>
      <c r="U102" s="8">
        <f t="shared" si="23"/>
        <v>62382.333333333336</v>
      </c>
      <c r="V102" s="14">
        <f t="shared" si="28"/>
        <v>0.95893862401690899</v>
      </c>
      <c r="W102" s="11">
        <f t="shared" si="29"/>
        <v>6.4732300438520587E-2</v>
      </c>
      <c r="X102" s="11">
        <f t="shared" si="30"/>
        <v>0.32990061933572212</v>
      </c>
      <c r="Y102" s="11">
        <f t="shared" si="31"/>
        <v>0.4121552903535512</v>
      </c>
      <c r="Z102" s="11">
        <f t="shared" si="32"/>
        <v>-2.8673260269730629E-2</v>
      </c>
      <c r="AA102" s="11">
        <f t="shared" si="33"/>
        <v>-1.168006534253571</v>
      </c>
      <c r="AB102" s="11">
        <f t="shared" si="34"/>
        <v>-0.62435596569559226</v>
      </c>
      <c r="AC102" s="11">
        <f t="shared" si="35"/>
        <v>-0.57232382882770938</v>
      </c>
      <c r="AD102" s="11" t="str">
        <f t="shared" si="36"/>
        <v>UNCHANGED</v>
      </c>
      <c r="AE102" s="11" t="str">
        <f t="shared" si="37"/>
        <v>UNCHANGED</v>
      </c>
      <c r="AF102" s="11" t="str">
        <f t="shared" si="38"/>
        <v>UNCHANGED</v>
      </c>
      <c r="AG102" s="11" t="str">
        <f t="shared" si="39"/>
        <v>UNCHANGED</v>
      </c>
      <c r="AH102" s="11">
        <f t="shared" si="24"/>
        <v>3</v>
      </c>
      <c r="AI102" s="11">
        <f t="shared" si="25"/>
        <v>3</v>
      </c>
      <c r="AJ102" s="11">
        <f t="shared" si="26"/>
        <v>3</v>
      </c>
      <c r="AK102" s="11">
        <f t="shared" si="27"/>
        <v>3</v>
      </c>
    </row>
    <row r="103" spans="1:37">
      <c r="A103" s="3" t="s">
        <v>124</v>
      </c>
      <c r="B103" s="3" t="s">
        <v>2769</v>
      </c>
      <c r="C103" s="13">
        <v>36019.421799999996</v>
      </c>
      <c r="D103" s="14">
        <v>13</v>
      </c>
      <c r="E103" s="13">
        <v>49.4</v>
      </c>
      <c r="F103" s="8">
        <v>109447</v>
      </c>
      <c r="G103" s="8">
        <v>113566</v>
      </c>
      <c r="H103" s="8">
        <v>127586.66666666701</v>
      </c>
      <c r="I103" s="8">
        <v>162617.66666666701</v>
      </c>
      <c r="J103" s="8">
        <v>148946.33333333299</v>
      </c>
      <c r="K103" s="8">
        <v>153309.33333333299</v>
      </c>
      <c r="L103" s="8">
        <v>129844.66666666701</v>
      </c>
      <c r="M103" s="8">
        <v>129791.66666666701</v>
      </c>
      <c r="N103" s="8">
        <v>122340</v>
      </c>
      <c r="O103" s="8">
        <v>114641.33333333299</v>
      </c>
      <c r="P103" s="8">
        <v>138535</v>
      </c>
      <c r="Q103" s="8">
        <v>144338.33333333299</v>
      </c>
      <c r="R103" s="8">
        <f t="shared" si="20"/>
        <v>116866.55555555566</v>
      </c>
      <c r="S103" s="8">
        <f t="shared" si="21"/>
        <v>154957.77777777766</v>
      </c>
      <c r="T103" s="8">
        <f t="shared" si="22"/>
        <v>127325.44444444467</v>
      </c>
      <c r="U103" s="8">
        <f t="shared" si="23"/>
        <v>132504.88888888867</v>
      </c>
      <c r="V103" s="14">
        <f t="shared" si="28"/>
        <v>5.0178722177177349E-3</v>
      </c>
      <c r="W103" s="11">
        <f t="shared" si="29"/>
        <v>0.1578411454277002</v>
      </c>
      <c r="X103" s="11">
        <f t="shared" si="30"/>
        <v>0.61180732170471441</v>
      </c>
      <c r="Y103" s="11">
        <f t="shared" si="31"/>
        <v>8.6829322588392988E-2</v>
      </c>
      <c r="Z103" s="11">
        <f t="shared" si="32"/>
        <v>-0.40701304603469579</v>
      </c>
      <c r="AA103" s="11">
        <f t="shared" si="33"/>
        <v>0.12365862940926392</v>
      </c>
      <c r="AB103" s="11">
        <f t="shared" si="34"/>
        <v>-5.7524837067924883E-2</v>
      </c>
      <c r="AC103" s="11">
        <f t="shared" si="35"/>
        <v>-0.22582957955750715</v>
      </c>
      <c r="AD103" s="11" t="str">
        <f t="shared" si="36"/>
        <v>UNCHANGED</v>
      </c>
      <c r="AE103" s="11" t="str">
        <f t="shared" si="37"/>
        <v>UNCHANGED</v>
      </c>
      <c r="AF103" s="11" t="str">
        <f t="shared" si="38"/>
        <v>UNCHANGED</v>
      </c>
      <c r="AG103" s="11" t="str">
        <f t="shared" si="39"/>
        <v>UNCHANGED</v>
      </c>
      <c r="AH103" s="11">
        <f t="shared" si="24"/>
        <v>3</v>
      </c>
      <c r="AI103" s="11">
        <f t="shared" si="25"/>
        <v>3</v>
      </c>
      <c r="AJ103" s="11">
        <f t="shared" si="26"/>
        <v>3</v>
      </c>
      <c r="AK103" s="11">
        <f t="shared" si="27"/>
        <v>3</v>
      </c>
    </row>
    <row r="104" spans="1:37">
      <c r="A104" s="3" t="s">
        <v>125</v>
      </c>
      <c r="B104" s="3" t="s">
        <v>2770</v>
      </c>
      <c r="C104" s="13">
        <v>47115.039299999997</v>
      </c>
      <c r="D104" s="14">
        <v>10</v>
      </c>
      <c r="E104" s="13">
        <v>44.11</v>
      </c>
      <c r="F104" s="8">
        <v>83131</v>
      </c>
      <c r="G104" s="8">
        <v>74906.333333333299</v>
      </c>
      <c r="H104" s="8">
        <v>116302.66666666701</v>
      </c>
      <c r="I104" s="8">
        <v>68324.333333333299</v>
      </c>
      <c r="J104" s="8">
        <v>79427.666666666701</v>
      </c>
      <c r="K104" s="8">
        <v>81976</v>
      </c>
      <c r="L104" s="8">
        <v>99320</v>
      </c>
      <c r="M104" s="8">
        <v>86163.333333333299</v>
      </c>
      <c r="N104" s="8">
        <v>128024.66666666701</v>
      </c>
      <c r="O104" s="8">
        <v>72214</v>
      </c>
      <c r="P104" s="8">
        <v>75598.666666666701</v>
      </c>
      <c r="Q104" s="8">
        <v>82299.333333333299</v>
      </c>
      <c r="R104" s="8">
        <f t="shared" si="20"/>
        <v>91446.666666666788</v>
      </c>
      <c r="S104" s="8">
        <f t="shared" si="21"/>
        <v>76576</v>
      </c>
      <c r="T104" s="8">
        <f t="shared" si="22"/>
        <v>104502.66666666679</v>
      </c>
      <c r="U104" s="8">
        <f t="shared" si="23"/>
        <v>76704</v>
      </c>
      <c r="V104" s="14">
        <f t="shared" si="28"/>
        <v>0.32705903649351897</v>
      </c>
      <c r="W104" s="11">
        <f t="shared" si="29"/>
        <v>0.50138156521966259</v>
      </c>
      <c r="X104" s="11">
        <f t="shared" si="30"/>
        <v>9.3979005223369258E-2</v>
      </c>
      <c r="Y104" s="11">
        <f t="shared" si="31"/>
        <v>0.9812990512315698</v>
      </c>
      <c r="Z104" s="11">
        <f t="shared" si="32"/>
        <v>0.25603828109467663</v>
      </c>
      <c r="AA104" s="11">
        <f t="shared" si="33"/>
        <v>0.19253726882452946</v>
      </c>
      <c r="AB104" s="11">
        <f t="shared" si="34"/>
        <v>0.44616603780857178</v>
      </c>
      <c r="AC104" s="11">
        <f t="shared" si="35"/>
        <v>2.4095121106339872E-3</v>
      </c>
      <c r="AD104" s="11" t="str">
        <f t="shared" si="36"/>
        <v>UNCHANGED</v>
      </c>
      <c r="AE104" s="11" t="str">
        <f t="shared" si="37"/>
        <v>UNCHANGED</v>
      </c>
      <c r="AF104" s="11" t="str">
        <f t="shared" si="38"/>
        <v>UNCHANGED</v>
      </c>
      <c r="AG104" s="11" t="str">
        <f t="shared" si="39"/>
        <v>UNCHANGED</v>
      </c>
      <c r="AH104" s="11">
        <f t="shared" si="24"/>
        <v>3</v>
      </c>
      <c r="AI104" s="11">
        <f t="shared" si="25"/>
        <v>3</v>
      </c>
      <c r="AJ104" s="11">
        <f t="shared" si="26"/>
        <v>3</v>
      </c>
      <c r="AK104" s="11">
        <f t="shared" si="27"/>
        <v>3</v>
      </c>
    </row>
    <row r="105" spans="1:37">
      <c r="A105" s="3" t="s">
        <v>126</v>
      </c>
      <c r="B105" s="3" t="s">
        <v>2771</v>
      </c>
      <c r="C105" s="13">
        <v>25156.6312</v>
      </c>
      <c r="D105" s="14">
        <v>4</v>
      </c>
      <c r="E105" s="13">
        <v>28.44</v>
      </c>
      <c r="F105" s="8">
        <v>22217</v>
      </c>
      <c r="G105" s="8">
        <v>19753.333333333299</v>
      </c>
      <c r="H105" s="8">
        <v>43442</v>
      </c>
      <c r="I105" s="8">
        <v>54777.333333333299</v>
      </c>
      <c r="J105" s="8">
        <v>59884.333333333299</v>
      </c>
      <c r="K105" s="8">
        <v>44072.333333333299</v>
      </c>
      <c r="L105" s="8">
        <v>74966</v>
      </c>
      <c r="M105" s="8">
        <v>32146</v>
      </c>
      <c r="N105" s="8">
        <v>29139.333333333299</v>
      </c>
      <c r="O105" s="8">
        <v>39021</v>
      </c>
      <c r="P105" s="8">
        <v>38953.333333333299</v>
      </c>
      <c r="Q105" s="8">
        <v>40235</v>
      </c>
      <c r="R105" s="8">
        <f t="shared" si="20"/>
        <v>28470.777777777766</v>
      </c>
      <c r="S105" s="8">
        <f t="shared" si="21"/>
        <v>52911.333333333292</v>
      </c>
      <c r="T105" s="8">
        <f t="shared" si="22"/>
        <v>45417.111111111102</v>
      </c>
      <c r="U105" s="8">
        <f t="shared" si="23"/>
        <v>39403.111111111102</v>
      </c>
      <c r="V105" s="14">
        <f t="shared" si="28"/>
        <v>5.0693325055240934E-2</v>
      </c>
      <c r="W105" s="11">
        <f t="shared" si="29"/>
        <v>0.36505073823520884</v>
      </c>
      <c r="X105" s="11">
        <f t="shared" si="30"/>
        <v>0.70539269067500121</v>
      </c>
      <c r="Y105" s="11">
        <f t="shared" si="31"/>
        <v>4.4655810201605646E-2</v>
      </c>
      <c r="Z105" s="11">
        <f t="shared" si="32"/>
        <v>-0.89409486741458799</v>
      </c>
      <c r="AA105" s="11">
        <f t="shared" si="33"/>
        <v>0.6737540362793274</v>
      </c>
      <c r="AB105" s="11">
        <f t="shared" si="34"/>
        <v>0.20492639852889144</v>
      </c>
      <c r="AC105" s="11">
        <f t="shared" si="35"/>
        <v>-0.42526722966415215</v>
      </c>
      <c r="AD105" s="11" t="str">
        <f t="shared" si="36"/>
        <v>UNCHANGED</v>
      </c>
      <c r="AE105" s="11" t="str">
        <f t="shared" si="37"/>
        <v>UNCHANGED</v>
      </c>
      <c r="AF105" s="11" t="str">
        <f t="shared" si="38"/>
        <v>UNCHANGED</v>
      </c>
      <c r="AG105" s="11" t="str">
        <f t="shared" si="39"/>
        <v>UNCHANGED</v>
      </c>
      <c r="AH105" s="11">
        <f t="shared" si="24"/>
        <v>3</v>
      </c>
      <c r="AI105" s="11">
        <f t="shared" si="25"/>
        <v>3</v>
      </c>
      <c r="AJ105" s="11">
        <f t="shared" si="26"/>
        <v>3</v>
      </c>
      <c r="AK105" s="11">
        <f t="shared" si="27"/>
        <v>3</v>
      </c>
    </row>
    <row r="106" spans="1:37">
      <c r="A106" s="3" t="s">
        <v>127</v>
      </c>
      <c r="B106" s="3" t="s">
        <v>2772</v>
      </c>
      <c r="C106" s="13">
        <v>16063.436799999999</v>
      </c>
      <c r="D106" s="14">
        <v>4</v>
      </c>
      <c r="E106" s="13">
        <v>55.94</v>
      </c>
      <c r="F106" s="8">
        <v>71896.666666666701</v>
      </c>
      <c r="G106" s="8">
        <v>66512.666666666701</v>
      </c>
      <c r="H106" s="8">
        <v>77955</v>
      </c>
      <c r="I106" s="8">
        <v>65407</v>
      </c>
      <c r="J106" s="8">
        <v>70769.333333333299</v>
      </c>
      <c r="K106" s="8">
        <v>60974</v>
      </c>
      <c r="L106" s="8">
        <v>48677</v>
      </c>
      <c r="M106" s="8">
        <v>43396.333333333299</v>
      </c>
      <c r="N106" s="8">
        <v>47029.333333333299</v>
      </c>
      <c r="O106" s="8">
        <v>55180.666666666701</v>
      </c>
      <c r="P106" s="8">
        <v>52273</v>
      </c>
      <c r="Q106" s="8">
        <v>58601.666666666701</v>
      </c>
      <c r="R106" s="8">
        <f t="shared" si="20"/>
        <v>72121.444444444467</v>
      </c>
      <c r="S106" s="8">
        <f t="shared" si="21"/>
        <v>65716.777777777766</v>
      </c>
      <c r="T106" s="8">
        <f t="shared" si="22"/>
        <v>46367.555555555533</v>
      </c>
      <c r="U106" s="8">
        <f t="shared" si="23"/>
        <v>55351.777777777803</v>
      </c>
      <c r="V106" s="14">
        <f t="shared" si="28"/>
        <v>0.21511403035310983</v>
      </c>
      <c r="W106" s="11">
        <f t="shared" si="29"/>
        <v>2.1379562810420198E-3</v>
      </c>
      <c r="X106" s="11">
        <f t="shared" si="30"/>
        <v>2.0164750927121666E-2</v>
      </c>
      <c r="Y106" s="11">
        <f t="shared" si="31"/>
        <v>3.7125750787024861E-2</v>
      </c>
      <c r="Z106" s="11">
        <f t="shared" si="32"/>
        <v>0.13416654741803613</v>
      </c>
      <c r="AA106" s="11">
        <f t="shared" si="33"/>
        <v>-0.63731261979264864</v>
      </c>
      <c r="AB106" s="11">
        <f t="shared" si="34"/>
        <v>-0.25551398246712864</v>
      </c>
      <c r="AC106" s="11">
        <f t="shared" si="35"/>
        <v>-0.24763208990748367</v>
      </c>
      <c r="AD106" s="11" t="str">
        <f t="shared" si="36"/>
        <v>UNCHANGED</v>
      </c>
      <c r="AE106" s="11" t="str">
        <f t="shared" si="37"/>
        <v>DOWN</v>
      </c>
      <c r="AF106" s="11" t="str">
        <f t="shared" si="38"/>
        <v>UNCHANGED</v>
      </c>
      <c r="AG106" s="11" t="str">
        <f t="shared" si="39"/>
        <v>UNCHANGED</v>
      </c>
      <c r="AH106" s="11">
        <f t="shared" si="24"/>
        <v>3</v>
      </c>
      <c r="AI106" s="11">
        <f t="shared" si="25"/>
        <v>3</v>
      </c>
      <c r="AJ106" s="11">
        <f t="shared" si="26"/>
        <v>3</v>
      </c>
      <c r="AK106" s="11">
        <f t="shared" si="27"/>
        <v>3</v>
      </c>
    </row>
    <row r="107" spans="1:37">
      <c r="A107" s="3" t="s">
        <v>128</v>
      </c>
      <c r="B107" s="3" t="s">
        <v>2773</v>
      </c>
      <c r="C107" s="13">
        <v>29747.0942</v>
      </c>
      <c r="D107" s="14">
        <v>4</v>
      </c>
      <c r="E107" s="13">
        <v>23.53</v>
      </c>
      <c r="F107" s="8">
        <v>38229.666666666701</v>
      </c>
      <c r="G107" s="8">
        <v>68145.333333333299</v>
      </c>
      <c r="H107" s="8">
        <v>57722</v>
      </c>
      <c r="I107" s="8">
        <v>67862.333333333299</v>
      </c>
      <c r="J107" s="8">
        <v>58903.666666666701</v>
      </c>
      <c r="K107" s="8">
        <v>41843</v>
      </c>
      <c r="L107" s="8">
        <v>99757.333333333299</v>
      </c>
      <c r="M107" s="8">
        <v>43517.333333333299</v>
      </c>
      <c r="N107" s="8">
        <v>85327.333333333299</v>
      </c>
      <c r="O107" s="8">
        <v>82881.666666666701</v>
      </c>
      <c r="P107" s="8">
        <v>64580.333333333299</v>
      </c>
      <c r="Q107" s="8">
        <v>57807.333333333299</v>
      </c>
      <c r="R107" s="8">
        <f t="shared" si="20"/>
        <v>54699</v>
      </c>
      <c r="S107" s="8">
        <f t="shared" si="21"/>
        <v>56203</v>
      </c>
      <c r="T107" s="8">
        <f t="shared" si="22"/>
        <v>76200.666666666628</v>
      </c>
      <c r="U107" s="8">
        <f t="shared" si="23"/>
        <v>68423.111111111109</v>
      </c>
      <c r="V107" s="14">
        <f t="shared" si="28"/>
        <v>0.90329164739965373</v>
      </c>
      <c r="W107" s="11">
        <f t="shared" si="29"/>
        <v>0.32117689435465324</v>
      </c>
      <c r="X107" s="11">
        <f t="shared" si="30"/>
        <v>0.69505808545571734</v>
      </c>
      <c r="Y107" s="11">
        <f t="shared" si="31"/>
        <v>0.31684404169017438</v>
      </c>
      <c r="Z107" s="11">
        <f t="shared" si="32"/>
        <v>-3.9132682485660319E-2</v>
      </c>
      <c r="AA107" s="11">
        <f t="shared" si="33"/>
        <v>0.47828916157131651</v>
      </c>
      <c r="AB107" s="11">
        <f t="shared" si="34"/>
        <v>0.15531991657677993</v>
      </c>
      <c r="AC107" s="11">
        <f t="shared" si="35"/>
        <v>0.28383656250887623</v>
      </c>
      <c r="AD107" s="11" t="str">
        <f t="shared" si="36"/>
        <v>UNCHANGED</v>
      </c>
      <c r="AE107" s="11" t="str">
        <f t="shared" si="37"/>
        <v>UNCHANGED</v>
      </c>
      <c r="AF107" s="11" t="str">
        <f t="shared" si="38"/>
        <v>UNCHANGED</v>
      </c>
      <c r="AG107" s="11" t="str">
        <f t="shared" si="39"/>
        <v>UNCHANGED</v>
      </c>
      <c r="AH107" s="11">
        <f t="shared" si="24"/>
        <v>3</v>
      </c>
      <c r="AI107" s="11">
        <f t="shared" si="25"/>
        <v>3</v>
      </c>
      <c r="AJ107" s="11">
        <f t="shared" si="26"/>
        <v>3</v>
      </c>
      <c r="AK107" s="11">
        <f t="shared" si="27"/>
        <v>3</v>
      </c>
    </row>
    <row r="108" spans="1:37">
      <c r="A108" s="3" t="s">
        <v>129</v>
      </c>
      <c r="B108" s="3" t="s">
        <v>2774</v>
      </c>
      <c r="C108" s="13">
        <v>24557.125899999999</v>
      </c>
      <c r="D108" s="14">
        <v>2</v>
      </c>
      <c r="E108" s="13">
        <v>18.059999999999999</v>
      </c>
      <c r="F108" s="8">
        <v>74621</v>
      </c>
      <c r="G108" s="8">
        <v>81039</v>
      </c>
      <c r="H108" s="8">
        <v>63461</v>
      </c>
      <c r="I108" s="8">
        <v>80136.5</v>
      </c>
      <c r="J108" s="8">
        <v>43073</v>
      </c>
      <c r="K108" s="8">
        <v>68631</v>
      </c>
      <c r="L108" s="8">
        <v>66998</v>
      </c>
      <c r="M108" s="8">
        <v>72248</v>
      </c>
      <c r="N108" s="8">
        <v>85715</v>
      </c>
      <c r="O108" s="8">
        <v>102804</v>
      </c>
      <c r="P108" s="8">
        <v>93758</v>
      </c>
      <c r="Q108" s="8">
        <v>39172</v>
      </c>
      <c r="R108" s="8">
        <f t="shared" si="20"/>
        <v>73040.333333333328</v>
      </c>
      <c r="S108" s="8">
        <f t="shared" si="21"/>
        <v>63946.833333333336</v>
      </c>
      <c r="T108" s="8">
        <f t="shared" si="22"/>
        <v>74987</v>
      </c>
      <c r="U108" s="8">
        <f t="shared" si="23"/>
        <v>78578</v>
      </c>
      <c r="V108" s="14">
        <f t="shared" si="28"/>
        <v>0.49402961105309617</v>
      </c>
      <c r="W108" s="11">
        <f t="shared" si="29"/>
        <v>0.80996760578250271</v>
      </c>
      <c r="X108" s="11">
        <f t="shared" si="30"/>
        <v>0.87034257353544286</v>
      </c>
      <c r="Y108" s="11">
        <f t="shared" si="31"/>
        <v>0.55421383898076781</v>
      </c>
      <c r="Z108" s="11">
        <f t="shared" si="32"/>
        <v>0.19182043117013026</v>
      </c>
      <c r="AA108" s="11">
        <f t="shared" si="33"/>
        <v>3.7947157445101722E-2</v>
      </c>
      <c r="AB108" s="11">
        <f t="shared" si="34"/>
        <v>-6.7484941395429682E-2</v>
      </c>
      <c r="AC108" s="11">
        <f t="shared" si="35"/>
        <v>0.29725253001066154</v>
      </c>
      <c r="AD108" s="11" t="str">
        <f t="shared" si="36"/>
        <v>UNCHANGED</v>
      </c>
      <c r="AE108" s="11" t="str">
        <f t="shared" si="37"/>
        <v>UNCHANGED</v>
      </c>
      <c r="AF108" s="11" t="str">
        <f t="shared" si="38"/>
        <v>UNCHANGED</v>
      </c>
      <c r="AG108" s="11" t="str">
        <f t="shared" si="39"/>
        <v>UNCHANGED</v>
      </c>
      <c r="AH108" s="11">
        <f t="shared" si="24"/>
        <v>3</v>
      </c>
      <c r="AI108" s="11">
        <f t="shared" si="25"/>
        <v>3</v>
      </c>
      <c r="AJ108" s="11">
        <f t="shared" si="26"/>
        <v>3</v>
      </c>
      <c r="AK108" s="11">
        <f t="shared" si="27"/>
        <v>3</v>
      </c>
    </row>
    <row r="109" spans="1:37">
      <c r="A109" s="3" t="s">
        <v>130</v>
      </c>
      <c r="B109" s="3" t="s">
        <v>2775</v>
      </c>
      <c r="C109" s="13">
        <v>37895.450400000002</v>
      </c>
      <c r="D109" s="14">
        <v>7</v>
      </c>
      <c r="E109" s="13">
        <v>18.239999999999998</v>
      </c>
      <c r="F109" s="8">
        <v>60881.151442000002</v>
      </c>
      <c r="G109" s="8">
        <v>35378.7001726667</v>
      </c>
      <c r="H109" s="8">
        <v>54629.676545000002</v>
      </c>
      <c r="I109" s="8">
        <v>16853.4386793333</v>
      </c>
      <c r="J109" s="8">
        <v>18410.550436000001</v>
      </c>
      <c r="K109" s="8">
        <v>11068.387678666701</v>
      </c>
      <c r="L109" s="8">
        <v>18688.4162236667</v>
      </c>
      <c r="M109" s="8">
        <v>125439.163921667</v>
      </c>
      <c r="N109" s="8">
        <v>77897.307107999994</v>
      </c>
      <c r="O109" s="8">
        <v>49414.975787666699</v>
      </c>
      <c r="P109" s="8">
        <v>23220.566792333299</v>
      </c>
      <c r="Q109" s="8">
        <v>59706.9120833333</v>
      </c>
      <c r="R109" s="8">
        <f t="shared" si="20"/>
        <v>50296.509386555561</v>
      </c>
      <c r="S109" s="8">
        <f t="shared" si="21"/>
        <v>15444.125598000001</v>
      </c>
      <c r="T109" s="8">
        <f t="shared" si="22"/>
        <v>74008.295751111233</v>
      </c>
      <c r="U109" s="8">
        <f t="shared" si="23"/>
        <v>44114.151554444434</v>
      </c>
      <c r="V109" s="14">
        <f t="shared" si="28"/>
        <v>1.2056371897218376E-2</v>
      </c>
      <c r="W109" s="11">
        <f t="shared" si="29"/>
        <v>0.49752449847890279</v>
      </c>
      <c r="X109" s="11">
        <f t="shared" si="30"/>
        <v>0.41275442871457363</v>
      </c>
      <c r="Y109" s="11">
        <f t="shared" si="31"/>
        <v>6.0966022140479283E-2</v>
      </c>
      <c r="Z109" s="11">
        <f t="shared" si="32"/>
        <v>1.7034000874140391</v>
      </c>
      <c r="AA109" s="11">
        <f t="shared" si="33"/>
        <v>0.55722871519072148</v>
      </c>
      <c r="AB109" s="11">
        <f t="shared" si="34"/>
        <v>0.7464454567139821</v>
      </c>
      <c r="AC109" s="11">
        <f t="shared" si="35"/>
        <v>1.5141833458907783</v>
      </c>
      <c r="AD109" s="11" t="str">
        <f t="shared" si="36"/>
        <v>UP</v>
      </c>
      <c r="AE109" s="11" t="str">
        <f t="shared" si="37"/>
        <v>UNCHANGED</v>
      </c>
      <c r="AF109" s="11" t="str">
        <f t="shared" si="38"/>
        <v>UNCHANGED</v>
      </c>
      <c r="AG109" s="11" t="str">
        <f t="shared" si="39"/>
        <v>UNCHANGED</v>
      </c>
      <c r="AH109" s="11">
        <f t="shared" si="24"/>
        <v>3</v>
      </c>
      <c r="AI109" s="11">
        <f t="shared" si="25"/>
        <v>3</v>
      </c>
      <c r="AJ109" s="11">
        <f t="shared" si="26"/>
        <v>3</v>
      </c>
      <c r="AK109" s="11">
        <f t="shared" si="27"/>
        <v>3</v>
      </c>
    </row>
    <row r="110" spans="1:37">
      <c r="A110" s="3" t="s">
        <v>131</v>
      </c>
      <c r="B110" s="3" t="s">
        <v>2776</v>
      </c>
      <c r="C110" s="13">
        <v>54105.184300000001</v>
      </c>
      <c r="D110" s="14">
        <v>10</v>
      </c>
      <c r="E110" s="13">
        <v>34.68</v>
      </c>
      <c r="F110" s="8">
        <v>119579.82740566701</v>
      </c>
      <c r="G110" s="8">
        <v>123450.063838</v>
      </c>
      <c r="H110" s="8">
        <v>143335.93712466699</v>
      </c>
      <c r="I110" s="8">
        <v>149341.96744833299</v>
      </c>
      <c r="J110" s="8">
        <v>144426.99811466699</v>
      </c>
      <c r="K110" s="8">
        <v>141412.16646533299</v>
      </c>
      <c r="L110" s="8">
        <v>130653.315797667</v>
      </c>
      <c r="M110" s="8">
        <v>92920.125978333293</v>
      </c>
      <c r="N110" s="8">
        <v>101330.362482</v>
      </c>
      <c r="O110" s="8">
        <v>107123.113450333</v>
      </c>
      <c r="P110" s="8">
        <v>107081.296925</v>
      </c>
      <c r="Q110" s="8">
        <v>118733.668981</v>
      </c>
      <c r="R110" s="8">
        <f t="shared" si="20"/>
        <v>128788.60945611133</v>
      </c>
      <c r="S110" s="8">
        <f t="shared" si="21"/>
        <v>145060.37734277765</v>
      </c>
      <c r="T110" s="8">
        <f t="shared" si="22"/>
        <v>108301.26808600011</v>
      </c>
      <c r="U110" s="8">
        <f t="shared" si="23"/>
        <v>110979.35978544434</v>
      </c>
      <c r="V110" s="14">
        <f t="shared" si="28"/>
        <v>0.10253954419095269</v>
      </c>
      <c r="W110" s="11">
        <f t="shared" si="29"/>
        <v>0.2064200738646382</v>
      </c>
      <c r="X110" s="11">
        <f t="shared" si="30"/>
        <v>0.83535548706535456</v>
      </c>
      <c r="Y110" s="11">
        <f t="shared" si="31"/>
        <v>1.6483774484180513E-3</v>
      </c>
      <c r="Z110" s="11">
        <f t="shared" si="32"/>
        <v>-0.1716485051032689</v>
      </c>
      <c r="AA110" s="11">
        <f t="shared" si="33"/>
        <v>-0.24995486639569239</v>
      </c>
      <c r="AB110" s="11">
        <f t="shared" si="34"/>
        <v>-3.5241250166914262E-2</v>
      </c>
      <c r="AC110" s="11">
        <f t="shared" si="35"/>
        <v>-0.386362121332047</v>
      </c>
      <c r="AD110" s="11" t="str">
        <f t="shared" si="36"/>
        <v>UNCHANGED</v>
      </c>
      <c r="AE110" s="11" t="str">
        <f t="shared" si="37"/>
        <v>UNCHANGED</v>
      </c>
      <c r="AF110" s="11" t="str">
        <f t="shared" si="38"/>
        <v>UNCHANGED</v>
      </c>
      <c r="AG110" s="11" t="str">
        <f t="shared" si="39"/>
        <v>UNCHANGED</v>
      </c>
      <c r="AH110" s="11">
        <f t="shared" si="24"/>
        <v>3</v>
      </c>
      <c r="AI110" s="11">
        <f t="shared" si="25"/>
        <v>3</v>
      </c>
      <c r="AJ110" s="11">
        <f t="shared" si="26"/>
        <v>3</v>
      </c>
      <c r="AK110" s="11">
        <f t="shared" si="27"/>
        <v>3</v>
      </c>
    </row>
    <row r="111" spans="1:37">
      <c r="A111" s="3" t="s">
        <v>132</v>
      </c>
      <c r="B111" s="3" t="s">
        <v>2777</v>
      </c>
      <c r="C111" s="13">
        <v>38712.152199999997</v>
      </c>
      <c r="D111" s="14">
        <v>9</v>
      </c>
      <c r="E111" s="13">
        <v>43.85</v>
      </c>
      <c r="F111" s="8">
        <v>57647.938827999998</v>
      </c>
      <c r="G111" s="8">
        <v>69476.333333333299</v>
      </c>
      <c r="H111" s="8">
        <v>69438.938668000003</v>
      </c>
      <c r="I111" s="8">
        <v>91100.191919000004</v>
      </c>
      <c r="J111" s="8">
        <v>106244</v>
      </c>
      <c r="K111" s="8">
        <v>81942.227872666699</v>
      </c>
      <c r="L111" s="8">
        <v>62159.863845666703</v>
      </c>
      <c r="M111" s="8">
        <v>79489.580060333305</v>
      </c>
      <c r="N111" s="8">
        <v>56826.490291666698</v>
      </c>
      <c r="O111" s="8">
        <v>76159.022083999997</v>
      </c>
      <c r="P111" s="8">
        <v>68306.333333333299</v>
      </c>
      <c r="Q111" s="8">
        <v>70555.795549666698</v>
      </c>
      <c r="R111" s="8">
        <f t="shared" si="20"/>
        <v>65521.070276444429</v>
      </c>
      <c r="S111" s="8">
        <f t="shared" si="21"/>
        <v>93095.473263888896</v>
      </c>
      <c r="T111" s="8">
        <f t="shared" si="22"/>
        <v>66158.644732555564</v>
      </c>
      <c r="U111" s="8">
        <f t="shared" si="23"/>
        <v>71673.716988999993</v>
      </c>
      <c r="V111" s="14">
        <f t="shared" si="28"/>
        <v>2.7233561972243199E-2</v>
      </c>
      <c r="W111" s="11">
        <f t="shared" si="29"/>
        <v>0.93949741484354665</v>
      </c>
      <c r="X111" s="11">
        <f t="shared" si="30"/>
        <v>0.48799558785234054</v>
      </c>
      <c r="Y111" s="11">
        <f t="shared" si="31"/>
        <v>4.5408941036143805E-2</v>
      </c>
      <c r="Z111" s="11">
        <f t="shared" si="32"/>
        <v>-0.50675209555841061</v>
      </c>
      <c r="AA111" s="11">
        <f t="shared" si="33"/>
        <v>1.3970757668640916E-2</v>
      </c>
      <c r="AB111" s="11">
        <f t="shared" si="34"/>
        <v>-0.11551449338167828</v>
      </c>
      <c r="AC111" s="11">
        <f t="shared" si="35"/>
        <v>-0.37726684450809128</v>
      </c>
      <c r="AD111" s="11" t="str">
        <f t="shared" si="36"/>
        <v>UNCHANGED</v>
      </c>
      <c r="AE111" s="11" t="str">
        <f t="shared" si="37"/>
        <v>UNCHANGED</v>
      </c>
      <c r="AF111" s="11" t="str">
        <f t="shared" si="38"/>
        <v>UNCHANGED</v>
      </c>
      <c r="AG111" s="11" t="str">
        <f t="shared" si="39"/>
        <v>UNCHANGED</v>
      </c>
      <c r="AH111" s="11">
        <f t="shared" si="24"/>
        <v>3</v>
      </c>
      <c r="AI111" s="11">
        <f t="shared" si="25"/>
        <v>3</v>
      </c>
      <c r="AJ111" s="11">
        <f t="shared" si="26"/>
        <v>3</v>
      </c>
      <c r="AK111" s="11">
        <f t="shared" si="27"/>
        <v>3</v>
      </c>
    </row>
    <row r="112" spans="1:37">
      <c r="A112" s="3" t="s">
        <v>133</v>
      </c>
      <c r="B112" s="3" t="s">
        <v>2778</v>
      </c>
      <c r="C112" s="13">
        <v>49062.263099999996</v>
      </c>
      <c r="D112" s="14">
        <v>7</v>
      </c>
      <c r="E112" s="13">
        <v>40.04</v>
      </c>
      <c r="F112" s="8">
        <v>51183.333333333299</v>
      </c>
      <c r="G112" s="8">
        <v>60372</v>
      </c>
      <c r="H112" s="8">
        <v>87242.333333333299</v>
      </c>
      <c r="I112" s="8">
        <v>78589</v>
      </c>
      <c r="J112" s="8">
        <v>75757.666666666701</v>
      </c>
      <c r="K112" s="8">
        <v>64009.666666666701</v>
      </c>
      <c r="L112" s="8">
        <v>80024.333333333299</v>
      </c>
      <c r="M112" s="8">
        <v>66050.666666666701</v>
      </c>
      <c r="N112" s="8">
        <v>92128.333333333299</v>
      </c>
      <c r="O112" s="8">
        <v>53758</v>
      </c>
      <c r="P112" s="8">
        <v>44542</v>
      </c>
      <c r="Q112" s="8">
        <v>57071</v>
      </c>
      <c r="R112" s="8">
        <f t="shared" si="20"/>
        <v>66265.888888888861</v>
      </c>
      <c r="S112" s="8">
        <f t="shared" si="21"/>
        <v>72785.444444444453</v>
      </c>
      <c r="T112" s="8">
        <f t="shared" si="22"/>
        <v>79401.111111111109</v>
      </c>
      <c r="U112" s="8">
        <f t="shared" si="23"/>
        <v>51790.333333333336</v>
      </c>
      <c r="V112" s="14">
        <f t="shared" si="28"/>
        <v>0.60716896496346284</v>
      </c>
      <c r="W112" s="11">
        <f t="shared" si="29"/>
        <v>0.37547799496571727</v>
      </c>
      <c r="X112" s="11">
        <f t="shared" si="30"/>
        <v>3.0471115505488373E-2</v>
      </c>
      <c r="Y112" s="11">
        <f t="shared" si="31"/>
        <v>2.2714101429771871E-2</v>
      </c>
      <c r="Z112" s="11">
        <f t="shared" si="32"/>
        <v>-0.13538355272563621</v>
      </c>
      <c r="AA112" s="11">
        <f t="shared" si="33"/>
        <v>0.26089277814780865</v>
      </c>
      <c r="AB112" s="11">
        <f t="shared" si="34"/>
        <v>0.61647635209112672</v>
      </c>
      <c r="AC112" s="11">
        <f t="shared" si="35"/>
        <v>-0.49096712666895431</v>
      </c>
      <c r="AD112" s="11" t="str">
        <f t="shared" si="36"/>
        <v>UNCHANGED</v>
      </c>
      <c r="AE112" s="11" t="str">
        <f t="shared" si="37"/>
        <v>UNCHANGED</v>
      </c>
      <c r="AF112" s="11" t="str">
        <f t="shared" si="38"/>
        <v>UP</v>
      </c>
      <c r="AG112" s="11" t="str">
        <f t="shared" si="39"/>
        <v>UNCHANGED</v>
      </c>
      <c r="AH112" s="11">
        <f t="shared" si="24"/>
        <v>3</v>
      </c>
      <c r="AI112" s="11">
        <f t="shared" si="25"/>
        <v>3</v>
      </c>
      <c r="AJ112" s="11">
        <f t="shared" si="26"/>
        <v>3</v>
      </c>
      <c r="AK112" s="11">
        <f t="shared" si="27"/>
        <v>3</v>
      </c>
    </row>
    <row r="113" spans="1:37">
      <c r="A113" s="3" t="s">
        <v>134</v>
      </c>
      <c r="B113" s="3" t="s">
        <v>2779</v>
      </c>
      <c r="C113" s="13">
        <v>27068.3603</v>
      </c>
      <c r="D113" s="14">
        <v>6</v>
      </c>
      <c r="E113" s="13">
        <v>25.73</v>
      </c>
      <c r="F113" s="8">
        <v>7369.4297043332999</v>
      </c>
      <c r="G113" s="8">
        <v>5366.70046</v>
      </c>
      <c r="H113" s="8">
        <v>14760.116725666699</v>
      </c>
      <c r="I113" s="8">
        <v>1145.4120800000001</v>
      </c>
      <c r="J113" s="8">
        <v>3787.7828973332998</v>
      </c>
      <c r="K113" s="8">
        <v>3062.9456546667002</v>
      </c>
      <c r="L113" s="8">
        <v>13201.5837763333</v>
      </c>
      <c r="M113" s="8">
        <v>49132.5313873333</v>
      </c>
      <c r="N113" s="8">
        <v>36980.7765546667</v>
      </c>
      <c r="O113" s="8">
        <v>5671.4320626667004</v>
      </c>
      <c r="P113" s="8">
        <v>3772.6511383333</v>
      </c>
      <c r="Q113" s="8">
        <v>10990.052331000001</v>
      </c>
      <c r="R113" s="8">
        <f t="shared" si="20"/>
        <v>9165.4156299999995</v>
      </c>
      <c r="S113" s="8">
        <f t="shared" si="21"/>
        <v>2665.3802106666667</v>
      </c>
      <c r="T113" s="8">
        <f t="shared" si="22"/>
        <v>33104.963906111101</v>
      </c>
      <c r="U113" s="8">
        <f t="shared" si="23"/>
        <v>6811.3785106666664</v>
      </c>
      <c r="V113" s="14">
        <f t="shared" si="28"/>
        <v>9.3320640908427441E-2</v>
      </c>
      <c r="W113" s="11">
        <f t="shared" si="29"/>
        <v>9.3699405014459225E-2</v>
      </c>
      <c r="X113" s="11">
        <f t="shared" si="30"/>
        <v>7.1114748597813221E-2</v>
      </c>
      <c r="Y113" s="11">
        <f t="shared" si="31"/>
        <v>0.1457125011572738</v>
      </c>
      <c r="Z113" s="11">
        <f t="shared" si="32"/>
        <v>1.7818589601076154</v>
      </c>
      <c r="AA113" s="11">
        <f t="shared" si="33"/>
        <v>1.8527753472073492</v>
      </c>
      <c r="AB113" s="11">
        <f t="shared" si="34"/>
        <v>2.2810288468080895</v>
      </c>
      <c r="AC113" s="11">
        <f t="shared" si="35"/>
        <v>1.3536054605068755</v>
      </c>
      <c r="AD113" s="11" t="str">
        <f t="shared" si="36"/>
        <v>UNCHANGED</v>
      </c>
      <c r="AE113" s="11" t="str">
        <f t="shared" si="37"/>
        <v>UNCHANGED</v>
      </c>
      <c r="AF113" s="11" t="str">
        <f t="shared" si="38"/>
        <v>UNCHANGED</v>
      </c>
      <c r="AG113" s="11" t="str">
        <f t="shared" si="39"/>
        <v>UNCHANGED</v>
      </c>
      <c r="AH113" s="11">
        <f t="shared" si="24"/>
        <v>3</v>
      </c>
      <c r="AI113" s="11">
        <f t="shared" si="25"/>
        <v>3</v>
      </c>
      <c r="AJ113" s="11">
        <f t="shared" si="26"/>
        <v>3</v>
      </c>
      <c r="AK113" s="11">
        <f t="shared" si="27"/>
        <v>3</v>
      </c>
    </row>
    <row r="114" spans="1:37">
      <c r="A114" s="3" t="s">
        <v>135</v>
      </c>
      <c r="B114" s="3" t="s">
        <v>2780</v>
      </c>
      <c r="C114" s="13">
        <v>50857.594299999997</v>
      </c>
      <c r="D114" s="14">
        <v>11</v>
      </c>
      <c r="E114" s="13">
        <v>32.79</v>
      </c>
      <c r="F114" s="8">
        <v>70038.978833999994</v>
      </c>
      <c r="G114" s="8">
        <v>93217.154930000004</v>
      </c>
      <c r="H114" s="8">
        <v>80062.1447383333</v>
      </c>
      <c r="I114" s="8">
        <v>93991.042482333301</v>
      </c>
      <c r="J114" s="8">
        <v>110878.404371667</v>
      </c>
      <c r="K114" s="8">
        <v>112405</v>
      </c>
      <c r="L114" s="8">
        <v>54265.721380000003</v>
      </c>
      <c r="M114" s="8">
        <v>53965.038940666702</v>
      </c>
      <c r="N114" s="8">
        <v>68425.522564666695</v>
      </c>
      <c r="O114" s="8">
        <v>61417.035864999998</v>
      </c>
      <c r="P114" s="8">
        <v>71519.048028666701</v>
      </c>
      <c r="Q114" s="8">
        <v>54487.5678173333</v>
      </c>
      <c r="R114" s="8">
        <f t="shared" si="20"/>
        <v>81106.092834111099</v>
      </c>
      <c r="S114" s="8">
        <f t="shared" si="21"/>
        <v>105758.14895133344</v>
      </c>
      <c r="T114" s="8">
        <f t="shared" si="22"/>
        <v>58885.427628444471</v>
      </c>
      <c r="U114" s="8">
        <f t="shared" si="23"/>
        <v>62474.550570333326</v>
      </c>
      <c r="V114" s="14">
        <f t="shared" si="28"/>
        <v>5.0915441862891868E-2</v>
      </c>
      <c r="W114" s="11">
        <f t="shared" si="29"/>
        <v>5.4174156220744785E-2</v>
      </c>
      <c r="X114" s="11">
        <f t="shared" si="30"/>
        <v>0.62902375706712099</v>
      </c>
      <c r="Y114" s="11">
        <f t="shared" si="31"/>
        <v>4.9200108078040804E-3</v>
      </c>
      <c r="Z114" s="11">
        <f t="shared" si="32"/>
        <v>-0.38288662973544813</v>
      </c>
      <c r="AA114" s="11">
        <f t="shared" si="33"/>
        <v>-0.4618996417229882</v>
      </c>
      <c r="AB114" s="11">
        <f t="shared" si="34"/>
        <v>-8.5357963273207701E-2</v>
      </c>
      <c r="AC114" s="11">
        <f t="shared" si="35"/>
        <v>-0.75942830818522866</v>
      </c>
      <c r="AD114" s="11" t="str">
        <f t="shared" si="36"/>
        <v>UNCHANGED</v>
      </c>
      <c r="AE114" s="11" t="str">
        <f t="shared" si="37"/>
        <v>UNCHANGED</v>
      </c>
      <c r="AF114" s="11" t="str">
        <f t="shared" si="38"/>
        <v>UNCHANGED</v>
      </c>
      <c r="AG114" s="11" t="str">
        <f t="shared" si="39"/>
        <v>DOWN</v>
      </c>
      <c r="AH114" s="11">
        <f t="shared" si="24"/>
        <v>3</v>
      </c>
      <c r="AI114" s="11">
        <f t="shared" si="25"/>
        <v>3</v>
      </c>
      <c r="AJ114" s="11">
        <f t="shared" si="26"/>
        <v>3</v>
      </c>
      <c r="AK114" s="11">
        <f t="shared" si="27"/>
        <v>3</v>
      </c>
    </row>
    <row r="115" spans="1:37">
      <c r="A115" s="3" t="s">
        <v>136</v>
      </c>
      <c r="B115" s="3" t="s">
        <v>2781</v>
      </c>
      <c r="C115" s="13">
        <v>17089.162199999999</v>
      </c>
      <c r="D115" s="14">
        <v>3</v>
      </c>
      <c r="E115" s="13">
        <v>32.700000000000003</v>
      </c>
      <c r="F115" s="8">
        <v>9009.9349870000005</v>
      </c>
      <c r="G115" s="8">
        <v>14374.947612</v>
      </c>
      <c r="H115" s="8">
        <v>13994.781623999999</v>
      </c>
      <c r="I115" s="8">
        <v>24807.7273653333</v>
      </c>
      <c r="J115" s="8">
        <v>15733.198783</v>
      </c>
      <c r="K115" s="8">
        <v>16674.782575333302</v>
      </c>
      <c r="L115" s="8">
        <v>9918.0463033332999</v>
      </c>
      <c r="M115" s="8">
        <v>6919.8274460000002</v>
      </c>
      <c r="N115" s="8">
        <v>7582.4720723333003</v>
      </c>
      <c r="O115" s="8">
        <v>9341.8937933333</v>
      </c>
      <c r="P115" s="8">
        <v>7717.8732836667004</v>
      </c>
      <c r="Q115" s="8">
        <v>8077.7846443333001</v>
      </c>
      <c r="R115" s="8">
        <f t="shared" si="20"/>
        <v>12459.888074333334</v>
      </c>
      <c r="S115" s="8">
        <f t="shared" si="21"/>
        <v>19071.902907888867</v>
      </c>
      <c r="T115" s="8">
        <f t="shared" si="22"/>
        <v>8140.1152738888668</v>
      </c>
      <c r="U115" s="8">
        <f t="shared" si="23"/>
        <v>8379.1839071111008</v>
      </c>
      <c r="V115" s="14">
        <f t="shared" si="28"/>
        <v>0.12042565181837123</v>
      </c>
      <c r="W115" s="11">
        <f t="shared" si="29"/>
        <v>9.1442839897258293E-2</v>
      </c>
      <c r="X115" s="11">
        <f t="shared" si="30"/>
        <v>0.82851389131851561</v>
      </c>
      <c r="Y115" s="11">
        <f t="shared" si="31"/>
        <v>2.1605144351396832E-2</v>
      </c>
      <c r="Z115" s="11">
        <f t="shared" si="32"/>
        <v>-0.61415768752868216</v>
      </c>
      <c r="AA115" s="11">
        <f t="shared" si="33"/>
        <v>-0.61416997880765567</v>
      </c>
      <c r="AB115" s="11">
        <f t="shared" si="34"/>
        <v>-4.17605141471597E-2</v>
      </c>
      <c r="AC115" s="11">
        <f t="shared" si="35"/>
        <v>-1.1865671521891781</v>
      </c>
      <c r="AD115" s="11" t="str">
        <f t="shared" si="36"/>
        <v>UNCHANGED</v>
      </c>
      <c r="AE115" s="11" t="str">
        <f t="shared" si="37"/>
        <v>UNCHANGED</v>
      </c>
      <c r="AF115" s="11" t="str">
        <f t="shared" si="38"/>
        <v>UNCHANGED</v>
      </c>
      <c r="AG115" s="11" t="str">
        <f t="shared" si="39"/>
        <v>DOWN</v>
      </c>
      <c r="AH115" s="11">
        <f t="shared" si="24"/>
        <v>3</v>
      </c>
      <c r="AI115" s="11">
        <f t="shared" si="25"/>
        <v>3</v>
      </c>
      <c r="AJ115" s="11">
        <f t="shared" si="26"/>
        <v>3</v>
      </c>
      <c r="AK115" s="11">
        <f t="shared" si="27"/>
        <v>3</v>
      </c>
    </row>
    <row r="116" spans="1:37">
      <c r="A116" s="3" t="s">
        <v>137</v>
      </c>
      <c r="B116" s="3" t="s">
        <v>2782</v>
      </c>
      <c r="C116" s="13">
        <v>28963.063999999998</v>
      </c>
      <c r="D116" s="14">
        <v>3</v>
      </c>
      <c r="E116" s="13">
        <v>30.11</v>
      </c>
      <c r="F116" s="8">
        <v>57113.5</v>
      </c>
      <c r="G116" s="8">
        <v>41673.333333333299</v>
      </c>
      <c r="H116" s="8">
        <v>43508.333333333299</v>
      </c>
      <c r="I116" s="8">
        <v>56057</v>
      </c>
      <c r="J116" s="8">
        <v>34027.333333333299</v>
      </c>
      <c r="K116" s="8">
        <v>45652.5</v>
      </c>
      <c r="L116" s="8">
        <v>71227.5</v>
      </c>
      <c r="M116" s="8">
        <v>39033.666666666701</v>
      </c>
      <c r="N116" s="8">
        <v>35429.666666666701</v>
      </c>
      <c r="O116" s="8">
        <v>37384.666666666701</v>
      </c>
      <c r="P116" s="8">
        <v>47703.5</v>
      </c>
      <c r="Q116" s="8">
        <v>44775.5</v>
      </c>
      <c r="R116" s="8">
        <f t="shared" si="20"/>
        <v>47431.722222222197</v>
      </c>
      <c r="S116" s="8">
        <f t="shared" si="21"/>
        <v>45245.611111111102</v>
      </c>
      <c r="T116" s="8">
        <f t="shared" si="22"/>
        <v>48563.611111111131</v>
      </c>
      <c r="U116" s="8">
        <f t="shared" si="23"/>
        <v>43287.888888888898</v>
      </c>
      <c r="V116" s="14">
        <f t="shared" si="28"/>
        <v>0.79848177166850087</v>
      </c>
      <c r="W116" s="11">
        <f t="shared" si="29"/>
        <v>0.93153546486321237</v>
      </c>
      <c r="X116" s="11">
        <f t="shared" si="30"/>
        <v>0.67760779281269756</v>
      </c>
      <c r="Y116" s="11">
        <f t="shared" si="31"/>
        <v>0.79542442160347937</v>
      </c>
      <c r="Z116" s="11">
        <f t="shared" si="32"/>
        <v>6.807439740361286E-2</v>
      </c>
      <c r="AA116" s="11">
        <f t="shared" si="33"/>
        <v>3.4023449131047774E-2</v>
      </c>
      <c r="AB116" s="11">
        <f t="shared" si="34"/>
        <v>0.16591225870208401</v>
      </c>
      <c r="AC116" s="11">
        <f t="shared" si="35"/>
        <v>-6.3814412167423437E-2</v>
      </c>
      <c r="AD116" s="11" t="str">
        <f t="shared" si="36"/>
        <v>UNCHANGED</v>
      </c>
      <c r="AE116" s="11" t="str">
        <f t="shared" si="37"/>
        <v>UNCHANGED</v>
      </c>
      <c r="AF116" s="11" t="str">
        <f t="shared" si="38"/>
        <v>UNCHANGED</v>
      </c>
      <c r="AG116" s="11" t="str">
        <f t="shared" si="39"/>
        <v>UNCHANGED</v>
      </c>
      <c r="AH116" s="11">
        <f t="shared" si="24"/>
        <v>3</v>
      </c>
      <c r="AI116" s="11">
        <f t="shared" si="25"/>
        <v>3</v>
      </c>
      <c r="AJ116" s="11">
        <f t="shared" si="26"/>
        <v>3</v>
      </c>
      <c r="AK116" s="11">
        <f t="shared" si="27"/>
        <v>3</v>
      </c>
    </row>
    <row r="117" spans="1:37">
      <c r="A117" s="3" t="s">
        <v>138</v>
      </c>
      <c r="B117" s="3" t="s">
        <v>2783</v>
      </c>
      <c r="C117" s="13">
        <v>36358.720200000003</v>
      </c>
      <c r="D117" s="14">
        <v>7</v>
      </c>
      <c r="E117" s="13">
        <v>36.71</v>
      </c>
      <c r="F117" s="8">
        <v>40474</v>
      </c>
      <c r="G117" s="8">
        <v>40077.333333333299</v>
      </c>
      <c r="H117" s="8">
        <v>53342.666666666701</v>
      </c>
      <c r="I117" s="8">
        <v>56716</v>
      </c>
      <c r="J117" s="8">
        <v>60657.333333333299</v>
      </c>
      <c r="K117" s="8">
        <v>59728</v>
      </c>
      <c r="L117" s="8">
        <v>46009.666666666701</v>
      </c>
      <c r="M117" s="8">
        <v>72402.666666666701</v>
      </c>
      <c r="N117" s="8">
        <v>55731</v>
      </c>
      <c r="O117" s="8">
        <v>65518.333333333299</v>
      </c>
      <c r="P117" s="8">
        <v>39120.333333333299</v>
      </c>
      <c r="Q117" s="8">
        <v>58704.666666666701</v>
      </c>
      <c r="R117" s="8">
        <f t="shared" si="20"/>
        <v>44631.333333333336</v>
      </c>
      <c r="S117" s="8">
        <f t="shared" si="21"/>
        <v>59033.777777777774</v>
      </c>
      <c r="T117" s="8">
        <f t="shared" si="22"/>
        <v>58047.777777777803</v>
      </c>
      <c r="U117" s="8">
        <f t="shared" si="23"/>
        <v>54447.777777777774</v>
      </c>
      <c r="V117" s="14">
        <f t="shared" si="28"/>
        <v>3.325559714888654E-2</v>
      </c>
      <c r="W117" s="11">
        <f t="shared" si="29"/>
        <v>0.20423445265951079</v>
      </c>
      <c r="X117" s="11">
        <f t="shared" si="30"/>
        <v>0.76080969036008317</v>
      </c>
      <c r="Y117" s="11">
        <f t="shared" si="31"/>
        <v>0.5972084996724587</v>
      </c>
      <c r="Z117" s="11">
        <f t="shared" si="32"/>
        <v>-0.40348376098698596</v>
      </c>
      <c r="AA117" s="11">
        <f t="shared" si="33"/>
        <v>0.37918393112114729</v>
      </c>
      <c r="AB117" s="11">
        <f t="shared" si="34"/>
        <v>9.2367669735162222E-2</v>
      </c>
      <c r="AC117" s="11">
        <f t="shared" si="35"/>
        <v>-0.11666749960100081</v>
      </c>
      <c r="AD117" s="11" t="str">
        <f t="shared" si="36"/>
        <v>UNCHANGED</v>
      </c>
      <c r="AE117" s="11" t="str">
        <f t="shared" si="37"/>
        <v>UNCHANGED</v>
      </c>
      <c r="AF117" s="11" t="str">
        <f t="shared" si="38"/>
        <v>UNCHANGED</v>
      </c>
      <c r="AG117" s="11" t="str">
        <f t="shared" si="39"/>
        <v>UNCHANGED</v>
      </c>
      <c r="AH117" s="11">
        <f t="shared" si="24"/>
        <v>3</v>
      </c>
      <c r="AI117" s="11">
        <f t="shared" si="25"/>
        <v>3</v>
      </c>
      <c r="AJ117" s="11">
        <f t="shared" si="26"/>
        <v>3</v>
      </c>
      <c r="AK117" s="11">
        <f t="shared" si="27"/>
        <v>3</v>
      </c>
    </row>
    <row r="118" spans="1:37">
      <c r="A118" s="3" t="s">
        <v>139</v>
      </c>
      <c r="B118" s="3" t="s">
        <v>2784</v>
      </c>
      <c r="C118" s="13">
        <v>13269.106100000001</v>
      </c>
      <c r="D118" s="14">
        <v>3</v>
      </c>
      <c r="E118" s="13">
        <v>36.130000000000003</v>
      </c>
      <c r="F118" s="8">
        <v>24293.5</v>
      </c>
      <c r="G118" s="8">
        <v>85529</v>
      </c>
      <c r="H118" s="8">
        <v>17649.333333333299</v>
      </c>
      <c r="I118" s="8">
        <v>37919</v>
      </c>
      <c r="J118" s="8">
        <v>18655</v>
      </c>
      <c r="K118" s="8">
        <v>92030</v>
      </c>
      <c r="L118" s="8">
        <v>49050</v>
      </c>
      <c r="M118" s="8">
        <v>39841.333333333299</v>
      </c>
      <c r="N118" s="8">
        <v>20524.666666666701</v>
      </c>
      <c r="O118" s="8">
        <v>35882.333333333299</v>
      </c>
      <c r="P118" s="8">
        <v>23421.666666666701</v>
      </c>
      <c r="Q118" s="8">
        <v>19469</v>
      </c>
      <c r="R118" s="8">
        <f t="shared" si="20"/>
        <v>42490.611111111102</v>
      </c>
      <c r="S118" s="8">
        <f t="shared" si="21"/>
        <v>49534.666666666664</v>
      </c>
      <c r="T118" s="8">
        <f t="shared" si="22"/>
        <v>36472</v>
      </c>
      <c r="U118" s="8">
        <f t="shared" si="23"/>
        <v>26257.666666666668</v>
      </c>
      <c r="V118" s="14">
        <f t="shared" si="28"/>
        <v>0.83036048081387615</v>
      </c>
      <c r="W118" s="11">
        <f t="shared" si="29"/>
        <v>0.80796778616853426</v>
      </c>
      <c r="X118" s="11">
        <f t="shared" si="30"/>
        <v>0.3540376127194883</v>
      </c>
      <c r="Y118" s="11">
        <f t="shared" si="31"/>
        <v>0.35958332297142992</v>
      </c>
      <c r="Z118" s="11">
        <f t="shared" si="32"/>
        <v>-0.22129445082267932</v>
      </c>
      <c r="AA118" s="11">
        <f t="shared" si="33"/>
        <v>-0.22035477870348416</v>
      </c>
      <c r="AB118" s="11">
        <f t="shared" si="34"/>
        <v>0.47405059450467757</v>
      </c>
      <c r="AC118" s="11">
        <f t="shared" si="35"/>
        <v>-0.91569982403084094</v>
      </c>
      <c r="AD118" s="11" t="str">
        <f t="shared" si="36"/>
        <v>UNCHANGED</v>
      </c>
      <c r="AE118" s="11" t="str">
        <f t="shared" si="37"/>
        <v>UNCHANGED</v>
      </c>
      <c r="AF118" s="11" t="str">
        <f t="shared" si="38"/>
        <v>UNCHANGED</v>
      </c>
      <c r="AG118" s="11" t="str">
        <f t="shared" si="39"/>
        <v>UNCHANGED</v>
      </c>
      <c r="AH118" s="11">
        <f t="shared" si="24"/>
        <v>3</v>
      </c>
      <c r="AI118" s="11">
        <f t="shared" si="25"/>
        <v>3</v>
      </c>
      <c r="AJ118" s="11">
        <f t="shared" si="26"/>
        <v>3</v>
      </c>
      <c r="AK118" s="11">
        <f t="shared" si="27"/>
        <v>3</v>
      </c>
    </row>
    <row r="119" spans="1:37">
      <c r="A119" s="3" t="s">
        <v>140</v>
      </c>
      <c r="B119" s="3" t="s">
        <v>2785</v>
      </c>
      <c r="C119" s="13">
        <v>42629.36</v>
      </c>
      <c r="D119" s="14">
        <v>8</v>
      </c>
      <c r="E119" s="13">
        <v>43.39</v>
      </c>
      <c r="F119" s="8">
        <v>16584.354499333302</v>
      </c>
      <c r="G119" s="8">
        <v>32468.845069999999</v>
      </c>
      <c r="H119" s="8">
        <v>26440.8552616667</v>
      </c>
      <c r="I119" s="8">
        <v>35058.624184333297</v>
      </c>
      <c r="J119" s="8">
        <v>41844.928961666701</v>
      </c>
      <c r="K119" s="8">
        <v>31159.725129666698</v>
      </c>
      <c r="L119" s="8">
        <v>15872.278619999999</v>
      </c>
      <c r="M119" s="8">
        <v>20761.294392666699</v>
      </c>
      <c r="N119" s="8">
        <v>20886.144101999998</v>
      </c>
      <c r="O119" s="8">
        <v>23391.297468333301</v>
      </c>
      <c r="P119" s="8">
        <v>26200.951971333299</v>
      </c>
      <c r="Q119" s="8">
        <v>20688.765515999999</v>
      </c>
      <c r="R119" s="8">
        <f t="shared" si="20"/>
        <v>25164.684943666667</v>
      </c>
      <c r="S119" s="8">
        <f t="shared" si="21"/>
        <v>36021.092758555562</v>
      </c>
      <c r="T119" s="8">
        <f t="shared" si="22"/>
        <v>19173.239038222233</v>
      </c>
      <c r="U119" s="8">
        <f t="shared" si="23"/>
        <v>23427.0049852222</v>
      </c>
      <c r="V119" s="14">
        <f t="shared" si="28"/>
        <v>0.12377250530768182</v>
      </c>
      <c r="W119" s="11">
        <f t="shared" si="29"/>
        <v>0.28982451591241731</v>
      </c>
      <c r="X119" s="11">
        <f t="shared" si="30"/>
        <v>0.13717146536161975</v>
      </c>
      <c r="Y119" s="11">
        <f t="shared" si="31"/>
        <v>2.2877054738618424E-2</v>
      </c>
      <c r="Z119" s="11">
        <f t="shared" si="32"/>
        <v>-0.51744141269086252</v>
      </c>
      <c r="AA119" s="11">
        <f t="shared" si="33"/>
        <v>-0.39230645590765334</v>
      </c>
      <c r="AB119" s="11">
        <f t="shared" si="34"/>
        <v>-0.2890784454848721</v>
      </c>
      <c r="AC119" s="11">
        <f t="shared" si="35"/>
        <v>-0.62066942311364381</v>
      </c>
      <c r="AD119" s="11" t="str">
        <f t="shared" si="36"/>
        <v>UNCHANGED</v>
      </c>
      <c r="AE119" s="11" t="str">
        <f t="shared" si="37"/>
        <v>UNCHANGED</v>
      </c>
      <c r="AF119" s="11" t="str">
        <f t="shared" si="38"/>
        <v>UNCHANGED</v>
      </c>
      <c r="AG119" s="11" t="str">
        <f t="shared" si="39"/>
        <v>DOWN</v>
      </c>
      <c r="AH119" s="11">
        <f t="shared" si="24"/>
        <v>3</v>
      </c>
      <c r="AI119" s="11">
        <f t="shared" si="25"/>
        <v>3</v>
      </c>
      <c r="AJ119" s="11">
        <f t="shared" si="26"/>
        <v>3</v>
      </c>
      <c r="AK119" s="11">
        <f t="shared" si="27"/>
        <v>3</v>
      </c>
    </row>
    <row r="120" spans="1:37">
      <c r="A120" s="3" t="s">
        <v>141</v>
      </c>
      <c r="B120" s="3" t="s">
        <v>2786</v>
      </c>
      <c r="C120" s="13">
        <v>44820.23</v>
      </c>
      <c r="D120" s="14">
        <v>9</v>
      </c>
      <c r="E120" s="13">
        <v>32.43</v>
      </c>
      <c r="F120" s="8">
        <v>49581</v>
      </c>
      <c r="G120" s="8">
        <v>39128</v>
      </c>
      <c r="H120" s="8">
        <v>46904.666666666701</v>
      </c>
      <c r="I120" s="8">
        <v>60497.333333333299</v>
      </c>
      <c r="J120" s="8">
        <v>58239</v>
      </c>
      <c r="K120" s="8">
        <v>67065.333333333299</v>
      </c>
      <c r="L120" s="8">
        <v>45616.666666666701</v>
      </c>
      <c r="M120" s="8">
        <v>32243</v>
      </c>
      <c r="N120" s="8">
        <v>46322.333333333299</v>
      </c>
      <c r="O120" s="8">
        <v>38345</v>
      </c>
      <c r="P120" s="8">
        <v>47005.333333333299</v>
      </c>
      <c r="Q120" s="8">
        <v>39084.333333333299</v>
      </c>
      <c r="R120" s="8">
        <f t="shared" si="20"/>
        <v>45204.555555555562</v>
      </c>
      <c r="S120" s="8">
        <f t="shared" si="21"/>
        <v>61933.888888888869</v>
      </c>
      <c r="T120" s="8">
        <f t="shared" si="22"/>
        <v>41394</v>
      </c>
      <c r="U120" s="8">
        <f t="shared" si="23"/>
        <v>41478.222222222197</v>
      </c>
      <c r="V120" s="14">
        <f t="shared" si="28"/>
        <v>1.5133446801540648E-2</v>
      </c>
      <c r="W120" s="11">
        <f t="shared" si="29"/>
        <v>0.53008947625499159</v>
      </c>
      <c r="X120" s="11">
        <f t="shared" si="30"/>
        <v>0.98820137618975834</v>
      </c>
      <c r="Y120" s="11">
        <f t="shared" si="31"/>
        <v>5.9375010867988211E-3</v>
      </c>
      <c r="Z120" s="11">
        <f t="shared" si="32"/>
        <v>-0.45426086743802091</v>
      </c>
      <c r="AA120" s="11">
        <f t="shared" si="33"/>
        <v>-0.12704650334684234</v>
      </c>
      <c r="AB120" s="11">
        <f t="shared" si="34"/>
        <v>-2.9323944961791846E-3</v>
      </c>
      <c r="AC120" s="11">
        <f t="shared" si="35"/>
        <v>-0.57837497628868417</v>
      </c>
      <c r="AD120" s="11" t="str">
        <f t="shared" si="36"/>
        <v>UNCHANGED</v>
      </c>
      <c r="AE120" s="11" t="str">
        <f t="shared" si="37"/>
        <v>UNCHANGED</v>
      </c>
      <c r="AF120" s="11" t="str">
        <f t="shared" si="38"/>
        <v>UNCHANGED</v>
      </c>
      <c r="AG120" s="11" t="str">
        <f t="shared" si="39"/>
        <v>UNCHANGED</v>
      </c>
      <c r="AH120" s="11">
        <f t="shared" si="24"/>
        <v>3</v>
      </c>
      <c r="AI120" s="11">
        <f t="shared" si="25"/>
        <v>3</v>
      </c>
      <c r="AJ120" s="11">
        <f t="shared" si="26"/>
        <v>3</v>
      </c>
      <c r="AK120" s="11">
        <f t="shared" si="27"/>
        <v>3</v>
      </c>
    </row>
    <row r="121" spans="1:37">
      <c r="A121" s="3" t="s">
        <v>142</v>
      </c>
      <c r="B121" s="3" t="s">
        <v>2787</v>
      </c>
      <c r="C121" s="13">
        <v>55377.508900000001</v>
      </c>
      <c r="D121" s="14">
        <v>13</v>
      </c>
      <c r="E121" s="13">
        <v>36.49</v>
      </c>
      <c r="F121" s="8">
        <v>47542</v>
      </c>
      <c r="G121" s="8">
        <v>49747.333333333299</v>
      </c>
      <c r="H121" s="8">
        <v>59773.333333333299</v>
      </c>
      <c r="I121" s="8">
        <v>46930</v>
      </c>
      <c r="J121" s="8">
        <v>57426.333333333299</v>
      </c>
      <c r="K121" s="8">
        <v>54555.333333333299</v>
      </c>
      <c r="L121" s="8">
        <v>43721</v>
      </c>
      <c r="M121" s="8">
        <v>45622</v>
      </c>
      <c r="N121" s="8">
        <v>39113</v>
      </c>
      <c r="O121" s="8">
        <v>30136.666666666701</v>
      </c>
      <c r="P121" s="8">
        <v>36357</v>
      </c>
      <c r="Q121" s="8">
        <v>39078</v>
      </c>
      <c r="R121" s="8">
        <f t="shared" si="20"/>
        <v>52354.222222222197</v>
      </c>
      <c r="S121" s="8">
        <f t="shared" si="21"/>
        <v>52970.555555555533</v>
      </c>
      <c r="T121" s="8">
        <f t="shared" si="22"/>
        <v>42818.666666666664</v>
      </c>
      <c r="U121" s="8">
        <f t="shared" si="23"/>
        <v>35190.555555555569</v>
      </c>
      <c r="V121" s="14">
        <f t="shared" si="28"/>
        <v>0.90590487720014157</v>
      </c>
      <c r="W121" s="11">
        <f t="shared" si="29"/>
        <v>8.7276542917964342E-2</v>
      </c>
      <c r="X121" s="11">
        <f t="shared" si="30"/>
        <v>8.0427605463797819E-2</v>
      </c>
      <c r="Y121" s="11">
        <f t="shared" si="31"/>
        <v>1.2287625460189758E-2</v>
      </c>
      <c r="Z121" s="11">
        <f t="shared" si="32"/>
        <v>-1.6884748524999674E-2</v>
      </c>
      <c r="AA121" s="11">
        <f t="shared" si="33"/>
        <v>-0.29006601894007022</v>
      </c>
      <c r="AB121" s="11">
        <f t="shared" si="34"/>
        <v>0.28305158205879105</v>
      </c>
      <c r="AC121" s="11">
        <f t="shared" si="35"/>
        <v>-0.59000234952386088</v>
      </c>
      <c r="AD121" s="11" t="str">
        <f t="shared" si="36"/>
        <v>UNCHANGED</v>
      </c>
      <c r="AE121" s="11" t="str">
        <f t="shared" si="37"/>
        <v>UNCHANGED</v>
      </c>
      <c r="AF121" s="11" t="str">
        <f t="shared" si="38"/>
        <v>UNCHANGED</v>
      </c>
      <c r="AG121" s="11" t="str">
        <f t="shared" si="39"/>
        <v>UNCHANGED</v>
      </c>
      <c r="AH121" s="11">
        <f t="shared" si="24"/>
        <v>3</v>
      </c>
      <c r="AI121" s="11">
        <f t="shared" si="25"/>
        <v>3</v>
      </c>
      <c r="AJ121" s="11">
        <f t="shared" si="26"/>
        <v>3</v>
      </c>
      <c r="AK121" s="11">
        <f t="shared" si="27"/>
        <v>3</v>
      </c>
    </row>
    <row r="122" spans="1:37">
      <c r="A122" s="3" t="s">
        <v>143</v>
      </c>
      <c r="B122" s="3" t="s">
        <v>2788</v>
      </c>
      <c r="C122" s="13">
        <v>27231.345399999998</v>
      </c>
      <c r="D122" s="14">
        <v>4</v>
      </c>
      <c r="E122" s="13">
        <v>19.34</v>
      </c>
      <c r="F122" s="8">
        <v>51046</v>
      </c>
      <c r="G122" s="8">
        <v>71103</v>
      </c>
      <c r="H122" s="8">
        <v>114534.66666666701</v>
      </c>
      <c r="I122" s="8">
        <v>35464.333333333299</v>
      </c>
      <c r="J122" s="8">
        <v>99387.333333333299</v>
      </c>
      <c r="K122" s="8">
        <v>59197</v>
      </c>
      <c r="L122" s="8">
        <v>100107.33333333299</v>
      </c>
      <c r="M122" s="8">
        <v>28872.666666666701</v>
      </c>
      <c r="N122" s="8">
        <v>39817.666666666701</v>
      </c>
      <c r="O122" s="8">
        <v>65958</v>
      </c>
      <c r="P122" s="8">
        <v>63196.333333333299</v>
      </c>
      <c r="Q122" s="8">
        <v>50820.666666666701</v>
      </c>
      <c r="R122" s="8">
        <f t="shared" si="20"/>
        <v>78894.555555555664</v>
      </c>
      <c r="S122" s="8">
        <f t="shared" si="21"/>
        <v>64682.888888888869</v>
      </c>
      <c r="T122" s="8">
        <f t="shared" si="22"/>
        <v>56265.888888888796</v>
      </c>
      <c r="U122" s="8">
        <f t="shared" si="23"/>
        <v>59991.666666666664</v>
      </c>
      <c r="V122" s="14">
        <f t="shared" si="28"/>
        <v>0.6194365600682763</v>
      </c>
      <c r="W122" s="11">
        <f t="shared" si="29"/>
        <v>0.47895042480093847</v>
      </c>
      <c r="X122" s="11">
        <f t="shared" si="30"/>
        <v>0.8772186999223146</v>
      </c>
      <c r="Y122" s="11">
        <f t="shared" si="31"/>
        <v>0.81924615544222079</v>
      </c>
      <c r="Z122" s="11">
        <f t="shared" si="32"/>
        <v>0.28654163016724132</v>
      </c>
      <c r="AA122" s="11">
        <f t="shared" si="33"/>
        <v>-0.48766518894130972</v>
      </c>
      <c r="AB122" s="11">
        <f t="shared" si="34"/>
        <v>-9.2501556887277611E-2</v>
      </c>
      <c r="AC122" s="11">
        <f t="shared" si="35"/>
        <v>-0.10862200188679075</v>
      </c>
      <c r="AD122" s="11" t="str">
        <f t="shared" si="36"/>
        <v>UNCHANGED</v>
      </c>
      <c r="AE122" s="11" t="str">
        <f t="shared" si="37"/>
        <v>UNCHANGED</v>
      </c>
      <c r="AF122" s="11" t="str">
        <f t="shared" si="38"/>
        <v>UNCHANGED</v>
      </c>
      <c r="AG122" s="11" t="str">
        <f t="shared" si="39"/>
        <v>UNCHANGED</v>
      </c>
      <c r="AH122" s="11">
        <f t="shared" si="24"/>
        <v>3</v>
      </c>
      <c r="AI122" s="11">
        <f t="shared" si="25"/>
        <v>3</v>
      </c>
      <c r="AJ122" s="11">
        <f t="shared" si="26"/>
        <v>3</v>
      </c>
      <c r="AK122" s="11">
        <f t="shared" si="27"/>
        <v>3</v>
      </c>
    </row>
    <row r="123" spans="1:37">
      <c r="A123" s="3" t="s">
        <v>144</v>
      </c>
      <c r="B123" s="3" t="s">
        <v>2789</v>
      </c>
      <c r="C123" s="13">
        <v>23717.977200000001</v>
      </c>
      <c r="D123" s="14">
        <v>4</v>
      </c>
      <c r="E123" s="13">
        <v>30.59</v>
      </c>
      <c r="F123" s="8">
        <v>70565</v>
      </c>
      <c r="G123" s="8">
        <v>60686</v>
      </c>
      <c r="H123" s="8">
        <v>48691.333333333299</v>
      </c>
      <c r="I123" s="8">
        <v>53785</v>
      </c>
      <c r="J123" s="8">
        <v>51399.333333333299</v>
      </c>
      <c r="K123" s="8">
        <v>102290</v>
      </c>
      <c r="L123" s="8">
        <v>55587.666666666701</v>
      </c>
      <c r="M123" s="8">
        <v>87620.666666666701</v>
      </c>
      <c r="N123" s="8">
        <v>80067.333333333299</v>
      </c>
      <c r="O123" s="8">
        <v>61262</v>
      </c>
      <c r="P123" s="8">
        <v>66056</v>
      </c>
      <c r="Q123" s="8">
        <v>66244</v>
      </c>
      <c r="R123" s="8">
        <f t="shared" si="20"/>
        <v>59980.777777777774</v>
      </c>
      <c r="S123" s="8">
        <f t="shared" si="21"/>
        <v>69158.111111111109</v>
      </c>
      <c r="T123" s="8">
        <f t="shared" si="22"/>
        <v>74425.222222222234</v>
      </c>
      <c r="U123" s="8">
        <f t="shared" si="23"/>
        <v>64520.666666666664</v>
      </c>
      <c r="V123" s="14">
        <f t="shared" si="28"/>
        <v>0.63232244004646376</v>
      </c>
      <c r="W123" s="11">
        <f t="shared" si="29"/>
        <v>0.27933600963376687</v>
      </c>
      <c r="X123" s="11">
        <f t="shared" si="30"/>
        <v>0.36953581775427508</v>
      </c>
      <c r="Y123" s="11">
        <f t="shared" si="31"/>
        <v>0.79453681579898494</v>
      </c>
      <c r="Z123" s="11">
        <f t="shared" si="32"/>
        <v>-0.20539823581985148</v>
      </c>
      <c r="AA123" s="11">
        <f t="shared" si="33"/>
        <v>0.31129139421069402</v>
      </c>
      <c r="AB123" s="11">
        <f t="shared" si="34"/>
        <v>0.20603027876350116</v>
      </c>
      <c r="AC123" s="11">
        <f t="shared" si="35"/>
        <v>-0.10013712037265869</v>
      </c>
      <c r="AD123" s="11" t="str">
        <f t="shared" si="36"/>
        <v>UNCHANGED</v>
      </c>
      <c r="AE123" s="11" t="str">
        <f t="shared" si="37"/>
        <v>UNCHANGED</v>
      </c>
      <c r="AF123" s="11" t="str">
        <f t="shared" si="38"/>
        <v>UNCHANGED</v>
      </c>
      <c r="AG123" s="11" t="str">
        <f t="shared" si="39"/>
        <v>UNCHANGED</v>
      </c>
      <c r="AH123" s="11">
        <f t="shared" si="24"/>
        <v>3</v>
      </c>
      <c r="AI123" s="11">
        <f t="shared" si="25"/>
        <v>3</v>
      </c>
      <c r="AJ123" s="11">
        <f t="shared" si="26"/>
        <v>3</v>
      </c>
      <c r="AK123" s="11">
        <f t="shared" si="27"/>
        <v>3</v>
      </c>
    </row>
    <row r="124" spans="1:37">
      <c r="A124" s="3" t="s">
        <v>145</v>
      </c>
      <c r="B124" s="3" t="s">
        <v>2790</v>
      </c>
      <c r="C124" s="13">
        <v>29744.771400000001</v>
      </c>
      <c r="D124" s="14">
        <v>4</v>
      </c>
      <c r="E124" s="13">
        <v>34.07</v>
      </c>
      <c r="F124" s="8">
        <v>61615</v>
      </c>
      <c r="G124" s="8">
        <v>45606.333333333299</v>
      </c>
      <c r="H124" s="8">
        <v>51602.666666666701</v>
      </c>
      <c r="I124" s="8">
        <v>49926</v>
      </c>
      <c r="J124" s="8">
        <v>28724.5</v>
      </c>
      <c r="K124" s="8">
        <v>55823.5</v>
      </c>
      <c r="L124" s="8">
        <v>68569</v>
      </c>
      <c r="M124" s="8">
        <v>47807</v>
      </c>
      <c r="N124" s="8">
        <v>35096.333333333299</v>
      </c>
      <c r="O124" s="8">
        <v>28886.5</v>
      </c>
      <c r="P124" s="8">
        <v>52742</v>
      </c>
      <c r="Q124" s="8">
        <v>60703</v>
      </c>
      <c r="R124" s="8">
        <f t="shared" si="20"/>
        <v>52941.333333333336</v>
      </c>
      <c r="S124" s="8">
        <f t="shared" si="21"/>
        <v>44824.666666666664</v>
      </c>
      <c r="T124" s="8">
        <f t="shared" si="22"/>
        <v>50490.777777777774</v>
      </c>
      <c r="U124" s="8">
        <f t="shared" si="23"/>
        <v>47443.833333333336</v>
      </c>
      <c r="V124" s="14">
        <f t="shared" si="28"/>
        <v>0.4392984078485383</v>
      </c>
      <c r="W124" s="11">
        <f t="shared" si="29"/>
        <v>0.83185860581064663</v>
      </c>
      <c r="X124" s="11">
        <f t="shared" si="30"/>
        <v>0.8343973253108331</v>
      </c>
      <c r="Y124" s="11">
        <f t="shared" si="31"/>
        <v>0.84563639633732945</v>
      </c>
      <c r="Z124" s="11">
        <f t="shared" si="32"/>
        <v>0.24010167502251406</v>
      </c>
      <c r="AA124" s="11">
        <f t="shared" si="33"/>
        <v>-6.8374628380713245E-2</v>
      </c>
      <c r="AB124" s="11">
        <f t="shared" si="34"/>
        <v>8.979932089613489E-2</v>
      </c>
      <c r="AC124" s="11">
        <f t="shared" si="35"/>
        <v>8.1927725745666286E-2</v>
      </c>
      <c r="AD124" s="11" t="str">
        <f t="shared" si="36"/>
        <v>UNCHANGED</v>
      </c>
      <c r="AE124" s="11" t="str">
        <f t="shared" si="37"/>
        <v>UNCHANGED</v>
      </c>
      <c r="AF124" s="11" t="str">
        <f t="shared" si="38"/>
        <v>UNCHANGED</v>
      </c>
      <c r="AG124" s="11" t="str">
        <f t="shared" si="39"/>
        <v>UNCHANGED</v>
      </c>
      <c r="AH124" s="11">
        <f t="shared" si="24"/>
        <v>3</v>
      </c>
      <c r="AI124" s="11">
        <f t="shared" si="25"/>
        <v>3</v>
      </c>
      <c r="AJ124" s="11">
        <f t="shared" si="26"/>
        <v>3</v>
      </c>
      <c r="AK124" s="11">
        <f t="shared" si="27"/>
        <v>3</v>
      </c>
    </row>
    <row r="125" spans="1:37">
      <c r="A125" s="3" t="s">
        <v>146</v>
      </c>
      <c r="B125" s="3" t="s">
        <v>2791</v>
      </c>
      <c r="C125" s="13">
        <v>17964.776300000001</v>
      </c>
      <c r="D125" s="14">
        <v>5</v>
      </c>
      <c r="E125" s="13">
        <v>43.37</v>
      </c>
      <c r="F125" s="8">
        <v>42598</v>
      </c>
      <c r="G125" s="8">
        <v>23087</v>
      </c>
      <c r="H125" s="8">
        <v>38699.333333333299</v>
      </c>
      <c r="I125" s="8">
        <v>46053.333333333299</v>
      </c>
      <c r="J125" s="8">
        <v>46552</v>
      </c>
      <c r="K125" s="8">
        <v>42231</v>
      </c>
      <c r="L125" s="8">
        <v>29819.666666666701</v>
      </c>
      <c r="M125" s="8">
        <v>30229.333333333299</v>
      </c>
      <c r="N125" s="8">
        <v>29352</v>
      </c>
      <c r="O125" s="8">
        <v>55482.333333333299</v>
      </c>
      <c r="P125" s="8">
        <v>48448</v>
      </c>
      <c r="Q125" s="8">
        <v>36296</v>
      </c>
      <c r="R125" s="8">
        <f t="shared" si="20"/>
        <v>34794.777777777766</v>
      </c>
      <c r="S125" s="8">
        <f t="shared" si="21"/>
        <v>44945.444444444438</v>
      </c>
      <c r="T125" s="8">
        <f t="shared" si="22"/>
        <v>29800.333333333332</v>
      </c>
      <c r="U125" s="8">
        <f t="shared" si="23"/>
        <v>46742.111111111102</v>
      </c>
      <c r="V125" s="14">
        <f t="shared" si="28"/>
        <v>0.17227863110071706</v>
      </c>
      <c r="W125" s="11">
        <f t="shared" si="29"/>
        <v>0.44964278609159736</v>
      </c>
      <c r="X125" s="11">
        <f t="shared" si="30"/>
        <v>3.9158625865932842E-2</v>
      </c>
      <c r="Y125" s="11">
        <f t="shared" si="31"/>
        <v>0.77097773960595595</v>
      </c>
      <c r="Z125" s="11">
        <f t="shared" si="32"/>
        <v>-0.3693041018160555</v>
      </c>
      <c r="AA125" s="11">
        <f t="shared" si="33"/>
        <v>-0.22354232532037899</v>
      </c>
      <c r="AB125" s="11">
        <f t="shared" si="34"/>
        <v>-0.64939442690121685</v>
      </c>
      <c r="AC125" s="11">
        <f t="shared" si="35"/>
        <v>5.6547999764782225E-2</v>
      </c>
      <c r="AD125" s="11" t="str">
        <f t="shared" si="36"/>
        <v>UNCHANGED</v>
      </c>
      <c r="AE125" s="11" t="str">
        <f t="shared" si="37"/>
        <v>UNCHANGED</v>
      </c>
      <c r="AF125" s="11" t="str">
        <f t="shared" si="38"/>
        <v>DOWN</v>
      </c>
      <c r="AG125" s="11" t="str">
        <f t="shared" si="39"/>
        <v>UNCHANGED</v>
      </c>
      <c r="AH125" s="11">
        <f t="shared" si="24"/>
        <v>3</v>
      </c>
      <c r="AI125" s="11">
        <f t="shared" si="25"/>
        <v>3</v>
      </c>
      <c r="AJ125" s="11">
        <f t="shared" si="26"/>
        <v>3</v>
      </c>
      <c r="AK125" s="11">
        <f t="shared" si="27"/>
        <v>3</v>
      </c>
    </row>
    <row r="126" spans="1:37">
      <c r="A126" s="3" t="s">
        <v>147</v>
      </c>
      <c r="B126" s="3" t="s">
        <v>2792</v>
      </c>
      <c r="C126" s="13">
        <v>37952.043299999998</v>
      </c>
      <c r="D126" s="14">
        <v>6</v>
      </c>
      <c r="E126" s="13">
        <v>23.51</v>
      </c>
      <c r="F126" s="8">
        <v>53337</v>
      </c>
      <c r="G126" s="8">
        <v>46882.666666666701</v>
      </c>
      <c r="H126" s="8">
        <v>110959.33333333299</v>
      </c>
      <c r="I126" s="8">
        <v>93504.666666666701</v>
      </c>
      <c r="J126" s="8">
        <v>62813.666666666701</v>
      </c>
      <c r="K126" s="8">
        <v>44230.333333333299</v>
      </c>
      <c r="L126" s="8">
        <v>121331.33333333299</v>
      </c>
      <c r="M126" s="8">
        <v>146393.66666666701</v>
      </c>
      <c r="N126" s="8">
        <v>137244</v>
      </c>
      <c r="O126" s="8">
        <v>139473.33333333299</v>
      </c>
      <c r="P126" s="8">
        <v>80594.333333333299</v>
      </c>
      <c r="Q126" s="8">
        <v>134743.66666666701</v>
      </c>
      <c r="R126" s="8">
        <f t="shared" si="20"/>
        <v>70392.999999999898</v>
      </c>
      <c r="S126" s="8">
        <f t="shared" si="21"/>
        <v>66849.555555555562</v>
      </c>
      <c r="T126" s="8">
        <f t="shared" si="22"/>
        <v>134989.66666666666</v>
      </c>
      <c r="U126" s="8">
        <f t="shared" si="23"/>
        <v>118270.44444444442</v>
      </c>
      <c r="V126" s="14">
        <f t="shared" si="28"/>
        <v>0.89382547729264938</v>
      </c>
      <c r="W126" s="11">
        <f t="shared" si="29"/>
        <v>4.0561458968832495E-2</v>
      </c>
      <c r="X126" s="11">
        <f t="shared" si="30"/>
        <v>0.45555122625714956</v>
      </c>
      <c r="Y126" s="11">
        <f t="shared" si="31"/>
        <v>9.6146888370775577E-2</v>
      </c>
      <c r="Z126" s="11">
        <f t="shared" si="32"/>
        <v>7.4514003242686339E-2</v>
      </c>
      <c r="AA126" s="11">
        <f t="shared" si="33"/>
        <v>0.93934509748831052</v>
      </c>
      <c r="AB126" s="11">
        <f t="shared" si="34"/>
        <v>0.19075938252592808</v>
      </c>
      <c r="AC126" s="11">
        <f t="shared" si="35"/>
        <v>0.82309971820506878</v>
      </c>
      <c r="AD126" s="11" t="str">
        <f t="shared" si="36"/>
        <v>UNCHANGED</v>
      </c>
      <c r="AE126" s="11" t="str">
        <f t="shared" si="37"/>
        <v>UP</v>
      </c>
      <c r="AF126" s="11" t="str">
        <f t="shared" si="38"/>
        <v>UNCHANGED</v>
      </c>
      <c r="AG126" s="11" t="str">
        <f t="shared" si="39"/>
        <v>UNCHANGED</v>
      </c>
      <c r="AH126" s="11">
        <f t="shared" si="24"/>
        <v>3</v>
      </c>
      <c r="AI126" s="11">
        <f t="shared" si="25"/>
        <v>3</v>
      </c>
      <c r="AJ126" s="11">
        <f t="shared" si="26"/>
        <v>3</v>
      </c>
      <c r="AK126" s="11">
        <f t="shared" si="27"/>
        <v>3</v>
      </c>
    </row>
    <row r="127" spans="1:37">
      <c r="A127" s="3" t="s">
        <v>148</v>
      </c>
      <c r="B127" s="3" t="s">
        <v>2793</v>
      </c>
      <c r="C127" s="13">
        <v>48062.770700000001</v>
      </c>
      <c r="D127" s="14">
        <v>8</v>
      </c>
      <c r="E127" s="13">
        <v>29.05</v>
      </c>
      <c r="F127" s="8">
        <v>105744.96166633299</v>
      </c>
      <c r="G127" s="8">
        <v>101114.13760233299</v>
      </c>
      <c r="H127" s="8">
        <v>133955.131475667</v>
      </c>
      <c r="I127" s="8">
        <v>128415.485094</v>
      </c>
      <c r="J127" s="8">
        <v>142203.49033666699</v>
      </c>
      <c r="K127" s="8">
        <v>136168.476030333</v>
      </c>
      <c r="L127" s="8">
        <v>90229.051028333299</v>
      </c>
      <c r="M127" s="8">
        <v>100511.592465667</v>
      </c>
      <c r="N127" s="8">
        <v>99308.419900666704</v>
      </c>
      <c r="O127" s="8">
        <v>107723.23246166699</v>
      </c>
      <c r="P127" s="8">
        <v>79891.528426333301</v>
      </c>
      <c r="Q127" s="8">
        <v>113367.82872400001</v>
      </c>
      <c r="R127" s="8">
        <f t="shared" si="20"/>
        <v>113604.74358144433</v>
      </c>
      <c r="S127" s="8">
        <f t="shared" si="21"/>
        <v>135595.81715366666</v>
      </c>
      <c r="T127" s="8">
        <f t="shared" si="22"/>
        <v>96683.021131555666</v>
      </c>
      <c r="U127" s="8">
        <f t="shared" si="23"/>
        <v>100327.52987066678</v>
      </c>
      <c r="V127" s="14">
        <f t="shared" si="28"/>
        <v>0.11649383834618636</v>
      </c>
      <c r="W127" s="11">
        <f t="shared" si="29"/>
        <v>0.19102400432147779</v>
      </c>
      <c r="X127" s="11">
        <f t="shared" si="30"/>
        <v>0.75370128101228584</v>
      </c>
      <c r="Y127" s="11">
        <f t="shared" si="31"/>
        <v>3.3528741235272656E-2</v>
      </c>
      <c r="Z127" s="11">
        <f t="shared" si="32"/>
        <v>-0.25528959901999598</v>
      </c>
      <c r="AA127" s="11">
        <f t="shared" si="33"/>
        <v>-0.23268861606267083</v>
      </c>
      <c r="AB127" s="11">
        <f t="shared" si="34"/>
        <v>-5.3383075778282295E-2</v>
      </c>
      <c r="AC127" s="11">
        <f t="shared" si="35"/>
        <v>-0.43459513930438465</v>
      </c>
      <c r="AD127" s="11" t="str">
        <f t="shared" si="36"/>
        <v>UNCHANGED</v>
      </c>
      <c r="AE127" s="11" t="str">
        <f t="shared" si="37"/>
        <v>UNCHANGED</v>
      </c>
      <c r="AF127" s="11" t="str">
        <f t="shared" si="38"/>
        <v>UNCHANGED</v>
      </c>
      <c r="AG127" s="11" t="str">
        <f t="shared" si="39"/>
        <v>UNCHANGED</v>
      </c>
      <c r="AH127" s="11">
        <f t="shared" si="24"/>
        <v>3</v>
      </c>
      <c r="AI127" s="11">
        <f t="shared" si="25"/>
        <v>3</v>
      </c>
      <c r="AJ127" s="11">
        <f t="shared" si="26"/>
        <v>3</v>
      </c>
      <c r="AK127" s="11">
        <f t="shared" si="27"/>
        <v>3</v>
      </c>
    </row>
    <row r="128" spans="1:37">
      <c r="A128" s="3" t="s">
        <v>149</v>
      </c>
      <c r="B128" s="3" t="s">
        <v>2794</v>
      </c>
      <c r="C128" s="13">
        <v>79799.215100000001</v>
      </c>
      <c r="D128" s="14">
        <v>13</v>
      </c>
      <c r="E128" s="13">
        <v>28.88</v>
      </c>
      <c r="F128" s="8">
        <v>86342.108561666697</v>
      </c>
      <c r="G128" s="8">
        <v>127796.113101</v>
      </c>
      <c r="H128" s="8">
        <v>84008.068665333296</v>
      </c>
      <c r="I128" s="8">
        <v>98804.867462333306</v>
      </c>
      <c r="J128" s="8">
        <v>82365.838780999999</v>
      </c>
      <c r="K128" s="8">
        <v>80189.812556999997</v>
      </c>
      <c r="L128" s="8">
        <v>141004.88449566701</v>
      </c>
      <c r="M128" s="8">
        <v>117082.256817667</v>
      </c>
      <c r="N128" s="8">
        <v>140054.32139933301</v>
      </c>
      <c r="O128" s="8">
        <v>108673.383739667</v>
      </c>
      <c r="P128" s="8">
        <v>113106.31817433301</v>
      </c>
      <c r="Q128" s="8">
        <v>104413.046669</v>
      </c>
      <c r="R128" s="8">
        <f t="shared" si="20"/>
        <v>99382.096775999991</v>
      </c>
      <c r="S128" s="8">
        <f t="shared" si="21"/>
        <v>87120.172933444424</v>
      </c>
      <c r="T128" s="8">
        <f t="shared" si="22"/>
        <v>132713.82090422235</v>
      </c>
      <c r="U128" s="8">
        <f t="shared" si="23"/>
        <v>108730.91619433335</v>
      </c>
      <c r="V128" s="14">
        <f t="shared" si="28"/>
        <v>0.47018593296307964</v>
      </c>
      <c r="W128" s="11">
        <f t="shared" si="29"/>
        <v>0.10924945468353833</v>
      </c>
      <c r="X128" s="11">
        <f t="shared" si="30"/>
        <v>4.3244998544250998E-2</v>
      </c>
      <c r="Y128" s="11">
        <f t="shared" si="31"/>
        <v>2.7728814610550215E-2</v>
      </c>
      <c r="Z128" s="11">
        <f t="shared" si="32"/>
        <v>0.18997916256519345</v>
      </c>
      <c r="AA128" s="11">
        <f t="shared" si="33"/>
        <v>0.41726073625471943</v>
      </c>
      <c r="AB128" s="11">
        <f t="shared" si="34"/>
        <v>0.2875564118370198</v>
      </c>
      <c r="AC128" s="11">
        <f t="shared" si="35"/>
        <v>0.31968348698289301</v>
      </c>
      <c r="AD128" s="11" t="str">
        <f t="shared" si="36"/>
        <v>UNCHANGED</v>
      </c>
      <c r="AE128" s="11" t="str">
        <f t="shared" si="37"/>
        <v>UNCHANGED</v>
      </c>
      <c r="AF128" s="11" t="str">
        <f t="shared" si="38"/>
        <v>UNCHANGED</v>
      </c>
      <c r="AG128" s="11" t="str">
        <f t="shared" si="39"/>
        <v>UNCHANGED</v>
      </c>
      <c r="AH128" s="11">
        <f t="shared" si="24"/>
        <v>3</v>
      </c>
      <c r="AI128" s="11">
        <f t="shared" si="25"/>
        <v>3</v>
      </c>
      <c r="AJ128" s="11">
        <f t="shared" si="26"/>
        <v>3</v>
      </c>
      <c r="AK128" s="11">
        <f t="shared" si="27"/>
        <v>3</v>
      </c>
    </row>
    <row r="129" spans="1:37">
      <c r="A129" s="3" t="s">
        <v>150</v>
      </c>
      <c r="B129" s="3" t="s">
        <v>2795</v>
      </c>
      <c r="C129" s="13">
        <v>40338.4018</v>
      </c>
      <c r="D129" s="14">
        <v>5</v>
      </c>
      <c r="E129" s="13">
        <v>18.53</v>
      </c>
      <c r="F129" s="8">
        <v>30277</v>
      </c>
      <c r="G129" s="8">
        <v>52022</v>
      </c>
      <c r="H129" s="8">
        <v>43289.333333333299</v>
      </c>
      <c r="I129" s="8">
        <v>44650</v>
      </c>
      <c r="J129" s="8">
        <v>30954.666666666701</v>
      </c>
      <c r="K129" s="8">
        <v>40340</v>
      </c>
      <c r="L129" s="8">
        <v>33453.666666666701</v>
      </c>
      <c r="M129" s="8">
        <v>27881.666666666701</v>
      </c>
      <c r="N129" s="8">
        <v>32988</v>
      </c>
      <c r="O129" s="8">
        <v>34421.666666666701</v>
      </c>
      <c r="P129" s="8">
        <v>30053.666666666701</v>
      </c>
      <c r="Q129" s="8">
        <v>33380.333333333299</v>
      </c>
      <c r="R129" s="8">
        <f t="shared" si="20"/>
        <v>41862.777777777766</v>
      </c>
      <c r="S129" s="8">
        <f t="shared" si="21"/>
        <v>38648.222222222234</v>
      </c>
      <c r="T129" s="8">
        <f t="shared" si="22"/>
        <v>31441.111111111135</v>
      </c>
      <c r="U129" s="8">
        <f t="shared" si="23"/>
        <v>32618.555555555566</v>
      </c>
      <c r="V129" s="14">
        <f t="shared" si="28"/>
        <v>0.69030267085148334</v>
      </c>
      <c r="W129" s="11">
        <f t="shared" si="29"/>
        <v>0.18759594736213392</v>
      </c>
      <c r="X129" s="11">
        <f t="shared" si="30"/>
        <v>0.62365713366391251</v>
      </c>
      <c r="Y129" s="11">
        <f t="shared" si="31"/>
        <v>0.22916341898042267</v>
      </c>
      <c r="Z129" s="11">
        <f t="shared" si="32"/>
        <v>0.11526599065994828</v>
      </c>
      <c r="AA129" s="11">
        <f t="shared" si="33"/>
        <v>-0.4130158413487563</v>
      </c>
      <c r="AB129" s="11">
        <f t="shared" si="34"/>
        <v>-5.3040694209323287E-2</v>
      </c>
      <c r="AC129" s="11">
        <f t="shared" si="35"/>
        <v>-0.24470915647948477</v>
      </c>
      <c r="AD129" s="11" t="str">
        <f t="shared" si="36"/>
        <v>UNCHANGED</v>
      </c>
      <c r="AE129" s="11" t="str">
        <f t="shared" si="37"/>
        <v>UNCHANGED</v>
      </c>
      <c r="AF129" s="11" t="str">
        <f t="shared" si="38"/>
        <v>UNCHANGED</v>
      </c>
      <c r="AG129" s="11" t="str">
        <f t="shared" si="39"/>
        <v>UNCHANGED</v>
      </c>
      <c r="AH129" s="11">
        <f t="shared" si="24"/>
        <v>3</v>
      </c>
      <c r="AI129" s="11">
        <f t="shared" si="25"/>
        <v>3</v>
      </c>
      <c r="AJ129" s="11">
        <f t="shared" si="26"/>
        <v>3</v>
      </c>
      <c r="AK129" s="11">
        <f t="shared" si="27"/>
        <v>3</v>
      </c>
    </row>
    <row r="130" spans="1:37">
      <c r="A130" s="3" t="s">
        <v>151</v>
      </c>
      <c r="B130" s="3" t="s">
        <v>2796</v>
      </c>
      <c r="C130" s="13">
        <v>50231.473299999998</v>
      </c>
      <c r="D130" s="14">
        <v>8</v>
      </c>
      <c r="E130" s="13">
        <v>30.96</v>
      </c>
      <c r="F130" s="8">
        <v>24652.8143683333</v>
      </c>
      <c r="G130" s="8">
        <v>47615.956049</v>
      </c>
      <c r="H130" s="8">
        <v>43747.380417333297</v>
      </c>
      <c r="I130" s="8">
        <v>45427.751991999998</v>
      </c>
      <c r="J130" s="8">
        <v>61841.738764000002</v>
      </c>
      <c r="K130" s="8">
        <v>53712.143396666703</v>
      </c>
      <c r="L130" s="8">
        <v>38672.6004466667</v>
      </c>
      <c r="M130" s="8">
        <v>30712.880128000001</v>
      </c>
      <c r="N130" s="8">
        <v>35452.8513696667</v>
      </c>
      <c r="O130" s="8">
        <v>44634.327957666697</v>
      </c>
      <c r="P130" s="8">
        <v>44221.0757316667</v>
      </c>
      <c r="Q130" s="8">
        <v>30511.518556999999</v>
      </c>
      <c r="R130" s="8">
        <f t="shared" si="20"/>
        <v>38672.050278222196</v>
      </c>
      <c r="S130" s="8">
        <f t="shared" si="21"/>
        <v>53660.544717555567</v>
      </c>
      <c r="T130" s="8">
        <f t="shared" si="22"/>
        <v>34946.110648111127</v>
      </c>
      <c r="U130" s="8">
        <f t="shared" si="23"/>
        <v>39788.974082111134</v>
      </c>
      <c r="V130" s="14">
        <f t="shared" si="28"/>
        <v>0.15388595560048732</v>
      </c>
      <c r="W130" s="11">
        <f t="shared" si="29"/>
        <v>0.64389547153504645</v>
      </c>
      <c r="X130" s="11">
        <f t="shared" si="30"/>
        <v>0.40310707529057177</v>
      </c>
      <c r="Y130" s="11">
        <f t="shared" si="31"/>
        <v>0.10464230792888707</v>
      </c>
      <c r="Z130" s="11">
        <f t="shared" si="32"/>
        <v>-0.47257044583103858</v>
      </c>
      <c r="AA130" s="11">
        <f t="shared" si="33"/>
        <v>-0.14615935511191111</v>
      </c>
      <c r="AB130" s="11">
        <f t="shared" si="34"/>
        <v>-0.1872368023202208</v>
      </c>
      <c r="AC130" s="11">
        <f t="shared" si="35"/>
        <v>-0.43149299862272888</v>
      </c>
      <c r="AD130" s="11" t="str">
        <f t="shared" si="36"/>
        <v>UNCHANGED</v>
      </c>
      <c r="AE130" s="11" t="str">
        <f t="shared" si="37"/>
        <v>UNCHANGED</v>
      </c>
      <c r="AF130" s="11" t="str">
        <f t="shared" si="38"/>
        <v>UNCHANGED</v>
      </c>
      <c r="AG130" s="11" t="str">
        <f t="shared" si="39"/>
        <v>UNCHANGED</v>
      </c>
      <c r="AH130" s="11">
        <f t="shared" si="24"/>
        <v>3</v>
      </c>
      <c r="AI130" s="11">
        <f t="shared" si="25"/>
        <v>3</v>
      </c>
      <c r="AJ130" s="11">
        <f t="shared" si="26"/>
        <v>3</v>
      </c>
      <c r="AK130" s="11">
        <f t="shared" si="27"/>
        <v>3</v>
      </c>
    </row>
    <row r="131" spans="1:37">
      <c r="A131" s="3" t="s">
        <v>152</v>
      </c>
      <c r="B131" s="3" t="s">
        <v>2797</v>
      </c>
      <c r="C131" s="13">
        <v>12963.7981</v>
      </c>
      <c r="D131" s="14">
        <v>2</v>
      </c>
      <c r="E131" s="13">
        <v>24.17</v>
      </c>
      <c r="F131" s="8">
        <v>7211</v>
      </c>
      <c r="G131" s="8">
        <v>17341</v>
      </c>
      <c r="H131" s="8">
        <v>19279.5</v>
      </c>
      <c r="I131" s="8">
        <v>16482</v>
      </c>
      <c r="J131" s="8">
        <v>17143.5</v>
      </c>
      <c r="K131" s="8">
        <v>9005</v>
      </c>
      <c r="L131" s="8">
        <v>14232</v>
      </c>
      <c r="M131" s="8">
        <v>34103</v>
      </c>
      <c r="N131" s="8">
        <v>35330</v>
      </c>
      <c r="O131" s="8">
        <v>18592.5</v>
      </c>
      <c r="P131" s="8">
        <v>12808</v>
      </c>
      <c r="Q131" s="8">
        <v>14323.5</v>
      </c>
      <c r="R131" s="8">
        <f t="shared" si="20"/>
        <v>14610.5</v>
      </c>
      <c r="S131" s="8">
        <f t="shared" si="21"/>
        <v>14210.166666666666</v>
      </c>
      <c r="T131" s="8">
        <f t="shared" si="22"/>
        <v>27888.333333333332</v>
      </c>
      <c r="U131" s="8">
        <f t="shared" si="23"/>
        <v>15241.333333333334</v>
      </c>
      <c r="V131" s="14">
        <f t="shared" si="28"/>
        <v>0.93428893686666048</v>
      </c>
      <c r="W131" s="11">
        <f t="shared" si="29"/>
        <v>0.16367497242065462</v>
      </c>
      <c r="X131" s="11">
        <f t="shared" si="30"/>
        <v>0.14742187242749275</v>
      </c>
      <c r="Y131" s="11">
        <f t="shared" si="31"/>
        <v>0.75848875799711624</v>
      </c>
      <c r="Z131" s="11">
        <f t="shared" si="32"/>
        <v>4.0082075237924869E-2</v>
      </c>
      <c r="AA131" s="11">
        <f t="shared" si="33"/>
        <v>0.9326561675463233</v>
      </c>
      <c r="AB131" s="11">
        <f t="shared" si="34"/>
        <v>0.87167260104111766</v>
      </c>
      <c r="AC131" s="11">
        <f t="shared" si="35"/>
        <v>0.10106564174313068</v>
      </c>
      <c r="AD131" s="11" t="str">
        <f t="shared" si="36"/>
        <v>UNCHANGED</v>
      </c>
      <c r="AE131" s="11" t="str">
        <f t="shared" si="37"/>
        <v>UNCHANGED</v>
      </c>
      <c r="AF131" s="11" t="str">
        <f t="shared" si="38"/>
        <v>UNCHANGED</v>
      </c>
      <c r="AG131" s="11" t="str">
        <f t="shared" si="39"/>
        <v>UNCHANGED</v>
      </c>
      <c r="AH131" s="11">
        <f t="shared" si="24"/>
        <v>3</v>
      </c>
      <c r="AI131" s="11">
        <f t="shared" si="25"/>
        <v>3</v>
      </c>
      <c r="AJ131" s="11">
        <f t="shared" si="26"/>
        <v>3</v>
      </c>
      <c r="AK131" s="11">
        <f t="shared" si="27"/>
        <v>3</v>
      </c>
    </row>
    <row r="132" spans="1:37">
      <c r="A132" s="3" t="s">
        <v>153</v>
      </c>
      <c r="B132" s="3" t="s">
        <v>2798</v>
      </c>
      <c r="C132" s="13">
        <v>95199.137300000002</v>
      </c>
      <c r="D132" s="14">
        <v>11</v>
      </c>
      <c r="E132" s="13">
        <v>22.3</v>
      </c>
      <c r="F132" s="8">
        <v>35653.932664</v>
      </c>
      <c r="G132" s="8">
        <v>40065.095344333298</v>
      </c>
      <c r="H132" s="8">
        <v>40164.3390976667</v>
      </c>
      <c r="I132" s="8">
        <v>40214.741341000001</v>
      </c>
      <c r="J132" s="8">
        <v>40130.978528</v>
      </c>
      <c r="K132" s="8">
        <v>28809.6758283333</v>
      </c>
      <c r="L132" s="8">
        <v>41884</v>
      </c>
      <c r="M132" s="8">
        <v>32938.666666666701</v>
      </c>
      <c r="N132" s="8">
        <v>41972</v>
      </c>
      <c r="O132" s="8">
        <v>42763.333333333299</v>
      </c>
      <c r="P132" s="8">
        <v>44176</v>
      </c>
      <c r="Q132" s="8">
        <v>44379.666666666701</v>
      </c>
      <c r="R132" s="8">
        <f t="shared" ref="R132:R193" si="40">IFERROR(SUM(F132:H132)/COUNTIF(F132:H132,"&gt;0"),)</f>
        <v>38627.789035333328</v>
      </c>
      <c r="S132" s="8">
        <f t="shared" ref="S132:S193" si="41">IFERROR(SUM(I132:K132)/COUNTIF(I132:K132,"&gt;0"),)</f>
        <v>36385.131899111097</v>
      </c>
      <c r="T132" s="8">
        <f t="shared" ref="T132:T193" si="42">IFERROR(SUM(L132:N132)/COUNTIF(L132:N132,"&gt;0"),)</f>
        <v>38931.555555555569</v>
      </c>
      <c r="U132" s="8">
        <f t="shared" ref="U132:U193" si="43">IFERROR(SUM(O132:Q132)/COUNTIF(O132:Q132,"&gt;0"),)</f>
        <v>43773</v>
      </c>
      <c r="V132" s="14">
        <f t="shared" si="28"/>
        <v>0.6108895983537328</v>
      </c>
      <c r="W132" s="11">
        <f t="shared" si="29"/>
        <v>0.93201396430230565</v>
      </c>
      <c r="X132" s="11">
        <f t="shared" si="30"/>
        <v>0.18639704754487982</v>
      </c>
      <c r="Y132" s="11">
        <f t="shared" si="31"/>
        <v>0.12536613565998458</v>
      </c>
      <c r="Z132" s="11">
        <f t="shared" si="32"/>
        <v>8.6290062824675384E-2</v>
      </c>
      <c r="AA132" s="11">
        <f t="shared" si="33"/>
        <v>1.1300886964775133E-2</v>
      </c>
      <c r="AB132" s="11">
        <f t="shared" si="34"/>
        <v>-0.16910127265076985</v>
      </c>
      <c r="AC132" s="11">
        <f t="shared" si="35"/>
        <v>0.26669222244022045</v>
      </c>
      <c r="AD132" s="11" t="str">
        <f t="shared" si="36"/>
        <v>UNCHANGED</v>
      </c>
      <c r="AE132" s="11" t="str">
        <f t="shared" si="37"/>
        <v>UNCHANGED</v>
      </c>
      <c r="AF132" s="11" t="str">
        <f t="shared" si="38"/>
        <v>UNCHANGED</v>
      </c>
      <c r="AG132" s="11" t="str">
        <f t="shared" si="39"/>
        <v>UNCHANGED</v>
      </c>
      <c r="AH132" s="11">
        <f t="shared" ref="AH132:AH195" si="44">COUNTIF(F132:H132,"&gt;0")</f>
        <v>3</v>
      </c>
      <c r="AI132" s="11">
        <f t="shared" ref="AI132:AI195" si="45">COUNTIF(I132:K132,"&gt;0")</f>
        <v>3</v>
      </c>
      <c r="AJ132" s="11">
        <f t="shared" ref="AJ132:AJ195" si="46">COUNTIF(L132:N132,"&gt;0")</f>
        <v>3</v>
      </c>
      <c r="AK132" s="11">
        <f t="shared" ref="AK132:AK195" si="47">COUNTIF(O132:Q132,"&gt;0")</f>
        <v>3</v>
      </c>
    </row>
    <row r="133" spans="1:37">
      <c r="A133" s="3" t="s">
        <v>154</v>
      </c>
      <c r="B133" s="3" t="s">
        <v>2799</v>
      </c>
      <c r="C133" s="13">
        <v>42120.080699999999</v>
      </c>
      <c r="D133" s="14">
        <v>8</v>
      </c>
      <c r="E133" s="13">
        <v>32.47</v>
      </c>
      <c r="F133" s="8">
        <v>88975.188059666703</v>
      </c>
      <c r="G133" s="8">
        <v>112205.936322333</v>
      </c>
      <c r="H133" s="8">
        <v>65305.487373333301</v>
      </c>
      <c r="I133" s="8">
        <v>89396.192385333299</v>
      </c>
      <c r="J133" s="8">
        <v>123967.102806333</v>
      </c>
      <c r="K133" s="8">
        <v>95856.962444333301</v>
      </c>
      <c r="L133" s="8">
        <v>71389.285934333297</v>
      </c>
      <c r="M133" s="8">
        <v>65497.275320000001</v>
      </c>
      <c r="N133" s="8">
        <v>72962.937287333305</v>
      </c>
      <c r="O133" s="8">
        <v>80439.693161000003</v>
      </c>
      <c r="P133" s="8">
        <v>110671.68853</v>
      </c>
      <c r="Q133" s="8">
        <v>95663.212081333302</v>
      </c>
      <c r="R133" s="8">
        <f t="shared" si="40"/>
        <v>88828.870585111013</v>
      </c>
      <c r="S133" s="8">
        <f t="shared" si="41"/>
        <v>103073.41921199986</v>
      </c>
      <c r="T133" s="8">
        <f t="shared" si="42"/>
        <v>69949.832847222206</v>
      </c>
      <c r="U133" s="8">
        <f t="shared" si="43"/>
        <v>95591.531257444454</v>
      </c>
      <c r="V133" s="14">
        <f t="shared" ref="V133:V196" si="48">_xlfn.T.TEST(F133:H133,I133:K133,2,2)</f>
        <v>0.45418511580916804</v>
      </c>
      <c r="W133" s="11">
        <f t="shared" ref="W133:W196" si="49">_xlfn.T.TEST(L133:N133,F133:H133,2,2)</f>
        <v>0.24107377808637848</v>
      </c>
      <c r="X133" s="11">
        <f t="shared" ref="X133:X196" si="50">_xlfn.T.TEST(L133:N133,O133:Q133,2,2)</f>
        <v>4.6710413712583485E-2</v>
      </c>
      <c r="Y133" s="11">
        <f t="shared" ref="Y133:Y196" si="51">_xlfn.T.TEST(O133:Q133,I133:K133,2,2)</f>
        <v>0.61500320739885894</v>
      </c>
      <c r="Z133" s="11">
        <f t="shared" ref="Z133:Z196" si="52">LOG(R133/S133,2)</f>
        <v>-0.21457178215176778</v>
      </c>
      <c r="AA133" s="11">
        <f t="shared" ref="AA133:AA196" si="53">LOG(T133/R133,2)</f>
        <v>-0.3447080382871392</v>
      </c>
      <c r="AB133" s="11">
        <f t="shared" ref="AB133:AB196" si="54">LOG(T133/U133,2)</f>
        <v>-0.45056220123847629</v>
      </c>
      <c r="AC133" s="11">
        <f t="shared" ref="AC133:AC196" si="55">LOG(U133/S133,2)</f>
        <v>-0.10871761920043041</v>
      </c>
      <c r="AD133" s="11" t="str">
        <f t="shared" ref="AD133:AD196" si="56">IF(V133&lt;=0.05,IF(Z133&gt;=0.6,"UP",IF(Z133&lt;=-0.6,"DOWN","UNCHANGED")),"UNCHANGED")</f>
        <v>UNCHANGED</v>
      </c>
      <c r="AE133" s="11" t="str">
        <f t="shared" ref="AE133:AE196" si="57">IF(W133&lt;=0.05,IF(AA133&gt;=0.6,"UP",IF(AA133&lt;=-0.6,"DOWN","UNCHANGED")),"UNCHANGED")</f>
        <v>UNCHANGED</v>
      </c>
      <c r="AF133" s="11" t="str">
        <f t="shared" ref="AF133:AF196" si="58">IF(X133&lt;=0.05,IF(AB133&gt;=0.6,"UP",IF(AB133&lt;=-0.6,"DOWN","UNCHANGED")),"UNCHANGED")</f>
        <v>UNCHANGED</v>
      </c>
      <c r="AG133" s="11" t="str">
        <f t="shared" ref="AG133:AG196" si="59">IF(Y133&lt;=0.05,IF(AC133&gt;=0.6,"UP",IF(AC133&lt;=-0.6,"DOWN","UNCHANGED")),"UNCHANGED")</f>
        <v>UNCHANGED</v>
      </c>
      <c r="AH133" s="11">
        <f t="shared" si="44"/>
        <v>3</v>
      </c>
      <c r="AI133" s="11">
        <f t="shared" si="45"/>
        <v>3</v>
      </c>
      <c r="AJ133" s="11">
        <f t="shared" si="46"/>
        <v>3</v>
      </c>
      <c r="AK133" s="11">
        <f t="shared" si="47"/>
        <v>3</v>
      </c>
    </row>
    <row r="134" spans="1:37">
      <c r="A134" s="3" t="s">
        <v>155</v>
      </c>
      <c r="B134" s="3" t="s">
        <v>2800</v>
      </c>
      <c r="C134" s="13">
        <v>35375.897799999999</v>
      </c>
      <c r="D134" s="14">
        <v>9</v>
      </c>
      <c r="E134" s="13">
        <v>35.94</v>
      </c>
      <c r="F134" s="8">
        <v>35731</v>
      </c>
      <c r="G134" s="8">
        <v>42502.333333333299</v>
      </c>
      <c r="H134" s="8">
        <v>45832</v>
      </c>
      <c r="I134" s="8">
        <v>56964.666666666701</v>
      </c>
      <c r="J134" s="8">
        <v>45088.333333333299</v>
      </c>
      <c r="K134" s="8">
        <v>40722.333333333299</v>
      </c>
      <c r="L134" s="8">
        <v>38701.333333333299</v>
      </c>
      <c r="M134" s="8">
        <v>24978</v>
      </c>
      <c r="N134" s="8">
        <v>27951.666666666701</v>
      </c>
      <c r="O134" s="8">
        <v>26318.666666666701</v>
      </c>
      <c r="P134" s="8">
        <v>29590.666666666701</v>
      </c>
      <c r="Q134" s="8">
        <v>26690.333333333299</v>
      </c>
      <c r="R134" s="8">
        <f t="shared" si="40"/>
        <v>41355.111111111102</v>
      </c>
      <c r="S134" s="8">
        <f t="shared" si="41"/>
        <v>47591.777777777774</v>
      </c>
      <c r="T134" s="8">
        <f t="shared" si="42"/>
        <v>30543.666666666668</v>
      </c>
      <c r="U134" s="8">
        <f t="shared" si="43"/>
        <v>27533.222222222234</v>
      </c>
      <c r="V134" s="14">
        <f t="shared" si="48"/>
        <v>0.33465134112267547</v>
      </c>
      <c r="W134" s="11">
        <f t="shared" si="49"/>
        <v>0.10226239364757915</v>
      </c>
      <c r="X134" s="11">
        <f t="shared" si="50"/>
        <v>0.52194735428430983</v>
      </c>
      <c r="Y134" s="11">
        <f t="shared" si="51"/>
        <v>1.5572240364024079E-2</v>
      </c>
      <c r="Z134" s="11">
        <f t="shared" si="52"/>
        <v>-0.20264670273703395</v>
      </c>
      <c r="AA134" s="11">
        <f t="shared" si="53"/>
        <v>-0.43719238092170093</v>
      </c>
      <c r="AB134" s="11">
        <f t="shared" si="54"/>
        <v>0.14969980442502623</v>
      </c>
      <c r="AC134" s="11">
        <f t="shared" si="55"/>
        <v>-0.78953888808376094</v>
      </c>
      <c r="AD134" s="11" t="str">
        <f t="shared" si="56"/>
        <v>UNCHANGED</v>
      </c>
      <c r="AE134" s="11" t="str">
        <f t="shared" si="57"/>
        <v>UNCHANGED</v>
      </c>
      <c r="AF134" s="11" t="str">
        <f t="shared" si="58"/>
        <v>UNCHANGED</v>
      </c>
      <c r="AG134" s="11" t="str">
        <f t="shared" si="59"/>
        <v>DOWN</v>
      </c>
      <c r="AH134" s="11">
        <f t="shared" si="44"/>
        <v>3</v>
      </c>
      <c r="AI134" s="11">
        <f t="shared" si="45"/>
        <v>3</v>
      </c>
      <c r="AJ134" s="11">
        <f t="shared" si="46"/>
        <v>3</v>
      </c>
      <c r="AK134" s="11">
        <f t="shared" si="47"/>
        <v>3</v>
      </c>
    </row>
    <row r="135" spans="1:37">
      <c r="A135" s="3" t="s">
        <v>156</v>
      </c>
      <c r="B135" s="3" t="s">
        <v>2801</v>
      </c>
      <c r="C135" s="13">
        <v>37247.392099999997</v>
      </c>
      <c r="D135" s="14">
        <v>6</v>
      </c>
      <c r="E135" s="13">
        <v>24.17</v>
      </c>
      <c r="F135" s="8">
        <v>85030.333333333299</v>
      </c>
      <c r="G135" s="8">
        <v>62865.333333333299</v>
      </c>
      <c r="H135" s="8">
        <v>71002</v>
      </c>
      <c r="I135" s="8">
        <v>61341</v>
      </c>
      <c r="J135" s="8">
        <v>63349.333333333299</v>
      </c>
      <c r="K135" s="8">
        <v>79918.5</v>
      </c>
      <c r="L135" s="8">
        <v>79112.333333333299</v>
      </c>
      <c r="M135" s="8">
        <v>95047.333333333299</v>
      </c>
      <c r="N135" s="8">
        <v>88587</v>
      </c>
      <c r="O135" s="8">
        <v>67990.333333333299</v>
      </c>
      <c r="P135" s="8">
        <v>77627.666666666701</v>
      </c>
      <c r="Q135" s="8">
        <v>111694.33333333299</v>
      </c>
      <c r="R135" s="8">
        <f t="shared" si="40"/>
        <v>72965.888888888861</v>
      </c>
      <c r="S135" s="8">
        <f t="shared" si="41"/>
        <v>68202.944444444438</v>
      </c>
      <c r="T135" s="8">
        <f t="shared" si="42"/>
        <v>87582.222222222204</v>
      </c>
      <c r="U135" s="8">
        <f t="shared" si="43"/>
        <v>85770.777777777665</v>
      </c>
      <c r="V135" s="14">
        <f t="shared" si="48"/>
        <v>0.61511504278146611</v>
      </c>
      <c r="W135" s="11">
        <f t="shared" si="49"/>
        <v>0.14010760422344509</v>
      </c>
      <c r="X135" s="11">
        <f t="shared" si="50"/>
        <v>0.90357831792214482</v>
      </c>
      <c r="Y135" s="11">
        <f t="shared" si="51"/>
        <v>0.29249796202601946</v>
      </c>
      <c r="Z135" s="11">
        <f t="shared" si="52"/>
        <v>9.7388146053345739E-2</v>
      </c>
      <c r="AA135" s="11">
        <f t="shared" si="53"/>
        <v>0.26341588533044069</v>
      </c>
      <c r="AB135" s="11">
        <f t="shared" si="54"/>
        <v>3.0151852482680364E-2</v>
      </c>
      <c r="AC135" s="11">
        <f t="shared" si="55"/>
        <v>0.3306521789011061</v>
      </c>
      <c r="AD135" s="11" t="str">
        <f t="shared" si="56"/>
        <v>UNCHANGED</v>
      </c>
      <c r="AE135" s="11" t="str">
        <f t="shared" si="57"/>
        <v>UNCHANGED</v>
      </c>
      <c r="AF135" s="11" t="str">
        <f t="shared" si="58"/>
        <v>UNCHANGED</v>
      </c>
      <c r="AG135" s="11" t="str">
        <f t="shared" si="59"/>
        <v>UNCHANGED</v>
      </c>
      <c r="AH135" s="11">
        <f t="shared" si="44"/>
        <v>3</v>
      </c>
      <c r="AI135" s="11">
        <f t="shared" si="45"/>
        <v>3</v>
      </c>
      <c r="AJ135" s="11">
        <f t="shared" si="46"/>
        <v>3</v>
      </c>
      <c r="AK135" s="11">
        <f t="shared" si="47"/>
        <v>3</v>
      </c>
    </row>
    <row r="136" spans="1:37">
      <c r="A136" s="3" t="s">
        <v>157</v>
      </c>
      <c r="B136" s="3" t="s">
        <v>2802</v>
      </c>
      <c r="C136" s="13">
        <v>93771.591199999995</v>
      </c>
      <c r="D136" s="14">
        <v>11</v>
      </c>
      <c r="E136" s="13">
        <v>23.83</v>
      </c>
      <c r="F136" s="8">
        <v>5088.0673360000001</v>
      </c>
      <c r="G136" s="8">
        <v>5717.5713223332996</v>
      </c>
      <c r="H136" s="8">
        <v>5635.327569</v>
      </c>
      <c r="I136" s="8">
        <v>3474.5919923332999</v>
      </c>
      <c r="J136" s="8">
        <v>3467.3548053333002</v>
      </c>
      <c r="K136" s="8">
        <v>2472.625998</v>
      </c>
      <c r="L136" s="8">
        <v>0</v>
      </c>
      <c r="M136" s="8">
        <v>0</v>
      </c>
      <c r="N136" s="8">
        <v>0</v>
      </c>
      <c r="O136" s="8">
        <v>0</v>
      </c>
      <c r="P136" s="8">
        <v>0</v>
      </c>
      <c r="Q136" s="8">
        <v>0</v>
      </c>
      <c r="R136" s="8">
        <f t="shared" si="40"/>
        <v>5480.3220757777672</v>
      </c>
      <c r="S136" s="8">
        <f t="shared" si="41"/>
        <v>3138.1909318888665</v>
      </c>
      <c r="T136" s="8">
        <f t="shared" si="42"/>
        <v>0</v>
      </c>
      <c r="U136" s="8">
        <f t="shared" si="43"/>
        <v>0</v>
      </c>
      <c r="V136" s="14">
        <f t="shared" si="48"/>
        <v>3.7619564182557437E-3</v>
      </c>
      <c r="W136" s="12" t="s">
        <v>2976</v>
      </c>
      <c r="X136" s="12" t="s">
        <v>2976</v>
      </c>
      <c r="Y136" s="12" t="s">
        <v>2976</v>
      </c>
      <c r="Z136" s="11">
        <f t="shared" si="52"/>
        <v>0.80432755159720715</v>
      </c>
      <c r="AA136" s="12" t="s">
        <v>2976</v>
      </c>
      <c r="AB136" s="12" t="s">
        <v>2976</v>
      </c>
      <c r="AC136" s="12" t="s">
        <v>2976</v>
      </c>
      <c r="AD136" s="11" t="str">
        <f t="shared" si="56"/>
        <v>UP</v>
      </c>
      <c r="AE136" s="12" t="s">
        <v>2975</v>
      </c>
      <c r="AF136" s="12" t="s">
        <v>2976</v>
      </c>
      <c r="AG136" s="12" t="s">
        <v>2977</v>
      </c>
      <c r="AH136" s="11">
        <f t="shared" si="44"/>
        <v>3</v>
      </c>
      <c r="AI136" s="11">
        <f t="shared" si="45"/>
        <v>3</v>
      </c>
      <c r="AJ136" s="11">
        <f t="shared" si="46"/>
        <v>0</v>
      </c>
      <c r="AK136" s="11">
        <f t="shared" si="47"/>
        <v>0</v>
      </c>
    </row>
    <row r="137" spans="1:37">
      <c r="A137" s="3" t="s">
        <v>158</v>
      </c>
      <c r="B137" s="3" t="s">
        <v>2757</v>
      </c>
      <c r="C137" s="13">
        <v>30147.777699999999</v>
      </c>
      <c r="D137" s="14">
        <v>10</v>
      </c>
      <c r="E137" s="13">
        <v>38.93</v>
      </c>
      <c r="F137" s="8">
        <v>35563.329398666698</v>
      </c>
      <c r="G137" s="8">
        <v>29097.632551666698</v>
      </c>
      <c r="H137" s="8">
        <v>28703.761326333301</v>
      </c>
      <c r="I137" s="8">
        <v>33573.237829333302</v>
      </c>
      <c r="J137" s="8">
        <v>27604.336814333299</v>
      </c>
      <c r="K137" s="8">
        <v>32945.068130333297</v>
      </c>
      <c r="L137" s="8">
        <v>34090.210190333302</v>
      </c>
      <c r="M137" s="8">
        <v>19546.451832666698</v>
      </c>
      <c r="N137" s="8">
        <v>24022.4456916667</v>
      </c>
      <c r="O137" s="8">
        <v>28595.945138999999</v>
      </c>
      <c r="P137" s="8">
        <v>30561.618402</v>
      </c>
      <c r="Q137" s="8">
        <v>33838.068804000002</v>
      </c>
      <c r="R137" s="8">
        <f t="shared" si="40"/>
        <v>31121.574425555566</v>
      </c>
      <c r="S137" s="8">
        <f t="shared" si="41"/>
        <v>31374.214257999964</v>
      </c>
      <c r="T137" s="8">
        <f t="shared" si="42"/>
        <v>25886.369238222233</v>
      </c>
      <c r="U137" s="8">
        <f t="shared" si="43"/>
        <v>30998.544114999997</v>
      </c>
      <c r="V137" s="14">
        <f t="shared" si="48"/>
        <v>0.93522843348419693</v>
      </c>
      <c r="W137" s="11">
        <f t="shared" si="49"/>
        <v>0.34039524363130941</v>
      </c>
      <c r="X137" s="11">
        <f t="shared" si="50"/>
        <v>0.32540646508262017</v>
      </c>
      <c r="Y137" s="11">
        <f t="shared" si="51"/>
        <v>0.88480652679810268</v>
      </c>
      <c r="Z137" s="11">
        <f t="shared" si="52"/>
        <v>-1.1664280955178689E-2</v>
      </c>
      <c r="AA137" s="11">
        <f t="shared" si="53"/>
        <v>-0.26572241703657962</v>
      </c>
      <c r="AB137" s="11">
        <f t="shared" si="54"/>
        <v>-0.26000782874662098</v>
      </c>
      <c r="AC137" s="11">
        <f t="shared" si="55"/>
        <v>-1.7378869245137332E-2</v>
      </c>
      <c r="AD137" s="11" t="str">
        <f t="shared" si="56"/>
        <v>UNCHANGED</v>
      </c>
      <c r="AE137" s="11" t="str">
        <f t="shared" si="57"/>
        <v>UNCHANGED</v>
      </c>
      <c r="AF137" s="11" t="str">
        <f t="shared" si="58"/>
        <v>UNCHANGED</v>
      </c>
      <c r="AG137" s="11" t="str">
        <f t="shared" si="59"/>
        <v>UNCHANGED</v>
      </c>
      <c r="AH137" s="11">
        <f t="shared" si="44"/>
        <v>3</v>
      </c>
      <c r="AI137" s="11">
        <f t="shared" si="45"/>
        <v>3</v>
      </c>
      <c r="AJ137" s="11">
        <f t="shared" si="46"/>
        <v>3</v>
      </c>
      <c r="AK137" s="11">
        <f t="shared" si="47"/>
        <v>3</v>
      </c>
    </row>
    <row r="138" spans="1:37">
      <c r="A138" s="3" t="s">
        <v>159</v>
      </c>
      <c r="B138" s="3" t="s">
        <v>2803</v>
      </c>
      <c r="C138" s="13">
        <v>40159.984199999999</v>
      </c>
      <c r="D138" s="14">
        <v>5</v>
      </c>
      <c r="E138" s="13">
        <v>20.51</v>
      </c>
      <c r="F138" s="8">
        <v>19618.996927333301</v>
      </c>
      <c r="G138" s="8">
        <v>19505.415990000001</v>
      </c>
      <c r="H138" s="8">
        <v>23092.622523999999</v>
      </c>
      <c r="I138" s="8">
        <v>13032.66821</v>
      </c>
      <c r="J138" s="8">
        <v>14858.107591</v>
      </c>
      <c r="K138" s="8">
        <v>12524.552402666701</v>
      </c>
      <c r="L138" s="8">
        <v>29280.872839</v>
      </c>
      <c r="M138" s="8">
        <v>40961.105626999997</v>
      </c>
      <c r="N138" s="8">
        <v>38428.452111999999</v>
      </c>
      <c r="O138" s="8">
        <v>28211.22047</v>
      </c>
      <c r="P138" s="8">
        <v>30237.678128</v>
      </c>
      <c r="Q138" s="8">
        <v>31826.467187666702</v>
      </c>
      <c r="R138" s="8">
        <f t="shared" si="40"/>
        <v>20739.011813777768</v>
      </c>
      <c r="S138" s="8">
        <f t="shared" si="41"/>
        <v>13471.776067888901</v>
      </c>
      <c r="T138" s="8">
        <f t="shared" si="42"/>
        <v>36223.476859333336</v>
      </c>
      <c r="U138" s="8">
        <f t="shared" si="43"/>
        <v>30091.788595222231</v>
      </c>
      <c r="V138" s="14">
        <f t="shared" si="48"/>
        <v>6.1325548577939957E-3</v>
      </c>
      <c r="W138" s="11">
        <f t="shared" si="49"/>
        <v>1.4344122243525078E-2</v>
      </c>
      <c r="X138" s="11">
        <f t="shared" si="50"/>
        <v>0.17268113413386063</v>
      </c>
      <c r="Y138" s="11">
        <f t="shared" si="51"/>
        <v>1.9293138140582039E-4</v>
      </c>
      <c r="Z138" s="11">
        <f t="shared" si="52"/>
        <v>0.62240709051219045</v>
      </c>
      <c r="AA138" s="11">
        <f t="shared" si="53"/>
        <v>0.80457787468634256</v>
      </c>
      <c r="AB138" s="11">
        <f t="shared" si="54"/>
        <v>0.26755516787950701</v>
      </c>
      <c r="AC138" s="11">
        <f t="shared" si="55"/>
        <v>1.159429797319026</v>
      </c>
      <c r="AD138" s="11" t="str">
        <f t="shared" si="56"/>
        <v>UP</v>
      </c>
      <c r="AE138" s="11" t="str">
        <f t="shared" si="57"/>
        <v>UP</v>
      </c>
      <c r="AF138" s="11" t="str">
        <f t="shared" si="58"/>
        <v>UNCHANGED</v>
      </c>
      <c r="AG138" s="11" t="str">
        <f t="shared" si="59"/>
        <v>UP</v>
      </c>
      <c r="AH138" s="11">
        <f t="shared" si="44"/>
        <v>3</v>
      </c>
      <c r="AI138" s="11">
        <f t="shared" si="45"/>
        <v>3</v>
      </c>
      <c r="AJ138" s="11">
        <f t="shared" si="46"/>
        <v>3</v>
      </c>
      <c r="AK138" s="11">
        <f t="shared" si="47"/>
        <v>3</v>
      </c>
    </row>
    <row r="139" spans="1:37">
      <c r="A139" s="3" t="s">
        <v>160</v>
      </c>
      <c r="B139" s="3" t="s">
        <v>2804</v>
      </c>
      <c r="C139" s="13">
        <v>14871.455599999999</v>
      </c>
      <c r="D139" s="14">
        <v>4</v>
      </c>
      <c r="E139" s="13">
        <v>20.77</v>
      </c>
      <c r="F139" s="8">
        <v>42084.333333333299</v>
      </c>
      <c r="G139" s="8">
        <v>46193</v>
      </c>
      <c r="H139" s="8">
        <v>71974.333333333299</v>
      </c>
      <c r="I139" s="8">
        <v>56478.333333333299</v>
      </c>
      <c r="J139" s="8">
        <v>61409.666666666701</v>
      </c>
      <c r="K139" s="8">
        <v>42098</v>
      </c>
      <c r="L139" s="8">
        <v>43911.333333333299</v>
      </c>
      <c r="M139" s="8">
        <v>50654</v>
      </c>
      <c r="N139" s="8">
        <v>44217.666666666701</v>
      </c>
      <c r="O139" s="8">
        <v>54451.666666666701</v>
      </c>
      <c r="P139" s="8">
        <v>44322.666666666701</v>
      </c>
      <c r="Q139" s="8">
        <v>50084</v>
      </c>
      <c r="R139" s="8">
        <f t="shared" si="40"/>
        <v>53417.222222222197</v>
      </c>
      <c r="S139" s="8">
        <f t="shared" si="41"/>
        <v>53328.666666666664</v>
      </c>
      <c r="T139" s="8">
        <f t="shared" si="42"/>
        <v>46261</v>
      </c>
      <c r="U139" s="8">
        <f t="shared" si="43"/>
        <v>49619.444444444467</v>
      </c>
      <c r="V139" s="14">
        <f t="shared" si="48"/>
        <v>0.99396362001983085</v>
      </c>
      <c r="W139" s="11">
        <f t="shared" si="49"/>
        <v>0.49779927270465496</v>
      </c>
      <c r="X139" s="11">
        <f t="shared" si="50"/>
        <v>0.41139015305002363</v>
      </c>
      <c r="Y139" s="11">
        <f t="shared" si="51"/>
        <v>0.59839904135363753</v>
      </c>
      <c r="Z139" s="11">
        <f t="shared" si="52"/>
        <v>2.3936976211788048E-3</v>
      </c>
      <c r="AA139" s="11">
        <f t="shared" si="53"/>
        <v>-0.20750850326055037</v>
      </c>
      <c r="AB139" s="11">
        <f t="shared" si="54"/>
        <v>-0.10110913013420385</v>
      </c>
      <c r="AC139" s="11">
        <f t="shared" si="55"/>
        <v>-0.10400567550516777</v>
      </c>
      <c r="AD139" s="11" t="str">
        <f t="shared" si="56"/>
        <v>UNCHANGED</v>
      </c>
      <c r="AE139" s="11" t="str">
        <f t="shared" si="57"/>
        <v>UNCHANGED</v>
      </c>
      <c r="AF139" s="11" t="str">
        <f t="shared" si="58"/>
        <v>UNCHANGED</v>
      </c>
      <c r="AG139" s="11" t="str">
        <f t="shared" si="59"/>
        <v>UNCHANGED</v>
      </c>
      <c r="AH139" s="11">
        <f t="shared" si="44"/>
        <v>3</v>
      </c>
      <c r="AI139" s="11">
        <f t="shared" si="45"/>
        <v>3</v>
      </c>
      <c r="AJ139" s="11">
        <f t="shared" si="46"/>
        <v>3</v>
      </c>
      <c r="AK139" s="11">
        <f t="shared" si="47"/>
        <v>3</v>
      </c>
    </row>
    <row r="140" spans="1:37">
      <c r="A140" s="3" t="s">
        <v>161</v>
      </c>
      <c r="B140" s="3" t="s">
        <v>2805</v>
      </c>
      <c r="C140" s="13">
        <v>50184.228499999997</v>
      </c>
      <c r="D140" s="14">
        <v>4</v>
      </c>
      <c r="E140" s="13">
        <v>15.78</v>
      </c>
      <c r="F140" s="8">
        <v>8834.8363250000002</v>
      </c>
      <c r="G140" s="8">
        <v>15552.5453433333</v>
      </c>
      <c r="H140" s="8">
        <v>13775.877199333299</v>
      </c>
      <c r="I140" s="8">
        <v>16380.4161253333</v>
      </c>
      <c r="J140" s="8">
        <v>24008.1790446667</v>
      </c>
      <c r="K140" s="8">
        <v>18458.868349</v>
      </c>
      <c r="L140" s="8">
        <v>12733.460016999999</v>
      </c>
      <c r="M140" s="8">
        <v>10764.7865386667</v>
      </c>
      <c r="N140" s="8">
        <v>11631.8167803333</v>
      </c>
      <c r="O140" s="8">
        <v>15813.0053756667</v>
      </c>
      <c r="P140" s="8">
        <v>17962.655322999999</v>
      </c>
      <c r="Q140" s="8">
        <v>9367.8264653333008</v>
      </c>
      <c r="R140" s="8">
        <f t="shared" si="40"/>
        <v>12721.086289222199</v>
      </c>
      <c r="S140" s="8">
        <f t="shared" si="41"/>
        <v>19615.821173</v>
      </c>
      <c r="T140" s="8">
        <f t="shared" si="42"/>
        <v>11710.021112</v>
      </c>
      <c r="U140" s="8">
        <f t="shared" si="43"/>
        <v>14381.162388000002</v>
      </c>
      <c r="V140" s="14">
        <f t="shared" si="48"/>
        <v>8.5688231865019546E-2</v>
      </c>
      <c r="W140" s="11">
        <f t="shared" si="49"/>
        <v>0.65367089457218919</v>
      </c>
      <c r="X140" s="11">
        <f t="shared" si="50"/>
        <v>0.3695849877807888</v>
      </c>
      <c r="Y140" s="11">
        <f t="shared" si="51"/>
        <v>0.20301317608175481</v>
      </c>
      <c r="Z140" s="11">
        <f t="shared" si="52"/>
        <v>-0.62479586026178524</v>
      </c>
      <c r="AA140" s="11">
        <f t="shared" si="53"/>
        <v>-0.11947819478004233</v>
      </c>
      <c r="AB140" s="11">
        <f t="shared" si="54"/>
        <v>-0.29643661250472741</v>
      </c>
      <c r="AC140" s="11">
        <f t="shared" si="55"/>
        <v>-0.44783744253710034</v>
      </c>
      <c r="AD140" s="11" t="str">
        <f t="shared" si="56"/>
        <v>UNCHANGED</v>
      </c>
      <c r="AE140" s="11" t="str">
        <f t="shared" si="57"/>
        <v>UNCHANGED</v>
      </c>
      <c r="AF140" s="11" t="str">
        <f t="shared" si="58"/>
        <v>UNCHANGED</v>
      </c>
      <c r="AG140" s="11" t="str">
        <f t="shared" si="59"/>
        <v>UNCHANGED</v>
      </c>
      <c r="AH140" s="11">
        <f t="shared" si="44"/>
        <v>3</v>
      </c>
      <c r="AI140" s="11">
        <f t="shared" si="45"/>
        <v>3</v>
      </c>
      <c r="AJ140" s="11">
        <f t="shared" si="46"/>
        <v>3</v>
      </c>
      <c r="AK140" s="11">
        <f t="shared" si="47"/>
        <v>3</v>
      </c>
    </row>
    <row r="141" spans="1:37">
      <c r="A141" s="3" t="s">
        <v>162</v>
      </c>
      <c r="B141" s="3" t="s">
        <v>2803</v>
      </c>
      <c r="C141" s="13">
        <v>40135.999000000003</v>
      </c>
      <c r="D141" s="14">
        <v>6</v>
      </c>
      <c r="E141" s="13">
        <v>22.47</v>
      </c>
      <c r="F141" s="8">
        <v>33323.336406000002</v>
      </c>
      <c r="G141" s="8">
        <v>28356.584009999999</v>
      </c>
      <c r="H141" s="8">
        <v>26287.044142666698</v>
      </c>
      <c r="I141" s="8">
        <v>32976.665123333303</v>
      </c>
      <c r="J141" s="8">
        <v>37809.892409</v>
      </c>
      <c r="K141" s="8">
        <v>36410.780930666697</v>
      </c>
      <c r="L141" s="8">
        <v>19062.127161</v>
      </c>
      <c r="M141" s="8">
        <v>22625.5610396667</v>
      </c>
      <c r="N141" s="8">
        <v>21088.8812213333</v>
      </c>
      <c r="O141" s="8">
        <v>24886.77953</v>
      </c>
      <c r="P141" s="8">
        <v>36851.321872</v>
      </c>
      <c r="Q141" s="8">
        <v>35288.199479000003</v>
      </c>
      <c r="R141" s="8">
        <f t="shared" si="40"/>
        <v>29322.321519555568</v>
      </c>
      <c r="S141" s="8">
        <f t="shared" si="41"/>
        <v>35732.446154333331</v>
      </c>
      <c r="T141" s="8">
        <f t="shared" si="42"/>
        <v>20925.523140666668</v>
      </c>
      <c r="U141" s="8">
        <f t="shared" si="43"/>
        <v>32342.100293666666</v>
      </c>
      <c r="V141" s="14">
        <f t="shared" si="48"/>
        <v>6.4682172247373104E-2</v>
      </c>
      <c r="W141" s="11">
        <f t="shared" si="49"/>
        <v>2.2647565283946378E-2</v>
      </c>
      <c r="X141" s="11">
        <f t="shared" si="50"/>
        <v>4.273815424718231E-2</v>
      </c>
      <c r="Y141" s="11">
        <f t="shared" si="51"/>
        <v>0.446507554180543</v>
      </c>
      <c r="Z141" s="11">
        <f t="shared" si="52"/>
        <v>-0.28523535094482444</v>
      </c>
      <c r="AA141" s="11">
        <f t="shared" si="53"/>
        <v>-0.48673563889006533</v>
      </c>
      <c r="AB141" s="11">
        <f t="shared" si="54"/>
        <v>-0.628149679585016</v>
      </c>
      <c r="AC141" s="11">
        <f t="shared" si="55"/>
        <v>-0.14382131024987385</v>
      </c>
      <c r="AD141" s="11" t="str">
        <f t="shared" si="56"/>
        <v>UNCHANGED</v>
      </c>
      <c r="AE141" s="11" t="str">
        <f t="shared" si="57"/>
        <v>UNCHANGED</v>
      </c>
      <c r="AF141" s="11" t="str">
        <f t="shared" si="58"/>
        <v>DOWN</v>
      </c>
      <c r="AG141" s="11" t="str">
        <f t="shared" si="59"/>
        <v>UNCHANGED</v>
      </c>
      <c r="AH141" s="11">
        <f t="shared" si="44"/>
        <v>3</v>
      </c>
      <c r="AI141" s="11">
        <f t="shared" si="45"/>
        <v>3</v>
      </c>
      <c r="AJ141" s="11">
        <f t="shared" si="46"/>
        <v>3</v>
      </c>
      <c r="AK141" s="11">
        <f t="shared" si="47"/>
        <v>3</v>
      </c>
    </row>
    <row r="142" spans="1:37">
      <c r="A142" s="3" t="s">
        <v>163</v>
      </c>
      <c r="B142" s="3" t="s">
        <v>2806</v>
      </c>
      <c r="C142" s="13">
        <v>41267.270799999998</v>
      </c>
      <c r="D142" s="14">
        <v>6</v>
      </c>
      <c r="E142" s="13">
        <v>29.23</v>
      </c>
      <c r="F142" s="8">
        <v>25879.902336666699</v>
      </c>
      <c r="G142" s="8">
        <v>27134.385030666701</v>
      </c>
      <c r="H142" s="8">
        <v>31141.8781946667</v>
      </c>
      <c r="I142" s="8">
        <v>44188.808818333302</v>
      </c>
      <c r="J142" s="8">
        <v>28619.807797000001</v>
      </c>
      <c r="K142" s="8">
        <v>30829.969850666701</v>
      </c>
      <c r="L142" s="8">
        <v>29660.2924233333</v>
      </c>
      <c r="M142" s="8">
        <v>24209.703997000001</v>
      </c>
      <c r="N142" s="8">
        <v>26360.0761056667</v>
      </c>
      <c r="O142" s="8">
        <v>24341.600095333299</v>
      </c>
      <c r="P142" s="8">
        <v>16341.854292333301</v>
      </c>
      <c r="Q142" s="8">
        <v>18407.980976999999</v>
      </c>
      <c r="R142" s="8">
        <f t="shared" si="40"/>
        <v>28052.055187333364</v>
      </c>
      <c r="S142" s="8">
        <f t="shared" si="41"/>
        <v>34546.195488666672</v>
      </c>
      <c r="T142" s="8">
        <f t="shared" si="42"/>
        <v>26743.357508666668</v>
      </c>
      <c r="U142" s="8">
        <f t="shared" si="43"/>
        <v>19697.145121555532</v>
      </c>
      <c r="V142" s="14">
        <f t="shared" si="48"/>
        <v>0.27310823485761837</v>
      </c>
      <c r="W142" s="11">
        <f t="shared" si="49"/>
        <v>0.59087511461466424</v>
      </c>
      <c r="X142" s="11">
        <f t="shared" si="50"/>
        <v>7.03278350644852E-2</v>
      </c>
      <c r="Y142" s="11">
        <f t="shared" si="51"/>
        <v>5.1982951542327578E-2</v>
      </c>
      <c r="Z142" s="11">
        <f t="shared" si="52"/>
        <v>-0.30042036654415655</v>
      </c>
      <c r="AA142" s="11">
        <f t="shared" si="53"/>
        <v>-6.8925870669504063E-2</v>
      </c>
      <c r="AB142" s="11">
        <f t="shared" si="54"/>
        <v>0.44119405819590446</v>
      </c>
      <c r="AC142" s="11">
        <f t="shared" si="55"/>
        <v>-0.81054029540956485</v>
      </c>
      <c r="AD142" s="11" t="str">
        <f t="shared" si="56"/>
        <v>UNCHANGED</v>
      </c>
      <c r="AE142" s="11" t="str">
        <f t="shared" si="57"/>
        <v>UNCHANGED</v>
      </c>
      <c r="AF142" s="11" t="str">
        <f t="shared" si="58"/>
        <v>UNCHANGED</v>
      </c>
      <c r="AG142" s="11" t="str">
        <f t="shared" si="59"/>
        <v>UNCHANGED</v>
      </c>
      <c r="AH142" s="11">
        <f t="shared" si="44"/>
        <v>3</v>
      </c>
      <c r="AI142" s="11">
        <f t="shared" si="45"/>
        <v>3</v>
      </c>
      <c r="AJ142" s="11">
        <f t="shared" si="46"/>
        <v>3</v>
      </c>
      <c r="AK142" s="11">
        <f t="shared" si="47"/>
        <v>3</v>
      </c>
    </row>
    <row r="143" spans="1:37">
      <c r="A143" s="3" t="s">
        <v>164</v>
      </c>
      <c r="B143" s="3" t="s">
        <v>2807</v>
      </c>
      <c r="C143" s="13">
        <v>29322.519700000001</v>
      </c>
      <c r="D143" s="14">
        <v>3</v>
      </c>
      <c r="E143" s="13">
        <v>18.48</v>
      </c>
      <c r="F143" s="8">
        <v>39522.666666666701</v>
      </c>
      <c r="G143" s="8">
        <v>48573</v>
      </c>
      <c r="H143" s="8">
        <v>54319.666666666701</v>
      </c>
      <c r="I143" s="8">
        <v>53520.333333333299</v>
      </c>
      <c r="J143" s="8">
        <v>49626.333333333299</v>
      </c>
      <c r="K143" s="8">
        <v>36785</v>
      </c>
      <c r="L143" s="8">
        <v>47890</v>
      </c>
      <c r="M143" s="8">
        <v>45837.333333333299</v>
      </c>
      <c r="N143" s="8">
        <v>46677.333333333299</v>
      </c>
      <c r="O143" s="8">
        <v>71889.666666666701</v>
      </c>
      <c r="P143" s="8">
        <v>44312.333333333299</v>
      </c>
      <c r="Q143" s="8">
        <v>56288.666666666701</v>
      </c>
      <c r="R143" s="8">
        <f t="shared" si="40"/>
        <v>47471.777777777803</v>
      </c>
      <c r="S143" s="8">
        <f t="shared" si="41"/>
        <v>46643.888888888869</v>
      </c>
      <c r="T143" s="8">
        <f t="shared" si="42"/>
        <v>46801.555555555533</v>
      </c>
      <c r="U143" s="8">
        <f t="shared" si="43"/>
        <v>57496.888888888898</v>
      </c>
      <c r="V143" s="14">
        <f t="shared" si="48"/>
        <v>0.90681373129987985</v>
      </c>
      <c r="W143" s="11">
        <f t="shared" si="49"/>
        <v>0.88495695177211597</v>
      </c>
      <c r="X143" s="11">
        <f t="shared" si="50"/>
        <v>0.25251623225321629</v>
      </c>
      <c r="Y143" s="11">
        <f t="shared" si="51"/>
        <v>0.31478861840002259</v>
      </c>
      <c r="Z143" s="11">
        <f t="shared" si="52"/>
        <v>2.5382001634173836E-2</v>
      </c>
      <c r="AA143" s="11">
        <f t="shared" si="53"/>
        <v>-2.0513596645177528E-2</v>
      </c>
      <c r="AB143" s="11">
        <f t="shared" si="54"/>
        <v>-0.29692741324470368</v>
      </c>
      <c r="AC143" s="11">
        <f t="shared" si="55"/>
        <v>0.3017958182337</v>
      </c>
      <c r="AD143" s="11" t="str">
        <f t="shared" si="56"/>
        <v>UNCHANGED</v>
      </c>
      <c r="AE143" s="11" t="str">
        <f t="shared" si="57"/>
        <v>UNCHANGED</v>
      </c>
      <c r="AF143" s="11" t="str">
        <f t="shared" si="58"/>
        <v>UNCHANGED</v>
      </c>
      <c r="AG143" s="11" t="str">
        <f t="shared" si="59"/>
        <v>UNCHANGED</v>
      </c>
      <c r="AH143" s="11">
        <f t="shared" si="44"/>
        <v>3</v>
      </c>
      <c r="AI143" s="11">
        <f t="shared" si="45"/>
        <v>3</v>
      </c>
      <c r="AJ143" s="11">
        <f t="shared" si="46"/>
        <v>3</v>
      </c>
      <c r="AK143" s="11">
        <f t="shared" si="47"/>
        <v>3</v>
      </c>
    </row>
    <row r="144" spans="1:37">
      <c r="A144" s="3" t="s">
        <v>165</v>
      </c>
      <c r="B144" s="3" t="s">
        <v>2808</v>
      </c>
      <c r="C144" s="13">
        <v>19467.413</v>
      </c>
      <c r="D144" s="14">
        <v>3</v>
      </c>
      <c r="E144" s="13">
        <v>29.85</v>
      </c>
      <c r="F144" s="8">
        <v>40882.5</v>
      </c>
      <c r="G144" s="8">
        <v>20972.399814333301</v>
      </c>
      <c r="H144" s="8">
        <v>33653.176090333298</v>
      </c>
      <c r="I144" s="8">
        <v>30866.297845666701</v>
      </c>
      <c r="J144" s="8">
        <v>32344.274124666699</v>
      </c>
      <c r="K144" s="8">
        <v>38123.5</v>
      </c>
      <c r="L144" s="8">
        <v>32346.547396000002</v>
      </c>
      <c r="M144" s="8">
        <v>37057.753765000001</v>
      </c>
      <c r="N144" s="8">
        <v>32221.7878023333</v>
      </c>
      <c r="O144" s="8">
        <v>28866.198605333298</v>
      </c>
      <c r="P144" s="8">
        <v>23224.764670333301</v>
      </c>
      <c r="Q144" s="8">
        <v>35516.868917333297</v>
      </c>
      <c r="R144" s="8">
        <f t="shared" si="40"/>
        <v>31836.025301555532</v>
      </c>
      <c r="S144" s="8">
        <f t="shared" si="41"/>
        <v>33778.023990111134</v>
      </c>
      <c r="T144" s="8">
        <f t="shared" si="42"/>
        <v>33875.362987777771</v>
      </c>
      <c r="U144" s="8">
        <f t="shared" si="43"/>
        <v>29202.610730999964</v>
      </c>
      <c r="V144" s="14">
        <f t="shared" si="48"/>
        <v>0.77068442892784539</v>
      </c>
      <c r="W144" s="11">
        <f t="shared" si="49"/>
        <v>0.75232355030356191</v>
      </c>
      <c r="X144" s="11">
        <f t="shared" si="50"/>
        <v>0.29621219567566665</v>
      </c>
      <c r="Y144" s="11">
        <f t="shared" si="51"/>
        <v>0.33579253650898327</v>
      </c>
      <c r="Z144" s="11">
        <f t="shared" si="52"/>
        <v>-8.5424705163700806E-2</v>
      </c>
      <c r="AA144" s="11">
        <f t="shared" si="53"/>
        <v>8.9576177614510685E-2</v>
      </c>
      <c r="AB144" s="11">
        <f t="shared" si="54"/>
        <v>0.21413905291440127</v>
      </c>
      <c r="AC144" s="11">
        <f t="shared" si="55"/>
        <v>-0.20998758046359151</v>
      </c>
      <c r="AD144" s="11" t="str">
        <f t="shared" si="56"/>
        <v>UNCHANGED</v>
      </c>
      <c r="AE144" s="11" t="str">
        <f t="shared" si="57"/>
        <v>UNCHANGED</v>
      </c>
      <c r="AF144" s="11" t="str">
        <f t="shared" si="58"/>
        <v>UNCHANGED</v>
      </c>
      <c r="AG144" s="11" t="str">
        <f t="shared" si="59"/>
        <v>UNCHANGED</v>
      </c>
      <c r="AH144" s="11">
        <f t="shared" si="44"/>
        <v>3</v>
      </c>
      <c r="AI144" s="11">
        <f t="shared" si="45"/>
        <v>3</v>
      </c>
      <c r="AJ144" s="11">
        <f t="shared" si="46"/>
        <v>3</v>
      </c>
      <c r="AK144" s="11">
        <f t="shared" si="47"/>
        <v>3</v>
      </c>
    </row>
    <row r="145" spans="1:37">
      <c r="A145" s="3" t="s">
        <v>166</v>
      </c>
      <c r="B145" s="3" t="s">
        <v>2809</v>
      </c>
      <c r="C145" s="13">
        <v>16741.971300000001</v>
      </c>
      <c r="D145" s="14">
        <v>3</v>
      </c>
      <c r="E145" s="13">
        <v>41.57</v>
      </c>
      <c r="F145" s="8">
        <v>23238</v>
      </c>
      <c r="G145" s="8">
        <v>25818.5</v>
      </c>
      <c r="H145" s="8">
        <v>20993</v>
      </c>
      <c r="I145" s="8">
        <v>29177</v>
      </c>
      <c r="J145" s="8">
        <v>17511.5</v>
      </c>
      <c r="K145" s="8">
        <v>13049</v>
      </c>
      <c r="L145" s="8">
        <v>30868.333333333299</v>
      </c>
      <c r="M145" s="8">
        <v>58240.666666666701</v>
      </c>
      <c r="N145" s="8">
        <v>51436</v>
      </c>
      <c r="O145" s="8">
        <v>50146</v>
      </c>
      <c r="P145" s="8">
        <v>19945.5</v>
      </c>
      <c r="Q145" s="8">
        <v>19633</v>
      </c>
      <c r="R145" s="8">
        <f t="shared" si="40"/>
        <v>23349.833333333332</v>
      </c>
      <c r="S145" s="8">
        <f t="shared" si="41"/>
        <v>19912.5</v>
      </c>
      <c r="T145" s="8">
        <f t="shared" si="42"/>
        <v>46848.333333333336</v>
      </c>
      <c r="U145" s="8">
        <f t="shared" si="43"/>
        <v>29908.166666666668</v>
      </c>
      <c r="V145" s="14">
        <f t="shared" si="48"/>
        <v>0.53004958640281097</v>
      </c>
      <c r="W145" s="11">
        <f t="shared" si="49"/>
        <v>4.8032163799898171E-2</v>
      </c>
      <c r="X145" s="11">
        <f t="shared" si="50"/>
        <v>0.26380235084041037</v>
      </c>
      <c r="Y145" s="11">
        <f t="shared" si="51"/>
        <v>0.42271140302746835</v>
      </c>
      <c r="Z145" s="11">
        <f t="shared" si="52"/>
        <v>0.22973789053845819</v>
      </c>
      <c r="AA145" s="11">
        <f t="shared" si="53"/>
        <v>1.0045854714864506</v>
      </c>
      <c r="AB145" s="11">
        <f t="shared" si="54"/>
        <v>0.64745824601540136</v>
      </c>
      <c r="AC145" s="11">
        <f t="shared" si="55"/>
        <v>0.58686511600950764</v>
      </c>
      <c r="AD145" s="11" t="str">
        <f t="shared" si="56"/>
        <v>UNCHANGED</v>
      </c>
      <c r="AE145" s="11" t="str">
        <f t="shared" si="57"/>
        <v>UP</v>
      </c>
      <c r="AF145" s="11" t="str">
        <f t="shared" si="58"/>
        <v>UNCHANGED</v>
      </c>
      <c r="AG145" s="11" t="str">
        <f t="shared" si="59"/>
        <v>UNCHANGED</v>
      </c>
      <c r="AH145" s="11">
        <f t="shared" si="44"/>
        <v>3</v>
      </c>
      <c r="AI145" s="11">
        <f t="shared" si="45"/>
        <v>3</v>
      </c>
      <c r="AJ145" s="11">
        <f t="shared" si="46"/>
        <v>3</v>
      </c>
      <c r="AK145" s="11">
        <f t="shared" si="47"/>
        <v>3</v>
      </c>
    </row>
    <row r="146" spans="1:37">
      <c r="A146" s="3" t="s">
        <v>167</v>
      </c>
      <c r="B146" s="3" t="s">
        <v>2810</v>
      </c>
      <c r="C146" s="13">
        <v>53962.082300000002</v>
      </c>
      <c r="D146" s="14">
        <v>9</v>
      </c>
      <c r="E146" s="13">
        <v>31.85</v>
      </c>
      <c r="F146" s="8">
        <v>22265.373039999999</v>
      </c>
      <c r="G146" s="8">
        <v>25704.269495333301</v>
      </c>
      <c r="H146" s="8">
        <v>30564.499445333298</v>
      </c>
      <c r="I146" s="8">
        <v>16641.0325516667</v>
      </c>
      <c r="J146" s="8">
        <v>28536.668551999999</v>
      </c>
      <c r="K146" s="8">
        <v>20831.250800999998</v>
      </c>
      <c r="L146" s="8">
        <v>23738.350869000002</v>
      </c>
      <c r="M146" s="8">
        <v>13839.874021666699</v>
      </c>
      <c r="N146" s="8">
        <v>16960.637518</v>
      </c>
      <c r="O146" s="8">
        <v>10837.8865496667</v>
      </c>
      <c r="P146" s="8">
        <v>13128.525265</v>
      </c>
      <c r="Q146" s="8">
        <v>10486.288638</v>
      </c>
      <c r="R146" s="8">
        <f t="shared" si="40"/>
        <v>26178.047326888871</v>
      </c>
      <c r="S146" s="8">
        <f t="shared" si="41"/>
        <v>22002.983968222234</v>
      </c>
      <c r="T146" s="8">
        <f t="shared" si="42"/>
        <v>18179.620802888898</v>
      </c>
      <c r="U146" s="8">
        <f t="shared" si="43"/>
        <v>11484.233484222234</v>
      </c>
      <c r="V146" s="14">
        <f t="shared" si="48"/>
        <v>0.37997150343362235</v>
      </c>
      <c r="W146" s="11">
        <f t="shared" si="49"/>
        <v>0.10217328499325969</v>
      </c>
      <c r="X146" s="11">
        <f t="shared" si="50"/>
        <v>9.2169988515472354E-2</v>
      </c>
      <c r="Y146" s="11">
        <f t="shared" si="51"/>
        <v>4.2490714393251645E-2</v>
      </c>
      <c r="Z146" s="11">
        <f t="shared" si="52"/>
        <v>0.25065829747080848</v>
      </c>
      <c r="AA146" s="11">
        <f t="shared" si="53"/>
        <v>-0.52603538018624052</v>
      </c>
      <c r="AB146" s="11">
        <f t="shared" si="54"/>
        <v>0.66266754041887821</v>
      </c>
      <c r="AC146" s="11">
        <f t="shared" si="55"/>
        <v>-0.93804462313430992</v>
      </c>
      <c r="AD146" s="11" t="str">
        <f t="shared" si="56"/>
        <v>UNCHANGED</v>
      </c>
      <c r="AE146" s="11" t="str">
        <f t="shared" si="57"/>
        <v>UNCHANGED</v>
      </c>
      <c r="AF146" s="11" t="str">
        <f t="shared" si="58"/>
        <v>UNCHANGED</v>
      </c>
      <c r="AG146" s="11" t="str">
        <f t="shared" si="59"/>
        <v>DOWN</v>
      </c>
      <c r="AH146" s="11">
        <f t="shared" si="44"/>
        <v>3</v>
      </c>
      <c r="AI146" s="11">
        <f t="shared" si="45"/>
        <v>3</v>
      </c>
      <c r="AJ146" s="11">
        <f t="shared" si="46"/>
        <v>3</v>
      </c>
      <c r="AK146" s="11">
        <f t="shared" si="47"/>
        <v>3</v>
      </c>
    </row>
    <row r="147" spans="1:37">
      <c r="A147" s="3" t="s">
        <v>168</v>
      </c>
      <c r="B147" s="3" t="s">
        <v>2794</v>
      </c>
      <c r="C147" s="13">
        <v>72591.945800000001</v>
      </c>
      <c r="D147" s="14">
        <v>14</v>
      </c>
      <c r="E147" s="13">
        <v>32.04</v>
      </c>
      <c r="F147" s="8">
        <v>13238.1364846667</v>
      </c>
      <c r="G147" s="8">
        <v>15674.886898999999</v>
      </c>
      <c r="H147" s="8">
        <v>17798.437751333298</v>
      </c>
      <c r="I147" s="8">
        <v>16805.036286333299</v>
      </c>
      <c r="J147" s="8">
        <v>7187.0669440000001</v>
      </c>
      <c r="K147" s="8">
        <v>7146.5207763333001</v>
      </c>
      <c r="L147" s="8">
        <v>13338.1155043333</v>
      </c>
      <c r="M147" s="8">
        <v>8863.7431823333009</v>
      </c>
      <c r="N147" s="8">
        <v>19725.011933999998</v>
      </c>
      <c r="O147" s="8">
        <v>8258.9495936667008</v>
      </c>
      <c r="P147" s="8">
        <v>8913.9716073333002</v>
      </c>
      <c r="Q147" s="8">
        <v>8543.2866643333</v>
      </c>
      <c r="R147" s="8">
        <f t="shared" si="40"/>
        <v>15570.487045</v>
      </c>
      <c r="S147" s="8">
        <f t="shared" si="41"/>
        <v>10379.541335555534</v>
      </c>
      <c r="T147" s="8">
        <f t="shared" si="42"/>
        <v>13975.623540222199</v>
      </c>
      <c r="U147" s="8">
        <f t="shared" si="43"/>
        <v>8572.0692884444343</v>
      </c>
      <c r="V147" s="14">
        <f t="shared" si="48"/>
        <v>0.20925446051814559</v>
      </c>
      <c r="W147" s="11">
        <f t="shared" si="49"/>
        <v>0.66486700413451283</v>
      </c>
      <c r="X147" s="11">
        <f t="shared" si="50"/>
        <v>0.16215934434890442</v>
      </c>
      <c r="Y147" s="11">
        <f t="shared" si="51"/>
        <v>0.6043552177766307</v>
      </c>
      <c r="Z147" s="11">
        <f t="shared" si="52"/>
        <v>0.58507137918781293</v>
      </c>
      <c r="AA147" s="11">
        <f t="shared" si="53"/>
        <v>-0.15590142046006072</v>
      </c>
      <c r="AB147" s="11">
        <f t="shared" si="54"/>
        <v>0.70519723563191328</v>
      </c>
      <c r="AC147" s="11">
        <f t="shared" si="55"/>
        <v>-0.27602727690416118</v>
      </c>
      <c r="AD147" s="11" t="str">
        <f t="shared" si="56"/>
        <v>UNCHANGED</v>
      </c>
      <c r="AE147" s="11" t="str">
        <f t="shared" si="57"/>
        <v>UNCHANGED</v>
      </c>
      <c r="AF147" s="11" t="str">
        <f t="shared" si="58"/>
        <v>UNCHANGED</v>
      </c>
      <c r="AG147" s="11" t="str">
        <f t="shared" si="59"/>
        <v>UNCHANGED</v>
      </c>
      <c r="AH147" s="11">
        <f t="shared" si="44"/>
        <v>3</v>
      </c>
      <c r="AI147" s="11">
        <f t="shared" si="45"/>
        <v>3</v>
      </c>
      <c r="AJ147" s="11">
        <f t="shared" si="46"/>
        <v>3</v>
      </c>
      <c r="AK147" s="11">
        <f t="shared" si="47"/>
        <v>3</v>
      </c>
    </row>
    <row r="148" spans="1:37">
      <c r="A148" s="3" t="s">
        <v>169</v>
      </c>
      <c r="B148" s="3" t="s">
        <v>2806</v>
      </c>
      <c r="C148" s="13">
        <v>35044.2929</v>
      </c>
      <c r="D148" s="14">
        <v>5</v>
      </c>
      <c r="E148" s="13">
        <v>23.96</v>
      </c>
      <c r="F148" s="8">
        <v>29261.097663333301</v>
      </c>
      <c r="G148" s="8">
        <v>27895.699239333298</v>
      </c>
      <c r="H148" s="8">
        <v>33717.455138666701</v>
      </c>
      <c r="I148" s="8">
        <v>40181.857848333297</v>
      </c>
      <c r="J148" s="8">
        <v>26543.192202999999</v>
      </c>
      <c r="K148" s="8">
        <v>26122.167592999998</v>
      </c>
      <c r="L148" s="8">
        <v>26998.7075766667</v>
      </c>
      <c r="M148" s="8">
        <v>21317.9018886667</v>
      </c>
      <c r="N148" s="8">
        <v>22620.5361693333</v>
      </c>
      <c r="O148" s="8">
        <v>31922.399904666701</v>
      </c>
      <c r="P148" s="8">
        <v>25411.145707666699</v>
      </c>
      <c r="Q148" s="8">
        <v>22287.368203999999</v>
      </c>
      <c r="R148" s="8">
        <f t="shared" si="40"/>
        <v>30291.417347111099</v>
      </c>
      <c r="S148" s="8">
        <f t="shared" si="41"/>
        <v>30949.072548111097</v>
      </c>
      <c r="T148" s="8">
        <f t="shared" si="42"/>
        <v>23645.715211555565</v>
      </c>
      <c r="U148" s="8">
        <f t="shared" si="43"/>
        <v>26540.304605444468</v>
      </c>
      <c r="V148" s="14">
        <f t="shared" si="48"/>
        <v>0.90054488544841604</v>
      </c>
      <c r="W148" s="11">
        <f t="shared" si="49"/>
        <v>5.3888186275867625E-2</v>
      </c>
      <c r="X148" s="11">
        <f t="shared" si="50"/>
        <v>0.43219185237685548</v>
      </c>
      <c r="Y148" s="11">
        <f t="shared" si="51"/>
        <v>0.46165023786490728</v>
      </c>
      <c r="Z148" s="11">
        <f t="shared" si="52"/>
        <v>-3.0987092826425311E-2</v>
      </c>
      <c r="AA148" s="11">
        <f t="shared" si="53"/>
        <v>-0.35733030434186303</v>
      </c>
      <c r="AB148" s="11">
        <f t="shared" si="54"/>
        <v>-0.16660614911422372</v>
      </c>
      <c r="AC148" s="11">
        <f t="shared" si="55"/>
        <v>-0.22171124805406461</v>
      </c>
      <c r="AD148" s="11" t="str">
        <f t="shared" si="56"/>
        <v>UNCHANGED</v>
      </c>
      <c r="AE148" s="11" t="str">
        <f t="shared" si="57"/>
        <v>UNCHANGED</v>
      </c>
      <c r="AF148" s="11" t="str">
        <f t="shared" si="58"/>
        <v>UNCHANGED</v>
      </c>
      <c r="AG148" s="11" t="str">
        <f t="shared" si="59"/>
        <v>UNCHANGED</v>
      </c>
      <c r="AH148" s="11">
        <f t="shared" si="44"/>
        <v>3</v>
      </c>
      <c r="AI148" s="11">
        <f t="shared" si="45"/>
        <v>3</v>
      </c>
      <c r="AJ148" s="11">
        <f t="shared" si="46"/>
        <v>3</v>
      </c>
      <c r="AK148" s="11">
        <f t="shared" si="47"/>
        <v>3</v>
      </c>
    </row>
    <row r="149" spans="1:37">
      <c r="A149" s="3" t="s">
        <v>170</v>
      </c>
      <c r="B149" s="3" t="s">
        <v>2811</v>
      </c>
      <c r="C149" s="13">
        <v>38114.528100000003</v>
      </c>
      <c r="D149" s="14">
        <v>6</v>
      </c>
      <c r="E149" s="13">
        <v>33.72</v>
      </c>
      <c r="F149" s="8">
        <v>34496.666666666701</v>
      </c>
      <c r="G149" s="8">
        <v>44574.333333333299</v>
      </c>
      <c r="H149" s="8">
        <v>33323</v>
      </c>
      <c r="I149" s="8">
        <v>41697</v>
      </c>
      <c r="J149" s="8">
        <v>58793.333333333299</v>
      </c>
      <c r="K149" s="8">
        <v>35294</v>
      </c>
      <c r="L149" s="8">
        <v>40555.333333333299</v>
      </c>
      <c r="M149" s="8">
        <v>31697.333333333299</v>
      </c>
      <c r="N149" s="8">
        <v>44591.333333333299</v>
      </c>
      <c r="O149" s="8">
        <v>37821</v>
      </c>
      <c r="P149" s="8">
        <v>39920</v>
      </c>
      <c r="Q149" s="8">
        <v>42284</v>
      </c>
      <c r="R149" s="8">
        <f t="shared" si="40"/>
        <v>37464.666666666664</v>
      </c>
      <c r="S149" s="8">
        <f t="shared" si="41"/>
        <v>45261.444444444438</v>
      </c>
      <c r="T149" s="8">
        <f t="shared" si="42"/>
        <v>38947.999999999964</v>
      </c>
      <c r="U149" s="8">
        <f t="shared" si="43"/>
        <v>40008.333333333336</v>
      </c>
      <c r="V149" s="14">
        <f t="shared" si="48"/>
        <v>0.37794611901565706</v>
      </c>
      <c r="W149" s="11">
        <f t="shared" si="49"/>
        <v>0.79040211792672088</v>
      </c>
      <c r="X149" s="11">
        <f t="shared" si="50"/>
        <v>0.80500360972585372</v>
      </c>
      <c r="Y149" s="11">
        <f t="shared" si="51"/>
        <v>0.50222071658277767</v>
      </c>
      <c r="Z149" s="11">
        <f t="shared" si="52"/>
        <v>-0.27275201109660591</v>
      </c>
      <c r="AA149" s="11">
        <f t="shared" si="53"/>
        <v>5.6018631571700755E-2</v>
      </c>
      <c r="AB149" s="11">
        <f t="shared" si="54"/>
        <v>-3.8751283112320997E-2</v>
      </c>
      <c r="AC149" s="11">
        <f t="shared" si="55"/>
        <v>-0.177982096412584</v>
      </c>
      <c r="AD149" s="11" t="str">
        <f t="shared" si="56"/>
        <v>UNCHANGED</v>
      </c>
      <c r="AE149" s="11" t="str">
        <f t="shared" si="57"/>
        <v>UNCHANGED</v>
      </c>
      <c r="AF149" s="11" t="str">
        <f t="shared" si="58"/>
        <v>UNCHANGED</v>
      </c>
      <c r="AG149" s="11" t="str">
        <f t="shared" si="59"/>
        <v>UNCHANGED</v>
      </c>
      <c r="AH149" s="11">
        <f t="shared" si="44"/>
        <v>3</v>
      </c>
      <c r="AI149" s="11">
        <f t="shared" si="45"/>
        <v>3</v>
      </c>
      <c r="AJ149" s="11">
        <f t="shared" si="46"/>
        <v>3</v>
      </c>
      <c r="AK149" s="11">
        <f t="shared" si="47"/>
        <v>3</v>
      </c>
    </row>
    <row r="150" spans="1:37">
      <c r="A150" s="3" t="s">
        <v>171</v>
      </c>
      <c r="B150" s="3" t="s">
        <v>2812</v>
      </c>
      <c r="C150" s="13">
        <v>82467.365699999995</v>
      </c>
      <c r="D150" s="14">
        <v>8</v>
      </c>
      <c r="E150" s="13">
        <v>14.31</v>
      </c>
      <c r="F150" s="8">
        <v>237124</v>
      </c>
      <c r="G150" s="8">
        <v>204115.33333333299</v>
      </c>
      <c r="H150" s="8">
        <v>190908</v>
      </c>
      <c r="I150" s="8">
        <v>202664.33333333299</v>
      </c>
      <c r="J150" s="8">
        <v>165579.33333333299</v>
      </c>
      <c r="K150" s="8">
        <v>198409.33333333299</v>
      </c>
      <c r="L150" s="8">
        <v>216975</v>
      </c>
      <c r="M150" s="8">
        <v>155843</v>
      </c>
      <c r="N150" s="8">
        <v>193979.33333333299</v>
      </c>
      <c r="O150" s="8">
        <v>165553</v>
      </c>
      <c r="P150" s="8">
        <v>156260.66666666701</v>
      </c>
      <c r="Q150" s="8">
        <v>201931</v>
      </c>
      <c r="R150" s="8">
        <f t="shared" si="40"/>
        <v>210715.77777777766</v>
      </c>
      <c r="S150" s="8">
        <f t="shared" si="41"/>
        <v>188884.33333333299</v>
      </c>
      <c r="T150" s="8">
        <f t="shared" si="42"/>
        <v>188932.44444444435</v>
      </c>
      <c r="U150" s="8">
        <f t="shared" si="43"/>
        <v>174581.55555555565</v>
      </c>
      <c r="V150" s="14">
        <f t="shared" si="48"/>
        <v>0.29330330047732855</v>
      </c>
      <c r="W150" s="11">
        <f t="shared" si="49"/>
        <v>0.3879762224532598</v>
      </c>
      <c r="X150" s="11">
        <f t="shared" si="50"/>
        <v>0.56038826134351183</v>
      </c>
      <c r="Y150" s="11">
        <f t="shared" si="51"/>
        <v>0.47603667991020171</v>
      </c>
      <c r="Z150" s="11">
        <f t="shared" si="52"/>
        <v>0.15779529798313774</v>
      </c>
      <c r="AA150" s="11">
        <f t="shared" si="53"/>
        <v>-0.15742787299902028</v>
      </c>
      <c r="AB150" s="11">
        <f t="shared" si="54"/>
        <v>0.11396932287473302</v>
      </c>
      <c r="AC150" s="11">
        <f t="shared" si="55"/>
        <v>-0.11360189789061552</v>
      </c>
      <c r="AD150" s="11" t="str">
        <f t="shared" si="56"/>
        <v>UNCHANGED</v>
      </c>
      <c r="AE150" s="11" t="str">
        <f t="shared" si="57"/>
        <v>UNCHANGED</v>
      </c>
      <c r="AF150" s="11" t="str">
        <f t="shared" si="58"/>
        <v>UNCHANGED</v>
      </c>
      <c r="AG150" s="11" t="str">
        <f t="shared" si="59"/>
        <v>UNCHANGED</v>
      </c>
      <c r="AH150" s="11">
        <f t="shared" si="44"/>
        <v>3</v>
      </c>
      <c r="AI150" s="11">
        <f t="shared" si="45"/>
        <v>3</v>
      </c>
      <c r="AJ150" s="11">
        <f t="shared" si="46"/>
        <v>3</v>
      </c>
      <c r="AK150" s="11">
        <f t="shared" si="47"/>
        <v>3</v>
      </c>
    </row>
    <row r="151" spans="1:37">
      <c r="A151" s="3" t="s">
        <v>172</v>
      </c>
      <c r="B151" s="3" t="s">
        <v>2813</v>
      </c>
      <c r="C151" s="13">
        <v>33605.333299999998</v>
      </c>
      <c r="D151" s="14">
        <v>4</v>
      </c>
      <c r="E151" s="13">
        <v>27.15</v>
      </c>
      <c r="F151" s="8">
        <v>71951</v>
      </c>
      <c r="G151" s="8">
        <v>67972</v>
      </c>
      <c r="H151" s="8">
        <v>80333.666666666701</v>
      </c>
      <c r="I151" s="8">
        <v>76476.333333333299</v>
      </c>
      <c r="J151" s="8">
        <v>86359</v>
      </c>
      <c r="K151" s="8">
        <v>84612</v>
      </c>
      <c r="L151" s="8">
        <v>82998</v>
      </c>
      <c r="M151" s="8">
        <v>56979.666666666701</v>
      </c>
      <c r="N151" s="8">
        <v>72038.333333333299</v>
      </c>
      <c r="O151" s="8">
        <v>65951</v>
      </c>
      <c r="P151" s="8">
        <v>73072.333333333299</v>
      </c>
      <c r="Q151" s="8">
        <v>82820.666666666701</v>
      </c>
      <c r="R151" s="8">
        <f t="shared" si="40"/>
        <v>73418.888888888891</v>
      </c>
      <c r="S151" s="8">
        <f t="shared" si="41"/>
        <v>82482.444444444438</v>
      </c>
      <c r="T151" s="8">
        <f t="shared" si="42"/>
        <v>70672</v>
      </c>
      <c r="U151" s="8">
        <f t="shared" si="43"/>
        <v>73948</v>
      </c>
      <c r="V151" s="14">
        <f t="shared" si="48"/>
        <v>0.12891923851175968</v>
      </c>
      <c r="W151" s="11">
        <f t="shared" si="49"/>
        <v>0.75939101268729436</v>
      </c>
      <c r="X151" s="11">
        <f t="shared" si="50"/>
        <v>0.7339506387568514</v>
      </c>
      <c r="Y151" s="11">
        <f t="shared" si="51"/>
        <v>0.2125661285637718</v>
      </c>
      <c r="Z151" s="11">
        <f t="shared" si="52"/>
        <v>-0.16793580789811269</v>
      </c>
      <c r="AA151" s="11">
        <f t="shared" si="53"/>
        <v>-5.5012543568663939E-2</v>
      </c>
      <c r="AB151" s="11">
        <f t="shared" si="54"/>
        <v>-6.5372391184543868E-2</v>
      </c>
      <c r="AC151" s="11">
        <f t="shared" si="55"/>
        <v>-0.15757596028223275</v>
      </c>
      <c r="AD151" s="11" t="str">
        <f t="shared" si="56"/>
        <v>UNCHANGED</v>
      </c>
      <c r="AE151" s="11" t="str">
        <f t="shared" si="57"/>
        <v>UNCHANGED</v>
      </c>
      <c r="AF151" s="11" t="str">
        <f t="shared" si="58"/>
        <v>UNCHANGED</v>
      </c>
      <c r="AG151" s="11" t="str">
        <f t="shared" si="59"/>
        <v>UNCHANGED</v>
      </c>
      <c r="AH151" s="11">
        <f t="shared" si="44"/>
        <v>3</v>
      </c>
      <c r="AI151" s="11">
        <f t="shared" si="45"/>
        <v>3</v>
      </c>
      <c r="AJ151" s="11">
        <f t="shared" si="46"/>
        <v>3</v>
      </c>
      <c r="AK151" s="11">
        <f t="shared" si="47"/>
        <v>3</v>
      </c>
    </row>
    <row r="152" spans="1:37">
      <c r="A152" s="3" t="s">
        <v>173</v>
      </c>
      <c r="B152" s="3" t="s">
        <v>2814</v>
      </c>
      <c r="C152" s="13">
        <v>47960.9571</v>
      </c>
      <c r="D152" s="14">
        <v>6</v>
      </c>
      <c r="E152" s="13">
        <v>13.86</v>
      </c>
      <c r="F152" s="8">
        <v>37281.804945333301</v>
      </c>
      <c r="G152" s="8">
        <v>56320.397011000001</v>
      </c>
      <c r="H152" s="8">
        <v>28607.512626666699</v>
      </c>
      <c r="I152" s="8">
        <v>48209.807614666701</v>
      </c>
      <c r="J152" s="8">
        <v>60206.230527</v>
      </c>
      <c r="K152" s="8">
        <v>47361.370888999998</v>
      </c>
      <c r="L152" s="8">
        <v>49158.380732333302</v>
      </c>
      <c r="M152" s="8">
        <v>37531.058013333299</v>
      </c>
      <c r="N152" s="8">
        <v>52170.396046000002</v>
      </c>
      <c r="O152" s="8">
        <v>44881.640172333297</v>
      </c>
      <c r="P152" s="8">
        <v>53791.6448033333</v>
      </c>
      <c r="Q152" s="8">
        <v>57150.121251999997</v>
      </c>
      <c r="R152" s="8">
        <f t="shared" si="40"/>
        <v>40736.571527666667</v>
      </c>
      <c r="S152" s="8">
        <f t="shared" si="41"/>
        <v>51925.803010222233</v>
      </c>
      <c r="T152" s="8">
        <f t="shared" si="42"/>
        <v>46286.611597222196</v>
      </c>
      <c r="U152" s="8">
        <f t="shared" si="43"/>
        <v>51941.135409222195</v>
      </c>
      <c r="V152" s="14">
        <f t="shared" si="48"/>
        <v>0.28964395670840837</v>
      </c>
      <c r="W152" s="11">
        <f t="shared" si="49"/>
        <v>0.58365634342557782</v>
      </c>
      <c r="X152" s="11">
        <f t="shared" si="50"/>
        <v>0.38275403682211573</v>
      </c>
      <c r="Y152" s="11">
        <f t="shared" si="51"/>
        <v>0.9979212274618745</v>
      </c>
      <c r="Z152" s="11">
        <f t="shared" si="52"/>
        <v>-0.35012705662353871</v>
      </c>
      <c r="AA152" s="11">
        <f t="shared" si="53"/>
        <v>0.18427038899607812</v>
      </c>
      <c r="AB152" s="11">
        <f t="shared" si="54"/>
        <v>-0.16628259673444018</v>
      </c>
      <c r="AC152" s="11">
        <f t="shared" si="55"/>
        <v>4.2592910697961703E-4</v>
      </c>
      <c r="AD152" s="11" t="str">
        <f t="shared" si="56"/>
        <v>UNCHANGED</v>
      </c>
      <c r="AE152" s="11" t="str">
        <f t="shared" si="57"/>
        <v>UNCHANGED</v>
      </c>
      <c r="AF152" s="11" t="str">
        <f t="shared" si="58"/>
        <v>UNCHANGED</v>
      </c>
      <c r="AG152" s="11" t="str">
        <f t="shared" si="59"/>
        <v>UNCHANGED</v>
      </c>
      <c r="AH152" s="11">
        <f t="shared" si="44"/>
        <v>3</v>
      </c>
      <c r="AI152" s="11">
        <f t="shared" si="45"/>
        <v>3</v>
      </c>
      <c r="AJ152" s="11">
        <f t="shared" si="46"/>
        <v>3</v>
      </c>
      <c r="AK152" s="11">
        <f t="shared" si="47"/>
        <v>3</v>
      </c>
    </row>
    <row r="153" spans="1:37">
      <c r="A153" s="3" t="s">
        <v>174</v>
      </c>
      <c r="B153" s="3" t="s">
        <v>2815</v>
      </c>
      <c r="C153" s="13">
        <v>31484.6806</v>
      </c>
      <c r="D153" s="14">
        <v>5</v>
      </c>
      <c r="E153" s="13">
        <v>38.729999999999997</v>
      </c>
      <c r="F153" s="8">
        <v>38350.954721000002</v>
      </c>
      <c r="G153" s="8">
        <v>52395.797358333301</v>
      </c>
      <c r="H153" s="8">
        <v>44170.773657666701</v>
      </c>
      <c r="I153" s="8">
        <v>51443.609917333299</v>
      </c>
      <c r="J153" s="8">
        <v>70739.204483333306</v>
      </c>
      <c r="K153" s="8">
        <v>47380.280465333301</v>
      </c>
      <c r="L153" s="8">
        <v>39994.655360999997</v>
      </c>
      <c r="M153" s="8">
        <v>47146.423443333297</v>
      </c>
      <c r="N153" s="8">
        <v>32232.773567333301</v>
      </c>
      <c r="O153" s="8">
        <v>41760.291044999998</v>
      </c>
      <c r="P153" s="8">
        <v>33286.119291666699</v>
      </c>
      <c r="Q153" s="8">
        <v>40073.802065666699</v>
      </c>
      <c r="R153" s="8">
        <f t="shared" si="40"/>
        <v>44972.508578999994</v>
      </c>
      <c r="S153" s="8">
        <f t="shared" si="41"/>
        <v>56521.031621999959</v>
      </c>
      <c r="T153" s="8">
        <f t="shared" si="42"/>
        <v>39791.284123888858</v>
      </c>
      <c r="U153" s="8">
        <f t="shared" si="43"/>
        <v>38373.40413411113</v>
      </c>
      <c r="V153" s="14">
        <f t="shared" si="48"/>
        <v>0.23543202481417796</v>
      </c>
      <c r="W153" s="11">
        <f t="shared" si="49"/>
        <v>0.43145695824031621</v>
      </c>
      <c r="X153" s="11">
        <f t="shared" si="50"/>
        <v>0.79182085354041076</v>
      </c>
      <c r="Y153" s="11">
        <f t="shared" si="51"/>
        <v>7.6802353553693942E-2</v>
      </c>
      <c r="Z153" s="11">
        <f t="shared" si="52"/>
        <v>-0.3297444378044867</v>
      </c>
      <c r="AA153" s="11">
        <f t="shared" si="53"/>
        <v>-0.17659090248443529</v>
      </c>
      <c r="AB153" s="11">
        <f t="shared" si="54"/>
        <v>5.2345704495157235E-2</v>
      </c>
      <c r="AC153" s="11">
        <f t="shared" si="55"/>
        <v>-0.55868104478407943</v>
      </c>
      <c r="AD153" s="11" t="str">
        <f t="shared" si="56"/>
        <v>UNCHANGED</v>
      </c>
      <c r="AE153" s="11" t="str">
        <f t="shared" si="57"/>
        <v>UNCHANGED</v>
      </c>
      <c r="AF153" s="11" t="str">
        <f t="shared" si="58"/>
        <v>UNCHANGED</v>
      </c>
      <c r="AG153" s="11" t="str">
        <f t="shared" si="59"/>
        <v>UNCHANGED</v>
      </c>
      <c r="AH153" s="11">
        <f t="shared" si="44"/>
        <v>3</v>
      </c>
      <c r="AI153" s="11">
        <f t="shared" si="45"/>
        <v>3</v>
      </c>
      <c r="AJ153" s="11">
        <f t="shared" si="46"/>
        <v>3</v>
      </c>
      <c r="AK153" s="11">
        <f t="shared" si="47"/>
        <v>3</v>
      </c>
    </row>
    <row r="154" spans="1:37">
      <c r="A154" s="3" t="s">
        <v>175</v>
      </c>
      <c r="B154" s="3" t="s">
        <v>2797</v>
      </c>
      <c r="C154" s="13">
        <v>23215.330699999999</v>
      </c>
      <c r="D154" s="14">
        <v>4</v>
      </c>
      <c r="E154" s="13">
        <v>40.479999999999997</v>
      </c>
      <c r="F154" s="8">
        <v>15639</v>
      </c>
      <c r="G154" s="8">
        <v>24935</v>
      </c>
      <c r="H154" s="8">
        <v>22685.666666666701</v>
      </c>
      <c r="I154" s="8">
        <v>32603</v>
      </c>
      <c r="J154" s="8">
        <v>34690.666666666701</v>
      </c>
      <c r="K154" s="8">
        <v>27317.666666666701</v>
      </c>
      <c r="L154" s="8">
        <v>16506.333333333299</v>
      </c>
      <c r="M154" s="8">
        <v>25792.333333333299</v>
      </c>
      <c r="N154" s="8">
        <v>16342</v>
      </c>
      <c r="O154" s="8">
        <v>25642</v>
      </c>
      <c r="P154" s="8">
        <v>17552.333333333299</v>
      </c>
      <c r="Q154" s="8">
        <v>16446.333333333299</v>
      </c>
      <c r="R154" s="8">
        <f t="shared" si="40"/>
        <v>21086.555555555566</v>
      </c>
      <c r="S154" s="8">
        <f t="shared" si="41"/>
        <v>31537.111111111135</v>
      </c>
      <c r="T154" s="8">
        <f t="shared" si="42"/>
        <v>19546.888888888865</v>
      </c>
      <c r="U154" s="8">
        <f t="shared" si="43"/>
        <v>19880.222222222201</v>
      </c>
      <c r="V154" s="14">
        <f t="shared" si="48"/>
        <v>4.2484721820698658E-2</v>
      </c>
      <c r="W154" s="11">
        <f t="shared" si="49"/>
        <v>0.73216598554888135</v>
      </c>
      <c r="X154" s="11">
        <f t="shared" si="50"/>
        <v>0.94140136937013996</v>
      </c>
      <c r="Y154" s="11">
        <f t="shared" si="51"/>
        <v>3.2695780811535513E-2</v>
      </c>
      <c r="Z154" s="11">
        <f t="shared" si="52"/>
        <v>-0.5807270580403342</v>
      </c>
      <c r="AA154" s="11">
        <f t="shared" si="53"/>
        <v>-0.10938444880560134</v>
      </c>
      <c r="AB154" s="11">
        <f t="shared" si="54"/>
        <v>-2.4394879140706222E-2</v>
      </c>
      <c r="AC154" s="11">
        <f t="shared" si="55"/>
        <v>-0.66571662770522921</v>
      </c>
      <c r="AD154" s="11" t="str">
        <f t="shared" si="56"/>
        <v>UNCHANGED</v>
      </c>
      <c r="AE154" s="11" t="str">
        <f t="shared" si="57"/>
        <v>UNCHANGED</v>
      </c>
      <c r="AF154" s="11" t="str">
        <f t="shared" si="58"/>
        <v>UNCHANGED</v>
      </c>
      <c r="AG154" s="11" t="str">
        <f t="shared" si="59"/>
        <v>DOWN</v>
      </c>
      <c r="AH154" s="11">
        <f t="shared" si="44"/>
        <v>3</v>
      </c>
      <c r="AI154" s="11">
        <f t="shared" si="45"/>
        <v>3</v>
      </c>
      <c r="AJ154" s="11">
        <f t="shared" si="46"/>
        <v>3</v>
      </c>
      <c r="AK154" s="11">
        <f t="shared" si="47"/>
        <v>3</v>
      </c>
    </row>
    <row r="155" spans="1:37">
      <c r="A155" s="3" t="s">
        <v>176</v>
      </c>
      <c r="B155" s="3" t="s">
        <v>2816</v>
      </c>
      <c r="C155" s="13">
        <v>80823.353799999997</v>
      </c>
      <c r="D155" s="14">
        <v>15</v>
      </c>
      <c r="E155" s="13">
        <v>30.52</v>
      </c>
      <c r="F155" s="8">
        <v>140226.450556333</v>
      </c>
      <c r="G155" s="8">
        <v>119028.762562</v>
      </c>
      <c r="H155" s="8">
        <v>119971.62298433299</v>
      </c>
      <c r="I155" s="8">
        <v>122545.73425766701</v>
      </c>
      <c r="J155" s="8">
        <v>119414.353275</v>
      </c>
      <c r="K155" s="8">
        <v>137243.08028200001</v>
      </c>
      <c r="L155" s="8">
        <v>102841.09585</v>
      </c>
      <c r="M155" s="8">
        <v>75209.895755999998</v>
      </c>
      <c r="N155" s="8">
        <v>90123.143780666695</v>
      </c>
      <c r="O155" s="8">
        <v>80687.200807999994</v>
      </c>
      <c r="P155" s="8">
        <v>58350.034237666703</v>
      </c>
      <c r="Q155" s="8">
        <v>88931.379165000006</v>
      </c>
      <c r="R155" s="8">
        <f t="shared" si="40"/>
        <v>126408.94536755532</v>
      </c>
      <c r="S155" s="8">
        <f t="shared" si="41"/>
        <v>126401.05593822233</v>
      </c>
      <c r="T155" s="8">
        <f t="shared" si="42"/>
        <v>89391.37846222223</v>
      </c>
      <c r="U155" s="8">
        <f t="shared" si="43"/>
        <v>75989.538070222232</v>
      </c>
      <c r="V155" s="14">
        <f t="shared" si="48"/>
        <v>0.99933006420400439</v>
      </c>
      <c r="W155" s="11">
        <f t="shared" si="49"/>
        <v>2.4790813084828348E-2</v>
      </c>
      <c r="X155" s="11">
        <f t="shared" si="50"/>
        <v>0.33131426706423373</v>
      </c>
      <c r="Y155" s="11">
        <f t="shared" si="51"/>
        <v>9.1134838390051053E-3</v>
      </c>
      <c r="Z155" s="11">
        <f t="shared" si="52"/>
        <v>9.0044227040563318E-5</v>
      </c>
      <c r="AA155" s="11">
        <f t="shared" si="53"/>
        <v>-0.49989096038071645</v>
      </c>
      <c r="AB155" s="11">
        <f t="shared" si="54"/>
        <v>0.23433488653174933</v>
      </c>
      <c r="AC155" s="11">
        <f t="shared" si="55"/>
        <v>-0.73413580268542533</v>
      </c>
      <c r="AD155" s="11" t="str">
        <f t="shared" si="56"/>
        <v>UNCHANGED</v>
      </c>
      <c r="AE155" s="11" t="str">
        <f t="shared" si="57"/>
        <v>UNCHANGED</v>
      </c>
      <c r="AF155" s="11" t="str">
        <f t="shared" si="58"/>
        <v>UNCHANGED</v>
      </c>
      <c r="AG155" s="11" t="str">
        <f t="shared" si="59"/>
        <v>DOWN</v>
      </c>
      <c r="AH155" s="11">
        <f t="shared" si="44"/>
        <v>3</v>
      </c>
      <c r="AI155" s="11">
        <f t="shared" si="45"/>
        <v>3</v>
      </c>
      <c r="AJ155" s="11">
        <f t="shared" si="46"/>
        <v>3</v>
      </c>
      <c r="AK155" s="11">
        <f t="shared" si="47"/>
        <v>3</v>
      </c>
    </row>
    <row r="156" spans="1:37">
      <c r="A156" s="3" t="s">
        <v>177</v>
      </c>
      <c r="B156" s="3" t="s">
        <v>2817</v>
      </c>
      <c r="C156" s="13">
        <v>41018.791599999997</v>
      </c>
      <c r="D156" s="14">
        <v>8</v>
      </c>
      <c r="E156" s="13">
        <v>31.35</v>
      </c>
      <c r="F156" s="8">
        <v>49375.333333333299</v>
      </c>
      <c r="G156" s="8">
        <v>27874</v>
      </c>
      <c r="H156" s="8">
        <v>56133.333333333299</v>
      </c>
      <c r="I156" s="8">
        <v>38902.333333333299</v>
      </c>
      <c r="J156" s="8">
        <v>64909</v>
      </c>
      <c r="K156" s="8">
        <v>53559.666666666701</v>
      </c>
      <c r="L156" s="8">
        <v>61351.333333333299</v>
      </c>
      <c r="M156" s="8">
        <v>40046.333333333299</v>
      </c>
      <c r="N156" s="8">
        <v>45383</v>
      </c>
      <c r="O156" s="8">
        <v>45381</v>
      </c>
      <c r="P156" s="8">
        <v>67744</v>
      </c>
      <c r="Q156" s="8">
        <v>71663.333333333299</v>
      </c>
      <c r="R156" s="8">
        <f t="shared" si="40"/>
        <v>44460.888888888869</v>
      </c>
      <c r="S156" s="8">
        <f t="shared" si="41"/>
        <v>52457</v>
      </c>
      <c r="T156" s="8">
        <f t="shared" si="42"/>
        <v>48926.888888888869</v>
      </c>
      <c r="U156" s="8">
        <f t="shared" si="43"/>
        <v>61596.111111111102</v>
      </c>
      <c r="V156" s="14">
        <f t="shared" si="48"/>
        <v>0.52063277126235108</v>
      </c>
      <c r="W156" s="11">
        <f t="shared" si="49"/>
        <v>0.69666829467077629</v>
      </c>
      <c r="X156" s="11">
        <f t="shared" si="50"/>
        <v>0.28973796045422689</v>
      </c>
      <c r="Y156" s="11">
        <f t="shared" si="51"/>
        <v>0.4573608534092049</v>
      </c>
      <c r="Z156" s="11">
        <f t="shared" si="52"/>
        <v>-0.23859851078601096</v>
      </c>
      <c r="AA156" s="11">
        <f t="shared" si="53"/>
        <v>0.13809075724348738</v>
      </c>
      <c r="AB156" s="11">
        <f t="shared" si="54"/>
        <v>-0.33221171968715812</v>
      </c>
      <c r="AC156" s="11">
        <f t="shared" si="55"/>
        <v>0.23170396614463451</v>
      </c>
      <c r="AD156" s="11" t="str">
        <f t="shared" si="56"/>
        <v>UNCHANGED</v>
      </c>
      <c r="AE156" s="11" t="str">
        <f t="shared" si="57"/>
        <v>UNCHANGED</v>
      </c>
      <c r="AF156" s="11" t="str">
        <f t="shared" si="58"/>
        <v>UNCHANGED</v>
      </c>
      <c r="AG156" s="11" t="str">
        <f t="shared" si="59"/>
        <v>UNCHANGED</v>
      </c>
      <c r="AH156" s="11">
        <f t="shared" si="44"/>
        <v>3</v>
      </c>
      <c r="AI156" s="11">
        <f t="shared" si="45"/>
        <v>3</v>
      </c>
      <c r="AJ156" s="11">
        <f t="shared" si="46"/>
        <v>3</v>
      </c>
      <c r="AK156" s="11">
        <f t="shared" si="47"/>
        <v>3</v>
      </c>
    </row>
    <row r="157" spans="1:37">
      <c r="A157" s="3" t="s">
        <v>178</v>
      </c>
      <c r="B157" s="3" t="s">
        <v>2818</v>
      </c>
      <c r="C157" s="13">
        <v>52338.237099999998</v>
      </c>
      <c r="D157" s="14">
        <v>5</v>
      </c>
      <c r="E157" s="13">
        <v>11.27</v>
      </c>
      <c r="F157" s="8">
        <v>13820.666666666701</v>
      </c>
      <c r="G157" s="8">
        <v>37948</v>
      </c>
      <c r="H157" s="8">
        <v>24108.666666666701</v>
      </c>
      <c r="I157" s="8">
        <v>62261</v>
      </c>
      <c r="J157" s="8">
        <v>40299.666666666701</v>
      </c>
      <c r="K157" s="8">
        <v>22374</v>
      </c>
      <c r="L157" s="8">
        <v>30979.333333333299</v>
      </c>
      <c r="M157" s="8">
        <v>12273.5</v>
      </c>
      <c r="N157" s="8">
        <v>36814</v>
      </c>
      <c r="O157" s="8">
        <v>15405</v>
      </c>
      <c r="P157" s="8">
        <v>28783</v>
      </c>
      <c r="Q157" s="8">
        <v>14695</v>
      </c>
      <c r="R157" s="8">
        <f t="shared" si="40"/>
        <v>25292.444444444467</v>
      </c>
      <c r="S157" s="8">
        <f t="shared" si="41"/>
        <v>41644.888888888898</v>
      </c>
      <c r="T157" s="8">
        <f t="shared" si="42"/>
        <v>26688.944444444434</v>
      </c>
      <c r="U157" s="8">
        <f t="shared" si="43"/>
        <v>19627.666666666668</v>
      </c>
      <c r="V157" s="14">
        <f t="shared" si="48"/>
        <v>0.29204337902574912</v>
      </c>
      <c r="W157" s="11">
        <f t="shared" si="49"/>
        <v>0.89752407526997602</v>
      </c>
      <c r="X157" s="11">
        <f t="shared" si="50"/>
        <v>0.46279443602394282</v>
      </c>
      <c r="Y157" s="11">
        <f t="shared" si="51"/>
        <v>0.15073087849912631</v>
      </c>
      <c r="Z157" s="11">
        <f t="shared" si="52"/>
        <v>-0.71943296711421978</v>
      </c>
      <c r="AA157" s="11">
        <f t="shared" si="53"/>
        <v>7.7535771392961902E-2</v>
      </c>
      <c r="AB157" s="11">
        <f t="shared" si="54"/>
        <v>0.44335357191586044</v>
      </c>
      <c r="AC157" s="11">
        <f t="shared" si="55"/>
        <v>-1.0852507676371184</v>
      </c>
      <c r="AD157" s="11" t="str">
        <f t="shared" si="56"/>
        <v>UNCHANGED</v>
      </c>
      <c r="AE157" s="11" t="str">
        <f t="shared" si="57"/>
        <v>UNCHANGED</v>
      </c>
      <c r="AF157" s="11" t="str">
        <f t="shared" si="58"/>
        <v>UNCHANGED</v>
      </c>
      <c r="AG157" s="11" t="str">
        <f t="shared" si="59"/>
        <v>UNCHANGED</v>
      </c>
      <c r="AH157" s="11">
        <f t="shared" si="44"/>
        <v>3</v>
      </c>
      <c r="AI157" s="11">
        <f t="shared" si="45"/>
        <v>3</v>
      </c>
      <c r="AJ157" s="11">
        <f t="shared" si="46"/>
        <v>3</v>
      </c>
      <c r="AK157" s="11">
        <f t="shared" si="47"/>
        <v>3</v>
      </c>
    </row>
    <row r="158" spans="1:37">
      <c r="A158" s="3" t="s">
        <v>179</v>
      </c>
      <c r="B158" s="3" t="s">
        <v>2819</v>
      </c>
      <c r="C158" s="13">
        <v>29561.371200000001</v>
      </c>
      <c r="D158" s="14">
        <v>7</v>
      </c>
      <c r="E158" s="13">
        <v>25.54</v>
      </c>
      <c r="F158" s="8">
        <v>49131.333333333299</v>
      </c>
      <c r="G158" s="8">
        <v>56728</v>
      </c>
      <c r="H158" s="8">
        <v>62809.333333333299</v>
      </c>
      <c r="I158" s="8">
        <v>70907.666666666701</v>
      </c>
      <c r="J158" s="8">
        <v>51686</v>
      </c>
      <c r="K158" s="8">
        <v>36100</v>
      </c>
      <c r="L158" s="8">
        <v>69031</v>
      </c>
      <c r="M158" s="8">
        <v>52641.666666666701</v>
      </c>
      <c r="N158" s="8">
        <v>58453.333333333299</v>
      </c>
      <c r="O158" s="8">
        <v>57438.333333333299</v>
      </c>
      <c r="P158" s="8">
        <v>33924.333333333299</v>
      </c>
      <c r="Q158" s="8">
        <v>38781</v>
      </c>
      <c r="R158" s="8">
        <f t="shared" si="40"/>
        <v>56222.888888888869</v>
      </c>
      <c r="S158" s="8">
        <f t="shared" si="41"/>
        <v>52897.888888888898</v>
      </c>
      <c r="T158" s="8">
        <f t="shared" si="42"/>
        <v>60042</v>
      </c>
      <c r="U158" s="8">
        <f t="shared" si="43"/>
        <v>43381.222222222197</v>
      </c>
      <c r="V158" s="14">
        <f t="shared" si="48"/>
        <v>0.77386852280861618</v>
      </c>
      <c r="W158" s="11">
        <f t="shared" si="49"/>
        <v>0.57232467802853337</v>
      </c>
      <c r="X158" s="11">
        <f t="shared" si="50"/>
        <v>0.12555452047546778</v>
      </c>
      <c r="Y158" s="11">
        <f t="shared" si="51"/>
        <v>0.48417984707565542</v>
      </c>
      <c r="Z158" s="11">
        <f t="shared" si="52"/>
        <v>8.7947438599870434E-2</v>
      </c>
      <c r="AA158" s="11">
        <f t="shared" si="53"/>
        <v>9.4814448635323664E-2</v>
      </c>
      <c r="AB158" s="11">
        <f t="shared" si="54"/>
        <v>0.46890133389255273</v>
      </c>
      <c r="AC158" s="11">
        <f t="shared" si="55"/>
        <v>-0.28613944665735824</v>
      </c>
      <c r="AD158" s="11" t="str">
        <f t="shared" si="56"/>
        <v>UNCHANGED</v>
      </c>
      <c r="AE158" s="11" t="str">
        <f t="shared" si="57"/>
        <v>UNCHANGED</v>
      </c>
      <c r="AF158" s="11" t="str">
        <f t="shared" si="58"/>
        <v>UNCHANGED</v>
      </c>
      <c r="AG158" s="11" t="str">
        <f t="shared" si="59"/>
        <v>UNCHANGED</v>
      </c>
      <c r="AH158" s="11">
        <f t="shared" si="44"/>
        <v>3</v>
      </c>
      <c r="AI158" s="11">
        <f t="shared" si="45"/>
        <v>3</v>
      </c>
      <c r="AJ158" s="11">
        <f t="shared" si="46"/>
        <v>3</v>
      </c>
      <c r="AK158" s="11">
        <f t="shared" si="47"/>
        <v>3</v>
      </c>
    </row>
    <row r="159" spans="1:37">
      <c r="A159" s="3" t="s">
        <v>180</v>
      </c>
      <c r="B159" s="3" t="s">
        <v>2820</v>
      </c>
      <c r="C159" s="13">
        <v>52104.365299999998</v>
      </c>
      <c r="D159" s="14">
        <v>8</v>
      </c>
      <c r="E159" s="13">
        <v>25.27</v>
      </c>
      <c r="F159" s="8">
        <v>65360.666666666701</v>
      </c>
      <c r="G159" s="8">
        <v>65173.333333333299</v>
      </c>
      <c r="H159" s="8">
        <v>64619.333333333299</v>
      </c>
      <c r="I159" s="8">
        <v>73426.666666666701</v>
      </c>
      <c r="J159" s="8">
        <v>76403.333333333299</v>
      </c>
      <c r="K159" s="8">
        <v>66228.666666666701</v>
      </c>
      <c r="L159" s="8">
        <v>64436.666666666701</v>
      </c>
      <c r="M159" s="8">
        <v>57896.666666666701</v>
      </c>
      <c r="N159" s="8">
        <v>55813.333333333299</v>
      </c>
      <c r="O159" s="8">
        <v>67102</v>
      </c>
      <c r="P159" s="8">
        <v>60915.666666666701</v>
      </c>
      <c r="Q159" s="8">
        <v>65792</v>
      </c>
      <c r="R159" s="8">
        <f t="shared" si="40"/>
        <v>65051.111111111102</v>
      </c>
      <c r="S159" s="8">
        <f t="shared" si="41"/>
        <v>72019.555555555562</v>
      </c>
      <c r="T159" s="8">
        <f t="shared" si="42"/>
        <v>59382.222222222226</v>
      </c>
      <c r="U159" s="8">
        <f t="shared" si="43"/>
        <v>64603.222222222226</v>
      </c>
      <c r="V159" s="14">
        <f t="shared" si="48"/>
        <v>8.2848431950910364E-2</v>
      </c>
      <c r="W159" s="11">
        <f t="shared" si="49"/>
        <v>9.5358011231191878E-2</v>
      </c>
      <c r="X159" s="11">
        <f t="shared" si="50"/>
        <v>0.17895855618547202</v>
      </c>
      <c r="Y159" s="11">
        <f t="shared" si="51"/>
        <v>0.10554571638246601</v>
      </c>
      <c r="Z159" s="11">
        <f t="shared" si="52"/>
        <v>-0.14681499721831076</v>
      </c>
      <c r="AA159" s="11">
        <f t="shared" si="53"/>
        <v>-0.13154261585896393</v>
      </c>
      <c r="AB159" s="11">
        <f t="shared" si="54"/>
        <v>-0.12157504080594267</v>
      </c>
      <c r="AC159" s="11">
        <f t="shared" si="55"/>
        <v>-0.15678257227133188</v>
      </c>
      <c r="AD159" s="11" t="str">
        <f t="shared" si="56"/>
        <v>UNCHANGED</v>
      </c>
      <c r="AE159" s="11" t="str">
        <f t="shared" si="57"/>
        <v>UNCHANGED</v>
      </c>
      <c r="AF159" s="11" t="str">
        <f t="shared" si="58"/>
        <v>UNCHANGED</v>
      </c>
      <c r="AG159" s="11" t="str">
        <f t="shared" si="59"/>
        <v>UNCHANGED</v>
      </c>
      <c r="AH159" s="11">
        <f t="shared" si="44"/>
        <v>3</v>
      </c>
      <c r="AI159" s="11">
        <f t="shared" si="45"/>
        <v>3</v>
      </c>
      <c r="AJ159" s="11">
        <f t="shared" si="46"/>
        <v>3</v>
      </c>
      <c r="AK159" s="11">
        <f t="shared" si="47"/>
        <v>3</v>
      </c>
    </row>
    <row r="160" spans="1:37">
      <c r="A160" s="3" t="s">
        <v>181</v>
      </c>
      <c r="B160" s="3" t="s">
        <v>2821</v>
      </c>
      <c r="C160" s="13">
        <v>56963.11</v>
      </c>
      <c r="D160" s="14">
        <v>11</v>
      </c>
      <c r="E160" s="13">
        <v>35.92</v>
      </c>
      <c r="F160" s="8">
        <v>81241.333333333299</v>
      </c>
      <c r="G160" s="8">
        <v>76471.666666666701</v>
      </c>
      <c r="H160" s="8">
        <v>63186.666666666701</v>
      </c>
      <c r="I160" s="8">
        <v>75522</v>
      </c>
      <c r="J160" s="8">
        <v>72315.333333333299</v>
      </c>
      <c r="K160" s="8">
        <v>71514.666666666701</v>
      </c>
      <c r="L160" s="8">
        <v>65022</v>
      </c>
      <c r="M160" s="8">
        <v>54070</v>
      </c>
      <c r="N160" s="8">
        <v>91585.333333333299</v>
      </c>
      <c r="O160" s="8">
        <v>59192.666666666701</v>
      </c>
      <c r="P160" s="8">
        <v>73280.666666666701</v>
      </c>
      <c r="Q160" s="8">
        <v>56292</v>
      </c>
      <c r="R160" s="8">
        <f t="shared" si="40"/>
        <v>73633.222222222234</v>
      </c>
      <c r="S160" s="8">
        <f t="shared" si="41"/>
        <v>73117.333333333328</v>
      </c>
      <c r="T160" s="8">
        <f t="shared" si="42"/>
        <v>70225.777777777766</v>
      </c>
      <c r="U160" s="8">
        <f t="shared" si="43"/>
        <v>62921.777777777803</v>
      </c>
      <c r="V160" s="14">
        <f t="shared" si="48"/>
        <v>0.93026933355789088</v>
      </c>
      <c r="W160" s="11">
        <f t="shared" si="49"/>
        <v>0.7967450049195236</v>
      </c>
      <c r="X160" s="11">
        <f t="shared" si="50"/>
        <v>0.58493137224805003</v>
      </c>
      <c r="Y160" s="11">
        <f t="shared" si="51"/>
        <v>0.13138722727004878</v>
      </c>
      <c r="Z160" s="11">
        <f t="shared" si="52"/>
        <v>1.0143381124321142E-2</v>
      </c>
      <c r="AA160" s="11">
        <f t="shared" si="53"/>
        <v>-6.8356138013716636E-2</v>
      </c>
      <c r="AB160" s="11">
        <f t="shared" si="54"/>
        <v>0.1584412649372324</v>
      </c>
      <c r="AC160" s="11">
        <f t="shared" si="55"/>
        <v>-0.2166540218266281</v>
      </c>
      <c r="AD160" s="11" t="str">
        <f t="shared" si="56"/>
        <v>UNCHANGED</v>
      </c>
      <c r="AE160" s="11" t="str">
        <f t="shared" si="57"/>
        <v>UNCHANGED</v>
      </c>
      <c r="AF160" s="11" t="str">
        <f t="shared" si="58"/>
        <v>UNCHANGED</v>
      </c>
      <c r="AG160" s="11" t="str">
        <f t="shared" si="59"/>
        <v>UNCHANGED</v>
      </c>
      <c r="AH160" s="11">
        <f t="shared" si="44"/>
        <v>3</v>
      </c>
      <c r="AI160" s="11">
        <f t="shared" si="45"/>
        <v>3</v>
      </c>
      <c r="AJ160" s="11">
        <f t="shared" si="46"/>
        <v>3</v>
      </c>
      <c r="AK160" s="11">
        <f t="shared" si="47"/>
        <v>3</v>
      </c>
    </row>
    <row r="161" spans="1:37">
      <c r="A161" s="3" t="s">
        <v>182</v>
      </c>
      <c r="B161" s="3" t="s">
        <v>2822</v>
      </c>
      <c r="C161" s="13">
        <v>20989.3462</v>
      </c>
      <c r="D161" s="14">
        <v>3</v>
      </c>
      <c r="E161" s="13">
        <v>16.48</v>
      </c>
      <c r="F161" s="8">
        <v>32595.333333333299</v>
      </c>
      <c r="G161" s="8">
        <v>30584</v>
      </c>
      <c r="H161" s="8">
        <v>39983.666666666701</v>
      </c>
      <c r="I161" s="8">
        <v>38300.666666666701</v>
      </c>
      <c r="J161" s="8">
        <v>30804.333333333299</v>
      </c>
      <c r="K161" s="8">
        <v>31347.666666666701</v>
      </c>
      <c r="L161" s="8">
        <v>28706.666666666701</v>
      </c>
      <c r="M161" s="8">
        <v>20199.666666666701</v>
      </c>
      <c r="N161" s="8">
        <v>29738</v>
      </c>
      <c r="O161" s="8">
        <v>32813.666666666701</v>
      </c>
      <c r="P161" s="8">
        <v>21300</v>
      </c>
      <c r="Q161" s="8">
        <v>26186.333333333299</v>
      </c>
      <c r="R161" s="8">
        <f t="shared" si="40"/>
        <v>34387.666666666664</v>
      </c>
      <c r="S161" s="8">
        <f t="shared" si="41"/>
        <v>33484.222222222234</v>
      </c>
      <c r="T161" s="8">
        <f t="shared" si="42"/>
        <v>26214.777777777799</v>
      </c>
      <c r="U161" s="8">
        <f t="shared" si="43"/>
        <v>26766.666666666668</v>
      </c>
      <c r="V161" s="14">
        <f t="shared" si="48"/>
        <v>0.8210126055910556</v>
      </c>
      <c r="W161" s="11">
        <f t="shared" si="49"/>
        <v>0.1208658236726758</v>
      </c>
      <c r="X161" s="11">
        <f t="shared" si="50"/>
        <v>0.90833994627872228</v>
      </c>
      <c r="Y161" s="11">
        <f t="shared" si="51"/>
        <v>0.17814360719304481</v>
      </c>
      <c r="Z161" s="11">
        <f t="shared" si="52"/>
        <v>3.8409769617952338E-2</v>
      </c>
      <c r="AA161" s="11">
        <f t="shared" si="53"/>
        <v>-0.39151091066196464</v>
      </c>
      <c r="AB161" s="11">
        <f t="shared" si="54"/>
        <v>-3.0057170816480731E-2</v>
      </c>
      <c r="AC161" s="11">
        <f t="shared" si="55"/>
        <v>-0.32304397022753167</v>
      </c>
      <c r="AD161" s="11" t="str">
        <f t="shared" si="56"/>
        <v>UNCHANGED</v>
      </c>
      <c r="AE161" s="11" t="str">
        <f t="shared" si="57"/>
        <v>UNCHANGED</v>
      </c>
      <c r="AF161" s="11" t="str">
        <f t="shared" si="58"/>
        <v>UNCHANGED</v>
      </c>
      <c r="AG161" s="11" t="str">
        <f t="shared" si="59"/>
        <v>UNCHANGED</v>
      </c>
      <c r="AH161" s="11">
        <f t="shared" si="44"/>
        <v>3</v>
      </c>
      <c r="AI161" s="11">
        <f t="shared" si="45"/>
        <v>3</v>
      </c>
      <c r="AJ161" s="11">
        <f t="shared" si="46"/>
        <v>3</v>
      </c>
      <c r="AK161" s="11">
        <f t="shared" si="47"/>
        <v>3</v>
      </c>
    </row>
    <row r="162" spans="1:37">
      <c r="A162" s="3" t="s">
        <v>183</v>
      </c>
      <c r="B162" s="3" t="s">
        <v>2823</v>
      </c>
      <c r="C162" s="13">
        <v>37818.391100000001</v>
      </c>
      <c r="D162" s="14">
        <v>6</v>
      </c>
      <c r="E162" s="13">
        <v>30.12</v>
      </c>
      <c r="F162" s="8">
        <v>32687.333333333299</v>
      </c>
      <c r="G162" s="8">
        <v>38807.333333333299</v>
      </c>
      <c r="H162" s="8">
        <v>41516.333333333299</v>
      </c>
      <c r="I162" s="8">
        <v>49025.666666666701</v>
      </c>
      <c r="J162" s="8">
        <v>55200.333333333299</v>
      </c>
      <c r="K162" s="8">
        <v>44973.666666666701</v>
      </c>
      <c r="L162" s="8">
        <v>54981</v>
      </c>
      <c r="M162" s="8">
        <v>39181</v>
      </c>
      <c r="N162" s="8">
        <v>28759.333333333299</v>
      </c>
      <c r="O162" s="8">
        <v>29241.333333333299</v>
      </c>
      <c r="P162" s="8">
        <v>30086.333333333299</v>
      </c>
      <c r="Q162" s="8">
        <v>22868</v>
      </c>
      <c r="R162" s="8">
        <f t="shared" si="40"/>
        <v>37670.333333333299</v>
      </c>
      <c r="S162" s="8">
        <f t="shared" si="41"/>
        <v>49733.222222222226</v>
      </c>
      <c r="T162" s="8">
        <f t="shared" si="42"/>
        <v>40973.777777777766</v>
      </c>
      <c r="U162" s="8">
        <f t="shared" si="43"/>
        <v>27398.555555555533</v>
      </c>
      <c r="V162" s="14">
        <f t="shared" si="48"/>
        <v>3.8090941581941248E-2</v>
      </c>
      <c r="W162" s="11">
        <f t="shared" si="49"/>
        <v>0.70281942711673295</v>
      </c>
      <c r="X162" s="11">
        <f t="shared" si="50"/>
        <v>0.16313461318433203</v>
      </c>
      <c r="Y162" s="11">
        <f t="shared" si="51"/>
        <v>3.9727922205810094E-3</v>
      </c>
      <c r="Z162" s="11">
        <f t="shared" si="52"/>
        <v>-0.40078110726465532</v>
      </c>
      <c r="AA162" s="11">
        <f t="shared" si="53"/>
        <v>0.12127211596195428</v>
      </c>
      <c r="AB162" s="11">
        <f t="shared" si="54"/>
        <v>0.58060107857583221</v>
      </c>
      <c r="AC162" s="11">
        <f t="shared" si="55"/>
        <v>-0.86011006987853367</v>
      </c>
      <c r="AD162" s="11" t="str">
        <f t="shared" si="56"/>
        <v>UNCHANGED</v>
      </c>
      <c r="AE162" s="11" t="str">
        <f t="shared" si="57"/>
        <v>UNCHANGED</v>
      </c>
      <c r="AF162" s="11" t="str">
        <f t="shared" si="58"/>
        <v>UNCHANGED</v>
      </c>
      <c r="AG162" s="11" t="str">
        <f t="shared" si="59"/>
        <v>DOWN</v>
      </c>
      <c r="AH162" s="11">
        <f t="shared" si="44"/>
        <v>3</v>
      </c>
      <c r="AI162" s="11">
        <f t="shared" si="45"/>
        <v>3</v>
      </c>
      <c r="AJ162" s="11">
        <f t="shared" si="46"/>
        <v>3</v>
      </c>
      <c r="AK162" s="11">
        <f t="shared" si="47"/>
        <v>3</v>
      </c>
    </row>
    <row r="163" spans="1:37">
      <c r="A163" s="3" t="s">
        <v>184</v>
      </c>
      <c r="B163" s="3" t="s">
        <v>2824</v>
      </c>
      <c r="C163" s="13">
        <v>35505.478199999998</v>
      </c>
      <c r="D163" s="14">
        <v>5</v>
      </c>
      <c r="E163" s="13">
        <v>24.62</v>
      </c>
      <c r="F163" s="8">
        <v>51342.666666666701</v>
      </c>
      <c r="G163" s="8">
        <v>49862.333333333299</v>
      </c>
      <c r="H163" s="8">
        <v>44561.333333333299</v>
      </c>
      <c r="I163" s="8">
        <v>50052.666666666701</v>
      </c>
      <c r="J163" s="8">
        <v>44733</v>
      </c>
      <c r="K163" s="8">
        <v>41289</v>
      </c>
      <c r="L163" s="8">
        <v>44455.666666666701</v>
      </c>
      <c r="M163" s="8">
        <v>46109</v>
      </c>
      <c r="N163" s="8">
        <v>46849.333333333299</v>
      </c>
      <c r="O163" s="8">
        <v>58975.666666666701</v>
      </c>
      <c r="P163" s="8">
        <v>59190.333333333299</v>
      </c>
      <c r="Q163" s="8">
        <v>61733</v>
      </c>
      <c r="R163" s="8">
        <f t="shared" si="40"/>
        <v>48588.777777777774</v>
      </c>
      <c r="S163" s="8">
        <f t="shared" si="41"/>
        <v>45358.222222222226</v>
      </c>
      <c r="T163" s="8">
        <f t="shared" si="42"/>
        <v>45804.666666666664</v>
      </c>
      <c r="U163" s="8">
        <f t="shared" si="43"/>
        <v>59966.333333333336</v>
      </c>
      <c r="V163" s="14">
        <f t="shared" si="48"/>
        <v>0.37996583935516304</v>
      </c>
      <c r="W163" s="11">
        <f t="shared" si="49"/>
        <v>0.27005267526567078</v>
      </c>
      <c r="X163" s="11">
        <f t="shared" si="50"/>
        <v>2.3604931275053535E-4</v>
      </c>
      <c r="Y163" s="11">
        <f t="shared" si="51"/>
        <v>5.6417547923466637E-3</v>
      </c>
      <c r="Z163" s="11">
        <f t="shared" si="52"/>
        <v>9.9259046607012485E-2</v>
      </c>
      <c r="AA163" s="11">
        <f t="shared" si="53"/>
        <v>-8.5128552435199428E-2</v>
      </c>
      <c r="AB163" s="11">
        <f t="shared" si="54"/>
        <v>-0.38865817097725031</v>
      </c>
      <c r="AC163" s="11">
        <f t="shared" si="55"/>
        <v>0.40278866514906358</v>
      </c>
      <c r="AD163" s="11" t="str">
        <f t="shared" si="56"/>
        <v>UNCHANGED</v>
      </c>
      <c r="AE163" s="11" t="str">
        <f t="shared" si="57"/>
        <v>UNCHANGED</v>
      </c>
      <c r="AF163" s="11" t="str">
        <f t="shared" si="58"/>
        <v>UNCHANGED</v>
      </c>
      <c r="AG163" s="11" t="str">
        <f t="shared" si="59"/>
        <v>UNCHANGED</v>
      </c>
      <c r="AH163" s="11">
        <f t="shared" si="44"/>
        <v>3</v>
      </c>
      <c r="AI163" s="11">
        <f t="shared" si="45"/>
        <v>3</v>
      </c>
      <c r="AJ163" s="11">
        <f t="shared" si="46"/>
        <v>3</v>
      </c>
      <c r="AK163" s="11">
        <f t="shared" si="47"/>
        <v>3</v>
      </c>
    </row>
    <row r="164" spans="1:37">
      <c r="A164" s="3" t="s">
        <v>185</v>
      </c>
      <c r="B164" s="3" t="s">
        <v>2825</v>
      </c>
      <c r="C164" s="13">
        <v>80567.502999999997</v>
      </c>
      <c r="D164" s="14">
        <v>8</v>
      </c>
      <c r="E164" s="13">
        <v>15.41</v>
      </c>
      <c r="F164" s="8">
        <v>50645.535362000002</v>
      </c>
      <c r="G164" s="8">
        <v>43832.313137333302</v>
      </c>
      <c r="H164" s="8">
        <v>64942.563503999998</v>
      </c>
      <c r="I164" s="8">
        <v>44804.5197416667</v>
      </c>
      <c r="J164" s="8">
        <v>46304.867954000001</v>
      </c>
      <c r="K164" s="8">
        <v>56877.644348000002</v>
      </c>
      <c r="L164" s="8">
        <v>42922.3064493333</v>
      </c>
      <c r="M164" s="8">
        <v>42112.198363000003</v>
      </c>
      <c r="N164" s="8">
        <v>36462.932592666701</v>
      </c>
      <c r="O164" s="8">
        <v>27966.660550333301</v>
      </c>
      <c r="P164" s="8">
        <v>41361.412700333298</v>
      </c>
      <c r="Q164" s="8">
        <v>44793.229849666699</v>
      </c>
      <c r="R164" s="8">
        <f t="shared" si="40"/>
        <v>53140.137334444436</v>
      </c>
      <c r="S164" s="8">
        <f t="shared" si="41"/>
        <v>49329.010681222229</v>
      </c>
      <c r="T164" s="8">
        <f t="shared" si="42"/>
        <v>40499.145801666666</v>
      </c>
      <c r="U164" s="8">
        <f t="shared" si="43"/>
        <v>38040.434366777765</v>
      </c>
      <c r="V164" s="14">
        <f t="shared" si="48"/>
        <v>0.62868413200542583</v>
      </c>
      <c r="W164" s="11">
        <f t="shared" si="49"/>
        <v>0.12555831894615141</v>
      </c>
      <c r="X164" s="11">
        <f t="shared" si="50"/>
        <v>0.67910331203844521</v>
      </c>
      <c r="Y164" s="11">
        <f t="shared" si="51"/>
        <v>0.15185951923915225</v>
      </c>
      <c r="Z164" s="11">
        <f t="shared" si="52"/>
        <v>0.10736560268051155</v>
      </c>
      <c r="AA164" s="11">
        <f t="shared" si="53"/>
        <v>-0.39191047697103476</v>
      </c>
      <c r="AB164" s="11">
        <f t="shared" si="54"/>
        <v>9.0357759553453112E-2</v>
      </c>
      <c r="AC164" s="11">
        <f t="shared" si="55"/>
        <v>-0.37490263384397632</v>
      </c>
      <c r="AD164" s="11" t="str">
        <f t="shared" si="56"/>
        <v>UNCHANGED</v>
      </c>
      <c r="AE164" s="11" t="str">
        <f t="shared" si="57"/>
        <v>UNCHANGED</v>
      </c>
      <c r="AF164" s="11" t="str">
        <f t="shared" si="58"/>
        <v>UNCHANGED</v>
      </c>
      <c r="AG164" s="11" t="str">
        <f t="shared" si="59"/>
        <v>UNCHANGED</v>
      </c>
      <c r="AH164" s="11">
        <f t="shared" si="44"/>
        <v>3</v>
      </c>
      <c r="AI164" s="11">
        <f t="shared" si="45"/>
        <v>3</v>
      </c>
      <c r="AJ164" s="11">
        <f t="shared" si="46"/>
        <v>3</v>
      </c>
      <c r="AK164" s="11">
        <f t="shared" si="47"/>
        <v>3</v>
      </c>
    </row>
    <row r="165" spans="1:37">
      <c r="A165" s="3" t="s">
        <v>186</v>
      </c>
      <c r="B165" s="3" t="s">
        <v>2826</v>
      </c>
      <c r="C165" s="13">
        <v>34841.082900000001</v>
      </c>
      <c r="D165" s="14">
        <v>8</v>
      </c>
      <c r="E165" s="13">
        <v>41.61</v>
      </c>
      <c r="F165" s="8">
        <v>12077</v>
      </c>
      <c r="G165" s="8">
        <v>12438.666666666701</v>
      </c>
      <c r="H165" s="8">
        <v>16312.666666666701</v>
      </c>
      <c r="I165" s="8">
        <v>23853.333333333299</v>
      </c>
      <c r="J165" s="8">
        <v>25318.333333333299</v>
      </c>
      <c r="K165" s="8">
        <v>23154</v>
      </c>
      <c r="L165" s="8">
        <v>19934.333333333299</v>
      </c>
      <c r="M165" s="8">
        <v>10820.666666666701</v>
      </c>
      <c r="N165" s="8">
        <v>7885.3333333333003</v>
      </c>
      <c r="O165" s="8">
        <v>10473</v>
      </c>
      <c r="P165" s="8">
        <v>21442</v>
      </c>
      <c r="Q165" s="8">
        <v>14514</v>
      </c>
      <c r="R165" s="8">
        <f t="shared" si="40"/>
        <v>13609.444444444467</v>
      </c>
      <c r="S165" s="8">
        <f t="shared" si="41"/>
        <v>24108.555555555533</v>
      </c>
      <c r="T165" s="8">
        <f t="shared" si="42"/>
        <v>12880.1111111111</v>
      </c>
      <c r="U165" s="8">
        <f t="shared" si="43"/>
        <v>15476.333333333334</v>
      </c>
      <c r="V165" s="14">
        <f t="shared" si="48"/>
        <v>2.1826073646531727E-3</v>
      </c>
      <c r="W165" s="11">
        <f t="shared" si="49"/>
        <v>0.85978188043924642</v>
      </c>
      <c r="X165" s="11">
        <f t="shared" si="50"/>
        <v>0.62005315143669715</v>
      </c>
      <c r="Y165" s="11">
        <f t="shared" si="51"/>
        <v>5.7381729548949836E-2</v>
      </c>
      <c r="Z165" s="11">
        <f t="shared" si="52"/>
        <v>-0.82493704031228354</v>
      </c>
      <c r="AA165" s="11">
        <f t="shared" si="53"/>
        <v>-7.9463136312449334E-2</v>
      </c>
      <c r="AB165" s="11">
        <f t="shared" si="54"/>
        <v>-0.26491866836498296</v>
      </c>
      <c r="AC165" s="11">
        <f t="shared" si="55"/>
        <v>-0.63948150825975003</v>
      </c>
      <c r="AD165" s="11" t="str">
        <f t="shared" si="56"/>
        <v>DOWN</v>
      </c>
      <c r="AE165" s="11" t="str">
        <f t="shared" si="57"/>
        <v>UNCHANGED</v>
      </c>
      <c r="AF165" s="11" t="str">
        <f t="shared" si="58"/>
        <v>UNCHANGED</v>
      </c>
      <c r="AG165" s="11" t="str">
        <f t="shared" si="59"/>
        <v>UNCHANGED</v>
      </c>
      <c r="AH165" s="11">
        <f t="shared" si="44"/>
        <v>3</v>
      </c>
      <c r="AI165" s="11">
        <f t="shared" si="45"/>
        <v>3</v>
      </c>
      <c r="AJ165" s="11">
        <f t="shared" si="46"/>
        <v>3</v>
      </c>
      <c r="AK165" s="11">
        <f t="shared" si="47"/>
        <v>3</v>
      </c>
    </row>
    <row r="166" spans="1:37">
      <c r="A166" s="3" t="s">
        <v>187</v>
      </c>
      <c r="B166" s="3" t="s">
        <v>2827</v>
      </c>
      <c r="C166" s="13">
        <v>15053.257900000001</v>
      </c>
      <c r="D166" s="14">
        <v>2</v>
      </c>
      <c r="E166" s="13">
        <v>18.38</v>
      </c>
      <c r="F166" s="8">
        <v>16756</v>
      </c>
      <c r="G166" s="8">
        <v>17877</v>
      </c>
      <c r="H166" s="8">
        <v>20060</v>
      </c>
      <c r="I166" s="8">
        <v>30196.5</v>
      </c>
      <c r="J166" s="8">
        <v>36015</v>
      </c>
      <c r="K166" s="8">
        <v>33834</v>
      </c>
      <c r="L166" s="8">
        <v>15538.5</v>
      </c>
      <c r="M166" s="8">
        <v>17604.5</v>
      </c>
      <c r="N166" s="8">
        <v>22567.5</v>
      </c>
      <c r="O166" s="8">
        <v>15279</v>
      </c>
      <c r="P166" s="8">
        <v>11524</v>
      </c>
      <c r="Q166" s="8">
        <v>18285</v>
      </c>
      <c r="R166" s="8">
        <f t="shared" si="40"/>
        <v>18231</v>
      </c>
      <c r="S166" s="8">
        <f t="shared" si="41"/>
        <v>33348.5</v>
      </c>
      <c r="T166" s="8">
        <f t="shared" si="42"/>
        <v>18570.166666666668</v>
      </c>
      <c r="U166" s="8">
        <f t="shared" si="43"/>
        <v>15029.333333333334</v>
      </c>
      <c r="V166" s="14">
        <f t="shared" si="48"/>
        <v>1.5055961812125462E-3</v>
      </c>
      <c r="W166" s="11">
        <f t="shared" si="49"/>
        <v>0.88991475918418694</v>
      </c>
      <c r="X166" s="11">
        <f t="shared" si="50"/>
        <v>0.28328420271851557</v>
      </c>
      <c r="Y166" s="11">
        <f t="shared" si="51"/>
        <v>2.1066231388044351E-3</v>
      </c>
      <c r="Z166" s="11">
        <f t="shared" si="52"/>
        <v>-0.87122817340135739</v>
      </c>
      <c r="AA166" s="11">
        <f t="shared" si="53"/>
        <v>2.6593065757669562E-2</v>
      </c>
      <c r="AB166" s="11">
        <f t="shared" si="54"/>
        <v>0.30520574743540496</v>
      </c>
      <c r="AC166" s="11">
        <f t="shared" si="55"/>
        <v>-1.1498408550790926</v>
      </c>
      <c r="AD166" s="11" t="str">
        <f t="shared" si="56"/>
        <v>DOWN</v>
      </c>
      <c r="AE166" s="11" t="str">
        <f t="shared" si="57"/>
        <v>UNCHANGED</v>
      </c>
      <c r="AF166" s="11" t="str">
        <f t="shared" si="58"/>
        <v>UNCHANGED</v>
      </c>
      <c r="AG166" s="11" t="str">
        <f t="shared" si="59"/>
        <v>DOWN</v>
      </c>
      <c r="AH166" s="11">
        <f t="shared" si="44"/>
        <v>3</v>
      </c>
      <c r="AI166" s="11">
        <f t="shared" si="45"/>
        <v>3</v>
      </c>
      <c r="AJ166" s="11">
        <f t="shared" si="46"/>
        <v>3</v>
      </c>
      <c r="AK166" s="11">
        <f t="shared" si="47"/>
        <v>3</v>
      </c>
    </row>
    <row r="167" spans="1:37">
      <c r="A167" s="3" t="s">
        <v>188</v>
      </c>
      <c r="B167" s="3" t="s">
        <v>2828</v>
      </c>
      <c r="C167" s="13">
        <v>53133.965199999999</v>
      </c>
      <c r="D167" s="14">
        <v>7</v>
      </c>
      <c r="E167" s="13">
        <v>24.63</v>
      </c>
      <c r="F167" s="8">
        <v>31204.333333333299</v>
      </c>
      <c r="G167" s="8">
        <v>18669.333333333299</v>
      </c>
      <c r="H167" s="8">
        <v>42291.333333333299</v>
      </c>
      <c r="I167" s="8">
        <v>33334.333333333299</v>
      </c>
      <c r="J167" s="8">
        <v>28454.666666666701</v>
      </c>
      <c r="K167" s="8">
        <v>24614</v>
      </c>
      <c r="L167" s="8">
        <v>52373</v>
      </c>
      <c r="M167" s="8">
        <v>67508.333333333299</v>
      </c>
      <c r="N167" s="8">
        <v>58291.333333333299</v>
      </c>
      <c r="O167" s="8">
        <v>41096.666666666701</v>
      </c>
      <c r="P167" s="8">
        <v>25626.333333333299</v>
      </c>
      <c r="Q167" s="8">
        <v>44637</v>
      </c>
      <c r="R167" s="8">
        <f t="shared" si="40"/>
        <v>30721.666666666631</v>
      </c>
      <c r="S167" s="8">
        <f t="shared" si="41"/>
        <v>28801</v>
      </c>
      <c r="T167" s="8">
        <f t="shared" si="42"/>
        <v>59390.888888888869</v>
      </c>
      <c r="U167" s="8">
        <f t="shared" si="43"/>
        <v>37120</v>
      </c>
      <c r="V167" s="14">
        <f t="shared" si="48"/>
        <v>0.80481589848881874</v>
      </c>
      <c r="W167" s="11">
        <f t="shared" si="49"/>
        <v>2.4224720799269371E-2</v>
      </c>
      <c r="X167" s="11">
        <f t="shared" si="50"/>
        <v>3.8181985445377403E-2</v>
      </c>
      <c r="Y167" s="11">
        <f t="shared" si="51"/>
        <v>0.26091123160624985</v>
      </c>
      <c r="Z167" s="11">
        <f t="shared" si="52"/>
        <v>9.3137580775491322E-2</v>
      </c>
      <c r="AA167" s="11">
        <f t="shared" si="53"/>
        <v>0.95098514010017476</v>
      </c>
      <c r="AB167" s="11">
        <f t="shared" si="54"/>
        <v>0.67804491478591722</v>
      </c>
      <c r="AC167" s="11">
        <f t="shared" si="55"/>
        <v>0.36607780608974877</v>
      </c>
      <c r="AD167" s="11" t="str">
        <f t="shared" si="56"/>
        <v>UNCHANGED</v>
      </c>
      <c r="AE167" s="11" t="str">
        <f t="shared" si="57"/>
        <v>UP</v>
      </c>
      <c r="AF167" s="11" t="str">
        <f t="shared" si="58"/>
        <v>UP</v>
      </c>
      <c r="AG167" s="11" t="str">
        <f t="shared" si="59"/>
        <v>UNCHANGED</v>
      </c>
      <c r="AH167" s="11">
        <f t="shared" si="44"/>
        <v>3</v>
      </c>
      <c r="AI167" s="11">
        <f t="shared" si="45"/>
        <v>3</v>
      </c>
      <c r="AJ167" s="11">
        <f t="shared" si="46"/>
        <v>3</v>
      </c>
      <c r="AK167" s="11">
        <f t="shared" si="47"/>
        <v>3</v>
      </c>
    </row>
    <row r="168" spans="1:37">
      <c r="A168" s="3" t="s">
        <v>189</v>
      </c>
      <c r="B168" s="3" t="s">
        <v>2829</v>
      </c>
      <c r="C168" s="13">
        <v>40995.558900000004</v>
      </c>
      <c r="D168" s="14">
        <v>11</v>
      </c>
      <c r="E168" s="13">
        <v>33.15</v>
      </c>
      <c r="F168" s="8">
        <v>60198.333333333299</v>
      </c>
      <c r="G168" s="8">
        <v>66052.666666666701</v>
      </c>
      <c r="H168" s="8">
        <v>53088.666666666701</v>
      </c>
      <c r="I168" s="8">
        <v>61371</v>
      </c>
      <c r="J168" s="8">
        <v>42648.333333333299</v>
      </c>
      <c r="K168" s="8">
        <v>49939.333333333299</v>
      </c>
      <c r="L168" s="8">
        <v>54506</v>
      </c>
      <c r="M168" s="8">
        <v>38510.333333333299</v>
      </c>
      <c r="N168" s="8">
        <v>64477.666666666701</v>
      </c>
      <c r="O168" s="8">
        <v>40288.333333333299</v>
      </c>
      <c r="P168" s="8">
        <v>41482</v>
      </c>
      <c r="Q168" s="8">
        <v>41968</v>
      </c>
      <c r="R168" s="8">
        <f t="shared" si="40"/>
        <v>59779.888888888898</v>
      </c>
      <c r="S168" s="8">
        <f t="shared" si="41"/>
        <v>51319.555555555533</v>
      </c>
      <c r="T168" s="8">
        <f t="shared" si="42"/>
        <v>52498</v>
      </c>
      <c r="U168" s="8">
        <f t="shared" si="43"/>
        <v>41246.111111111102</v>
      </c>
      <c r="V168" s="14">
        <f t="shared" si="48"/>
        <v>0.26996968092316459</v>
      </c>
      <c r="W168" s="11">
        <f t="shared" si="49"/>
        <v>0.43696170000070905</v>
      </c>
      <c r="X168" s="11">
        <f t="shared" si="50"/>
        <v>0.21184114937789389</v>
      </c>
      <c r="Y168" s="11">
        <f t="shared" si="51"/>
        <v>0.13942184687084494</v>
      </c>
      <c r="Z168" s="11">
        <f t="shared" si="52"/>
        <v>0.22015153926178926</v>
      </c>
      <c r="AA168" s="11">
        <f t="shared" si="53"/>
        <v>-0.18739775360310534</v>
      </c>
      <c r="AB168" s="11">
        <f t="shared" si="54"/>
        <v>0.34800436062775864</v>
      </c>
      <c r="AC168" s="11">
        <f t="shared" si="55"/>
        <v>-0.31525057496907488</v>
      </c>
      <c r="AD168" s="11" t="str">
        <f t="shared" si="56"/>
        <v>UNCHANGED</v>
      </c>
      <c r="AE168" s="11" t="str">
        <f t="shared" si="57"/>
        <v>UNCHANGED</v>
      </c>
      <c r="AF168" s="11" t="str">
        <f t="shared" si="58"/>
        <v>UNCHANGED</v>
      </c>
      <c r="AG168" s="11" t="str">
        <f t="shared" si="59"/>
        <v>UNCHANGED</v>
      </c>
      <c r="AH168" s="11">
        <f t="shared" si="44"/>
        <v>3</v>
      </c>
      <c r="AI168" s="11">
        <f t="shared" si="45"/>
        <v>3</v>
      </c>
      <c r="AJ168" s="11">
        <f t="shared" si="46"/>
        <v>3</v>
      </c>
      <c r="AK168" s="11">
        <f t="shared" si="47"/>
        <v>3</v>
      </c>
    </row>
    <row r="169" spans="1:37">
      <c r="A169" s="3" t="s">
        <v>190</v>
      </c>
      <c r="B169" s="3" t="s">
        <v>2830</v>
      </c>
      <c r="C169" s="13">
        <v>80342.403600000005</v>
      </c>
      <c r="D169" s="14">
        <v>6</v>
      </c>
      <c r="E169" s="13">
        <v>13.3</v>
      </c>
      <c r="F169" s="8">
        <v>6091.7979713332998</v>
      </c>
      <c r="G169" s="8">
        <v>3968.6147706667002</v>
      </c>
      <c r="H169" s="8">
        <v>6934.4364960000003</v>
      </c>
      <c r="I169" s="8">
        <v>4400.0451503332997</v>
      </c>
      <c r="J169" s="8">
        <v>3780.8315259999999</v>
      </c>
      <c r="K169" s="8">
        <v>6574.3556520000002</v>
      </c>
      <c r="L169" s="8">
        <v>6110.1386043332996</v>
      </c>
      <c r="M169" s="8">
        <v>6188.3870533333002</v>
      </c>
      <c r="N169" s="8">
        <v>5304.8919396666997</v>
      </c>
      <c r="O169" s="8">
        <v>5686.6492099999996</v>
      </c>
      <c r="P169" s="8">
        <v>11003.8116935</v>
      </c>
      <c r="Q169" s="8">
        <v>13718.0659435</v>
      </c>
      <c r="R169" s="8">
        <f t="shared" si="40"/>
        <v>5664.9497460000011</v>
      </c>
      <c r="S169" s="8">
        <f t="shared" si="41"/>
        <v>4918.4107761110999</v>
      </c>
      <c r="T169" s="8">
        <f t="shared" si="42"/>
        <v>5867.8058657777665</v>
      </c>
      <c r="U169" s="8">
        <f t="shared" si="43"/>
        <v>10136.175615666667</v>
      </c>
      <c r="V169" s="14">
        <f t="shared" si="48"/>
        <v>0.57460491403422531</v>
      </c>
      <c r="W169" s="11">
        <f t="shared" si="49"/>
        <v>0.83739722958209384</v>
      </c>
      <c r="X169" s="11">
        <f t="shared" si="50"/>
        <v>0.14678512909106273</v>
      </c>
      <c r="Y169" s="11">
        <f t="shared" si="51"/>
        <v>0.10578926230002013</v>
      </c>
      <c r="Z169" s="11">
        <f t="shared" si="52"/>
        <v>0.20387092684367791</v>
      </c>
      <c r="AA169" s="11">
        <f t="shared" si="53"/>
        <v>5.0757982864252642E-2</v>
      </c>
      <c r="AB169" s="11">
        <f t="shared" si="54"/>
        <v>-0.78862037954087127</v>
      </c>
      <c r="AC169" s="11">
        <f t="shared" si="55"/>
        <v>1.0432492892488017</v>
      </c>
      <c r="AD169" s="11" t="str">
        <f t="shared" si="56"/>
        <v>UNCHANGED</v>
      </c>
      <c r="AE169" s="11" t="str">
        <f t="shared" si="57"/>
        <v>UNCHANGED</v>
      </c>
      <c r="AF169" s="11" t="str">
        <f t="shared" si="58"/>
        <v>UNCHANGED</v>
      </c>
      <c r="AG169" s="11" t="str">
        <f t="shared" si="59"/>
        <v>UNCHANGED</v>
      </c>
      <c r="AH169" s="11">
        <f t="shared" si="44"/>
        <v>3</v>
      </c>
      <c r="AI169" s="11">
        <f t="shared" si="45"/>
        <v>3</v>
      </c>
      <c r="AJ169" s="11">
        <f t="shared" si="46"/>
        <v>3</v>
      </c>
      <c r="AK169" s="11">
        <f t="shared" si="47"/>
        <v>3</v>
      </c>
    </row>
    <row r="170" spans="1:37">
      <c r="A170" s="3" t="s">
        <v>191</v>
      </c>
      <c r="B170" s="3" t="s">
        <v>2831</v>
      </c>
      <c r="C170" s="13">
        <v>22914.2114</v>
      </c>
      <c r="D170" s="14">
        <v>2</v>
      </c>
      <c r="E170" s="13">
        <v>8.9600000000000009</v>
      </c>
      <c r="F170" s="8">
        <v>35141.5</v>
      </c>
      <c r="G170" s="8">
        <v>29646</v>
      </c>
      <c r="H170" s="8">
        <v>59654</v>
      </c>
      <c r="I170" s="8">
        <v>64870.5</v>
      </c>
      <c r="J170" s="8">
        <v>60281.5</v>
      </c>
      <c r="K170" s="8">
        <v>57771</v>
      </c>
      <c r="L170" s="8">
        <v>44618.5</v>
      </c>
      <c r="M170" s="8">
        <v>38759.5</v>
      </c>
      <c r="N170" s="8">
        <v>30119.5</v>
      </c>
      <c r="O170" s="8">
        <v>41300.5</v>
      </c>
      <c r="P170" s="8">
        <v>46728.5</v>
      </c>
      <c r="Q170" s="8">
        <v>35415</v>
      </c>
      <c r="R170" s="8">
        <f t="shared" si="40"/>
        <v>41480.5</v>
      </c>
      <c r="S170" s="8">
        <f t="shared" si="41"/>
        <v>60974.333333333336</v>
      </c>
      <c r="T170" s="8">
        <f t="shared" si="42"/>
        <v>37832.5</v>
      </c>
      <c r="U170" s="8">
        <f t="shared" si="43"/>
        <v>41148</v>
      </c>
      <c r="V170" s="14">
        <f t="shared" si="48"/>
        <v>0.10825036468211041</v>
      </c>
      <c r="W170" s="11">
        <f t="shared" si="49"/>
        <v>0.73721349135539804</v>
      </c>
      <c r="X170" s="11">
        <f t="shared" si="50"/>
        <v>0.56759027979348264</v>
      </c>
      <c r="Y170" s="11">
        <f t="shared" si="51"/>
        <v>6.8840002320166944E-3</v>
      </c>
      <c r="Z170" s="11">
        <f t="shared" si="52"/>
        <v>-0.55576879501657828</v>
      </c>
      <c r="AA170" s="11">
        <f t="shared" si="53"/>
        <v>-0.13280717038652212</v>
      </c>
      <c r="AB170" s="11">
        <f t="shared" si="54"/>
        <v>-0.12119619619872954</v>
      </c>
      <c r="AC170" s="11">
        <f t="shared" si="55"/>
        <v>-0.56737976920437083</v>
      </c>
      <c r="AD170" s="11" t="str">
        <f t="shared" si="56"/>
        <v>UNCHANGED</v>
      </c>
      <c r="AE170" s="11" t="str">
        <f t="shared" si="57"/>
        <v>UNCHANGED</v>
      </c>
      <c r="AF170" s="11" t="str">
        <f t="shared" si="58"/>
        <v>UNCHANGED</v>
      </c>
      <c r="AG170" s="11" t="str">
        <f t="shared" si="59"/>
        <v>UNCHANGED</v>
      </c>
      <c r="AH170" s="11">
        <f t="shared" si="44"/>
        <v>3</v>
      </c>
      <c r="AI170" s="11">
        <f t="shared" si="45"/>
        <v>3</v>
      </c>
      <c r="AJ170" s="11">
        <f t="shared" si="46"/>
        <v>3</v>
      </c>
      <c r="AK170" s="11">
        <f t="shared" si="47"/>
        <v>3</v>
      </c>
    </row>
    <row r="171" spans="1:37">
      <c r="A171" s="3" t="s">
        <v>192</v>
      </c>
      <c r="B171" s="3" t="s">
        <v>2808</v>
      </c>
      <c r="C171" s="13">
        <v>21858.065299999998</v>
      </c>
      <c r="D171" s="14">
        <v>2</v>
      </c>
      <c r="E171" s="13">
        <v>18.43</v>
      </c>
      <c r="F171" s="8">
        <v>53844</v>
      </c>
      <c r="G171" s="8">
        <v>18711.400278500001</v>
      </c>
      <c r="H171" s="8">
        <v>29947.235864499999</v>
      </c>
      <c r="I171" s="8">
        <v>27101.553231499998</v>
      </c>
      <c r="J171" s="8">
        <v>21196.588812999998</v>
      </c>
      <c r="K171" s="8">
        <v>56196</v>
      </c>
      <c r="L171" s="8">
        <v>25526.678906000001</v>
      </c>
      <c r="M171" s="8">
        <v>29134.369352500002</v>
      </c>
      <c r="N171" s="8">
        <v>27517.818296500001</v>
      </c>
      <c r="O171" s="8">
        <v>21729.202092</v>
      </c>
      <c r="P171" s="8">
        <v>23063.852994500001</v>
      </c>
      <c r="Q171" s="8">
        <v>34679.196623999997</v>
      </c>
      <c r="R171" s="8">
        <f t="shared" si="40"/>
        <v>34167.545381000004</v>
      </c>
      <c r="S171" s="8">
        <f t="shared" si="41"/>
        <v>34831.380681499999</v>
      </c>
      <c r="T171" s="8">
        <f t="shared" si="42"/>
        <v>27392.955518333332</v>
      </c>
      <c r="U171" s="8">
        <f t="shared" si="43"/>
        <v>26490.750570166663</v>
      </c>
      <c r="V171" s="14">
        <f t="shared" si="48"/>
        <v>0.96677219207711995</v>
      </c>
      <c r="W171" s="11">
        <f t="shared" si="49"/>
        <v>0.55073680308343664</v>
      </c>
      <c r="X171" s="11">
        <f t="shared" si="50"/>
        <v>0.84199447509051517</v>
      </c>
      <c r="Y171" s="11">
        <f t="shared" si="51"/>
        <v>0.51095747553587056</v>
      </c>
      <c r="Z171" s="11">
        <f t="shared" si="52"/>
        <v>-2.7761053736952444E-2</v>
      </c>
      <c r="AA171" s="11">
        <f t="shared" si="53"/>
        <v>-0.31882167565300373</v>
      </c>
      <c r="AB171" s="11">
        <f t="shared" si="54"/>
        <v>4.8316211087230124E-2</v>
      </c>
      <c r="AC171" s="11">
        <f t="shared" si="55"/>
        <v>-0.39489894047718627</v>
      </c>
      <c r="AD171" s="11" t="str">
        <f t="shared" si="56"/>
        <v>UNCHANGED</v>
      </c>
      <c r="AE171" s="11" t="str">
        <f t="shared" si="57"/>
        <v>UNCHANGED</v>
      </c>
      <c r="AF171" s="11" t="str">
        <f t="shared" si="58"/>
        <v>UNCHANGED</v>
      </c>
      <c r="AG171" s="11" t="str">
        <f t="shared" si="59"/>
        <v>UNCHANGED</v>
      </c>
      <c r="AH171" s="11">
        <f t="shared" si="44"/>
        <v>3</v>
      </c>
      <c r="AI171" s="11">
        <f t="shared" si="45"/>
        <v>3</v>
      </c>
      <c r="AJ171" s="11">
        <f t="shared" si="46"/>
        <v>3</v>
      </c>
      <c r="AK171" s="11">
        <f t="shared" si="47"/>
        <v>3</v>
      </c>
    </row>
    <row r="172" spans="1:37">
      <c r="A172" s="3" t="s">
        <v>193</v>
      </c>
      <c r="B172" s="3" t="s">
        <v>2832</v>
      </c>
      <c r="C172" s="13">
        <v>80198.093800000002</v>
      </c>
      <c r="D172" s="14">
        <v>4</v>
      </c>
      <c r="E172" s="13">
        <v>8.1300000000000008</v>
      </c>
      <c r="F172" s="8">
        <v>35541</v>
      </c>
      <c r="G172" s="8">
        <v>53411.666666666701</v>
      </c>
      <c r="H172" s="8">
        <v>68151.333333333299</v>
      </c>
      <c r="I172" s="8">
        <v>39146</v>
      </c>
      <c r="J172" s="8">
        <v>44358</v>
      </c>
      <c r="K172" s="8">
        <v>24610.666666666701</v>
      </c>
      <c r="L172" s="8">
        <v>63256.333333333299</v>
      </c>
      <c r="M172" s="8">
        <v>61099.333333333299</v>
      </c>
      <c r="N172" s="8">
        <v>64727</v>
      </c>
      <c r="O172" s="8">
        <v>44135.333333333299</v>
      </c>
      <c r="P172" s="8">
        <v>43564.333333333299</v>
      </c>
      <c r="Q172" s="8">
        <v>51087.333333333299</v>
      </c>
      <c r="R172" s="8">
        <f t="shared" si="40"/>
        <v>52368</v>
      </c>
      <c r="S172" s="8">
        <f t="shared" si="41"/>
        <v>36038.222222222234</v>
      </c>
      <c r="T172" s="8">
        <f t="shared" si="42"/>
        <v>63027.555555555533</v>
      </c>
      <c r="U172" s="8">
        <f t="shared" si="43"/>
        <v>46262.333333333292</v>
      </c>
      <c r="V172" s="14">
        <f t="shared" si="48"/>
        <v>0.21611277761494643</v>
      </c>
      <c r="W172" s="11">
        <f t="shared" si="49"/>
        <v>0.32405293929482071</v>
      </c>
      <c r="X172" s="11">
        <f t="shared" si="50"/>
        <v>3.1397710921684269E-3</v>
      </c>
      <c r="Y172" s="11">
        <f t="shared" si="51"/>
        <v>0.18453048871712344</v>
      </c>
      <c r="Z172" s="11">
        <f t="shared" si="52"/>
        <v>0.53915766322631953</v>
      </c>
      <c r="AA172" s="11">
        <f t="shared" si="53"/>
        <v>0.26729720320976613</v>
      </c>
      <c r="AB172" s="11">
        <f t="shared" si="54"/>
        <v>0.44614467768526755</v>
      </c>
      <c r="AC172" s="11">
        <f t="shared" si="55"/>
        <v>0.36031018875081838</v>
      </c>
      <c r="AD172" s="11" t="str">
        <f t="shared" si="56"/>
        <v>UNCHANGED</v>
      </c>
      <c r="AE172" s="11" t="str">
        <f t="shared" si="57"/>
        <v>UNCHANGED</v>
      </c>
      <c r="AF172" s="11" t="str">
        <f t="shared" si="58"/>
        <v>UNCHANGED</v>
      </c>
      <c r="AG172" s="11" t="str">
        <f t="shared" si="59"/>
        <v>UNCHANGED</v>
      </c>
      <c r="AH172" s="11">
        <f t="shared" si="44"/>
        <v>3</v>
      </c>
      <c r="AI172" s="11">
        <f t="shared" si="45"/>
        <v>3</v>
      </c>
      <c r="AJ172" s="11">
        <f t="shared" si="46"/>
        <v>3</v>
      </c>
      <c r="AK172" s="11">
        <f t="shared" si="47"/>
        <v>3</v>
      </c>
    </row>
    <row r="173" spans="1:37">
      <c r="A173" s="3" t="s">
        <v>194</v>
      </c>
      <c r="B173" s="3" t="s">
        <v>2833</v>
      </c>
      <c r="C173" s="13">
        <v>42576.712</v>
      </c>
      <c r="D173" s="14">
        <v>6</v>
      </c>
      <c r="E173" s="13">
        <v>23.2</v>
      </c>
      <c r="F173" s="8">
        <v>64948</v>
      </c>
      <c r="G173" s="8">
        <v>23934.333333333299</v>
      </c>
      <c r="H173" s="8">
        <v>28512.666666666701</v>
      </c>
      <c r="I173" s="8">
        <v>60987.666666666701</v>
      </c>
      <c r="J173" s="8">
        <v>76889</v>
      </c>
      <c r="K173" s="8">
        <v>66754</v>
      </c>
      <c r="L173" s="8">
        <v>68134</v>
      </c>
      <c r="M173" s="8">
        <v>52131</v>
      </c>
      <c r="N173" s="8">
        <v>30367.333333333299</v>
      </c>
      <c r="O173" s="8">
        <v>25590</v>
      </c>
      <c r="P173" s="8">
        <v>19882.333333333299</v>
      </c>
      <c r="Q173" s="8">
        <v>52113</v>
      </c>
      <c r="R173" s="8">
        <f t="shared" si="40"/>
        <v>39131.666666666664</v>
      </c>
      <c r="S173" s="8">
        <f t="shared" si="41"/>
        <v>68210.222222222234</v>
      </c>
      <c r="T173" s="8">
        <f t="shared" si="42"/>
        <v>50210.777777777774</v>
      </c>
      <c r="U173" s="8">
        <f t="shared" si="43"/>
        <v>32528.444444444434</v>
      </c>
      <c r="V173" s="14">
        <f t="shared" si="48"/>
        <v>0.10251890905346643</v>
      </c>
      <c r="W173" s="11">
        <f t="shared" si="49"/>
        <v>0.54957653378070492</v>
      </c>
      <c r="X173" s="11">
        <f t="shared" si="50"/>
        <v>0.29755622652441199</v>
      </c>
      <c r="Y173" s="11">
        <f t="shared" si="51"/>
        <v>3.1242274483751095E-2</v>
      </c>
      <c r="Z173" s="11">
        <f t="shared" si="52"/>
        <v>-0.80165140503635113</v>
      </c>
      <c r="AA173" s="11">
        <f t="shared" si="53"/>
        <v>0.35966051515871533</v>
      </c>
      <c r="AB173" s="11">
        <f t="shared" si="54"/>
        <v>0.62629524055292296</v>
      </c>
      <c r="AC173" s="11">
        <f t="shared" si="55"/>
        <v>-1.0682861304305584</v>
      </c>
      <c r="AD173" s="11" t="str">
        <f t="shared" si="56"/>
        <v>UNCHANGED</v>
      </c>
      <c r="AE173" s="11" t="str">
        <f t="shared" si="57"/>
        <v>UNCHANGED</v>
      </c>
      <c r="AF173" s="11" t="str">
        <f t="shared" si="58"/>
        <v>UNCHANGED</v>
      </c>
      <c r="AG173" s="11" t="str">
        <f t="shared" si="59"/>
        <v>DOWN</v>
      </c>
      <c r="AH173" s="11">
        <f t="shared" si="44"/>
        <v>3</v>
      </c>
      <c r="AI173" s="11">
        <f t="shared" si="45"/>
        <v>3</v>
      </c>
      <c r="AJ173" s="11">
        <f t="shared" si="46"/>
        <v>3</v>
      </c>
      <c r="AK173" s="11">
        <f t="shared" si="47"/>
        <v>3</v>
      </c>
    </row>
    <row r="174" spans="1:37">
      <c r="A174" s="3" t="s">
        <v>195</v>
      </c>
      <c r="B174" s="3" t="s">
        <v>2834</v>
      </c>
      <c r="C174" s="13">
        <v>56055.106099999997</v>
      </c>
      <c r="D174" s="14">
        <v>5</v>
      </c>
      <c r="E174" s="13">
        <v>16.18</v>
      </c>
      <c r="F174" s="8">
        <v>94180.666666666701</v>
      </c>
      <c r="G174" s="8">
        <v>91037.333333333299</v>
      </c>
      <c r="H174" s="8">
        <v>65922</v>
      </c>
      <c r="I174" s="8">
        <v>70604.666666666701</v>
      </c>
      <c r="J174" s="8">
        <v>81040.333333333299</v>
      </c>
      <c r="K174" s="8">
        <v>90871.333333333299</v>
      </c>
      <c r="L174" s="8">
        <v>68101</v>
      </c>
      <c r="M174" s="8">
        <v>31125.333333333299</v>
      </c>
      <c r="N174" s="8">
        <v>84011</v>
      </c>
      <c r="O174" s="8">
        <v>58284.666666666701</v>
      </c>
      <c r="P174" s="8">
        <v>108176.33333333299</v>
      </c>
      <c r="Q174" s="8">
        <v>101642.33333333299</v>
      </c>
      <c r="R174" s="8">
        <f t="shared" si="40"/>
        <v>83713.333333333328</v>
      </c>
      <c r="S174" s="8">
        <f t="shared" si="41"/>
        <v>80838.777777777766</v>
      </c>
      <c r="T174" s="8">
        <f t="shared" si="42"/>
        <v>61079.111111111102</v>
      </c>
      <c r="U174" s="8">
        <f t="shared" si="43"/>
        <v>89367.777777777563</v>
      </c>
      <c r="V174" s="14">
        <f t="shared" si="48"/>
        <v>0.80123665944407052</v>
      </c>
      <c r="W174" s="11">
        <f t="shared" si="49"/>
        <v>0.27785518945377247</v>
      </c>
      <c r="X174" s="11">
        <f t="shared" si="50"/>
        <v>0.27059747026024217</v>
      </c>
      <c r="Y174" s="11">
        <f t="shared" si="51"/>
        <v>0.63670472683799118</v>
      </c>
      <c r="Z174" s="11">
        <f t="shared" si="52"/>
        <v>5.0409915064992178E-2</v>
      </c>
      <c r="AA174" s="11">
        <f t="shared" si="53"/>
        <v>-0.45477835783274106</v>
      </c>
      <c r="AB174" s="11">
        <f t="shared" si="54"/>
        <v>-0.54907568401201345</v>
      </c>
      <c r="AC174" s="11">
        <f t="shared" si="55"/>
        <v>0.14470724124426473</v>
      </c>
      <c r="AD174" s="11" t="str">
        <f t="shared" si="56"/>
        <v>UNCHANGED</v>
      </c>
      <c r="AE174" s="11" t="str">
        <f t="shared" si="57"/>
        <v>UNCHANGED</v>
      </c>
      <c r="AF174" s="11" t="str">
        <f t="shared" si="58"/>
        <v>UNCHANGED</v>
      </c>
      <c r="AG174" s="11" t="str">
        <f t="shared" si="59"/>
        <v>UNCHANGED</v>
      </c>
      <c r="AH174" s="11">
        <f t="shared" si="44"/>
        <v>3</v>
      </c>
      <c r="AI174" s="11">
        <f t="shared" si="45"/>
        <v>3</v>
      </c>
      <c r="AJ174" s="11">
        <f t="shared" si="46"/>
        <v>3</v>
      </c>
      <c r="AK174" s="11">
        <f t="shared" si="47"/>
        <v>3</v>
      </c>
    </row>
    <row r="175" spans="1:37">
      <c r="A175" s="3" t="s">
        <v>196</v>
      </c>
      <c r="B175" s="3" t="s">
        <v>2828</v>
      </c>
      <c r="C175" s="13">
        <v>56857.351300000002</v>
      </c>
      <c r="D175" s="14">
        <v>3</v>
      </c>
      <c r="E175" s="13">
        <v>7.85</v>
      </c>
      <c r="F175" s="8">
        <v>16399</v>
      </c>
      <c r="G175" s="8">
        <v>16103</v>
      </c>
      <c r="H175" s="8">
        <v>21970.333333333299</v>
      </c>
      <c r="I175" s="8">
        <v>17037.666666666701</v>
      </c>
      <c r="J175" s="8">
        <v>14030</v>
      </c>
      <c r="K175" s="8">
        <v>14151.333333333299</v>
      </c>
      <c r="L175" s="8">
        <v>25678.333333333299</v>
      </c>
      <c r="M175" s="8">
        <v>25234.666666666701</v>
      </c>
      <c r="N175" s="8">
        <v>24338.333333333299</v>
      </c>
      <c r="O175" s="8">
        <v>26623.333333333299</v>
      </c>
      <c r="P175" s="8">
        <v>44333</v>
      </c>
      <c r="Q175" s="8">
        <v>24334.666666666701</v>
      </c>
      <c r="R175" s="8">
        <f t="shared" si="40"/>
        <v>18157.444444444434</v>
      </c>
      <c r="S175" s="8">
        <f t="shared" si="41"/>
        <v>15073</v>
      </c>
      <c r="T175" s="8">
        <f t="shared" si="42"/>
        <v>25083.777777777766</v>
      </c>
      <c r="U175" s="8">
        <f t="shared" si="43"/>
        <v>31763.666666666668</v>
      </c>
      <c r="V175" s="14">
        <f t="shared" si="48"/>
        <v>0.22411377909137062</v>
      </c>
      <c r="W175" s="11">
        <f t="shared" si="49"/>
        <v>2.3703423337212187E-2</v>
      </c>
      <c r="X175" s="11">
        <f t="shared" si="50"/>
        <v>0.35092755676581633</v>
      </c>
      <c r="Y175" s="11">
        <f t="shared" si="51"/>
        <v>5.943015476279722E-2</v>
      </c>
      <c r="Z175" s="11">
        <f t="shared" si="52"/>
        <v>0.26859457881207854</v>
      </c>
      <c r="AA175" s="11">
        <f t="shared" si="53"/>
        <v>0.46619347771505082</v>
      </c>
      <c r="AB175" s="11">
        <f t="shared" si="54"/>
        <v>-0.34062281723127846</v>
      </c>
      <c r="AC175" s="11">
        <f t="shared" si="55"/>
        <v>1.0754108737584076</v>
      </c>
      <c r="AD175" s="11" t="str">
        <f t="shared" si="56"/>
        <v>UNCHANGED</v>
      </c>
      <c r="AE175" s="11" t="str">
        <f t="shared" si="57"/>
        <v>UNCHANGED</v>
      </c>
      <c r="AF175" s="11" t="str">
        <f t="shared" si="58"/>
        <v>UNCHANGED</v>
      </c>
      <c r="AG175" s="11" t="str">
        <f t="shared" si="59"/>
        <v>UNCHANGED</v>
      </c>
      <c r="AH175" s="11">
        <f t="shared" si="44"/>
        <v>3</v>
      </c>
      <c r="AI175" s="11">
        <f t="shared" si="45"/>
        <v>3</v>
      </c>
      <c r="AJ175" s="11">
        <f t="shared" si="46"/>
        <v>3</v>
      </c>
      <c r="AK175" s="11">
        <f t="shared" si="47"/>
        <v>3</v>
      </c>
    </row>
    <row r="176" spans="1:37">
      <c r="A176" s="3" t="s">
        <v>197</v>
      </c>
      <c r="B176" s="3" t="s">
        <v>2835</v>
      </c>
      <c r="C176" s="13">
        <v>39050.933400000002</v>
      </c>
      <c r="D176" s="14">
        <v>4</v>
      </c>
      <c r="E176" s="13">
        <v>16.86</v>
      </c>
      <c r="F176" s="8">
        <v>86347</v>
      </c>
      <c r="G176" s="8">
        <v>47869.333333333299</v>
      </c>
      <c r="H176" s="8">
        <v>80457.5</v>
      </c>
      <c r="I176" s="8">
        <v>76093.666666666701</v>
      </c>
      <c r="J176" s="8">
        <v>72013</v>
      </c>
      <c r="K176" s="8">
        <v>95267.5</v>
      </c>
      <c r="L176" s="8">
        <v>58622.666666666701</v>
      </c>
      <c r="M176" s="8">
        <v>60965</v>
      </c>
      <c r="N176" s="8">
        <v>79996</v>
      </c>
      <c r="O176" s="8">
        <v>40091.666666666701</v>
      </c>
      <c r="P176" s="8">
        <v>90571.5</v>
      </c>
      <c r="Q176" s="8">
        <v>85218</v>
      </c>
      <c r="R176" s="8">
        <f t="shared" si="40"/>
        <v>71557.944444444438</v>
      </c>
      <c r="S176" s="8">
        <f t="shared" si="41"/>
        <v>81124.722222222234</v>
      </c>
      <c r="T176" s="8">
        <f t="shared" si="42"/>
        <v>66527.888888888891</v>
      </c>
      <c r="U176" s="8">
        <f t="shared" si="43"/>
        <v>71960.388888888891</v>
      </c>
      <c r="V176" s="14">
        <f t="shared" si="48"/>
        <v>0.53049519510200638</v>
      </c>
      <c r="W176" s="11">
        <f t="shared" si="49"/>
        <v>0.73297008993251667</v>
      </c>
      <c r="X176" s="11">
        <f t="shared" si="50"/>
        <v>0.77023534301854579</v>
      </c>
      <c r="Y176" s="11">
        <f t="shared" si="51"/>
        <v>0.62895416062840936</v>
      </c>
      <c r="Z176" s="11">
        <f t="shared" si="52"/>
        <v>-0.18102968772342495</v>
      </c>
      <c r="AA176" s="11">
        <f t="shared" si="53"/>
        <v>-0.10515269168591798</v>
      </c>
      <c r="AB176" s="11">
        <f t="shared" si="54"/>
        <v>-0.11324372943072816</v>
      </c>
      <c r="AC176" s="11">
        <f t="shared" si="55"/>
        <v>-0.17293864997861486</v>
      </c>
      <c r="AD176" s="11" t="str">
        <f t="shared" si="56"/>
        <v>UNCHANGED</v>
      </c>
      <c r="AE176" s="11" t="str">
        <f t="shared" si="57"/>
        <v>UNCHANGED</v>
      </c>
      <c r="AF176" s="11" t="str">
        <f t="shared" si="58"/>
        <v>UNCHANGED</v>
      </c>
      <c r="AG176" s="11" t="str">
        <f t="shared" si="59"/>
        <v>UNCHANGED</v>
      </c>
      <c r="AH176" s="11">
        <f t="shared" si="44"/>
        <v>3</v>
      </c>
      <c r="AI176" s="11">
        <f t="shared" si="45"/>
        <v>3</v>
      </c>
      <c r="AJ176" s="11">
        <f t="shared" si="46"/>
        <v>3</v>
      </c>
      <c r="AK176" s="11">
        <f t="shared" si="47"/>
        <v>3</v>
      </c>
    </row>
    <row r="177" spans="1:37">
      <c r="A177" s="3" t="s">
        <v>198</v>
      </c>
      <c r="B177" s="3" t="s">
        <v>2816</v>
      </c>
      <c r="C177" s="13">
        <v>80774.309200000003</v>
      </c>
      <c r="D177" s="14">
        <v>9</v>
      </c>
      <c r="E177" s="13">
        <v>16.329999999999998</v>
      </c>
      <c r="F177" s="8">
        <v>28235.658481999999</v>
      </c>
      <c r="G177" s="8">
        <v>23793.7862496667</v>
      </c>
      <c r="H177" s="8">
        <v>24724.4135443333</v>
      </c>
      <c r="I177" s="8">
        <v>34829.156968666699</v>
      </c>
      <c r="J177" s="8">
        <v>36405.874556666698</v>
      </c>
      <c r="K177" s="8">
        <v>40818.253051333297</v>
      </c>
      <c r="L177" s="8">
        <v>16898.641295333298</v>
      </c>
      <c r="M177" s="8">
        <v>15810.104244</v>
      </c>
      <c r="N177" s="8">
        <v>16757.575628333299</v>
      </c>
      <c r="O177" s="8">
        <v>24254.478105999999</v>
      </c>
      <c r="P177" s="8">
        <v>16044.661741</v>
      </c>
      <c r="Q177" s="8">
        <v>24398.699796333301</v>
      </c>
      <c r="R177" s="8">
        <f t="shared" si="40"/>
        <v>25584.619425333334</v>
      </c>
      <c r="S177" s="8">
        <f t="shared" si="41"/>
        <v>37351.094858888893</v>
      </c>
      <c r="T177" s="8">
        <f t="shared" si="42"/>
        <v>16488.773722555532</v>
      </c>
      <c r="U177" s="8">
        <f t="shared" si="43"/>
        <v>21565.946547777767</v>
      </c>
      <c r="V177" s="14">
        <f t="shared" si="48"/>
        <v>6.3387410245162937E-3</v>
      </c>
      <c r="W177" s="11">
        <f t="shared" si="49"/>
        <v>2.856601088479082E-3</v>
      </c>
      <c r="X177" s="11">
        <f t="shared" si="50"/>
        <v>0.14205156299827956</v>
      </c>
      <c r="Y177" s="11">
        <f t="shared" si="51"/>
        <v>8.6770827314769285E-3</v>
      </c>
      <c r="Z177" s="11">
        <f t="shared" si="52"/>
        <v>-0.54587375959864681</v>
      </c>
      <c r="AA177" s="11">
        <f t="shared" si="53"/>
        <v>-0.63379266433185433</v>
      </c>
      <c r="AB177" s="11">
        <f t="shared" si="54"/>
        <v>-0.38727092968494381</v>
      </c>
      <c r="AC177" s="11">
        <f t="shared" si="55"/>
        <v>-0.79239549424555722</v>
      </c>
      <c r="AD177" s="11" t="str">
        <f t="shared" si="56"/>
        <v>UNCHANGED</v>
      </c>
      <c r="AE177" s="11" t="str">
        <f t="shared" si="57"/>
        <v>DOWN</v>
      </c>
      <c r="AF177" s="11" t="str">
        <f t="shared" si="58"/>
        <v>UNCHANGED</v>
      </c>
      <c r="AG177" s="11" t="str">
        <f t="shared" si="59"/>
        <v>DOWN</v>
      </c>
      <c r="AH177" s="11">
        <f t="shared" si="44"/>
        <v>3</v>
      </c>
      <c r="AI177" s="11">
        <f t="shared" si="45"/>
        <v>3</v>
      </c>
      <c r="AJ177" s="11">
        <f t="shared" si="46"/>
        <v>3</v>
      </c>
      <c r="AK177" s="11">
        <f t="shared" si="47"/>
        <v>3</v>
      </c>
    </row>
    <row r="178" spans="1:37">
      <c r="A178" s="3" t="s">
        <v>199</v>
      </c>
      <c r="B178" s="3" t="s">
        <v>2836</v>
      </c>
      <c r="C178" s="13">
        <v>29800.221300000001</v>
      </c>
      <c r="D178" s="14">
        <v>3</v>
      </c>
      <c r="E178" s="13">
        <v>20.88</v>
      </c>
      <c r="F178" s="8">
        <v>16172.333333333299</v>
      </c>
      <c r="G178" s="8">
        <v>4427</v>
      </c>
      <c r="H178" s="8">
        <v>22978.666666666701</v>
      </c>
      <c r="I178" s="8">
        <v>30354.333333333299</v>
      </c>
      <c r="J178" s="8">
        <v>32145</v>
      </c>
      <c r="K178" s="8">
        <v>21564.666666666701</v>
      </c>
      <c r="L178" s="8">
        <v>16895.666666666701</v>
      </c>
      <c r="M178" s="8">
        <v>18427</v>
      </c>
      <c r="N178" s="8">
        <v>23856.666666666701</v>
      </c>
      <c r="O178" s="8">
        <v>28935.666666666701</v>
      </c>
      <c r="P178" s="8">
        <v>26390.666666666701</v>
      </c>
      <c r="Q178" s="8">
        <v>37396.333333333299</v>
      </c>
      <c r="R178" s="8">
        <f t="shared" si="40"/>
        <v>14526</v>
      </c>
      <c r="S178" s="8">
        <f t="shared" si="41"/>
        <v>28021.333333333332</v>
      </c>
      <c r="T178" s="8">
        <f t="shared" si="42"/>
        <v>19726.444444444467</v>
      </c>
      <c r="U178" s="8">
        <f t="shared" si="43"/>
        <v>30907.555555555566</v>
      </c>
      <c r="V178" s="14">
        <f t="shared" si="48"/>
        <v>9.9922210928095431E-2</v>
      </c>
      <c r="W178" s="11">
        <f t="shared" si="49"/>
        <v>0.42172551391926044</v>
      </c>
      <c r="X178" s="11">
        <f t="shared" si="50"/>
        <v>4.6980068803457571E-2</v>
      </c>
      <c r="Y178" s="11">
        <f t="shared" si="51"/>
        <v>0.56954919564917739</v>
      </c>
      <c r="Z178" s="11">
        <f t="shared" si="52"/>
        <v>-0.94788811969238285</v>
      </c>
      <c r="AA178" s="11">
        <f t="shared" si="53"/>
        <v>0.44149345849216015</v>
      </c>
      <c r="AB178" s="11">
        <f t="shared" si="54"/>
        <v>-0.64782861388723101</v>
      </c>
      <c r="AC178" s="11">
        <f t="shared" si="55"/>
        <v>0.14143395268700829</v>
      </c>
      <c r="AD178" s="11" t="str">
        <f t="shared" si="56"/>
        <v>UNCHANGED</v>
      </c>
      <c r="AE178" s="11" t="str">
        <f t="shared" si="57"/>
        <v>UNCHANGED</v>
      </c>
      <c r="AF178" s="11" t="str">
        <f t="shared" si="58"/>
        <v>DOWN</v>
      </c>
      <c r="AG178" s="11" t="str">
        <f t="shared" si="59"/>
        <v>UNCHANGED</v>
      </c>
      <c r="AH178" s="11">
        <f t="shared" si="44"/>
        <v>3</v>
      </c>
      <c r="AI178" s="11">
        <f t="shared" si="45"/>
        <v>3</v>
      </c>
      <c r="AJ178" s="11">
        <f t="shared" si="46"/>
        <v>3</v>
      </c>
      <c r="AK178" s="11">
        <f t="shared" si="47"/>
        <v>3</v>
      </c>
    </row>
    <row r="179" spans="1:37">
      <c r="A179" s="3" t="s">
        <v>200</v>
      </c>
      <c r="B179" s="3" t="s">
        <v>2837</v>
      </c>
      <c r="C179" s="13">
        <v>38804.243499999997</v>
      </c>
      <c r="D179" s="14">
        <v>7</v>
      </c>
      <c r="E179" s="13">
        <v>31.28</v>
      </c>
      <c r="F179" s="8">
        <v>33593.727838666702</v>
      </c>
      <c r="G179" s="8">
        <v>43299.765245333299</v>
      </c>
      <c r="H179" s="8">
        <v>47836.727998666698</v>
      </c>
      <c r="I179" s="8">
        <v>45976.474747666703</v>
      </c>
      <c r="J179" s="8">
        <v>61797.689665999998</v>
      </c>
      <c r="K179" s="8">
        <v>40626.105460666702</v>
      </c>
      <c r="L179" s="8">
        <v>43185.136154333297</v>
      </c>
      <c r="M179" s="8">
        <v>35743.419939666703</v>
      </c>
      <c r="N179" s="8">
        <v>29831.8430416667</v>
      </c>
      <c r="O179" s="8">
        <v>25855.6445826667</v>
      </c>
      <c r="P179" s="8">
        <v>27421.576247000001</v>
      </c>
      <c r="Q179" s="8">
        <v>32363.537783666699</v>
      </c>
      <c r="R179" s="8">
        <f t="shared" si="40"/>
        <v>41576.7403608889</v>
      </c>
      <c r="S179" s="8">
        <f t="shared" si="41"/>
        <v>49466.756624777801</v>
      </c>
      <c r="T179" s="8">
        <f t="shared" si="42"/>
        <v>36253.466378555568</v>
      </c>
      <c r="U179" s="8">
        <f t="shared" si="43"/>
        <v>28546.919537777798</v>
      </c>
      <c r="V179" s="14">
        <f t="shared" si="48"/>
        <v>0.35888790004607973</v>
      </c>
      <c r="W179" s="11">
        <f t="shared" si="49"/>
        <v>0.40375850238202882</v>
      </c>
      <c r="X179" s="11">
        <f t="shared" si="50"/>
        <v>0.14989525812813054</v>
      </c>
      <c r="Y179" s="11">
        <f t="shared" si="51"/>
        <v>3.4678477363966682E-2</v>
      </c>
      <c r="Z179" s="11">
        <f t="shared" si="52"/>
        <v>-0.25068265519813171</v>
      </c>
      <c r="AA179" s="11">
        <f t="shared" si="53"/>
        <v>-0.19765770940910102</v>
      </c>
      <c r="AB179" s="11">
        <f t="shared" si="54"/>
        <v>0.34478387056530713</v>
      </c>
      <c r="AC179" s="11">
        <f t="shared" si="55"/>
        <v>-0.79312423517254027</v>
      </c>
      <c r="AD179" s="11" t="str">
        <f t="shared" si="56"/>
        <v>UNCHANGED</v>
      </c>
      <c r="AE179" s="11" t="str">
        <f t="shared" si="57"/>
        <v>UNCHANGED</v>
      </c>
      <c r="AF179" s="11" t="str">
        <f t="shared" si="58"/>
        <v>UNCHANGED</v>
      </c>
      <c r="AG179" s="11" t="str">
        <f t="shared" si="59"/>
        <v>DOWN</v>
      </c>
      <c r="AH179" s="11">
        <f t="shared" si="44"/>
        <v>3</v>
      </c>
      <c r="AI179" s="11">
        <f t="shared" si="45"/>
        <v>3</v>
      </c>
      <c r="AJ179" s="11">
        <f t="shared" si="46"/>
        <v>3</v>
      </c>
      <c r="AK179" s="11">
        <f t="shared" si="47"/>
        <v>3</v>
      </c>
    </row>
    <row r="180" spans="1:37">
      <c r="A180" s="3" t="s">
        <v>201</v>
      </c>
      <c r="B180" s="3" t="s">
        <v>2838</v>
      </c>
      <c r="C180" s="13">
        <v>28158.359199999999</v>
      </c>
      <c r="D180" s="14">
        <v>2</v>
      </c>
      <c r="E180" s="13">
        <v>8.8000000000000007</v>
      </c>
      <c r="F180" s="8">
        <v>28453.043147</v>
      </c>
      <c r="G180" s="8">
        <v>15931.084462000001</v>
      </c>
      <c r="H180" s="8">
        <v>18877.449690500001</v>
      </c>
      <c r="I180" s="8">
        <v>14530.134857999999</v>
      </c>
      <c r="J180" s="8">
        <v>17512.515619500002</v>
      </c>
      <c r="K180" s="8">
        <v>17567.863997500001</v>
      </c>
      <c r="L180" s="8">
        <v>15866.122268499999</v>
      </c>
      <c r="M180" s="8">
        <v>15141.662645</v>
      </c>
      <c r="N180" s="8">
        <v>17681.738855</v>
      </c>
      <c r="O180" s="8">
        <v>20728.129859000001</v>
      </c>
      <c r="P180" s="8">
        <v>29948.6443745</v>
      </c>
      <c r="Q180" s="8">
        <v>33804.222544999997</v>
      </c>
      <c r="R180" s="8">
        <f t="shared" si="40"/>
        <v>21087.192433166667</v>
      </c>
      <c r="S180" s="8">
        <f t="shared" si="41"/>
        <v>16536.838158333336</v>
      </c>
      <c r="T180" s="8">
        <f t="shared" si="42"/>
        <v>16229.841256166668</v>
      </c>
      <c r="U180" s="8">
        <f t="shared" si="43"/>
        <v>28160.332259500003</v>
      </c>
      <c r="V180" s="14">
        <f t="shared" si="48"/>
        <v>0.30928719864597121</v>
      </c>
      <c r="W180" s="11">
        <f t="shared" si="49"/>
        <v>0.27612463737618842</v>
      </c>
      <c r="X180" s="11">
        <f t="shared" si="50"/>
        <v>3.920993081311145E-2</v>
      </c>
      <c r="Y180" s="11">
        <f t="shared" si="51"/>
        <v>4.4079187303964637E-2</v>
      </c>
      <c r="Z180" s="11">
        <f t="shared" si="52"/>
        <v>0.35068360852526731</v>
      </c>
      <c r="AA180" s="11">
        <f t="shared" si="53"/>
        <v>-0.37771813728957015</v>
      </c>
      <c r="AB180" s="11">
        <f t="shared" si="54"/>
        <v>-0.79501546723976879</v>
      </c>
      <c r="AC180" s="11">
        <f t="shared" si="55"/>
        <v>0.767980938475466</v>
      </c>
      <c r="AD180" s="11" t="str">
        <f t="shared" si="56"/>
        <v>UNCHANGED</v>
      </c>
      <c r="AE180" s="11" t="str">
        <f t="shared" si="57"/>
        <v>UNCHANGED</v>
      </c>
      <c r="AF180" s="11" t="str">
        <f t="shared" si="58"/>
        <v>DOWN</v>
      </c>
      <c r="AG180" s="11" t="str">
        <f t="shared" si="59"/>
        <v>UP</v>
      </c>
      <c r="AH180" s="11">
        <f t="shared" si="44"/>
        <v>3</v>
      </c>
      <c r="AI180" s="11">
        <f t="shared" si="45"/>
        <v>3</v>
      </c>
      <c r="AJ180" s="11">
        <f t="shared" si="46"/>
        <v>3</v>
      </c>
      <c r="AK180" s="11">
        <f t="shared" si="47"/>
        <v>3</v>
      </c>
    </row>
    <row r="181" spans="1:37">
      <c r="A181" s="3" t="s">
        <v>202</v>
      </c>
      <c r="B181" s="3" t="s">
        <v>2839</v>
      </c>
      <c r="C181" s="13">
        <v>41566.417000000001</v>
      </c>
      <c r="D181" s="14">
        <v>4</v>
      </c>
      <c r="E181" s="13">
        <v>16.36</v>
      </c>
      <c r="F181" s="8">
        <v>33691.666666666701</v>
      </c>
      <c r="G181" s="8">
        <v>24277.333333333299</v>
      </c>
      <c r="H181" s="8">
        <v>40229.333333333299</v>
      </c>
      <c r="I181" s="8">
        <v>26933.333333333299</v>
      </c>
      <c r="J181" s="8">
        <v>29596</v>
      </c>
      <c r="K181" s="8">
        <v>27512</v>
      </c>
      <c r="L181" s="8">
        <v>47327.666666666701</v>
      </c>
      <c r="M181" s="8">
        <v>41141.666666666701</v>
      </c>
      <c r="N181" s="8">
        <v>35215.333333333299</v>
      </c>
      <c r="O181" s="8">
        <v>35629</v>
      </c>
      <c r="P181" s="8">
        <v>36626.333333333299</v>
      </c>
      <c r="Q181" s="8">
        <v>44711</v>
      </c>
      <c r="R181" s="8">
        <f t="shared" si="40"/>
        <v>32732.777777777766</v>
      </c>
      <c r="S181" s="8">
        <f t="shared" si="41"/>
        <v>28013.777777777766</v>
      </c>
      <c r="T181" s="8">
        <f t="shared" si="42"/>
        <v>41228.222222222234</v>
      </c>
      <c r="U181" s="8">
        <f t="shared" si="43"/>
        <v>38988.777777777766</v>
      </c>
      <c r="V181" s="14">
        <f t="shared" si="48"/>
        <v>0.37216067894199684</v>
      </c>
      <c r="W181" s="11">
        <f t="shared" si="49"/>
        <v>0.21698135510881689</v>
      </c>
      <c r="X181" s="11">
        <f t="shared" si="50"/>
        <v>0.64678130508999643</v>
      </c>
      <c r="Y181" s="11">
        <f t="shared" si="51"/>
        <v>2.1312949270779237E-2</v>
      </c>
      <c r="Z181" s="11">
        <f t="shared" si="52"/>
        <v>0.22459948782182659</v>
      </c>
      <c r="AA181" s="11">
        <f t="shared" si="53"/>
        <v>0.33289621501609512</v>
      </c>
      <c r="AB181" s="11">
        <f t="shared" si="54"/>
        <v>8.0573323202256991E-2</v>
      </c>
      <c r="AC181" s="11">
        <f t="shared" si="55"/>
        <v>0.47692237963566475</v>
      </c>
      <c r="AD181" s="11" t="str">
        <f t="shared" si="56"/>
        <v>UNCHANGED</v>
      </c>
      <c r="AE181" s="11" t="str">
        <f t="shared" si="57"/>
        <v>UNCHANGED</v>
      </c>
      <c r="AF181" s="11" t="str">
        <f t="shared" si="58"/>
        <v>UNCHANGED</v>
      </c>
      <c r="AG181" s="11" t="str">
        <f t="shared" si="59"/>
        <v>UNCHANGED</v>
      </c>
      <c r="AH181" s="11">
        <f t="shared" si="44"/>
        <v>3</v>
      </c>
      <c r="AI181" s="11">
        <f t="shared" si="45"/>
        <v>3</v>
      </c>
      <c r="AJ181" s="11">
        <f t="shared" si="46"/>
        <v>3</v>
      </c>
      <c r="AK181" s="11">
        <f t="shared" si="47"/>
        <v>3</v>
      </c>
    </row>
    <row r="182" spans="1:37">
      <c r="A182" s="3" t="s">
        <v>203</v>
      </c>
      <c r="B182" s="3" t="s">
        <v>2840</v>
      </c>
      <c r="C182" s="13">
        <v>92497.7929</v>
      </c>
      <c r="D182" s="14">
        <v>5</v>
      </c>
      <c r="E182" s="13">
        <v>14.5</v>
      </c>
      <c r="F182" s="8">
        <v>64785.333333333299</v>
      </c>
      <c r="G182" s="8">
        <v>69615.333333333299</v>
      </c>
      <c r="H182" s="8">
        <v>56171.666666666701</v>
      </c>
      <c r="I182" s="8">
        <v>49679</v>
      </c>
      <c r="J182" s="8">
        <v>53350.333333333299</v>
      </c>
      <c r="K182" s="8">
        <v>54968</v>
      </c>
      <c r="L182" s="8">
        <v>48203</v>
      </c>
      <c r="M182" s="8">
        <v>40983</v>
      </c>
      <c r="N182" s="8">
        <v>47636</v>
      </c>
      <c r="O182" s="8">
        <v>65975</v>
      </c>
      <c r="P182" s="8">
        <v>57772.666666666701</v>
      </c>
      <c r="Q182" s="8">
        <v>42061</v>
      </c>
      <c r="R182" s="8">
        <f t="shared" si="40"/>
        <v>63524.111111111102</v>
      </c>
      <c r="S182" s="8">
        <f t="shared" si="41"/>
        <v>52665.777777777774</v>
      </c>
      <c r="T182" s="8">
        <f t="shared" si="42"/>
        <v>45607.333333333336</v>
      </c>
      <c r="U182" s="8">
        <f t="shared" si="43"/>
        <v>55269.555555555562</v>
      </c>
      <c r="V182" s="14">
        <f t="shared" si="48"/>
        <v>6.2243286870249569E-2</v>
      </c>
      <c r="W182" s="11">
        <f t="shared" si="49"/>
        <v>1.7167448342131818E-2</v>
      </c>
      <c r="X182" s="11">
        <f t="shared" si="50"/>
        <v>0.26107957563757472</v>
      </c>
      <c r="Y182" s="11">
        <f t="shared" si="51"/>
        <v>0.73550968462465327</v>
      </c>
      <c r="Z182" s="11">
        <f t="shared" si="52"/>
        <v>0.27043847979924668</v>
      </c>
      <c r="AA182" s="11">
        <f t="shared" si="53"/>
        <v>-0.47803846478252976</v>
      </c>
      <c r="AB182" s="11">
        <f t="shared" si="54"/>
        <v>-0.27721919321855426</v>
      </c>
      <c r="AC182" s="11">
        <f t="shared" si="55"/>
        <v>6.9619208235271221E-2</v>
      </c>
      <c r="AD182" s="11" t="str">
        <f t="shared" si="56"/>
        <v>UNCHANGED</v>
      </c>
      <c r="AE182" s="11" t="str">
        <f t="shared" si="57"/>
        <v>UNCHANGED</v>
      </c>
      <c r="AF182" s="11" t="str">
        <f t="shared" si="58"/>
        <v>UNCHANGED</v>
      </c>
      <c r="AG182" s="11" t="str">
        <f t="shared" si="59"/>
        <v>UNCHANGED</v>
      </c>
      <c r="AH182" s="11">
        <f t="shared" si="44"/>
        <v>3</v>
      </c>
      <c r="AI182" s="11">
        <f t="shared" si="45"/>
        <v>3</v>
      </c>
      <c r="AJ182" s="11">
        <f t="shared" si="46"/>
        <v>3</v>
      </c>
      <c r="AK182" s="11">
        <f t="shared" si="47"/>
        <v>3</v>
      </c>
    </row>
    <row r="183" spans="1:37">
      <c r="A183" s="3" t="s">
        <v>204</v>
      </c>
      <c r="B183" s="3" t="s">
        <v>2841</v>
      </c>
      <c r="C183" s="13">
        <v>17216.3341</v>
      </c>
      <c r="D183" s="14">
        <v>2</v>
      </c>
      <c r="E183" s="13">
        <v>17.47</v>
      </c>
      <c r="F183" s="8">
        <v>5586.5</v>
      </c>
      <c r="G183" s="8">
        <v>6166</v>
      </c>
      <c r="H183" s="8">
        <v>13274</v>
      </c>
      <c r="I183" s="8">
        <v>11793.5</v>
      </c>
      <c r="J183" s="8">
        <v>7112.5</v>
      </c>
      <c r="K183" s="8">
        <v>6883.5</v>
      </c>
      <c r="L183" s="8">
        <v>9359</v>
      </c>
      <c r="M183" s="8">
        <v>58602</v>
      </c>
      <c r="N183" s="8">
        <v>20807</v>
      </c>
      <c r="O183" s="8">
        <v>45573</v>
      </c>
      <c r="P183" s="8">
        <v>7127.5</v>
      </c>
      <c r="Q183" s="8">
        <v>7706.5</v>
      </c>
      <c r="R183" s="8">
        <f t="shared" si="40"/>
        <v>8342.1666666666661</v>
      </c>
      <c r="S183" s="8">
        <f t="shared" si="41"/>
        <v>8596.5</v>
      </c>
      <c r="T183" s="8">
        <f t="shared" si="42"/>
        <v>29589.333333333332</v>
      </c>
      <c r="U183" s="8">
        <f t="shared" si="43"/>
        <v>20135.666666666668</v>
      </c>
      <c r="V183" s="14">
        <f t="shared" si="48"/>
        <v>0.93531208644824404</v>
      </c>
      <c r="W183" s="11">
        <f t="shared" si="49"/>
        <v>0.23168172450304556</v>
      </c>
      <c r="X183" s="11">
        <f t="shared" si="50"/>
        <v>0.65436289107688927</v>
      </c>
      <c r="Y183" s="11">
        <f t="shared" si="51"/>
        <v>0.41896194770380524</v>
      </c>
      <c r="Z183" s="11">
        <f t="shared" si="52"/>
        <v>-4.3327261111735141E-2</v>
      </c>
      <c r="AA183" s="11">
        <f t="shared" si="53"/>
        <v>1.8265831510772201</v>
      </c>
      <c r="AB183" s="11">
        <f t="shared" si="54"/>
        <v>0.55532395315538374</v>
      </c>
      <c r="AC183" s="11">
        <f t="shared" si="55"/>
        <v>1.2279319368101014</v>
      </c>
      <c r="AD183" s="11" t="str">
        <f t="shared" si="56"/>
        <v>UNCHANGED</v>
      </c>
      <c r="AE183" s="11" t="str">
        <f t="shared" si="57"/>
        <v>UNCHANGED</v>
      </c>
      <c r="AF183" s="11" t="str">
        <f t="shared" si="58"/>
        <v>UNCHANGED</v>
      </c>
      <c r="AG183" s="11" t="str">
        <f t="shared" si="59"/>
        <v>UNCHANGED</v>
      </c>
      <c r="AH183" s="11">
        <f t="shared" si="44"/>
        <v>3</v>
      </c>
      <c r="AI183" s="11">
        <f t="shared" si="45"/>
        <v>3</v>
      </c>
      <c r="AJ183" s="11">
        <f t="shared" si="46"/>
        <v>3</v>
      </c>
      <c r="AK183" s="11">
        <f t="shared" si="47"/>
        <v>3</v>
      </c>
    </row>
    <row r="184" spans="1:37">
      <c r="A184" s="3" t="s">
        <v>205</v>
      </c>
      <c r="B184" s="3" t="s">
        <v>2842</v>
      </c>
      <c r="C184" s="13">
        <v>13088.981900000001</v>
      </c>
      <c r="D184" s="14">
        <v>2</v>
      </c>
      <c r="E184" s="13">
        <v>40.68</v>
      </c>
      <c r="F184" s="8">
        <v>15636</v>
      </c>
      <c r="G184" s="8">
        <v>20941</v>
      </c>
      <c r="H184" s="8">
        <v>41947</v>
      </c>
      <c r="I184" s="8">
        <v>31147</v>
      </c>
      <c r="J184" s="8">
        <v>17598.5</v>
      </c>
      <c r="K184" s="8">
        <v>18972</v>
      </c>
      <c r="L184" s="8">
        <v>21507</v>
      </c>
      <c r="M184" s="8">
        <v>14582</v>
      </c>
      <c r="N184" s="8">
        <v>18942</v>
      </c>
      <c r="O184" s="8">
        <v>21009.5</v>
      </c>
      <c r="P184" s="8">
        <v>14661</v>
      </c>
      <c r="Q184" s="8">
        <v>7590</v>
      </c>
      <c r="R184" s="8">
        <f t="shared" si="40"/>
        <v>26174.666666666668</v>
      </c>
      <c r="S184" s="8">
        <f t="shared" si="41"/>
        <v>22572.5</v>
      </c>
      <c r="T184" s="8">
        <f t="shared" si="42"/>
        <v>18343.666666666668</v>
      </c>
      <c r="U184" s="8">
        <f t="shared" si="43"/>
        <v>14420.166666666666</v>
      </c>
      <c r="V184" s="14">
        <f t="shared" si="48"/>
        <v>0.71285688025556171</v>
      </c>
      <c r="W184" s="11">
        <f t="shared" si="49"/>
        <v>0.39801820281921585</v>
      </c>
      <c r="X184" s="11">
        <f t="shared" si="50"/>
        <v>0.42014971667388767</v>
      </c>
      <c r="Y184" s="11">
        <f t="shared" si="51"/>
        <v>0.23209797806233345</v>
      </c>
      <c r="Z184" s="11">
        <f t="shared" si="52"/>
        <v>0.21360495264306339</v>
      </c>
      <c r="AA184" s="11">
        <f t="shared" si="53"/>
        <v>-0.51288912038249046</v>
      </c>
      <c r="AB184" s="11">
        <f t="shared" si="54"/>
        <v>0.34719420504458753</v>
      </c>
      <c r="AC184" s="11">
        <f t="shared" si="55"/>
        <v>-0.64647837278401454</v>
      </c>
      <c r="AD184" s="11" t="str">
        <f t="shared" si="56"/>
        <v>UNCHANGED</v>
      </c>
      <c r="AE184" s="11" t="str">
        <f t="shared" si="57"/>
        <v>UNCHANGED</v>
      </c>
      <c r="AF184" s="11" t="str">
        <f t="shared" si="58"/>
        <v>UNCHANGED</v>
      </c>
      <c r="AG184" s="11" t="str">
        <f t="shared" si="59"/>
        <v>UNCHANGED</v>
      </c>
      <c r="AH184" s="11">
        <f t="shared" si="44"/>
        <v>3</v>
      </c>
      <c r="AI184" s="11">
        <f t="shared" si="45"/>
        <v>3</v>
      </c>
      <c r="AJ184" s="11">
        <f t="shared" si="46"/>
        <v>3</v>
      </c>
      <c r="AK184" s="11">
        <f t="shared" si="47"/>
        <v>3</v>
      </c>
    </row>
    <row r="185" spans="1:37">
      <c r="A185" s="3" t="s">
        <v>206</v>
      </c>
      <c r="B185" s="3" t="s">
        <v>2843</v>
      </c>
      <c r="C185" s="13">
        <v>38773.982600000003</v>
      </c>
      <c r="D185" s="14">
        <v>4</v>
      </c>
      <c r="E185" s="13">
        <v>17.14</v>
      </c>
      <c r="F185" s="8">
        <v>24470</v>
      </c>
      <c r="G185" s="8">
        <v>13091.666666666701</v>
      </c>
      <c r="H185" s="8">
        <v>46562.666666666701</v>
      </c>
      <c r="I185" s="8">
        <v>9703.3333333332994</v>
      </c>
      <c r="J185" s="8">
        <v>20501.666666666701</v>
      </c>
      <c r="K185" s="8">
        <v>10896.333333333299</v>
      </c>
      <c r="L185" s="8">
        <v>10319</v>
      </c>
      <c r="M185" s="8">
        <v>15868.666666666701</v>
      </c>
      <c r="N185" s="8">
        <v>13283.333333333299</v>
      </c>
      <c r="O185" s="8">
        <v>17710.666666666701</v>
      </c>
      <c r="P185" s="8">
        <v>17268.666666666701</v>
      </c>
      <c r="Q185" s="8">
        <v>16091</v>
      </c>
      <c r="R185" s="8">
        <f t="shared" si="40"/>
        <v>28041.444444444467</v>
      </c>
      <c r="S185" s="8">
        <f t="shared" si="41"/>
        <v>13700.444444444433</v>
      </c>
      <c r="T185" s="8">
        <f t="shared" si="42"/>
        <v>13157</v>
      </c>
      <c r="U185" s="8">
        <f t="shared" si="43"/>
        <v>17023.444444444467</v>
      </c>
      <c r="V185" s="14">
        <f t="shared" si="48"/>
        <v>0.24012853234111084</v>
      </c>
      <c r="W185" s="11">
        <f t="shared" si="49"/>
        <v>0.20922022802522919</v>
      </c>
      <c r="X185" s="11">
        <f t="shared" si="50"/>
        <v>8.2130453892858127E-2</v>
      </c>
      <c r="Y185" s="11">
        <f t="shared" si="51"/>
        <v>0.39024768745737015</v>
      </c>
      <c r="Z185" s="11">
        <f t="shared" si="52"/>
        <v>1.0333379708236936</v>
      </c>
      <c r="AA185" s="11">
        <f t="shared" si="53"/>
        <v>-1.091730096276474</v>
      </c>
      <c r="AB185" s="11">
        <f t="shared" si="54"/>
        <v>-0.37169240502055395</v>
      </c>
      <c r="AC185" s="11">
        <f t="shared" si="55"/>
        <v>0.31330027956777384</v>
      </c>
      <c r="AD185" s="11" t="str">
        <f t="shared" si="56"/>
        <v>UNCHANGED</v>
      </c>
      <c r="AE185" s="11" t="str">
        <f t="shared" si="57"/>
        <v>UNCHANGED</v>
      </c>
      <c r="AF185" s="11" t="str">
        <f t="shared" si="58"/>
        <v>UNCHANGED</v>
      </c>
      <c r="AG185" s="11" t="str">
        <f t="shared" si="59"/>
        <v>UNCHANGED</v>
      </c>
      <c r="AH185" s="11">
        <f t="shared" si="44"/>
        <v>3</v>
      </c>
      <c r="AI185" s="11">
        <f t="shared" si="45"/>
        <v>3</v>
      </c>
      <c r="AJ185" s="11">
        <f t="shared" si="46"/>
        <v>3</v>
      </c>
      <c r="AK185" s="11">
        <f t="shared" si="47"/>
        <v>3</v>
      </c>
    </row>
    <row r="186" spans="1:37">
      <c r="A186" s="3" t="s">
        <v>207</v>
      </c>
      <c r="B186" s="3" t="s">
        <v>2844</v>
      </c>
      <c r="C186" s="13">
        <v>65529.129500000003</v>
      </c>
      <c r="D186" s="14">
        <v>7</v>
      </c>
      <c r="E186" s="13">
        <v>14.21</v>
      </c>
      <c r="F186" s="8">
        <v>36890</v>
      </c>
      <c r="G186" s="8">
        <v>29088.666666666701</v>
      </c>
      <c r="H186" s="8">
        <v>44195.666666666701</v>
      </c>
      <c r="I186" s="8">
        <v>32326.333333333299</v>
      </c>
      <c r="J186" s="8">
        <v>36027.333333333299</v>
      </c>
      <c r="K186" s="8">
        <v>39573.333333333299</v>
      </c>
      <c r="L186" s="8">
        <v>34992</v>
      </c>
      <c r="M186" s="8">
        <v>30425.333333333299</v>
      </c>
      <c r="N186" s="8">
        <v>29213</v>
      </c>
      <c r="O186" s="8">
        <v>26661.666666666701</v>
      </c>
      <c r="P186" s="8">
        <v>26312.666666666701</v>
      </c>
      <c r="Q186" s="8">
        <v>38896</v>
      </c>
      <c r="R186" s="8">
        <f t="shared" si="40"/>
        <v>36724.777777777803</v>
      </c>
      <c r="S186" s="8">
        <f t="shared" si="41"/>
        <v>35975.666666666635</v>
      </c>
      <c r="T186" s="8">
        <f t="shared" si="42"/>
        <v>31543.444444444434</v>
      </c>
      <c r="U186" s="8">
        <f t="shared" si="43"/>
        <v>30623.444444444467</v>
      </c>
      <c r="V186" s="14">
        <f t="shared" si="48"/>
        <v>0.88443808498811038</v>
      </c>
      <c r="W186" s="11">
        <f t="shared" si="49"/>
        <v>0.33244841584687806</v>
      </c>
      <c r="X186" s="11">
        <f t="shared" si="50"/>
        <v>0.84785646459408448</v>
      </c>
      <c r="Y186" s="11">
        <f t="shared" si="51"/>
        <v>0.31261271744947722</v>
      </c>
      <c r="Z186" s="11">
        <f t="shared" si="52"/>
        <v>2.9732339178267137E-2</v>
      </c>
      <c r="AA186" s="11">
        <f t="shared" si="53"/>
        <v>-0.21941355456764533</v>
      </c>
      <c r="AB186" s="11">
        <f t="shared" si="54"/>
        <v>4.2703643963413841E-2</v>
      </c>
      <c r="AC186" s="11">
        <f t="shared" si="55"/>
        <v>-0.23238485935279202</v>
      </c>
      <c r="AD186" s="11" t="str">
        <f t="shared" si="56"/>
        <v>UNCHANGED</v>
      </c>
      <c r="AE186" s="11" t="str">
        <f t="shared" si="57"/>
        <v>UNCHANGED</v>
      </c>
      <c r="AF186" s="11" t="str">
        <f t="shared" si="58"/>
        <v>UNCHANGED</v>
      </c>
      <c r="AG186" s="11" t="str">
        <f t="shared" si="59"/>
        <v>UNCHANGED</v>
      </c>
      <c r="AH186" s="11">
        <f t="shared" si="44"/>
        <v>3</v>
      </c>
      <c r="AI186" s="11">
        <f t="shared" si="45"/>
        <v>3</v>
      </c>
      <c r="AJ186" s="11">
        <f t="shared" si="46"/>
        <v>3</v>
      </c>
      <c r="AK186" s="11">
        <f t="shared" si="47"/>
        <v>3</v>
      </c>
    </row>
    <row r="187" spans="1:37">
      <c r="A187" s="3" t="s">
        <v>208</v>
      </c>
      <c r="B187" s="3" t="s">
        <v>2845</v>
      </c>
      <c r="C187" s="13">
        <v>35506.808199999999</v>
      </c>
      <c r="D187" s="14">
        <v>5</v>
      </c>
      <c r="E187" s="13">
        <v>19.940000000000001</v>
      </c>
      <c r="F187" s="8">
        <v>66536.333333333299</v>
      </c>
      <c r="G187" s="8">
        <v>26714.666666666701</v>
      </c>
      <c r="H187" s="8">
        <v>62064.333333333299</v>
      </c>
      <c r="I187" s="8">
        <v>49298.333333333299</v>
      </c>
      <c r="J187" s="8">
        <v>45700.333333333299</v>
      </c>
      <c r="K187" s="8">
        <v>48618.666666666701</v>
      </c>
      <c r="L187" s="8">
        <v>46756.666666666701</v>
      </c>
      <c r="M187" s="8">
        <v>33441</v>
      </c>
      <c r="N187" s="8">
        <v>40722.333333333299</v>
      </c>
      <c r="O187" s="8">
        <v>38098.333333333299</v>
      </c>
      <c r="P187" s="8">
        <v>34754.666666666701</v>
      </c>
      <c r="Q187" s="8">
        <v>50262</v>
      </c>
      <c r="R187" s="8">
        <f t="shared" si="40"/>
        <v>51771.777777777774</v>
      </c>
      <c r="S187" s="8">
        <f t="shared" si="41"/>
        <v>47872.444444444438</v>
      </c>
      <c r="T187" s="8">
        <f t="shared" si="42"/>
        <v>40306.666666666664</v>
      </c>
      <c r="U187" s="8">
        <f t="shared" si="43"/>
        <v>41038.333333333336</v>
      </c>
      <c r="V187" s="14">
        <f t="shared" si="48"/>
        <v>0.77316118810589085</v>
      </c>
      <c r="W187" s="11">
        <f t="shared" si="49"/>
        <v>0.43312979416763003</v>
      </c>
      <c r="X187" s="11">
        <f t="shared" si="50"/>
        <v>0.91008045664054538</v>
      </c>
      <c r="Y187" s="11">
        <f t="shared" si="51"/>
        <v>0.23074433292545371</v>
      </c>
      <c r="Z187" s="11">
        <f t="shared" si="52"/>
        <v>0.11297038510306617</v>
      </c>
      <c r="AA187" s="11">
        <f t="shared" si="53"/>
        <v>-0.36114738113937617</v>
      </c>
      <c r="AB187" s="11">
        <f t="shared" si="54"/>
        <v>-2.5953662530905631E-2</v>
      </c>
      <c r="AC187" s="11">
        <f t="shared" si="55"/>
        <v>-0.22222333350540466</v>
      </c>
      <c r="AD187" s="11" t="str">
        <f t="shared" si="56"/>
        <v>UNCHANGED</v>
      </c>
      <c r="AE187" s="11" t="str">
        <f t="shared" si="57"/>
        <v>UNCHANGED</v>
      </c>
      <c r="AF187" s="11" t="str">
        <f t="shared" si="58"/>
        <v>UNCHANGED</v>
      </c>
      <c r="AG187" s="11" t="str">
        <f t="shared" si="59"/>
        <v>UNCHANGED</v>
      </c>
      <c r="AH187" s="11">
        <f t="shared" si="44"/>
        <v>3</v>
      </c>
      <c r="AI187" s="11">
        <f t="shared" si="45"/>
        <v>3</v>
      </c>
      <c r="AJ187" s="11">
        <f t="shared" si="46"/>
        <v>3</v>
      </c>
      <c r="AK187" s="11">
        <f t="shared" si="47"/>
        <v>3</v>
      </c>
    </row>
    <row r="188" spans="1:37">
      <c r="A188" s="3" t="s">
        <v>209</v>
      </c>
      <c r="B188" s="3" t="s">
        <v>2846</v>
      </c>
      <c r="C188" s="13">
        <v>31712.623599999999</v>
      </c>
      <c r="D188" s="14">
        <v>2</v>
      </c>
      <c r="E188" s="13">
        <v>11.54</v>
      </c>
      <c r="F188" s="8">
        <v>11425</v>
      </c>
      <c r="G188" s="8">
        <v>17440.5</v>
      </c>
      <c r="H188" s="8">
        <v>19248.5</v>
      </c>
      <c r="I188" s="8">
        <v>30185.5</v>
      </c>
      <c r="J188" s="8">
        <v>21552.5</v>
      </c>
      <c r="K188" s="8">
        <v>20334</v>
      </c>
      <c r="L188" s="8">
        <v>35287</v>
      </c>
      <c r="M188" s="8">
        <v>23107</v>
      </c>
      <c r="N188" s="8">
        <v>18076.5</v>
      </c>
      <c r="O188" s="8">
        <v>11503</v>
      </c>
      <c r="P188" s="8">
        <v>23468.5</v>
      </c>
      <c r="Q188" s="8">
        <v>27659.5</v>
      </c>
      <c r="R188" s="8">
        <f t="shared" si="40"/>
        <v>16038</v>
      </c>
      <c r="S188" s="8">
        <f t="shared" si="41"/>
        <v>24024</v>
      </c>
      <c r="T188" s="8">
        <f t="shared" si="42"/>
        <v>25490.166666666668</v>
      </c>
      <c r="U188" s="8">
        <f t="shared" si="43"/>
        <v>20877</v>
      </c>
      <c r="V188" s="14">
        <f t="shared" si="48"/>
        <v>0.10995372510807858</v>
      </c>
      <c r="W188" s="11">
        <f t="shared" si="49"/>
        <v>0.16846711340497425</v>
      </c>
      <c r="X188" s="11">
        <f t="shared" si="50"/>
        <v>0.54795822391356142</v>
      </c>
      <c r="Y188" s="11">
        <f t="shared" si="51"/>
        <v>0.6131895942433141</v>
      </c>
      <c r="Z188" s="11">
        <f t="shared" si="52"/>
        <v>-0.58298213659291542</v>
      </c>
      <c r="AA188" s="11">
        <f t="shared" si="53"/>
        <v>0.66844656299308969</v>
      </c>
      <c r="AB188" s="11">
        <f t="shared" si="54"/>
        <v>0.28802639316282164</v>
      </c>
      <c r="AC188" s="11">
        <f t="shared" si="55"/>
        <v>-0.20256196676264754</v>
      </c>
      <c r="AD188" s="11" t="str">
        <f t="shared" si="56"/>
        <v>UNCHANGED</v>
      </c>
      <c r="AE188" s="11" t="str">
        <f t="shared" si="57"/>
        <v>UNCHANGED</v>
      </c>
      <c r="AF188" s="11" t="str">
        <f t="shared" si="58"/>
        <v>UNCHANGED</v>
      </c>
      <c r="AG188" s="11" t="str">
        <f t="shared" si="59"/>
        <v>UNCHANGED</v>
      </c>
      <c r="AH188" s="11">
        <f t="shared" si="44"/>
        <v>3</v>
      </c>
      <c r="AI188" s="11">
        <f t="shared" si="45"/>
        <v>3</v>
      </c>
      <c r="AJ188" s="11">
        <f t="shared" si="46"/>
        <v>3</v>
      </c>
      <c r="AK188" s="11">
        <f t="shared" si="47"/>
        <v>3</v>
      </c>
    </row>
    <row r="189" spans="1:37">
      <c r="A189" s="3" t="s">
        <v>210</v>
      </c>
      <c r="B189" s="3" t="s">
        <v>2847</v>
      </c>
      <c r="C189" s="13">
        <v>40758.953699999998</v>
      </c>
      <c r="D189" s="14">
        <v>7</v>
      </c>
      <c r="E189" s="13">
        <v>33.42</v>
      </c>
      <c r="F189" s="8">
        <v>25581.666666666701</v>
      </c>
      <c r="G189" s="8">
        <v>34576.333333333299</v>
      </c>
      <c r="H189" s="8">
        <v>25780.666666666701</v>
      </c>
      <c r="I189" s="8">
        <v>38723</v>
      </c>
      <c r="J189" s="8">
        <v>39154.666666666701</v>
      </c>
      <c r="K189" s="8">
        <v>29274.666666666701</v>
      </c>
      <c r="L189" s="8">
        <v>33537.333333333299</v>
      </c>
      <c r="M189" s="8">
        <v>32437</v>
      </c>
      <c r="N189" s="8">
        <v>37645.333333333299</v>
      </c>
      <c r="O189" s="8">
        <v>32227</v>
      </c>
      <c r="P189" s="8">
        <v>29967.333333333299</v>
      </c>
      <c r="Q189" s="8">
        <v>36768</v>
      </c>
      <c r="R189" s="8">
        <f t="shared" si="40"/>
        <v>28646.222222222234</v>
      </c>
      <c r="S189" s="8">
        <f t="shared" si="41"/>
        <v>35717.444444444467</v>
      </c>
      <c r="T189" s="8">
        <f t="shared" si="42"/>
        <v>34539.888888888869</v>
      </c>
      <c r="U189" s="8">
        <f t="shared" si="43"/>
        <v>32987.444444444431</v>
      </c>
      <c r="V189" s="14">
        <f t="shared" si="48"/>
        <v>0.18176360913202125</v>
      </c>
      <c r="W189" s="11">
        <f t="shared" si="49"/>
        <v>0.15452079076947184</v>
      </c>
      <c r="X189" s="11">
        <f t="shared" si="50"/>
        <v>0.57576028887883357</v>
      </c>
      <c r="Y189" s="11">
        <f t="shared" si="51"/>
        <v>0.51155635989641202</v>
      </c>
      <c r="Z189" s="11">
        <f t="shared" si="52"/>
        <v>-0.31828396720011215</v>
      </c>
      <c r="AA189" s="11">
        <f t="shared" si="53"/>
        <v>0.26991854864332465</v>
      </c>
      <c r="AB189" s="11">
        <f t="shared" si="54"/>
        <v>6.6346426029751604E-2</v>
      </c>
      <c r="AC189" s="11">
        <f t="shared" si="55"/>
        <v>-0.11471184458653916</v>
      </c>
      <c r="AD189" s="11" t="str">
        <f t="shared" si="56"/>
        <v>UNCHANGED</v>
      </c>
      <c r="AE189" s="11" t="str">
        <f t="shared" si="57"/>
        <v>UNCHANGED</v>
      </c>
      <c r="AF189" s="11" t="str">
        <f t="shared" si="58"/>
        <v>UNCHANGED</v>
      </c>
      <c r="AG189" s="11" t="str">
        <f t="shared" si="59"/>
        <v>UNCHANGED</v>
      </c>
      <c r="AH189" s="11">
        <f t="shared" si="44"/>
        <v>3</v>
      </c>
      <c r="AI189" s="11">
        <f t="shared" si="45"/>
        <v>3</v>
      </c>
      <c r="AJ189" s="11">
        <f t="shared" si="46"/>
        <v>3</v>
      </c>
      <c r="AK189" s="11">
        <f t="shared" si="47"/>
        <v>3</v>
      </c>
    </row>
    <row r="190" spans="1:37">
      <c r="A190" s="3" t="s">
        <v>211</v>
      </c>
      <c r="B190" s="3" t="s">
        <v>2848</v>
      </c>
      <c r="C190" s="13">
        <v>47149.849499999997</v>
      </c>
      <c r="D190" s="14">
        <v>6</v>
      </c>
      <c r="E190" s="13">
        <v>24.7</v>
      </c>
      <c r="F190" s="8">
        <v>18230.666666666701</v>
      </c>
      <c r="G190" s="8">
        <v>29325</v>
      </c>
      <c r="H190" s="8">
        <v>29983.666666666701</v>
      </c>
      <c r="I190" s="8">
        <v>25172.333333333299</v>
      </c>
      <c r="J190" s="8">
        <v>33867</v>
      </c>
      <c r="K190" s="8">
        <v>28362.333333333299</v>
      </c>
      <c r="L190" s="8">
        <v>23115.666666666701</v>
      </c>
      <c r="M190" s="8">
        <v>38279</v>
      </c>
      <c r="N190" s="8">
        <v>32687</v>
      </c>
      <c r="O190" s="8">
        <v>25950.333333333299</v>
      </c>
      <c r="P190" s="8">
        <v>26165.333333333299</v>
      </c>
      <c r="Q190" s="8">
        <v>22715.666666666701</v>
      </c>
      <c r="R190" s="8">
        <f t="shared" si="40"/>
        <v>25846.444444444467</v>
      </c>
      <c r="S190" s="8">
        <f t="shared" si="41"/>
        <v>29133.888888888865</v>
      </c>
      <c r="T190" s="8">
        <f t="shared" si="42"/>
        <v>31360.555555555566</v>
      </c>
      <c r="U190" s="8">
        <f t="shared" si="43"/>
        <v>24943.777777777766</v>
      </c>
      <c r="V190" s="14">
        <f t="shared" si="48"/>
        <v>0.51265821438716264</v>
      </c>
      <c r="W190" s="11">
        <f t="shared" si="49"/>
        <v>0.39872613619928932</v>
      </c>
      <c r="X190" s="11">
        <f t="shared" si="50"/>
        <v>0.23260018771489543</v>
      </c>
      <c r="Y190" s="11">
        <f t="shared" si="51"/>
        <v>0.20540112711815819</v>
      </c>
      <c r="Z190" s="11">
        <f t="shared" si="52"/>
        <v>-0.17273245965279171</v>
      </c>
      <c r="AA190" s="11">
        <f t="shared" si="53"/>
        <v>0.2789852867379054</v>
      </c>
      <c r="AB190" s="11">
        <f t="shared" si="54"/>
        <v>0.33027113682958831</v>
      </c>
      <c r="AC190" s="11">
        <f t="shared" si="55"/>
        <v>-0.22401830974447473</v>
      </c>
      <c r="AD190" s="11" t="str">
        <f t="shared" si="56"/>
        <v>UNCHANGED</v>
      </c>
      <c r="AE190" s="11" t="str">
        <f t="shared" si="57"/>
        <v>UNCHANGED</v>
      </c>
      <c r="AF190" s="11" t="str">
        <f t="shared" si="58"/>
        <v>UNCHANGED</v>
      </c>
      <c r="AG190" s="11" t="str">
        <f t="shared" si="59"/>
        <v>UNCHANGED</v>
      </c>
      <c r="AH190" s="11">
        <f t="shared" si="44"/>
        <v>3</v>
      </c>
      <c r="AI190" s="11">
        <f t="shared" si="45"/>
        <v>3</v>
      </c>
      <c r="AJ190" s="11">
        <f t="shared" si="46"/>
        <v>3</v>
      </c>
      <c r="AK190" s="11">
        <f t="shared" si="47"/>
        <v>3</v>
      </c>
    </row>
    <row r="191" spans="1:37">
      <c r="A191" s="3" t="s">
        <v>212</v>
      </c>
      <c r="B191" s="3" t="s">
        <v>2849</v>
      </c>
      <c r="C191" s="13">
        <v>30809.606100000001</v>
      </c>
      <c r="D191" s="14">
        <v>3</v>
      </c>
      <c r="E191" s="13">
        <v>30.99</v>
      </c>
      <c r="F191" s="8">
        <v>11251.666666666701</v>
      </c>
      <c r="G191" s="8">
        <v>5315.6666666666997</v>
      </c>
      <c r="H191" s="8">
        <v>21098.333333333299</v>
      </c>
      <c r="I191" s="8">
        <v>18914</v>
      </c>
      <c r="J191" s="8">
        <v>6835.3333333333003</v>
      </c>
      <c r="K191" s="8">
        <v>7088.3333333333003</v>
      </c>
      <c r="L191" s="8">
        <v>22758.666666666701</v>
      </c>
      <c r="M191" s="8">
        <v>43963.666666666701</v>
      </c>
      <c r="N191" s="8">
        <v>33592.666666666701</v>
      </c>
      <c r="O191" s="8">
        <v>18007.666666666701</v>
      </c>
      <c r="P191" s="8">
        <v>13338</v>
      </c>
      <c r="Q191" s="8">
        <v>12050.333333333299</v>
      </c>
      <c r="R191" s="8">
        <f t="shared" si="40"/>
        <v>12555.222222222234</v>
      </c>
      <c r="S191" s="8">
        <f t="shared" si="41"/>
        <v>10945.888888888867</v>
      </c>
      <c r="T191" s="8">
        <f t="shared" si="42"/>
        <v>33438.333333333365</v>
      </c>
      <c r="U191" s="8">
        <f t="shared" si="43"/>
        <v>14465.333333333334</v>
      </c>
      <c r="V191" s="14">
        <f t="shared" si="48"/>
        <v>0.80456725822827768</v>
      </c>
      <c r="W191" s="11">
        <f t="shared" si="49"/>
        <v>5.2625583566325664E-2</v>
      </c>
      <c r="X191" s="11">
        <f t="shared" si="50"/>
        <v>4.105952829660587E-2</v>
      </c>
      <c r="Y191" s="11">
        <f t="shared" si="51"/>
        <v>0.46636809750641961</v>
      </c>
      <c r="Z191" s="11">
        <f t="shared" si="52"/>
        <v>0.19789844692381459</v>
      </c>
      <c r="AA191" s="11">
        <f t="shared" si="53"/>
        <v>1.4132153770308908</v>
      </c>
      <c r="AB191" s="11">
        <f t="shared" si="54"/>
        <v>1.2089033724338907</v>
      </c>
      <c r="AC191" s="11">
        <f t="shared" si="55"/>
        <v>0.40221045152081447</v>
      </c>
      <c r="AD191" s="11" t="str">
        <f t="shared" si="56"/>
        <v>UNCHANGED</v>
      </c>
      <c r="AE191" s="11" t="str">
        <f t="shared" si="57"/>
        <v>UNCHANGED</v>
      </c>
      <c r="AF191" s="11" t="str">
        <f t="shared" si="58"/>
        <v>UP</v>
      </c>
      <c r="AG191" s="11" t="str">
        <f t="shared" si="59"/>
        <v>UNCHANGED</v>
      </c>
      <c r="AH191" s="11">
        <f t="shared" si="44"/>
        <v>3</v>
      </c>
      <c r="AI191" s="11">
        <f t="shared" si="45"/>
        <v>3</v>
      </c>
      <c r="AJ191" s="11">
        <f t="shared" si="46"/>
        <v>3</v>
      </c>
      <c r="AK191" s="11">
        <f t="shared" si="47"/>
        <v>3</v>
      </c>
    </row>
    <row r="192" spans="1:37">
      <c r="A192" s="3" t="s">
        <v>213</v>
      </c>
      <c r="B192" s="3" t="s">
        <v>2850</v>
      </c>
      <c r="C192" s="13">
        <v>16334.7135</v>
      </c>
      <c r="D192" s="14">
        <v>5</v>
      </c>
      <c r="E192" s="13">
        <v>42.67</v>
      </c>
      <c r="F192" s="8">
        <v>17461</v>
      </c>
      <c r="G192" s="8">
        <v>16468</v>
      </c>
      <c r="H192" s="8">
        <v>17807.333333333299</v>
      </c>
      <c r="I192" s="8">
        <v>16627.666666666701</v>
      </c>
      <c r="J192" s="8">
        <v>16029.333333333299</v>
      </c>
      <c r="K192" s="8">
        <v>11661.333333333299</v>
      </c>
      <c r="L192" s="8">
        <v>17857.333333333299</v>
      </c>
      <c r="M192" s="8">
        <v>17800</v>
      </c>
      <c r="N192" s="8">
        <v>22142</v>
      </c>
      <c r="O192" s="8">
        <v>27847.666666666701</v>
      </c>
      <c r="P192" s="8">
        <v>21664</v>
      </c>
      <c r="Q192" s="8">
        <v>19616</v>
      </c>
      <c r="R192" s="8">
        <f t="shared" si="40"/>
        <v>17245.444444444434</v>
      </c>
      <c r="S192" s="8">
        <f t="shared" si="41"/>
        <v>14772.777777777766</v>
      </c>
      <c r="T192" s="8">
        <f t="shared" si="42"/>
        <v>19266.444444444434</v>
      </c>
      <c r="U192" s="8">
        <f t="shared" si="43"/>
        <v>23042.555555555566</v>
      </c>
      <c r="V192" s="14">
        <f t="shared" si="48"/>
        <v>0.20071381035583652</v>
      </c>
      <c r="W192" s="11">
        <f t="shared" si="49"/>
        <v>0.24724062299903196</v>
      </c>
      <c r="X192" s="11">
        <f t="shared" si="50"/>
        <v>0.25744721563849543</v>
      </c>
      <c r="Y192" s="11">
        <f t="shared" si="51"/>
        <v>4.760575663885068E-2</v>
      </c>
      <c r="Z192" s="11">
        <f t="shared" si="52"/>
        <v>0.22327418331019677</v>
      </c>
      <c r="AA192" s="11">
        <f t="shared" si="53"/>
        <v>0.15987504184396334</v>
      </c>
      <c r="AB192" s="11">
        <f t="shared" si="54"/>
        <v>-0.25821037722996243</v>
      </c>
      <c r="AC192" s="11">
        <f t="shared" si="55"/>
        <v>0.64135960238412237</v>
      </c>
      <c r="AD192" s="11" t="str">
        <f t="shared" si="56"/>
        <v>UNCHANGED</v>
      </c>
      <c r="AE192" s="11" t="str">
        <f t="shared" si="57"/>
        <v>UNCHANGED</v>
      </c>
      <c r="AF192" s="11" t="str">
        <f t="shared" si="58"/>
        <v>UNCHANGED</v>
      </c>
      <c r="AG192" s="11" t="str">
        <f t="shared" si="59"/>
        <v>UP</v>
      </c>
      <c r="AH192" s="11">
        <f t="shared" si="44"/>
        <v>3</v>
      </c>
      <c r="AI192" s="11">
        <f t="shared" si="45"/>
        <v>3</v>
      </c>
      <c r="AJ192" s="11">
        <f t="shared" si="46"/>
        <v>3</v>
      </c>
      <c r="AK192" s="11">
        <f t="shared" si="47"/>
        <v>3</v>
      </c>
    </row>
    <row r="193" spans="1:37">
      <c r="A193" s="3" t="s">
        <v>214</v>
      </c>
      <c r="B193" s="3" t="s">
        <v>2851</v>
      </c>
      <c r="C193" s="13">
        <v>32218.656900000002</v>
      </c>
      <c r="D193" s="14">
        <v>2</v>
      </c>
      <c r="E193" s="13">
        <v>7.61</v>
      </c>
      <c r="F193" s="8">
        <v>51045</v>
      </c>
      <c r="G193" s="8">
        <v>36025.5</v>
      </c>
      <c r="H193" s="8">
        <v>34040.5</v>
      </c>
      <c r="I193" s="8">
        <v>26697</v>
      </c>
      <c r="J193" s="8">
        <v>35673</v>
      </c>
      <c r="K193" s="8">
        <v>36697</v>
      </c>
      <c r="L193" s="8">
        <v>37261</v>
      </c>
      <c r="M193" s="8">
        <v>33677</v>
      </c>
      <c r="N193" s="8">
        <v>33397</v>
      </c>
      <c r="O193" s="8">
        <v>34161</v>
      </c>
      <c r="P193" s="8">
        <v>5715</v>
      </c>
      <c r="Q193" s="8">
        <v>39678.5</v>
      </c>
      <c r="R193" s="8">
        <f t="shared" si="40"/>
        <v>40370.333333333336</v>
      </c>
      <c r="S193" s="8">
        <f t="shared" si="41"/>
        <v>33022.333333333336</v>
      </c>
      <c r="T193" s="8">
        <f t="shared" si="42"/>
        <v>34778.333333333336</v>
      </c>
      <c r="U193" s="8">
        <f t="shared" si="43"/>
        <v>26518.166666666668</v>
      </c>
      <c r="V193" s="14">
        <f t="shared" si="48"/>
        <v>0.30407554354217725</v>
      </c>
      <c r="W193" s="11">
        <f t="shared" si="49"/>
        <v>0.36757912481943938</v>
      </c>
      <c r="X193" s="11">
        <f t="shared" si="50"/>
        <v>0.47920444793730177</v>
      </c>
      <c r="Y193" s="11">
        <f t="shared" si="51"/>
        <v>0.58585634112116358</v>
      </c>
      <c r="Z193" s="11">
        <f t="shared" si="52"/>
        <v>0.28985343543584807</v>
      </c>
      <c r="AA193" s="11">
        <f t="shared" si="53"/>
        <v>-0.21510670237388904</v>
      </c>
      <c r="AB193" s="11">
        <f t="shared" si="54"/>
        <v>0.39120775848256972</v>
      </c>
      <c r="AC193" s="11">
        <f t="shared" si="55"/>
        <v>-0.31646102542061039</v>
      </c>
      <c r="AD193" s="11" t="str">
        <f t="shared" si="56"/>
        <v>UNCHANGED</v>
      </c>
      <c r="AE193" s="11" t="str">
        <f t="shared" si="57"/>
        <v>UNCHANGED</v>
      </c>
      <c r="AF193" s="11" t="str">
        <f t="shared" si="58"/>
        <v>UNCHANGED</v>
      </c>
      <c r="AG193" s="11" t="str">
        <f t="shared" si="59"/>
        <v>UNCHANGED</v>
      </c>
      <c r="AH193" s="11">
        <f t="shared" si="44"/>
        <v>3</v>
      </c>
      <c r="AI193" s="11">
        <f t="shared" si="45"/>
        <v>3</v>
      </c>
      <c r="AJ193" s="11">
        <f t="shared" si="46"/>
        <v>3</v>
      </c>
      <c r="AK193" s="11">
        <f t="shared" si="47"/>
        <v>3</v>
      </c>
    </row>
    <row r="194" spans="1:37">
      <c r="A194" s="3" t="s">
        <v>215</v>
      </c>
      <c r="B194" s="3" t="s">
        <v>2852</v>
      </c>
      <c r="C194" s="13">
        <v>28321.3187</v>
      </c>
      <c r="D194" s="14">
        <v>3</v>
      </c>
      <c r="E194" s="13">
        <v>14.83</v>
      </c>
      <c r="F194" s="8">
        <v>24505</v>
      </c>
      <c r="G194" s="8">
        <v>9562.5</v>
      </c>
      <c r="H194" s="8">
        <v>24400.333333333299</v>
      </c>
      <c r="I194" s="8">
        <v>20382</v>
      </c>
      <c r="J194" s="8">
        <v>22915</v>
      </c>
      <c r="K194" s="8">
        <v>17813</v>
      </c>
      <c r="L194" s="8">
        <v>23144.5</v>
      </c>
      <c r="M194" s="8">
        <v>11904.5</v>
      </c>
      <c r="N194" s="8">
        <v>9043.5</v>
      </c>
      <c r="O194" s="8">
        <v>20960.5</v>
      </c>
      <c r="P194" s="8">
        <v>31830</v>
      </c>
      <c r="Q194" s="8">
        <v>20530.5</v>
      </c>
      <c r="R194" s="8">
        <f t="shared" ref="R194:R255" si="60">IFERROR(SUM(F194:H194)/COUNTIF(F194:H194,"&gt;0"),)</f>
        <v>19489.277777777766</v>
      </c>
      <c r="S194" s="8">
        <f t="shared" ref="S194:S255" si="61">IFERROR(SUM(I194:K194)/COUNTIF(I194:K194,"&gt;0"),)</f>
        <v>20370</v>
      </c>
      <c r="T194" s="8">
        <f t="shared" ref="T194:T255" si="62">IFERROR(SUM(L194:N194)/COUNTIF(L194:N194,"&gt;0"),)</f>
        <v>14697.5</v>
      </c>
      <c r="U194" s="8">
        <f t="shared" ref="U194:U255" si="63">IFERROR(SUM(O194:Q194)/COUNTIF(O194:Q194,"&gt;0"),)</f>
        <v>24440.333333333332</v>
      </c>
      <c r="V194" s="14">
        <f t="shared" si="48"/>
        <v>0.87318138710283</v>
      </c>
      <c r="W194" s="11">
        <f t="shared" si="49"/>
        <v>0.50616401626585372</v>
      </c>
      <c r="X194" s="11">
        <f t="shared" si="50"/>
        <v>0.16106041519837774</v>
      </c>
      <c r="Y194" s="11">
        <f t="shared" si="51"/>
        <v>0.36421321814914587</v>
      </c>
      <c r="Z194" s="11">
        <f t="shared" si="52"/>
        <v>-6.3765351263878806E-2</v>
      </c>
      <c r="AA194" s="11">
        <f t="shared" si="53"/>
        <v>-0.40710985114374992</v>
      </c>
      <c r="AB194" s="11">
        <f t="shared" si="54"/>
        <v>-0.73369318381806237</v>
      </c>
      <c r="AC194" s="11">
        <f t="shared" si="55"/>
        <v>0.26281798141043333</v>
      </c>
      <c r="AD194" s="11" t="str">
        <f t="shared" si="56"/>
        <v>UNCHANGED</v>
      </c>
      <c r="AE194" s="11" t="str">
        <f t="shared" si="57"/>
        <v>UNCHANGED</v>
      </c>
      <c r="AF194" s="11" t="str">
        <f t="shared" si="58"/>
        <v>UNCHANGED</v>
      </c>
      <c r="AG194" s="11" t="str">
        <f t="shared" si="59"/>
        <v>UNCHANGED</v>
      </c>
      <c r="AH194" s="11">
        <f t="shared" si="44"/>
        <v>3</v>
      </c>
      <c r="AI194" s="11">
        <f t="shared" si="45"/>
        <v>3</v>
      </c>
      <c r="AJ194" s="11">
        <f t="shared" si="46"/>
        <v>3</v>
      </c>
      <c r="AK194" s="11">
        <f t="shared" si="47"/>
        <v>3</v>
      </c>
    </row>
    <row r="195" spans="1:37">
      <c r="A195" s="3" t="s">
        <v>216</v>
      </c>
      <c r="B195" s="3" t="s">
        <v>2853</v>
      </c>
      <c r="C195" s="13">
        <v>29993.156500000001</v>
      </c>
      <c r="D195" s="14">
        <v>2</v>
      </c>
      <c r="E195" s="13">
        <v>18.32</v>
      </c>
      <c r="F195" s="8">
        <v>87800</v>
      </c>
      <c r="G195" s="8">
        <v>77738</v>
      </c>
      <c r="H195" s="8">
        <v>74550.5</v>
      </c>
      <c r="I195" s="8">
        <v>68806.5</v>
      </c>
      <c r="J195" s="8">
        <v>91307</v>
      </c>
      <c r="K195" s="8">
        <v>81796.5</v>
      </c>
      <c r="L195" s="8">
        <v>91105</v>
      </c>
      <c r="M195" s="8">
        <v>112038.5</v>
      </c>
      <c r="N195" s="8">
        <v>96978</v>
      </c>
      <c r="O195" s="8">
        <v>123962</v>
      </c>
      <c r="P195" s="8">
        <v>129637.5</v>
      </c>
      <c r="Q195" s="8">
        <v>102939</v>
      </c>
      <c r="R195" s="8">
        <f t="shared" si="60"/>
        <v>80029.5</v>
      </c>
      <c r="S195" s="8">
        <f t="shared" si="61"/>
        <v>80636.666666666672</v>
      </c>
      <c r="T195" s="8">
        <f t="shared" si="62"/>
        <v>100040.5</v>
      </c>
      <c r="U195" s="8">
        <f t="shared" si="63"/>
        <v>118846.16666666667</v>
      </c>
      <c r="V195" s="14">
        <f t="shared" si="48"/>
        <v>0.94052397835210888</v>
      </c>
      <c r="W195" s="11">
        <f t="shared" si="49"/>
        <v>5.3921002159008295E-2</v>
      </c>
      <c r="X195" s="11">
        <f t="shared" si="50"/>
        <v>0.14009447701864172</v>
      </c>
      <c r="Y195" s="11">
        <f t="shared" si="51"/>
        <v>2.1414756993519614E-2</v>
      </c>
      <c r="Z195" s="11">
        <f t="shared" si="52"/>
        <v>-1.0904106659500758E-2</v>
      </c>
      <c r="AA195" s="11">
        <f t="shared" si="53"/>
        <v>0.32198037235775395</v>
      </c>
      <c r="AB195" s="11">
        <f t="shared" si="54"/>
        <v>-0.24851119730197535</v>
      </c>
      <c r="AC195" s="11">
        <f t="shared" si="55"/>
        <v>0.55958746300022844</v>
      </c>
      <c r="AD195" s="11" t="str">
        <f t="shared" si="56"/>
        <v>UNCHANGED</v>
      </c>
      <c r="AE195" s="11" t="str">
        <f t="shared" si="57"/>
        <v>UNCHANGED</v>
      </c>
      <c r="AF195" s="11" t="str">
        <f t="shared" si="58"/>
        <v>UNCHANGED</v>
      </c>
      <c r="AG195" s="11" t="str">
        <f t="shared" si="59"/>
        <v>UNCHANGED</v>
      </c>
      <c r="AH195" s="11">
        <f t="shared" si="44"/>
        <v>3</v>
      </c>
      <c r="AI195" s="11">
        <f t="shared" si="45"/>
        <v>3</v>
      </c>
      <c r="AJ195" s="11">
        <f t="shared" si="46"/>
        <v>3</v>
      </c>
      <c r="AK195" s="11">
        <f t="shared" si="47"/>
        <v>3</v>
      </c>
    </row>
    <row r="196" spans="1:37">
      <c r="A196" s="3" t="s">
        <v>217</v>
      </c>
      <c r="B196" s="3" t="s">
        <v>2684</v>
      </c>
      <c r="C196" s="13">
        <v>20684.685000000001</v>
      </c>
      <c r="D196" s="14">
        <v>2</v>
      </c>
      <c r="E196" s="13">
        <v>25.26</v>
      </c>
      <c r="F196" s="8">
        <v>6212</v>
      </c>
      <c r="G196" s="8">
        <v>2320.5</v>
      </c>
      <c r="H196" s="8">
        <v>10264</v>
      </c>
      <c r="I196" s="8">
        <v>3240</v>
      </c>
      <c r="J196" s="8">
        <v>5251</v>
      </c>
      <c r="K196" s="8">
        <v>3089</v>
      </c>
      <c r="L196" s="8">
        <v>12718</v>
      </c>
      <c r="M196" s="8">
        <v>30781.5</v>
      </c>
      <c r="N196" s="8">
        <v>21999.5</v>
      </c>
      <c r="O196" s="8">
        <v>22017</v>
      </c>
      <c r="P196" s="8">
        <v>10240</v>
      </c>
      <c r="Q196" s="8">
        <v>10677</v>
      </c>
      <c r="R196" s="8">
        <f t="shared" si="60"/>
        <v>6265.5</v>
      </c>
      <c r="S196" s="8">
        <f t="shared" si="61"/>
        <v>3860</v>
      </c>
      <c r="T196" s="8">
        <f t="shared" si="62"/>
        <v>21833</v>
      </c>
      <c r="U196" s="8">
        <f t="shared" si="63"/>
        <v>14311.333333333334</v>
      </c>
      <c r="V196" s="14">
        <f t="shared" si="48"/>
        <v>0.37234360640416025</v>
      </c>
      <c r="W196" s="11">
        <f t="shared" si="49"/>
        <v>5.230590391335474E-2</v>
      </c>
      <c r="X196" s="11">
        <f t="shared" si="50"/>
        <v>0.3106355802079695</v>
      </c>
      <c r="Y196" s="11">
        <f t="shared" si="51"/>
        <v>5.5925782467425751E-2</v>
      </c>
      <c r="Z196" s="11">
        <f t="shared" si="52"/>
        <v>0.69882879672850629</v>
      </c>
      <c r="AA196" s="11">
        <f t="shared" si="53"/>
        <v>1.8010088305478069</v>
      </c>
      <c r="AB196" s="11">
        <f t="shared" si="54"/>
        <v>0.60935229106174604</v>
      </c>
      <c r="AC196" s="11">
        <f t="shared" si="55"/>
        <v>1.8904853362145673</v>
      </c>
      <c r="AD196" s="11" t="str">
        <f t="shared" si="56"/>
        <v>UNCHANGED</v>
      </c>
      <c r="AE196" s="11" t="str">
        <f t="shared" si="57"/>
        <v>UNCHANGED</v>
      </c>
      <c r="AF196" s="11" t="str">
        <f t="shared" si="58"/>
        <v>UNCHANGED</v>
      </c>
      <c r="AG196" s="11" t="str">
        <f t="shared" si="59"/>
        <v>UNCHANGED</v>
      </c>
      <c r="AH196" s="11">
        <f t="shared" ref="AH196:AH259" si="64">COUNTIF(F196:H196,"&gt;0")</f>
        <v>3</v>
      </c>
      <c r="AI196" s="11">
        <f t="shared" ref="AI196:AI259" si="65">COUNTIF(I196:K196,"&gt;0")</f>
        <v>3</v>
      </c>
      <c r="AJ196" s="11">
        <f t="shared" ref="AJ196:AJ259" si="66">COUNTIF(L196:N196,"&gt;0")</f>
        <v>3</v>
      </c>
      <c r="AK196" s="11">
        <f t="shared" ref="AK196:AK259" si="67">COUNTIF(O196:Q196,"&gt;0")</f>
        <v>3</v>
      </c>
    </row>
    <row r="197" spans="1:37">
      <c r="A197" s="3" t="s">
        <v>218</v>
      </c>
      <c r="B197" s="3" t="s">
        <v>2854</v>
      </c>
      <c r="C197" s="13">
        <v>15286.6067</v>
      </c>
      <c r="D197" s="14">
        <v>3</v>
      </c>
      <c r="E197" s="13">
        <v>31.25</v>
      </c>
      <c r="F197" s="8">
        <v>12337</v>
      </c>
      <c r="G197" s="8">
        <v>13008</v>
      </c>
      <c r="H197" s="8">
        <v>28926</v>
      </c>
      <c r="I197" s="8">
        <v>33184</v>
      </c>
      <c r="J197" s="8">
        <v>11744.333333333299</v>
      </c>
      <c r="K197" s="8">
        <v>11031</v>
      </c>
      <c r="L197" s="8">
        <v>31496.5</v>
      </c>
      <c r="M197" s="8">
        <v>24335.5</v>
      </c>
      <c r="N197" s="8">
        <v>14546</v>
      </c>
      <c r="O197" s="8">
        <v>25768.333333333299</v>
      </c>
      <c r="P197" s="8">
        <v>13816.5</v>
      </c>
      <c r="Q197" s="8">
        <v>15142.5</v>
      </c>
      <c r="R197" s="8">
        <f t="shared" si="60"/>
        <v>18090.333333333332</v>
      </c>
      <c r="S197" s="8">
        <f t="shared" si="61"/>
        <v>18653.111111111099</v>
      </c>
      <c r="T197" s="8">
        <f t="shared" si="62"/>
        <v>23459.333333333332</v>
      </c>
      <c r="U197" s="8">
        <f t="shared" si="63"/>
        <v>18242.444444444434</v>
      </c>
      <c r="V197" s="14">
        <f t="shared" ref="V197:V260" si="68">_xlfn.T.TEST(F197:H197,I197:K197,2,2)</f>
        <v>0.9534882796303048</v>
      </c>
      <c r="W197" s="11">
        <f t="shared" ref="W197:W260" si="69">_xlfn.T.TEST(L197:N197,F197:H197,2,2)</f>
        <v>0.50372965100222633</v>
      </c>
      <c r="X197" s="11">
        <f t="shared" ref="X197:X260" si="70">_xlfn.T.TEST(L197:N197,O197:Q197,2,2)</f>
        <v>0.44747601053965436</v>
      </c>
      <c r="Y197" s="11">
        <f t="shared" ref="Y197:Y260" si="71">_xlfn.T.TEST(O197:Q197,I197:K197,2,2)</f>
        <v>0.9624294235078642</v>
      </c>
      <c r="Z197" s="11">
        <f t="shared" ref="Z197:Z260" si="72">LOG(R197/S197,2)</f>
        <v>-4.4197283090798359E-2</v>
      </c>
      <c r="AA197" s="11">
        <f t="shared" ref="AA197:AA260" si="73">LOG(T197/R197,2)</f>
        <v>0.37494302411158031</v>
      </c>
      <c r="AB197" s="11">
        <f t="shared" ref="AB197:AB260" si="74">LOG(T197/U197,2)</f>
        <v>0.36286295530043772</v>
      </c>
      <c r="AC197" s="11">
        <f t="shared" ref="AC197:AC260" si="75">LOG(U197/S197,2)</f>
        <v>-3.2117214279655727E-2</v>
      </c>
      <c r="AD197" s="11" t="str">
        <f t="shared" ref="AD197:AD260" si="76">IF(V197&lt;=0.05,IF(Z197&gt;=0.6,"UP",IF(Z197&lt;=-0.6,"DOWN","UNCHANGED")),"UNCHANGED")</f>
        <v>UNCHANGED</v>
      </c>
      <c r="AE197" s="11" t="str">
        <f t="shared" ref="AE197:AE260" si="77">IF(W197&lt;=0.05,IF(AA197&gt;=0.6,"UP",IF(AA197&lt;=-0.6,"DOWN","UNCHANGED")),"UNCHANGED")</f>
        <v>UNCHANGED</v>
      </c>
      <c r="AF197" s="11" t="str">
        <f t="shared" ref="AF197:AF260" si="78">IF(X197&lt;=0.05,IF(AB197&gt;=0.6,"UP",IF(AB197&lt;=-0.6,"DOWN","UNCHANGED")),"UNCHANGED")</f>
        <v>UNCHANGED</v>
      </c>
      <c r="AG197" s="11" t="str">
        <f t="shared" ref="AG197:AG260" si="79">IF(Y197&lt;=0.05,IF(AC197&gt;=0.6,"UP",IF(AC197&lt;=-0.6,"DOWN","UNCHANGED")),"UNCHANGED")</f>
        <v>UNCHANGED</v>
      </c>
      <c r="AH197" s="11">
        <f t="shared" si="64"/>
        <v>3</v>
      </c>
      <c r="AI197" s="11">
        <f t="shared" si="65"/>
        <v>3</v>
      </c>
      <c r="AJ197" s="11">
        <f t="shared" si="66"/>
        <v>3</v>
      </c>
      <c r="AK197" s="11">
        <f t="shared" si="67"/>
        <v>3</v>
      </c>
    </row>
    <row r="198" spans="1:37">
      <c r="A198" s="3" t="s">
        <v>219</v>
      </c>
      <c r="B198" s="3" t="s">
        <v>2855</v>
      </c>
      <c r="C198" s="13">
        <v>28756.764599999999</v>
      </c>
      <c r="D198" s="14">
        <v>4</v>
      </c>
      <c r="E198" s="13">
        <v>18.920000000000002</v>
      </c>
      <c r="F198" s="8">
        <v>48117.844569333298</v>
      </c>
      <c r="G198" s="8">
        <v>60589.884604999999</v>
      </c>
      <c r="H198" s="8">
        <v>115045.28474</v>
      </c>
      <c r="I198" s="8">
        <v>77896.110706333304</v>
      </c>
      <c r="J198" s="8">
        <v>92189.201172666697</v>
      </c>
      <c r="K198" s="8">
        <v>71930.949514000007</v>
      </c>
      <c r="L198" s="8">
        <v>54442.908303333301</v>
      </c>
      <c r="M198" s="8">
        <v>83225.845056333303</v>
      </c>
      <c r="N198" s="8">
        <v>76543.246050333299</v>
      </c>
      <c r="O198" s="8">
        <v>66436.377224333293</v>
      </c>
      <c r="P198" s="8">
        <v>45219.333333333299</v>
      </c>
      <c r="Q198" s="8">
        <v>58266.345142333303</v>
      </c>
      <c r="R198" s="8">
        <f t="shared" si="60"/>
        <v>74584.337971444431</v>
      </c>
      <c r="S198" s="8">
        <f t="shared" si="61"/>
        <v>80672.087130999993</v>
      </c>
      <c r="T198" s="8">
        <f t="shared" si="62"/>
        <v>71403.99980333331</v>
      </c>
      <c r="U198" s="8">
        <f t="shared" si="63"/>
        <v>56640.685233333301</v>
      </c>
      <c r="V198" s="14">
        <f t="shared" si="68"/>
        <v>0.7902553628765463</v>
      </c>
      <c r="W198" s="11">
        <f t="shared" si="69"/>
        <v>0.89355093428457866</v>
      </c>
      <c r="X198" s="11">
        <f t="shared" si="70"/>
        <v>0.23861783339202039</v>
      </c>
      <c r="Y198" s="11">
        <f t="shared" si="71"/>
        <v>4.9415962246129368E-2</v>
      </c>
      <c r="Z198" s="11">
        <f t="shared" si="72"/>
        <v>-0.11319687198636144</v>
      </c>
      <c r="AA198" s="11">
        <f t="shared" si="73"/>
        <v>-6.2867818257735172E-2</v>
      </c>
      <c r="AB198" s="11">
        <f t="shared" si="74"/>
        <v>0.33416617216200378</v>
      </c>
      <c r="AC198" s="11">
        <f t="shared" si="75"/>
        <v>-0.5102308624061006</v>
      </c>
      <c r="AD198" s="11" t="str">
        <f t="shared" si="76"/>
        <v>UNCHANGED</v>
      </c>
      <c r="AE198" s="11" t="str">
        <f t="shared" si="77"/>
        <v>UNCHANGED</v>
      </c>
      <c r="AF198" s="11" t="str">
        <f t="shared" si="78"/>
        <v>UNCHANGED</v>
      </c>
      <c r="AG198" s="11" t="str">
        <f t="shared" si="79"/>
        <v>UNCHANGED</v>
      </c>
      <c r="AH198" s="11">
        <f t="shared" si="64"/>
        <v>3</v>
      </c>
      <c r="AI198" s="11">
        <f t="shared" si="65"/>
        <v>3</v>
      </c>
      <c r="AJ198" s="11">
        <f t="shared" si="66"/>
        <v>3</v>
      </c>
      <c r="AK198" s="11">
        <f t="shared" si="67"/>
        <v>3</v>
      </c>
    </row>
    <row r="199" spans="1:37">
      <c r="A199" s="3" t="s">
        <v>220</v>
      </c>
      <c r="B199" s="3" t="s">
        <v>2856</v>
      </c>
      <c r="C199" s="13">
        <v>51888.128400000001</v>
      </c>
      <c r="D199" s="14">
        <v>9</v>
      </c>
      <c r="E199" s="13">
        <v>24.25</v>
      </c>
      <c r="F199" s="8">
        <v>78942.666666666701</v>
      </c>
      <c r="G199" s="8">
        <v>71361.666666666701</v>
      </c>
      <c r="H199" s="8">
        <v>62645.333333333299</v>
      </c>
      <c r="I199" s="8">
        <v>93609</v>
      </c>
      <c r="J199" s="8">
        <v>80988.333333333299</v>
      </c>
      <c r="K199" s="8">
        <v>79015.666666666701</v>
      </c>
      <c r="L199" s="8">
        <v>60145.666666666701</v>
      </c>
      <c r="M199" s="8">
        <v>36154.333333333299</v>
      </c>
      <c r="N199" s="8">
        <v>52093.333333333299</v>
      </c>
      <c r="O199" s="8">
        <v>54627.666666666701</v>
      </c>
      <c r="P199" s="8">
        <v>63178.666666666701</v>
      </c>
      <c r="Q199" s="8">
        <v>55407.333333333299</v>
      </c>
      <c r="R199" s="8">
        <f t="shared" si="60"/>
        <v>70983.222222222234</v>
      </c>
      <c r="S199" s="8">
        <f t="shared" si="61"/>
        <v>84537.666666666672</v>
      </c>
      <c r="T199" s="8">
        <f t="shared" si="62"/>
        <v>49464.444444444438</v>
      </c>
      <c r="U199" s="8">
        <f t="shared" si="63"/>
        <v>57737.888888888898</v>
      </c>
      <c r="V199" s="14">
        <f t="shared" si="68"/>
        <v>0.10778443981267397</v>
      </c>
      <c r="W199" s="11">
        <f t="shared" si="69"/>
        <v>6.4087208625936615E-2</v>
      </c>
      <c r="X199" s="11">
        <f t="shared" si="70"/>
        <v>0.33523582489187886</v>
      </c>
      <c r="Y199" s="11">
        <f t="shared" si="71"/>
        <v>7.315324721959263E-3</v>
      </c>
      <c r="Z199" s="11">
        <f t="shared" si="72"/>
        <v>-0.25211622715161819</v>
      </c>
      <c r="AA199" s="11">
        <f t="shared" si="73"/>
        <v>-0.52108619221273089</v>
      </c>
      <c r="AB199" s="11">
        <f t="shared" si="74"/>
        <v>-0.2231264846918723</v>
      </c>
      <c r="AC199" s="11">
        <f t="shared" si="75"/>
        <v>-0.55007593467247684</v>
      </c>
      <c r="AD199" s="11" t="str">
        <f t="shared" si="76"/>
        <v>UNCHANGED</v>
      </c>
      <c r="AE199" s="11" t="str">
        <f t="shared" si="77"/>
        <v>UNCHANGED</v>
      </c>
      <c r="AF199" s="11" t="str">
        <f t="shared" si="78"/>
        <v>UNCHANGED</v>
      </c>
      <c r="AG199" s="11" t="str">
        <f t="shared" si="79"/>
        <v>UNCHANGED</v>
      </c>
      <c r="AH199" s="11">
        <f t="shared" si="64"/>
        <v>3</v>
      </c>
      <c r="AI199" s="11">
        <f t="shared" si="65"/>
        <v>3</v>
      </c>
      <c r="AJ199" s="11">
        <f t="shared" si="66"/>
        <v>3</v>
      </c>
      <c r="AK199" s="11">
        <f t="shared" si="67"/>
        <v>3</v>
      </c>
    </row>
    <row r="200" spans="1:37">
      <c r="A200" s="3" t="s">
        <v>221</v>
      </c>
      <c r="B200" s="3" t="s">
        <v>2857</v>
      </c>
      <c r="C200" s="13">
        <v>27747.691299999999</v>
      </c>
      <c r="D200" s="14">
        <v>3</v>
      </c>
      <c r="E200" s="13">
        <v>21.03</v>
      </c>
      <c r="F200" s="8">
        <v>31494.333333333299</v>
      </c>
      <c r="G200" s="8">
        <v>41109</v>
      </c>
      <c r="H200" s="8">
        <v>50220</v>
      </c>
      <c r="I200" s="8">
        <v>35437.666666666701</v>
      </c>
      <c r="J200" s="8">
        <v>31858.333333333299</v>
      </c>
      <c r="K200" s="8">
        <v>36097</v>
      </c>
      <c r="L200" s="8">
        <v>50756</v>
      </c>
      <c r="M200" s="8">
        <v>35554.666666666701</v>
      </c>
      <c r="N200" s="8">
        <v>35502</v>
      </c>
      <c r="O200" s="8">
        <v>42165.666666666701</v>
      </c>
      <c r="P200" s="8">
        <v>28927.666666666701</v>
      </c>
      <c r="Q200" s="8">
        <v>27766.333333333299</v>
      </c>
      <c r="R200" s="8">
        <f t="shared" si="60"/>
        <v>40941.111111111102</v>
      </c>
      <c r="S200" s="8">
        <f t="shared" si="61"/>
        <v>34464.333333333336</v>
      </c>
      <c r="T200" s="8">
        <f t="shared" si="62"/>
        <v>40604.222222222234</v>
      </c>
      <c r="U200" s="8">
        <f t="shared" si="63"/>
        <v>32953.222222222234</v>
      </c>
      <c r="V200" s="14">
        <f t="shared" si="68"/>
        <v>0.30912745710570622</v>
      </c>
      <c r="W200" s="11">
        <f t="shared" si="69"/>
        <v>0.96594284754033932</v>
      </c>
      <c r="X200" s="11">
        <f t="shared" si="70"/>
        <v>0.32736021118644226</v>
      </c>
      <c r="Y200" s="11">
        <f t="shared" si="71"/>
        <v>0.76875465410711452</v>
      </c>
      <c r="Z200" s="11">
        <f t="shared" si="72"/>
        <v>0.24844614798606221</v>
      </c>
      <c r="AA200" s="11">
        <f t="shared" si="73"/>
        <v>-1.1920502979597415E-2</v>
      </c>
      <c r="AB200" s="11">
        <f t="shared" si="74"/>
        <v>0.30121021226632216</v>
      </c>
      <c r="AC200" s="11">
        <f t="shared" si="75"/>
        <v>-6.4684567259857398E-2</v>
      </c>
      <c r="AD200" s="11" t="str">
        <f t="shared" si="76"/>
        <v>UNCHANGED</v>
      </c>
      <c r="AE200" s="11" t="str">
        <f t="shared" si="77"/>
        <v>UNCHANGED</v>
      </c>
      <c r="AF200" s="11" t="str">
        <f t="shared" si="78"/>
        <v>UNCHANGED</v>
      </c>
      <c r="AG200" s="11" t="str">
        <f t="shared" si="79"/>
        <v>UNCHANGED</v>
      </c>
      <c r="AH200" s="11">
        <f t="shared" si="64"/>
        <v>3</v>
      </c>
      <c r="AI200" s="11">
        <f t="shared" si="65"/>
        <v>3</v>
      </c>
      <c r="AJ200" s="11">
        <f t="shared" si="66"/>
        <v>3</v>
      </c>
      <c r="AK200" s="11">
        <f t="shared" si="67"/>
        <v>3</v>
      </c>
    </row>
    <row r="201" spans="1:37">
      <c r="A201" s="3" t="s">
        <v>222</v>
      </c>
      <c r="B201" s="3" t="s">
        <v>2858</v>
      </c>
      <c r="C201" s="13">
        <v>23697.355800000001</v>
      </c>
      <c r="D201" s="14">
        <v>2</v>
      </c>
      <c r="E201" s="13">
        <v>14.15</v>
      </c>
      <c r="F201" s="8">
        <v>12357.5</v>
      </c>
      <c r="G201" s="8">
        <v>11316.5</v>
      </c>
      <c r="H201" s="8">
        <v>21670.5</v>
      </c>
      <c r="I201" s="8">
        <v>13714.5</v>
      </c>
      <c r="J201" s="8">
        <v>13610.5</v>
      </c>
      <c r="K201" s="8">
        <v>17272</v>
      </c>
      <c r="L201" s="8">
        <v>10878</v>
      </c>
      <c r="M201" s="8">
        <v>32004.5</v>
      </c>
      <c r="N201" s="8">
        <v>24889.5</v>
      </c>
      <c r="O201" s="8">
        <v>16423</v>
      </c>
      <c r="P201" s="8">
        <v>8425.5</v>
      </c>
      <c r="Q201" s="8">
        <v>10217.5</v>
      </c>
      <c r="R201" s="8">
        <f t="shared" si="60"/>
        <v>15114.833333333334</v>
      </c>
      <c r="S201" s="8">
        <f t="shared" si="61"/>
        <v>14865.666666666666</v>
      </c>
      <c r="T201" s="8">
        <f t="shared" si="62"/>
        <v>22590.666666666668</v>
      </c>
      <c r="U201" s="8">
        <f t="shared" si="63"/>
        <v>11688.666666666666</v>
      </c>
      <c r="V201" s="14">
        <f t="shared" si="68"/>
        <v>0.94673500874510474</v>
      </c>
      <c r="W201" s="11">
        <f t="shared" si="69"/>
        <v>0.34722098752313102</v>
      </c>
      <c r="X201" s="11">
        <f t="shared" si="70"/>
        <v>0.17710297502354136</v>
      </c>
      <c r="Y201" s="11">
        <f t="shared" si="71"/>
        <v>0.30542007648753389</v>
      </c>
      <c r="Z201" s="11">
        <f t="shared" si="72"/>
        <v>2.3980907001024104E-2</v>
      </c>
      <c r="AA201" s="11">
        <f t="shared" si="73"/>
        <v>0.57976177542341079</v>
      </c>
      <c r="AB201" s="11">
        <f t="shared" si="74"/>
        <v>0.95061647616546618</v>
      </c>
      <c r="AC201" s="11">
        <f t="shared" si="75"/>
        <v>-0.34687379374103122</v>
      </c>
      <c r="AD201" s="11" t="str">
        <f t="shared" si="76"/>
        <v>UNCHANGED</v>
      </c>
      <c r="AE201" s="11" t="str">
        <f t="shared" si="77"/>
        <v>UNCHANGED</v>
      </c>
      <c r="AF201" s="11" t="str">
        <f t="shared" si="78"/>
        <v>UNCHANGED</v>
      </c>
      <c r="AG201" s="11" t="str">
        <f t="shared" si="79"/>
        <v>UNCHANGED</v>
      </c>
      <c r="AH201" s="11">
        <f t="shared" si="64"/>
        <v>3</v>
      </c>
      <c r="AI201" s="11">
        <f t="shared" si="65"/>
        <v>3</v>
      </c>
      <c r="AJ201" s="11">
        <f t="shared" si="66"/>
        <v>3</v>
      </c>
      <c r="AK201" s="11">
        <f t="shared" si="67"/>
        <v>3</v>
      </c>
    </row>
    <row r="202" spans="1:37">
      <c r="A202" s="3" t="s">
        <v>223</v>
      </c>
      <c r="B202" s="3" t="s">
        <v>2859</v>
      </c>
      <c r="C202" s="13">
        <v>36249.844700000001</v>
      </c>
      <c r="D202" s="14">
        <v>6</v>
      </c>
      <c r="E202" s="13">
        <v>20.49</v>
      </c>
      <c r="F202" s="8">
        <v>29567</v>
      </c>
      <c r="G202" s="8">
        <v>15003</v>
      </c>
      <c r="H202" s="8">
        <v>26500.333333333299</v>
      </c>
      <c r="I202" s="8">
        <v>23990</v>
      </c>
      <c r="J202" s="8">
        <v>20073</v>
      </c>
      <c r="K202" s="8">
        <v>25227.333333333299</v>
      </c>
      <c r="L202" s="8">
        <v>32985.333333333299</v>
      </c>
      <c r="M202" s="8">
        <v>57274.666666666701</v>
      </c>
      <c r="N202" s="8">
        <v>37047</v>
      </c>
      <c r="O202" s="8">
        <v>33950</v>
      </c>
      <c r="P202" s="8">
        <v>19557.333333333299</v>
      </c>
      <c r="Q202" s="8">
        <v>33610.666666666701</v>
      </c>
      <c r="R202" s="8">
        <f t="shared" si="60"/>
        <v>23690.111111111099</v>
      </c>
      <c r="S202" s="8">
        <f t="shared" si="61"/>
        <v>23096.777777777766</v>
      </c>
      <c r="T202" s="8">
        <f t="shared" si="62"/>
        <v>42435.666666666664</v>
      </c>
      <c r="U202" s="8">
        <f t="shared" si="63"/>
        <v>29039.333333333332</v>
      </c>
      <c r="V202" s="14">
        <f t="shared" si="68"/>
        <v>0.90557606371096955</v>
      </c>
      <c r="W202" s="11">
        <f t="shared" si="69"/>
        <v>9.8067640791318675E-2</v>
      </c>
      <c r="X202" s="11">
        <f t="shared" si="70"/>
        <v>0.20602859911768262</v>
      </c>
      <c r="Y202" s="11">
        <f t="shared" si="71"/>
        <v>0.2995336651291029</v>
      </c>
      <c r="Z202" s="11">
        <f t="shared" si="72"/>
        <v>3.6593369235275446E-2</v>
      </c>
      <c r="AA202" s="11">
        <f t="shared" si="73"/>
        <v>0.84099237734492749</v>
      </c>
      <c r="AB202" s="11">
        <f t="shared" si="74"/>
        <v>0.54726900921948529</v>
      </c>
      <c r="AC202" s="11">
        <f t="shared" si="75"/>
        <v>0.33031673736071776</v>
      </c>
      <c r="AD202" s="11" t="str">
        <f t="shared" si="76"/>
        <v>UNCHANGED</v>
      </c>
      <c r="AE202" s="11" t="str">
        <f t="shared" si="77"/>
        <v>UNCHANGED</v>
      </c>
      <c r="AF202" s="11" t="str">
        <f t="shared" si="78"/>
        <v>UNCHANGED</v>
      </c>
      <c r="AG202" s="11" t="str">
        <f t="shared" si="79"/>
        <v>UNCHANGED</v>
      </c>
      <c r="AH202" s="11">
        <f t="shared" si="64"/>
        <v>3</v>
      </c>
      <c r="AI202" s="11">
        <f t="shared" si="65"/>
        <v>3</v>
      </c>
      <c r="AJ202" s="11">
        <f t="shared" si="66"/>
        <v>3</v>
      </c>
      <c r="AK202" s="11">
        <f t="shared" si="67"/>
        <v>3</v>
      </c>
    </row>
    <row r="203" spans="1:37">
      <c r="A203" s="3" t="s">
        <v>224</v>
      </c>
      <c r="B203" s="3" t="s">
        <v>2860</v>
      </c>
      <c r="C203" s="13">
        <v>40176.956899999997</v>
      </c>
      <c r="D203" s="14">
        <v>2</v>
      </c>
      <c r="E203" s="13">
        <v>6.49</v>
      </c>
      <c r="F203" s="8">
        <v>24878.5</v>
      </c>
      <c r="G203" s="8">
        <v>17129.5</v>
      </c>
      <c r="H203" s="8">
        <v>35276.5</v>
      </c>
      <c r="I203" s="8">
        <v>34807.5</v>
      </c>
      <c r="J203" s="8">
        <v>22973.5</v>
      </c>
      <c r="K203" s="8">
        <v>33136.5</v>
      </c>
      <c r="L203" s="8">
        <v>31562</v>
      </c>
      <c r="M203" s="8">
        <v>33313</v>
      </c>
      <c r="N203" s="8">
        <v>31595.5</v>
      </c>
      <c r="O203" s="8">
        <v>20265.5</v>
      </c>
      <c r="P203" s="8">
        <v>24859.5</v>
      </c>
      <c r="Q203" s="8">
        <v>27268.5</v>
      </c>
      <c r="R203" s="8">
        <f t="shared" si="60"/>
        <v>25761.5</v>
      </c>
      <c r="S203" s="8">
        <f t="shared" si="61"/>
        <v>30305.833333333332</v>
      </c>
      <c r="T203" s="8">
        <f t="shared" si="62"/>
        <v>32156.833333333332</v>
      </c>
      <c r="U203" s="8">
        <f t="shared" si="63"/>
        <v>24131.166666666668</v>
      </c>
      <c r="V203" s="14">
        <f t="shared" si="68"/>
        <v>0.51856278450836424</v>
      </c>
      <c r="W203" s="11">
        <f t="shared" si="69"/>
        <v>0.29316550560495452</v>
      </c>
      <c r="X203" s="11">
        <f t="shared" si="70"/>
        <v>1.9758599205130609E-2</v>
      </c>
      <c r="Y203" s="11">
        <f t="shared" si="71"/>
        <v>0.21813877741414722</v>
      </c>
      <c r="Z203" s="11">
        <f t="shared" si="72"/>
        <v>-0.23437891466575478</v>
      </c>
      <c r="AA203" s="11">
        <f t="shared" si="73"/>
        <v>0.31990874423768789</v>
      </c>
      <c r="AB203" s="11">
        <f t="shared" si="74"/>
        <v>0.41422767606116317</v>
      </c>
      <c r="AC203" s="11">
        <f t="shared" si="75"/>
        <v>-0.32869784648923006</v>
      </c>
      <c r="AD203" s="11" t="str">
        <f t="shared" si="76"/>
        <v>UNCHANGED</v>
      </c>
      <c r="AE203" s="11" t="str">
        <f t="shared" si="77"/>
        <v>UNCHANGED</v>
      </c>
      <c r="AF203" s="11" t="str">
        <f t="shared" si="78"/>
        <v>UNCHANGED</v>
      </c>
      <c r="AG203" s="11" t="str">
        <f t="shared" si="79"/>
        <v>UNCHANGED</v>
      </c>
      <c r="AH203" s="11">
        <f t="shared" si="64"/>
        <v>3</v>
      </c>
      <c r="AI203" s="11">
        <f t="shared" si="65"/>
        <v>3</v>
      </c>
      <c r="AJ203" s="11">
        <f t="shared" si="66"/>
        <v>3</v>
      </c>
      <c r="AK203" s="11">
        <f t="shared" si="67"/>
        <v>3</v>
      </c>
    </row>
    <row r="204" spans="1:37">
      <c r="A204" s="3" t="s">
        <v>225</v>
      </c>
      <c r="B204" s="3" t="s">
        <v>2861</v>
      </c>
      <c r="C204" s="13">
        <v>32216.346000000001</v>
      </c>
      <c r="D204" s="14">
        <v>5</v>
      </c>
      <c r="E204" s="13">
        <v>19.399999999999999</v>
      </c>
      <c r="F204" s="8">
        <v>41792</v>
      </c>
      <c r="G204" s="8">
        <v>39389.666666666701</v>
      </c>
      <c r="H204" s="8">
        <v>37752</v>
      </c>
      <c r="I204" s="8">
        <v>35535.333333333299</v>
      </c>
      <c r="J204" s="8">
        <v>35286</v>
      </c>
      <c r="K204" s="8">
        <v>33465</v>
      </c>
      <c r="L204" s="8">
        <v>41096</v>
      </c>
      <c r="M204" s="8">
        <v>32392.666666666701</v>
      </c>
      <c r="N204" s="8">
        <v>36155.666666666701</v>
      </c>
      <c r="O204" s="8">
        <v>26764</v>
      </c>
      <c r="P204" s="8">
        <v>29829.666666666701</v>
      </c>
      <c r="Q204" s="8">
        <v>33296</v>
      </c>
      <c r="R204" s="8">
        <f t="shared" si="60"/>
        <v>39644.555555555569</v>
      </c>
      <c r="S204" s="8">
        <f t="shared" si="61"/>
        <v>34762.111111111102</v>
      </c>
      <c r="T204" s="8">
        <f t="shared" si="62"/>
        <v>36548.111111111131</v>
      </c>
      <c r="U204" s="8">
        <f t="shared" si="63"/>
        <v>29963.222222222234</v>
      </c>
      <c r="V204" s="14">
        <f t="shared" si="68"/>
        <v>2.2023843105374134E-2</v>
      </c>
      <c r="W204" s="11">
        <f t="shared" si="69"/>
        <v>0.32773318542323204</v>
      </c>
      <c r="X204" s="11">
        <f t="shared" si="70"/>
        <v>0.10463355728396928</v>
      </c>
      <c r="Y204" s="11">
        <f t="shared" si="71"/>
        <v>7.4058619530748299E-2</v>
      </c>
      <c r="Z204" s="11">
        <f t="shared" si="72"/>
        <v>0.18960705210640336</v>
      </c>
      <c r="AA204" s="11">
        <f t="shared" si="73"/>
        <v>-0.11732590575757046</v>
      </c>
      <c r="AB204" s="11">
        <f t="shared" si="74"/>
        <v>0.28660406789648257</v>
      </c>
      <c r="AC204" s="11">
        <f t="shared" si="75"/>
        <v>-0.21432292154764951</v>
      </c>
      <c r="AD204" s="11" t="str">
        <f t="shared" si="76"/>
        <v>UNCHANGED</v>
      </c>
      <c r="AE204" s="11" t="str">
        <f t="shared" si="77"/>
        <v>UNCHANGED</v>
      </c>
      <c r="AF204" s="11" t="str">
        <f t="shared" si="78"/>
        <v>UNCHANGED</v>
      </c>
      <c r="AG204" s="11" t="str">
        <f t="shared" si="79"/>
        <v>UNCHANGED</v>
      </c>
      <c r="AH204" s="11">
        <f t="shared" si="64"/>
        <v>3</v>
      </c>
      <c r="AI204" s="11">
        <f t="shared" si="65"/>
        <v>3</v>
      </c>
      <c r="AJ204" s="11">
        <f t="shared" si="66"/>
        <v>3</v>
      </c>
      <c r="AK204" s="11">
        <f t="shared" si="67"/>
        <v>3</v>
      </c>
    </row>
    <row r="205" spans="1:37">
      <c r="A205" s="3" t="s">
        <v>226</v>
      </c>
      <c r="B205" s="3" t="s">
        <v>2862</v>
      </c>
      <c r="C205" s="13">
        <v>43415.706400000003</v>
      </c>
      <c r="D205" s="14">
        <v>4</v>
      </c>
      <c r="E205" s="13">
        <v>16.09</v>
      </c>
      <c r="F205" s="8">
        <v>9900.6666666667006</v>
      </c>
      <c r="G205" s="8">
        <v>9643</v>
      </c>
      <c r="H205" s="8">
        <v>22532</v>
      </c>
      <c r="I205" s="8">
        <v>23592</v>
      </c>
      <c r="J205" s="8">
        <v>7405.6666666666997</v>
      </c>
      <c r="K205" s="8">
        <v>12842.333333333299</v>
      </c>
      <c r="L205" s="8">
        <v>22581.666666666701</v>
      </c>
      <c r="M205" s="8">
        <v>26476</v>
      </c>
      <c r="N205" s="8">
        <v>18897.666666666701</v>
      </c>
      <c r="O205" s="8">
        <v>28017</v>
      </c>
      <c r="P205" s="8">
        <v>9669</v>
      </c>
      <c r="Q205" s="8">
        <v>9076.6666666667006</v>
      </c>
      <c r="R205" s="8">
        <f t="shared" si="60"/>
        <v>14025.222222222234</v>
      </c>
      <c r="S205" s="8">
        <f t="shared" si="61"/>
        <v>14613.333333333334</v>
      </c>
      <c r="T205" s="8">
        <f t="shared" si="62"/>
        <v>22651.777777777799</v>
      </c>
      <c r="U205" s="8">
        <f t="shared" si="63"/>
        <v>15587.555555555567</v>
      </c>
      <c r="V205" s="14">
        <f t="shared" si="68"/>
        <v>0.93099496805451709</v>
      </c>
      <c r="W205" s="11">
        <f t="shared" si="69"/>
        <v>0.1456755955104409</v>
      </c>
      <c r="X205" s="11">
        <f t="shared" si="70"/>
        <v>0.34416100568824726</v>
      </c>
      <c r="Y205" s="11">
        <f t="shared" si="71"/>
        <v>0.90695352755252001</v>
      </c>
      <c r="Z205" s="11">
        <f t="shared" si="72"/>
        <v>-5.9261667822850486E-2</v>
      </c>
      <c r="AA205" s="11">
        <f t="shared" si="73"/>
        <v>0.69160065188727793</v>
      </c>
      <c r="AB205" s="11">
        <f t="shared" si="74"/>
        <v>0.53922957967294483</v>
      </c>
      <c r="AC205" s="11">
        <f t="shared" si="75"/>
        <v>9.3109404391482659E-2</v>
      </c>
      <c r="AD205" s="11" t="str">
        <f t="shared" si="76"/>
        <v>UNCHANGED</v>
      </c>
      <c r="AE205" s="11" t="str">
        <f t="shared" si="77"/>
        <v>UNCHANGED</v>
      </c>
      <c r="AF205" s="11" t="str">
        <f t="shared" si="78"/>
        <v>UNCHANGED</v>
      </c>
      <c r="AG205" s="11" t="str">
        <f t="shared" si="79"/>
        <v>UNCHANGED</v>
      </c>
      <c r="AH205" s="11">
        <f t="shared" si="64"/>
        <v>3</v>
      </c>
      <c r="AI205" s="11">
        <f t="shared" si="65"/>
        <v>3</v>
      </c>
      <c r="AJ205" s="11">
        <f t="shared" si="66"/>
        <v>3</v>
      </c>
      <c r="AK205" s="11">
        <f t="shared" si="67"/>
        <v>3</v>
      </c>
    </row>
    <row r="206" spans="1:37">
      <c r="A206" s="3" t="s">
        <v>227</v>
      </c>
      <c r="B206" s="3" t="s">
        <v>2863</v>
      </c>
      <c r="C206" s="13">
        <v>32765.343700000001</v>
      </c>
      <c r="D206" s="14">
        <v>5</v>
      </c>
      <c r="E206" s="13">
        <v>25.17</v>
      </c>
      <c r="F206" s="8">
        <v>27567.333333333299</v>
      </c>
      <c r="G206" s="8">
        <v>24710</v>
      </c>
      <c r="H206" s="8">
        <v>36344.333333333299</v>
      </c>
      <c r="I206" s="8">
        <v>38777.333333333299</v>
      </c>
      <c r="J206" s="8">
        <v>29162</v>
      </c>
      <c r="K206" s="8">
        <v>36615.333333333299</v>
      </c>
      <c r="L206" s="8">
        <v>27950</v>
      </c>
      <c r="M206" s="8">
        <v>26645</v>
      </c>
      <c r="N206" s="8">
        <v>30349</v>
      </c>
      <c r="O206" s="8">
        <v>30608</v>
      </c>
      <c r="P206" s="8">
        <v>24419</v>
      </c>
      <c r="Q206" s="8">
        <v>30183</v>
      </c>
      <c r="R206" s="8">
        <f t="shared" si="60"/>
        <v>29540.555555555533</v>
      </c>
      <c r="S206" s="8">
        <f t="shared" si="61"/>
        <v>34851.555555555533</v>
      </c>
      <c r="T206" s="8">
        <f t="shared" si="62"/>
        <v>28314.666666666668</v>
      </c>
      <c r="U206" s="8">
        <f t="shared" si="63"/>
        <v>28403.333333333332</v>
      </c>
      <c r="V206" s="14">
        <f t="shared" si="68"/>
        <v>0.30828004462632708</v>
      </c>
      <c r="W206" s="11">
        <f t="shared" si="69"/>
        <v>0.75479498052205829</v>
      </c>
      <c r="X206" s="11">
        <f t="shared" si="70"/>
        <v>0.97073522238960352</v>
      </c>
      <c r="Y206" s="11">
        <f t="shared" si="71"/>
        <v>0.14183324566124578</v>
      </c>
      <c r="Z206" s="11">
        <f t="shared" si="72"/>
        <v>-0.23852609196227312</v>
      </c>
      <c r="AA206" s="11">
        <f t="shared" si="73"/>
        <v>-6.1147412602595007E-2</v>
      </c>
      <c r="AB206" s="11">
        <f t="shared" si="74"/>
        <v>-4.5107043442390842E-3</v>
      </c>
      <c r="AC206" s="11">
        <f t="shared" si="75"/>
        <v>-0.29516280022062896</v>
      </c>
      <c r="AD206" s="11" t="str">
        <f t="shared" si="76"/>
        <v>UNCHANGED</v>
      </c>
      <c r="AE206" s="11" t="str">
        <f t="shared" si="77"/>
        <v>UNCHANGED</v>
      </c>
      <c r="AF206" s="11" t="str">
        <f t="shared" si="78"/>
        <v>UNCHANGED</v>
      </c>
      <c r="AG206" s="11" t="str">
        <f t="shared" si="79"/>
        <v>UNCHANGED</v>
      </c>
      <c r="AH206" s="11">
        <f t="shared" si="64"/>
        <v>3</v>
      </c>
      <c r="AI206" s="11">
        <f t="shared" si="65"/>
        <v>3</v>
      </c>
      <c r="AJ206" s="11">
        <f t="shared" si="66"/>
        <v>3</v>
      </c>
      <c r="AK206" s="11">
        <f t="shared" si="67"/>
        <v>3</v>
      </c>
    </row>
    <row r="207" spans="1:37">
      <c r="A207" s="3" t="s">
        <v>228</v>
      </c>
      <c r="B207" s="3" t="s">
        <v>2864</v>
      </c>
      <c r="C207" s="13">
        <v>43581.719700000001</v>
      </c>
      <c r="D207" s="14">
        <v>4</v>
      </c>
      <c r="E207" s="13">
        <v>17.54</v>
      </c>
      <c r="F207" s="8">
        <v>26034.378612333301</v>
      </c>
      <c r="G207" s="8">
        <v>42465.869308333298</v>
      </c>
      <c r="H207" s="8">
        <v>30701.5596756667</v>
      </c>
      <c r="I207" s="8">
        <v>28330.723416000001</v>
      </c>
      <c r="J207" s="8">
        <v>35374.4621833333</v>
      </c>
      <c r="K207" s="8">
        <v>27797.719534666699</v>
      </c>
      <c r="L207" s="8">
        <v>21602.0113056667</v>
      </c>
      <c r="M207" s="8">
        <v>20626.909889999999</v>
      </c>
      <c r="N207" s="8">
        <v>24616.226432666699</v>
      </c>
      <c r="O207" s="8">
        <v>25635.708954999998</v>
      </c>
      <c r="P207" s="8">
        <v>24785.547374999998</v>
      </c>
      <c r="Q207" s="8">
        <v>29486.644830333302</v>
      </c>
      <c r="R207" s="8">
        <f t="shared" si="60"/>
        <v>33067.269198777765</v>
      </c>
      <c r="S207" s="8">
        <f t="shared" si="61"/>
        <v>30500.968378000001</v>
      </c>
      <c r="T207" s="8">
        <f t="shared" si="62"/>
        <v>22281.715876111131</v>
      </c>
      <c r="U207" s="8">
        <f t="shared" si="63"/>
        <v>26635.967053444434</v>
      </c>
      <c r="V207" s="14">
        <f t="shared" si="68"/>
        <v>0.66307224872407833</v>
      </c>
      <c r="W207" s="11">
        <f t="shared" si="69"/>
        <v>9.8801623753646192E-2</v>
      </c>
      <c r="X207" s="11">
        <f t="shared" si="70"/>
        <v>8.1460319717690327E-2</v>
      </c>
      <c r="Y207" s="11">
        <f t="shared" si="71"/>
        <v>0.24486617069815106</v>
      </c>
      <c r="Z207" s="11">
        <f t="shared" si="72"/>
        <v>0.11654886040360221</v>
      </c>
      <c r="AA207" s="11">
        <f t="shared" si="73"/>
        <v>-0.5695435716744407</v>
      </c>
      <c r="AB207" s="11">
        <f t="shared" si="74"/>
        <v>-0.25751532438373614</v>
      </c>
      <c r="AC207" s="11">
        <f t="shared" si="75"/>
        <v>-0.19547938688710237</v>
      </c>
      <c r="AD207" s="11" t="str">
        <f t="shared" si="76"/>
        <v>UNCHANGED</v>
      </c>
      <c r="AE207" s="11" t="str">
        <f t="shared" si="77"/>
        <v>UNCHANGED</v>
      </c>
      <c r="AF207" s="11" t="str">
        <f t="shared" si="78"/>
        <v>UNCHANGED</v>
      </c>
      <c r="AG207" s="11" t="str">
        <f t="shared" si="79"/>
        <v>UNCHANGED</v>
      </c>
      <c r="AH207" s="11">
        <f t="shared" si="64"/>
        <v>3</v>
      </c>
      <c r="AI207" s="11">
        <f t="shared" si="65"/>
        <v>3</v>
      </c>
      <c r="AJ207" s="11">
        <f t="shared" si="66"/>
        <v>3</v>
      </c>
      <c r="AK207" s="11">
        <f t="shared" si="67"/>
        <v>3</v>
      </c>
    </row>
    <row r="208" spans="1:37">
      <c r="A208" s="3" t="s">
        <v>229</v>
      </c>
      <c r="B208" s="3" t="s">
        <v>2865</v>
      </c>
      <c r="C208" s="13">
        <v>37217.500099999997</v>
      </c>
      <c r="D208" s="14">
        <v>2</v>
      </c>
      <c r="E208" s="13">
        <v>9.39</v>
      </c>
      <c r="F208" s="8">
        <v>44722.5</v>
      </c>
      <c r="G208" s="8">
        <v>38400.5</v>
      </c>
      <c r="H208" s="8">
        <v>35423.5</v>
      </c>
      <c r="I208" s="8">
        <v>52495.5</v>
      </c>
      <c r="J208" s="8">
        <v>43188</v>
      </c>
      <c r="K208" s="8">
        <v>49557.5</v>
      </c>
      <c r="L208" s="8">
        <v>31625.5</v>
      </c>
      <c r="M208" s="8">
        <v>33049</v>
      </c>
      <c r="N208" s="8">
        <v>30723</v>
      </c>
      <c r="O208" s="8">
        <v>22529</v>
      </c>
      <c r="P208" s="8">
        <v>39716</v>
      </c>
      <c r="Q208" s="8">
        <v>26279</v>
      </c>
      <c r="R208" s="8">
        <f t="shared" si="60"/>
        <v>39515.5</v>
      </c>
      <c r="S208" s="8">
        <f t="shared" si="61"/>
        <v>48413.666666666664</v>
      </c>
      <c r="T208" s="8">
        <f t="shared" si="62"/>
        <v>31799.166666666668</v>
      </c>
      <c r="U208" s="8">
        <f t="shared" si="63"/>
        <v>29508</v>
      </c>
      <c r="V208" s="14">
        <f t="shared" si="68"/>
        <v>8.3609092748070601E-2</v>
      </c>
      <c r="W208" s="11">
        <f t="shared" si="69"/>
        <v>5.2314347487091316E-2</v>
      </c>
      <c r="X208" s="11">
        <f t="shared" si="70"/>
        <v>0.68568476736937489</v>
      </c>
      <c r="Y208" s="11">
        <f t="shared" si="71"/>
        <v>3.2705681450790926E-2</v>
      </c>
      <c r="Z208" s="11">
        <f t="shared" si="72"/>
        <v>-0.29299569947933729</v>
      </c>
      <c r="AA208" s="11">
        <f t="shared" si="73"/>
        <v>-0.31342970454284108</v>
      </c>
      <c r="AB208" s="11">
        <f t="shared" si="74"/>
        <v>0.1078828177726474</v>
      </c>
      <c r="AC208" s="11">
        <f t="shared" si="75"/>
        <v>-0.71430822179482556</v>
      </c>
      <c r="AD208" s="11" t="str">
        <f t="shared" si="76"/>
        <v>UNCHANGED</v>
      </c>
      <c r="AE208" s="11" t="str">
        <f t="shared" si="77"/>
        <v>UNCHANGED</v>
      </c>
      <c r="AF208" s="11" t="str">
        <f t="shared" si="78"/>
        <v>UNCHANGED</v>
      </c>
      <c r="AG208" s="11" t="str">
        <f t="shared" si="79"/>
        <v>DOWN</v>
      </c>
      <c r="AH208" s="11">
        <f t="shared" si="64"/>
        <v>3</v>
      </c>
      <c r="AI208" s="11">
        <f t="shared" si="65"/>
        <v>3</v>
      </c>
      <c r="AJ208" s="11">
        <f t="shared" si="66"/>
        <v>3</v>
      </c>
      <c r="AK208" s="11">
        <f t="shared" si="67"/>
        <v>3</v>
      </c>
    </row>
    <row r="209" spans="1:37">
      <c r="A209" s="3" t="s">
        <v>230</v>
      </c>
      <c r="B209" s="3" t="s">
        <v>2866</v>
      </c>
      <c r="C209" s="13">
        <v>46267.580800000003</v>
      </c>
      <c r="D209" s="14">
        <v>5</v>
      </c>
      <c r="E209" s="13">
        <v>14.05</v>
      </c>
      <c r="F209" s="8">
        <v>37281.333333333299</v>
      </c>
      <c r="G209" s="8">
        <v>43357.666666666701</v>
      </c>
      <c r="H209" s="8">
        <v>50043.666666666701</v>
      </c>
      <c r="I209" s="8">
        <v>52996.333333333299</v>
      </c>
      <c r="J209" s="8">
        <v>56856.333333333299</v>
      </c>
      <c r="K209" s="8">
        <v>54715</v>
      </c>
      <c r="L209" s="8">
        <v>54298.666666666701</v>
      </c>
      <c r="M209" s="8">
        <v>41936.333333333299</v>
      </c>
      <c r="N209" s="8">
        <v>46984.333333333299</v>
      </c>
      <c r="O209" s="8">
        <v>44667</v>
      </c>
      <c r="P209" s="8">
        <v>35661.333333333299</v>
      </c>
      <c r="Q209" s="8">
        <v>47399.333333333299</v>
      </c>
      <c r="R209" s="8">
        <f t="shared" si="60"/>
        <v>43560.888888888898</v>
      </c>
      <c r="S209" s="8">
        <f t="shared" si="61"/>
        <v>54855.888888888869</v>
      </c>
      <c r="T209" s="8">
        <f t="shared" si="62"/>
        <v>47739.777777777774</v>
      </c>
      <c r="U209" s="8">
        <f t="shared" si="63"/>
        <v>42575.888888888869</v>
      </c>
      <c r="V209" s="14">
        <f t="shared" si="68"/>
        <v>4.2684925632881232E-2</v>
      </c>
      <c r="W209" s="11">
        <f t="shared" si="69"/>
        <v>0.46216156871025799</v>
      </c>
      <c r="X209" s="11">
        <f t="shared" si="70"/>
        <v>0.36391225782639058</v>
      </c>
      <c r="Y209" s="11">
        <f t="shared" si="71"/>
        <v>2.9846815062972848E-2</v>
      </c>
      <c r="Z209" s="11">
        <f t="shared" si="72"/>
        <v>-0.33261311162087492</v>
      </c>
      <c r="AA209" s="11">
        <f t="shared" si="73"/>
        <v>0.1321584573782919</v>
      </c>
      <c r="AB209" s="11">
        <f t="shared" si="74"/>
        <v>0.16515520043576523</v>
      </c>
      <c r="AC209" s="11">
        <f t="shared" si="75"/>
        <v>-0.36560985467834817</v>
      </c>
      <c r="AD209" s="11" t="str">
        <f t="shared" si="76"/>
        <v>UNCHANGED</v>
      </c>
      <c r="AE209" s="11" t="str">
        <f t="shared" si="77"/>
        <v>UNCHANGED</v>
      </c>
      <c r="AF209" s="11" t="str">
        <f t="shared" si="78"/>
        <v>UNCHANGED</v>
      </c>
      <c r="AG209" s="11" t="str">
        <f t="shared" si="79"/>
        <v>UNCHANGED</v>
      </c>
      <c r="AH209" s="11">
        <f t="shared" si="64"/>
        <v>3</v>
      </c>
      <c r="AI209" s="11">
        <f t="shared" si="65"/>
        <v>3</v>
      </c>
      <c r="AJ209" s="11">
        <f t="shared" si="66"/>
        <v>3</v>
      </c>
      <c r="AK209" s="11">
        <f t="shared" si="67"/>
        <v>3</v>
      </c>
    </row>
    <row r="210" spans="1:37">
      <c r="A210" s="3" t="s">
        <v>231</v>
      </c>
      <c r="B210" s="3" t="s">
        <v>2867</v>
      </c>
      <c r="C210" s="13">
        <v>49960.347000000002</v>
      </c>
      <c r="D210" s="14">
        <v>5</v>
      </c>
      <c r="E210" s="13">
        <v>19.91</v>
      </c>
      <c r="F210" s="8">
        <v>26872</v>
      </c>
      <c r="G210" s="8">
        <v>29612.666666666701</v>
      </c>
      <c r="H210" s="8">
        <v>31361.666666666701</v>
      </c>
      <c r="I210" s="8">
        <v>35109.333333333299</v>
      </c>
      <c r="J210" s="8">
        <v>31249.666666666701</v>
      </c>
      <c r="K210" s="8">
        <v>31006</v>
      </c>
      <c r="L210" s="8">
        <v>28556.666666666701</v>
      </c>
      <c r="M210" s="8">
        <v>22666.666666666701</v>
      </c>
      <c r="N210" s="8">
        <v>26220</v>
      </c>
      <c r="O210" s="8">
        <v>17897</v>
      </c>
      <c r="P210" s="8">
        <v>26177.666666666701</v>
      </c>
      <c r="Q210" s="8">
        <v>21277.666666666701</v>
      </c>
      <c r="R210" s="8">
        <f t="shared" si="60"/>
        <v>29282.111111111135</v>
      </c>
      <c r="S210" s="8">
        <f t="shared" si="61"/>
        <v>32455</v>
      </c>
      <c r="T210" s="8">
        <f t="shared" si="62"/>
        <v>25814.444444444467</v>
      </c>
      <c r="U210" s="8">
        <f t="shared" si="63"/>
        <v>21784.111111111135</v>
      </c>
      <c r="V210" s="14">
        <f t="shared" si="68"/>
        <v>0.16388119904258361</v>
      </c>
      <c r="W210" s="11">
        <f t="shared" si="69"/>
        <v>0.18269305026768329</v>
      </c>
      <c r="X210" s="11">
        <f t="shared" si="70"/>
        <v>0.24381611033611839</v>
      </c>
      <c r="Y210" s="11">
        <f t="shared" si="71"/>
        <v>1.7766749928234262E-2</v>
      </c>
      <c r="Z210" s="11">
        <f t="shared" si="72"/>
        <v>-0.14842118685245989</v>
      </c>
      <c r="AA210" s="11">
        <f t="shared" si="73"/>
        <v>-0.18184101929187602</v>
      </c>
      <c r="AB210" s="11">
        <f t="shared" si="74"/>
        <v>0.24490230396939333</v>
      </c>
      <c r="AC210" s="11">
        <f t="shared" si="75"/>
        <v>-0.57516451011372915</v>
      </c>
      <c r="AD210" s="11" t="str">
        <f t="shared" si="76"/>
        <v>UNCHANGED</v>
      </c>
      <c r="AE210" s="11" t="str">
        <f t="shared" si="77"/>
        <v>UNCHANGED</v>
      </c>
      <c r="AF210" s="11" t="str">
        <f t="shared" si="78"/>
        <v>UNCHANGED</v>
      </c>
      <c r="AG210" s="11" t="str">
        <f t="shared" si="79"/>
        <v>UNCHANGED</v>
      </c>
      <c r="AH210" s="11">
        <f t="shared" si="64"/>
        <v>3</v>
      </c>
      <c r="AI210" s="11">
        <f t="shared" si="65"/>
        <v>3</v>
      </c>
      <c r="AJ210" s="11">
        <f t="shared" si="66"/>
        <v>3</v>
      </c>
      <c r="AK210" s="11">
        <f t="shared" si="67"/>
        <v>3</v>
      </c>
    </row>
    <row r="211" spans="1:37">
      <c r="A211" s="3" t="s">
        <v>232</v>
      </c>
      <c r="B211" s="3" t="s">
        <v>2868</v>
      </c>
      <c r="C211" s="13">
        <v>33726.258900000001</v>
      </c>
      <c r="D211" s="14">
        <v>3</v>
      </c>
      <c r="E211" s="13">
        <v>18.57</v>
      </c>
      <c r="F211" s="8">
        <v>11354</v>
      </c>
      <c r="G211" s="8">
        <v>14640.666666666701</v>
      </c>
      <c r="H211" s="8">
        <v>19348.666666666701</v>
      </c>
      <c r="I211" s="8">
        <v>14305.5</v>
      </c>
      <c r="J211" s="8">
        <v>17141.333333333299</v>
      </c>
      <c r="K211" s="8">
        <v>14014.666666666701</v>
      </c>
      <c r="L211" s="8">
        <v>14549.333333333299</v>
      </c>
      <c r="M211" s="8">
        <v>7676.5</v>
      </c>
      <c r="N211" s="8">
        <v>12049.666666666701</v>
      </c>
      <c r="O211" s="8">
        <v>5740.5</v>
      </c>
      <c r="P211" s="8">
        <v>13102</v>
      </c>
      <c r="Q211" s="8">
        <v>8934</v>
      </c>
      <c r="R211" s="8">
        <f t="shared" si="60"/>
        <v>15114.444444444467</v>
      </c>
      <c r="S211" s="8">
        <f t="shared" si="61"/>
        <v>15153.833333333334</v>
      </c>
      <c r="T211" s="8">
        <f t="shared" si="62"/>
        <v>11425.166666666666</v>
      </c>
      <c r="U211" s="8">
        <f t="shared" si="63"/>
        <v>9258.8333333333339</v>
      </c>
      <c r="V211" s="14">
        <f t="shared" si="68"/>
        <v>0.98830211892735331</v>
      </c>
      <c r="W211" s="11">
        <f t="shared" si="69"/>
        <v>0.29556076951176685</v>
      </c>
      <c r="X211" s="11">
        <f t="shared" si="70"/>
        <v>0.50052128394268314</v>
      </c>
      <c r="Y211" s="11">
        <f t="shared" si="71"/>
        <v>6.6394041496847564E-2</v>
      </c>
      <c r="Z211" s="11">
        <f t="shared" si="72"/>
        <v>-3.7548344944316079E-3</v>
      </c>
      <c r="AA211" s="11">
        <f t="shared" si="73"/>
        <v>-0.40371274036943783</v>
      </c>
      <c r="AB211" s="11">
        <f t="shared" si="74"/>
        <v>0.30331288889639874</v>
      </c>
      <c r="AC211" s="11">
        <f t="shared" si="75"/>
        <v>-0.71078046376026816</v>
      </c>
      <c r="AD211" s="11" t="str">
        <f t="shared" si="76"/>
        <v>UNCHANGED</v>
      </c>
      <c r="AE211" s="11" t="str">
        <f t="shared" si="77"/>
        <v>UNCHANGED</v>
      </c>
      <c r="AF211" s="11" t="str">
        <f t="shared" si="78"/>
        <v>UNCHANGED</v>
      </c>
      <c r="AG211" s="11" t="str">
        <f t="shared" si="79"/>
        <v>UNCHANGED</v>
      </c>
      <c r="AH211" s="11">
        <f t="shared" si="64"/>
        <v>3</v>
      </c>
      <c r="AI211" s="11">
        <f t="shared" si="65"/>
        <v>3</v>
      </c>
      <c r="AJ211" s="11">
        <f t="shared" si="66"/>
        <v>3</v>
      </c>
      <c r="AK211" s="11">
        <f t="shared" si="67"/>
        <v>3</v>
      </c>
    </row>
    <row r="212" spans="1:37">
      <c r="A212" s="3" t="s">
        <v>233</v>
      </c>
      <c r="B212" s="3" t="s">
        <v>2869</v>
      </c>
      <c r="C212" s="13">
        <v>55604.055200000003</v>
      </c>
      <c r="D212" s="14">
        <v>4</v>
      </c>
      <c r="E212" s="13">
        <v>9.94</v>
      </c>
      <c r="F212" s="8">
        <v>28654.666666666701</v>
      </c>
      <c r="G212" s="8">
        <v>33824.666666666701</v>
      </c>
      <c r="H212" s="8">
        <v>32766.333333333299</v>
      </c>
      <c r="I212" s="8">
        <v>29677.333333333299</v>
      </c>
      <c r="J212" s="8">
        <v>38291.333333333299</v>
      </c>
      <c r="K212" s="8">
        <v>30460</v>
      </c>
      <c r="L212" s="8">
        <v>36844.666666666701</v>
      </c>
      <c r="M212" s="8">
        <v>25834.333333333299</v>
      </c>
      <c r="N212" s="8">
        <v>35806.333333333299</v>
      </c>
      <c r="O212" s="8">
        <v>29657.666666666701</v>
      </c>
      <c r="P212" s="8">
        <v>26486.666666666701</v>
      </c>
      <c r="Q212" s="8">
        <v>36273.333333333299</v>
      </c>
      <c r="R212" s="8">
        <f t="shared" si="60"/>
        <v>31748.555555555566</v>
      </c>
      <c r="S212" s="8">
        <f t="shared" si="61"/>
        <v>32809.555555555533</v>
      </c>
      <c r="T212" s="8">
        <f t="shared" si="62"/>
        <v>32828.444444444431</v>
      </c>
      <c r="U212" s="8">
        <f t="shared" si="63"/>
        <v>30805.888888888901</v>
      </c>
      <c r="V212" s="14">
        <f t="shared" si="68"/>
        <v>0.75467763317460723</v>
      </c>
      <c r="W212" s="11">
        <f t="shared" si="69"/>
        <v>0.79289616013084085</v>
      </c>
      <c r="X212" s="11">
        <f t="shared" si="70"/>
        <v>0.67914411344826375</v>
      </c>
      <c r="Y212" s="11">
        <f t="shared" si="71"/>
        <v>0.64146902026966579</v>
      </c>
      <c r="Z212" s="11">
        <f t="shared" si="72"/>
        <v>-4.742509499712895E-2</v>
      </c>
      <c r="AA212" s="11">
        <f t="shared" si="73"/>
        <v>4.8255434345682177E-2</v>
      </c>
      <c r="AB212" s="11">
        <f t="shared" si="74"/>
        <v>9.1740225802909942E-2</v>
      </c>
      <c r="AC212" s="11">
        <f t="shared" si="75"/>
        <v>-9.0909886454356881E-2</v>
      </c>
      <c r="AD212" s="11" t="str">
        <f t="shared" si="76"/>
        <v>UNCHANGED</v>
      </c>
      <c r="AE212" s="11" t="str">
        <f t="shared" si="77"/>
        <v>UNCHANGED</v>
      </c>
      <c r="AF212" s="11" t="str">
        <f t="shared" si="78"/>
        <v>UNCHANGED</v>
      </c>
      <c r="AG212" s="11" t="str">
        <f t="shared" si="79"/>
        <v>UNCHANGED</v>
      </c>
      <c r="AH212" s="11">
        <f t="shared" si="64"/>
        <v>3</v>
      </c>
      <c r="AI212" s="11">
        <f t="shared" si="65"/>
        <v>3</v>
      </c>
      <c r="AJ212" s="11">
        <f t="shared" si="66"/>
        <v>3</v>
      </c>
      <c r="AK212" s="11">
        <f t="shared" si="67"/>
        <v>3</v>
      </c>
    </row>
    <row r="213" spans="1:37">
      <c r="A213" s="3" t="s">
        <v>234</v>
      </c>
      <c r="B213" s="3" t="s">
        <v>2870</v>
      </c>
      <c r="C213" s="13">
        <v>26652.0936</v>
      </c>
      <c r="D213" s="14">
        <v>2</v>
      </c>
      <c r="E213" s="13">
        <v>8.0500000000000007</v>
      </c>
      <c r="F213" s="8">
        <v>58510</v>
      </c>
      <c r="G213" s="8">
        <v>25428.5</v>
      </c>
      <c r="H213" s="8">
        <v>23519.5</v>
      </c>
      <c r="I213" s="8">
        <v>24255</v>
      </c>
      <c r="J213" s="8">
        <v>40557</v>
      </c>
      <c r="K213" s="8">
        <v>63589</v>
      </c>
      <c r="L213" s="8">
        <v>24036</v>
      </c>
      <c r="M213" s="8">
        <v>45163</v>
      </c>
      <c r="N213" s="8">
        <v>33955</v>
      </c>
      <c r="O213" s="8">
        <v>47624</v>
      </c>
      <c r="P213" s="9">
        <v>0</v>
      </c>
      <c r="Q213" s="8">
        <v>56190</v>
      </c>
      <c r="R213" s="8">
        <f t="shared" si="60"/>
        <v>35819.333333333336</v>
      </c>
      <c r="S213" s="8">
        <f t="shared" si="61"/>
        <v>42800.333333333336</v>
      </c>
      <c r="T213" s="8">
        <f t="shared" si="62"/>
        <v>34384.666666666664</v>
      </c>
      <c r="U213" s="8">
        <f t="shared" si="63"/>
        <v>51907</v>
      </c>
      <c r="V213" s="15" t="s">
        <v>2976</v>
      </c>
      <c r="W213" s="15" t="s">
        <v>2976</v>
      </c>
      <c r="X213" s="15" t="s">
        <v>2976</v>
      </c>
      <c r="Y213" s="15" t="s">
        <v>2976</v>
      </c>
      <c r="Z213" s="15" t="s">
        <v>2976</v>
      </c>
      <c r="AA213" s="15" t="s">
        <v>2976</v>
      </c>
      <c r="AB213" s="15" t="s">
        <v>2976</v>
      </c>
      <c r="AC213" s="15" t="s">
        <v>2976</v>
      </c>
      <c r="AD213" s="15" t="s">
        <v>2976</v>
      </c>
      <c r="AE213" s="15" t="s">
        <v>2976</v>
      </c>
      <c r="AF213" s="15" t="s">
        <v>2976</v>
      </c>
      <c r="AG213" s="15" t="s">
        <v>2976</v>
      </c>
      <c r="AH213" s="11">
        <f t="shared" si="64"/>
        <v>3</v>
      </c>
      <c r="AI213" s="11">
        <f t="shared" si="65"/>
        <v>3</v>
      </c>
      <c r="AJ213" s="11">
        <f t="shared" si="66"/>
        <v>3</v>
      </c>
      <c r="AK213" s="11">
        <f t="shared" si="67"/>
        <v>2</v>
      </c>
    </row>
    <row r="214" spans="1:37">
      <c r="A214" s="3" t="s">
        <v>235</v>
      </c>
      <c r="B214" s="3" t="s">
        <v>2871</v>
      </c>
      <c r="C214" s="13">
        <v>115354.5634</v>
      </c>
      <c r="D214" s="14">
        <v>10</v>
      </c>
      <c r="E214" s="13">
        <v>18.489999999999998</v>
      </c>
      <c r="F214" s="8">
        <v>55408.666666666701</v>
      </c>
      <c r="G214" s="8">
        <v>62240.333333333299</v>
      </c>
      <c r="H214" s="8">
        <v>57044.666666666701</v>
      </c>
      <c r="I214" s="8">
        <v>64616.666666666701</v>
      </c>
      <c r="J214" s="8">
        <v>61855.333333333299</v>
      </c>
      <c r="K214" s="8">
        <v>57877.333333333299</v>
      </c>
      <c r="L214" s="8">
        <v>73111</v>
      </c>
      <c r="M214" s="8">
        <v>37073.666666666701</v>
      </c>
      <c r="N214" s="8">
        <v>55350</v>
      </c>
      <c r="O214" s="8">
        <v>42734</v>
      </c>
      <c r="P214" s="8">
        <v>43907</v>
      </c>
      <c r="Q214" s="8">
        <v>45960.666666666701</v>
      </c>
      <c r="R214" s="8">
        <f t="shared" si="60"/>
        <v>58231.222222222226</v>
      </c>
      <c r="S214" s="8">
        <f t="shared" si="61"/>
        <v>61449.777777777774</v>
      </c>
      <c r="T214" s="8">
        <f t="shared" si="62"/>
        <v>55178.222222222226</v>
      </c>
      <c r="U214" s="8">
        <f t="shared" si="63"/>
        <v>44200.555555555562</v>
      </c>
      <c r="V214" s="14">
        <f t="shared" si="68"/>
        <v>0.32045625541757056</v>
      </c>
      <c r="W214" s="11">
        <f t="shared" si="69"/>
        <v>0.78774244728772025</v>
      </c>
      <c r="X214" s="11">
        <f t="shared" si="70"/>
        <v>0.35260526445927937</v>
      </c>
      <c r="Y214" s="11">
        <f t="shared" si="71"/>
        <v>1.3599469568329676E-3</v>
      </c>
      <c r="Z214" s="11">
        <f t="shared" si="72"/>
        <v>-7.7614893364025231E-2</v>
      </c>
      <c r="AA214" s="11">
        <f t="shared" si="73"/>
        <v>-7.7693924499338624E-2</v>
      </c>
      <c r="AB214" s="11">
        <f t="shared" si="74"/>
        <v>0.32003447256869799</v>
      </c>
      <c r="AC214" s="11">
        <f t="shared" si="75"/>
        <v>-0.47534329043206192</v>
      </c>
      <c r="AD214" s="11" t="str">
        <f t="shared" si="76"/>
        <v>UNCHANGED</v>
      </c>
      <c r="AE214" s="11" t="str">
        <f t="shared" si="77"/>
        <v>UNCHANGED</v>
      </c>
      <c r="AF214" s="11" t="str">
        <f t="shared" si="78"/>
        <v>UNCHANGED</v>
      </c>
      <c r="AG214" s="11" t="str">
        <f t="shared" si="79"/>
        <v>UNCHANGED</v>
      </c>
      <c r="AH214" s="11">
        <f t="shared" si="64"/>
        <v>3</v>
      </c>
      <c r="AI214" s="11">
        <f t="shared" si="65"/>
        <v>3</v>
      </c>
      <c r="AJ214" s="11">
        <f t="shared" si="66"/>
        <v>3</v>
      </c>
      <c r="AK214" s="11">
        <f t="shared" si="67"/>
        <v>3</v>
      </c>
    </row>
    <row r="215" spans="1:37">
      <c r="A215" s="3" t="s">
        <v>236</v>
      </c>
      <c r="B215" s="3" t="s">
        <v>2872</v>
      </c>
      <c r="C215" s="13">
        <v>53064.926200000002</v>
      </c>
      <c r="D215" s="14">
        <v>4</v>
      </c>
      <c r="E215" s="13">
        <v>11.16</v>
      </c>
      <c r="F215" s="8">
        <v>11842.333333333299</v>
      </c>
      <c r="G215" s="8">
        <v>11999.666666666701</v>
      </c>
      <c r="H215" s="8">
        <v>17448.666666666701</v>
      </c>
      <c r="I215" s="8">
        <v>14557</v>
      </c>
      <c r="J215" s="8">
        <v>18679.333333333299</v>
      </c>
      <c r="K215" s="8">
        <v>13046.333333333299</v>
      </c>
      <c r="L215" s="8">
        <v>14074.666666666701</v>
      </c>
      <c r="M215" s="8">
        <v>13900.333333333299</v>
      </c>
      <c r="N215" s="8">
        <v>12491</v>
      </c>
      <c r="O215" s="8">
        <v>12179.666666666701</v>
      </c>
      <c r="P215" s="8">
        <v>10358</v>
      </c>
      <c r="Q215" s="8">
        <v>10638</v>
      </c>
      <c r="R215" s="8">
        <f t="shared" si="60"/>
        <v>13763.555555555567</v>
      </c>
      <c r="S215" s="8">
        <f t="shared" si="61"/>
        <v>15427.555555555533</v>
      </c>
      <c r="T215" s="8">
        <f t="shared" si="62"/>
        <v>13488.666666666666</v>
      </c>
      <c r="U215" s="8">
        <f t="shared" si="63"/>
        <v>11058.555555555567</v>
      </c>
      <c r="V215" s="14">
        <f t="shared" si="68"/>
        <v>0.54149282185590208</v>
      </c>
      <c r="W215" s="11">
        <f t="shared" si="69"/>
        <v>0.89252759166621554</v>
      </c>
      <c r="X215" s="11">
        <f t="shared" si="70"/>
        <v>3.2502756500516546E-2</v>
      </c>
      <c r="Y215" s="11">
        <f t="shared" si="71"/>
        <v>6.9697656333033611E-2</v>
      </c>
      <c r="Z215" s="11">
        <f t="shared" si="72"/>
        <v>-0.16465627852442785</v>
      </c>
      <c r="AA215" s="11">
        <f t="shared" si="73"/>
        <v>-2.9105464086038101E-2</v>
      </c>
      <c r="AB215" s="11">
        <f t="shared" si="74"/>
        <v>0.28658479102052448</v>
      </c>
      <c r="AC215" s="11">
        <f t="shared" si="75"/>
        <v>-0.48034653363099039</v>
      </c>
      <c r="AD215" s="11" t="str">
        <f t="shared" si="76"/>
        <v>UNCHANGED</v>
      </c>
      <c r="AE215" s="11" t="str">
        <f t="shared" si="77"/>
        <v>UNCHANGED</v>
      </c>
      <c r="AF215" s="11" t="str">
        <f t="shared" si="78"/>
        <v>UNCHANGED</v>
      </c>
      <c r="AG215" s="11" t="str">
        <f t="shared" si="79"/>
        <v>UNCHANGED</v>
      </c>
      <c r="AH215" s="11">
        <f t="shared" si="64"/>
        <v>3</v>
      </c>
      <c r="AI215" s="11">
        <f t="shared" si="65"/>
        <v>3</v>
      </c>
      <c r="AJ215" s="11">
        <f t="shared" si="66"/>
        <v>3</v>
      </c>
      <c r="AK215" s="11">
        <f t="shared" si="67"/>
        <v>3</v>
      </c>
    </row>
    <row r="216" spans="1:37">
      <c r="A216" s="3" t="s">
        <v>237</v>
      </c>
      <c r="B216" s="3" t="s">
        <v>2873</v>
      </c>
      <c r="C216" s="13">
        <v>48277.965100000001</v>
      </c>
      <c r="D216" s="14">
        <v>5</v>
      </c>
      <c r="E216" s="13">
        <v>18.2</v>
      </c>
      <c r="F216" s="8">
        <v>4849.0383336667001</v>
      </c>
      <c r="G216" s="8">
        <v>4893.8623976667004</v>
      </c>
      <c r="H216" s="8">
        <v>13038.2018576667</v>
      </c>
      <c r="I216" s="8">
        <v>8847.5149060000003</v>
      </c>
      <c r="J216" s="8">
        <v>9774.1763300000002</v>
      </c>
      <c r="K216" s="8">
        <v>7551.8573029999998</v>
      </c>
      <c r="L216" s="8">
        <v>11674.282305000001</v>
      </c>
      <c r="M216" s="8">
        <v>33750.740867666696</v>
      </c>
      <c r="N216" s="8">
        <v>33580.913432666697</v>
      </c>
      <c r="O216" s="8">
        <v>20261.522446666699</v>
      </c>
      <c r="P216" s="8">
        <v>12756.515733333301</v>
      </c>
      <c r="Q216" s="8">
        <v>35392.394804000003</v>
      </c>
      <c r="R216" s="8">
        <f t="shared" si="60"/>
        <v>7593.7008630000337</v>
      </c>
      <c r="S216" s="8">
        <f t="shared" si="61"/>
        <v>8724.5161796666671</v>
      </c>
      <c r="T216" s="8">
        <f t="shared" si="62"/>
        <v>26335.312201777797</v>
      </c>
      <c r="U216" s="8">
        <f t="shared" si="63"/>
        <v>22803.477661333338</v>
      </c>
      <c r="V216" s="14">
        <f t="shared" si="68"/>
        <v>0.70673101305120978</v>
      </c>
      <c r="W216" s="11">
        <f t="shared" si="69"/>
        <v>7.4624700234919378E-2</v>
      </c>
      <c r="X216" s="11">
        <f t="shared" si="70"/>
        <v>0.73935600567505322</v>
      </c>
      <c r="Y216" s="11">
        <f t="shared" si="71"/>
        <v>0.10305742418796227</v>
      </c>
      <c r="Z216" s="11">
        <f t="shared" si="72"/>
        <v>-0.20027196020299301</v>
      </c>
      <c r="AA216" s="11">
        <f t="shared" si="73"/>
        <v>1.7941234891412619</v>
      </c>
      <c r="AB216" s="11">
        <f t="shared" si="74"/>
        <v>0.20774470210969645</v>
      </c>
      <c r="AC216" s="11">
        <f t="shared" si="75"/>
        <v>1.3861068268285723</v>
      </c>
      <c r="AD216" s="11" t="str">
        <f t="shared" si="76"/>
        <v>UNCHANGED</v>
      </c>
      <c r="AE216" s="11" t="str">
        <f t="shared" si="77"/>
        <v>UNCHANGED</v>
      </c>
      <c r="AF216" s="11" t="str">
        <f t="shared" si="78"/>
        <v>UNCHANGED</v>
      </c>
      <c r="AG216" s="11" t="str">
        <f t="shared" si="79"/>
        <v>UNCHANGED</v>
      </c>
      <c r="AH216" s="11">
        <f t="shared" si="64"/>
        <v>3</v>
      </c>
      <c r="AI216" s="11">
        <f t="shared" si="65"/>
        <v>3</v>
      </c>
      <c r="AJ216" s="11">
        <f t="shared" si="66"/>
        <v>3</v>
      </c>
      <c r="AK216" s="11">
        <f t="shared" si="67"/>
        <v>3</v>
      </c>
    </row>
    <row r="217" spans="1:37">
      <c r="A217" s="3" t="s">
        <v>238</v>
      </c>
      <c r="B217" s="3" t="s">
        <v>2874</v>
      </c>
      <c r="C217" s="13">
        <v>58784.124199999998</v>
      </c>
      <c r="D217" s="14">
        <v>4</v>
      </c>
      <c r="E217" s="13">
        <v>12.4</v>
      </c>
      <c r="F217" s="8">
        <v>47901.333333333299</v>
      </c>
      <c r="G217" s="8">
        <v>55119.333333333299</v>
      </c>
      <c r="H217" s="8">
        <v>56101.333333333299</v>
      </c>
      <c r="I217" s="8">
        <v>41876.333333333299</v>
      </c>
      <c r="J217" s="8">
        <v>44137</v>
      </c>
      <c r="K217" s="8">
        <v>40702</v>
      </c>
      <c r="L217" s="8">
        <v>51143.666666666701</v>
      </c>
      <c r="M217" s="8">
        <v>40292</v>
      </c>
      <c r="N217" s="8">
        <v>42347.333333333299</v>
      </c>
      <c r="O217" s="8">
        <v>29428</v>
      </c>
      <c r="P217" s="8">
        <v>44949.333333333299</v>
      </c>
      <c r="Q217" s="8">
        <v>42418.333333333299</v>
      </c>
      <c r="R217" s="8">
        <f t="shared" si="60"/>
        <v>53040.666666666628</v>
      </c>
      <c r="S217" s="8">
        <f t="shared" si="61"/>
        <v>42238.444444444431</v>
      </c>
      <c r="T217" s="8">
        <f t="shared" si="62"/>
        <v>44594.333333333336</v>
      </c>
      <c r="U217" s="8">
        <f t="shared" si="63"/>
        <v>38931.888888888869</v>
      </c>
      <c r="V217" s="14">
        <f t="shared" si="68"/>
        <v>1.7646417992413739E-2</v>
      </c>
      <c r="W217" s="11">
        <f t="shared" si="69"/>
        <v>0.11555040077618303</v>
      </c>
      <c r="X217" s="11">
        <f t="shared" si="70"/>
        <v>0.38768499788839378</v>
      </c>
      <c r="Y217" s="11">
        <f t="shared" si="71"/>
        <v>0.53776222763493409</v>
      </c>
      <c r="Z217" s="11">
        <f t="shared" si="72"/>
        <v>0.32854220459254085</v>
      </c>
      <c r="AA217" s="11">
        <f t="shared" si="73"/>
        <v>-0.25023851231902877</v>
      </c>
      <c r="AB217" s="11">
        <f t="shared" si="74"/>
        <v>0.19590805369290751</v>
      </c>
      <c r="AC217" s="11">
        <f t="shared" si="75"/>
        <v>-0.11760436141939537</v>
      </c>
      <c r="AD217" s="11" t="str">
        <f t="shared" si="76"/>
        <v>UNCHANGED</v>
      </c>
      <c r="AE217" s="11" t="str">
        <f t="shared" si="77"/>
        <v>UNCHANGED</v>
      </c>
      <c r="AF217" s="11" t="str">
        <f t="shared" si="78"/>
        <v>UNCHANGED</v>
      </c>
      <c r="AG217" s="11" t="str">
        <f t="shared" si="79"/>
        <v>UNCHANGED</v>
      </c>
      <c r="AH217" s="11">
        <f t="shared" si="64"/>
        <v>3</v>
      </c>
      <c r="AI217" s="11">
        <f t="shared" si="65"/>
        <v>3</v>
      </c>
      <c r="AJ217" s="11">
        <f t="shared" si="66"/>
        <v>3</v>
      </c>
      <c r="AK217" s="11">
        <f t="shared" si="67"/>
        <v>3</v>
      </c>
    </row>
    <row r="218" spans="1:37">
      <c r="A218" s="3" t="s">
        <v>239</v>
      </c>
      <c r="B218" s="3" t="s">
        <v>2875</v>
      </c>
      <c r="C218" s="13">
        <v>63405.283600000002</v>
      </c>
      <c r="D218" s="14">
        <v>4</v>
      </c>
      <c r="E218" s="13">
        <v>8.5299999999999994</v>
      </c>
      <c r="F218" s="8">
        <v>37894.333333333299</v>
      </c>
      <c r="G218" s="8">
        <v>34945.333333333299</v>
      </c>
      <c r="H218" s="8">
        <v>37917</v>
      </c>
      <c r="I218" s="8">
        <v>26116.666666666701</v>
      </c>
      <c r="J218" s="8">
        <v>39246.666666666701</v>
      </c>
      <c r="K218" s="8">
        <v>35162</v>
      </c>
      <c r="L218" s="8">
        <v>19118.666666666701</v>
      </c>
      <c r="M218" s="8">
        <v>20196</v>
      </c>
      <c r="N218" s="8">
        <v>16500.666666666701</v>
      </c>
      <c r="O218" s="8">
        <v>21245</v>
      </c>
      <c r="P218" s="8">
        <v>24852.666666666701</v>
      </c>
      <c r="Q218" s="8">
        <v>24214.666666666701</v>
      </c>
      <c r="R218" s="8">
        <f t="shared" si="60"/>
        <v>36918.888888888869</v>
      </c>
      <c r="S218" s="8">
        <f t="shared" si="61"/>
        <v>33508.444444444467</v>
      </c>
      <c r="T218" s="8">
        <f t="shared" si="62"/>
        <v>18605.111111111135</v>
      </c>
      <c r="U218" s="8">
        <f t="shared" si="63"/>
        <v>23437.444444444467</v>
      </c>
      <c r="V218" s="14">
        <f t="shared" si="68"/>
        <v>0.44223030845248557</v>
      </c>
      <c r="W218" s="11">
        <f t="shared" si="69"/>
        <v>2.4235562934794293E-4</v>
      </c>
      <c r="X218" s="11">
        <f t="shared" si="70"/>
        <v>3.6436396151955958E-2</v>
      </c>
      <c r="Y218" s="11">
        <f t="shared" si="71"/>
        <v>6.7083054712967022E-2</v>
      </c>
      <c r="Z218" s="11">
        <f t="shared" si="72"/>
        <v>0.13983442011335517</v>
      </c>
      <c r="AA218" s="11">
        <f t="shared" si="73"/>
        <v>-0.988660127906272</v>
      </c>
      <c r="AB218" s="11">
        <f t="shared" si="74"/>
        <v>-0.33311626439845676</v>
      </c>
      <c r="AC218" s="11">
        <f t="shared" si="75"/>
        <v>-0.51570944339446023</v>
      </c>
      <c r="AD218" s="11" t="str">
        <f t="shared" si="76"/>
        <v>UNCHANGED</v>
      </c>
      <c r="AE218" s="11" t="str">
        <f t="shared" si="77"/>
        <v>DOWN</v>
      </c>
      <c r="AF218" s="11" t="str">
        <f t="shared" si="78"/>
        <v>UNCHANGED</v>
      </c>
      <c r="AG218" s="11" t="str">
        <f t="shared" si="79"/>
        <v>UNCHANGED</v>
      </c>
      <c r="AH218" s="11">
        <f t="shared" si="64"/>
        <v>3</v>
      </c>
      <c r="AI218" s="11">
        <f t="shared" si="65"/>
        <v>3</v>
      </c>
      <c r="AJ218" s="11">
        <f t="shared" si="66"/>
        <v>3</v>
      </c>
      <c r="AK218" s="11">
        <f t="shared" si="67"/>
        <v>3</v>
      </c>
    </row>
    <row r="219" spans="1:37">
      <c r="A219" s="3" t="s">
        <v>240</v>
      </c>
      <c r="B219" s="3" t="s">
        <v>2876</v>
      </c>
      <c r="C219" s="13">
        <v>29177.264999999999</v>
      </c>
      <c r="D219" s="14">
        <v>2</v>
      </c>
      <c r="E219" s="13">
        <v>17.04</v>
      </c>
      <c r="F219" s="8">
        <v>6143</v>
      </c>
      <c r="G219" s="8">
        <v>30813.5</v>
      </c>
      <c r="H219" s="8">
        <v>45724.5</v>
      </c>
      <c r="I219" s="8">
        <v>40283</v>
      </c>
      <c r="J219" s="8">
        <v>31001</v>
      </c>
      <c r="K219" s="8">
        <v>12235</v>
      </c>
      <c r="L219" s="8">
        <v>44815</v>
      </c>
      <c r="M219" s="8">
        <v>38171</v>
      </c>
      <c r="N219" s="8">
        <v>30191.5</v>
      </c>
      <c r="O219" s="8">
        <v>17463</v>
      </c>
      <c r="P219" s="8">
        <v>36342</v>
      </c>
      <c r="Q219" s="8">
        <v>39501</v>
      </c>
      <c r="R219" s="8">
        <f t="shared" si="60"/>
        <v>27560.333333333332</v>
      </c>
      <c r="S219" s="8">
        <f t="shared" si="61"/>
        <v>27839.666666666668</v>
      </c>
      <c r="T219" s="8">
        <f t="shared" si="62"/>
        <v>37725.833333333336</v>
      </c>
      <c r="U219" s="8">
        <f t="shared" si="63"/>
        <v>31102</v>
      </c>
      <c r="V219" s="14">
        <f t="shared" si="68"/>
        <v>0.98523374023412302</v>
      </c>
      <c r="W219" s="11">
        <f t="shared" si="69"/>
        <v>0.45468952140240038</v>
      </c>
      <c r="X219" s="11">
        <f t="shared" si="70"/>
        <v>0.4581246317087378</v>
      </c>
      <c r="Y219" s="11">
        <f t="shared" si="71"/>
        <v>0.77650163557041274</v>
      </c>
      <c r="Z219" s="11">
        <f t="shared" si="72"/>
        <v>-1.4548600357264992E-2</v>
      </c>
      <c r="AA219" s="11">
        <f t="shared" si="73"/>
        <v>0.45295943199926542</v>
      </c>
      <c r="AB219" s="11">
        <f t="shared" si="74"/>
        <v>0.2785454138887799</v>
      </c>
      <c r="AC219" s="11">
        <f t="shared" si="75"/>
        <v>0.1598654177532205</v>
      </c>
      <c r="AD219" s="11" t="str">
        <f t="shared" si="76"/>
        <v>UNCHANGED</v>
      </c>
      <c r="AE219" s="11" t="str">
        <f t="shared" si="77"/>
        <v>UNCHANGED</v>
      </c>
      <c r="AF219" s="11" t="str">
        <f t="shared" si="78"/>
        <v>UNCHANGED</v>
      </c>
      <c r="AG219" s="11" t="str">
        <f t="shared" si="79"/>
        <v>UNCHANGED</v>
      </c>
      <c r="AH219" s="11">
        <f t="shared" si="64"/>
        <v>3</v>
      </c>
      <c r="AI219" s="11">
        <f t="shared" si="65"/>
        <v>3</v>
      </c>
      <c r="AJ219" s="11">
        <f t="shared" si="66"/>
        <v>3</v>
      </c>
      <c r="AK219" s="11">
        <f t="shared" si="67"/>
        <v>3</v>
      </c>
    </row>
    <row r="220" spans="1:37">
      <c r="A220" s="3" t="s">
        <v>241</v>
      </c>
      <c r="B220" s="3" t="s">
        <v>2877</v>
      </c>
      <c r="C220" s="13">
        <v>68904.684599999993</v>
      </c>
      <c r="D220" s="14">
        <v>7</v>
      </c>
      <c r="E220" s="13">
        <v>15.09</v>
      </c>
      <c r="F220" s="8">
        <v>50461.666666666701</v>
      </c>
      <c r="G220" s="8">
        <v>49243.666666666701</v>
      </c>
      <c r="H220" s="8">
        <v>43440.333333333299</v>
      </c>
      <c r="I220" s="8">
        <v>40147.666666666701</v>
      </c>
      <c r="J220" s="8">
        <v>50455.333333333299</v>
      </c>
      <c r="K220" s="8">
        <v>49031.666666666701</v>
      </c>
      <c r="L220" s="8">
        <v>44657</v>
      </c>
      <c r="M220" s="8">
        <v>30275.333333333299</v>
      </c>
      <c r="N220" s="8">
        <v>35258.666666666701</v>
      </c>
      <c r="O220" s="8">
        <v>32326.333333333299</v>
      </c>
      <c r="P220" s="8">
        <v>38700</v>
      </c>
      <c r="Q220" s="8">
        <v>50602</v>
      </c>
      <c r="R220" s="8">
        <f t="shared" si="60"/>
        <v>47715.222222222226</v>
      </c>
      <c r="S220" s="8">
        <f t="shared" si="61"/>
        <v>46544.888888888898</v>
      </c>
      <c r="T220" s="8">
        <f t="shared" si="62"/>
        <v>36730.333333333336</v>
      </c>
      <c r="U220" s="8">
        <f t="shared" si="63"/>
        <v>40542.777777777766</v>
      </c>
      <c r="V220" s="14">
        <f t="shared" si="68"/>
        <v>0.77823257256949163</v>
      </c>
      <c r="W220" s="11">
        <f t="shared" si="69"/>
        <v>8.1370713911601278E-2</v>
      </c>
      <c r="X220" s="11">
        <f t="shared" si="70"/>
        <v>0.6057748694333942</v>
      </c>
      <c r="Y220" s="11">
        <f t="shared" si="71"/>
        <v>0.39137701465038943</v>
      </c>
      <c r="Z220" s="11">
        <f t="shared" si="72"/>
        <v>3.5826838004361393E-2</v>
      </c>
      <c r="AA220" s="11">
        <f t="shared" si="73"/>
        <v>-0.37747760281613596</v>
      </c>
      <c r="AB220" s="11">
        <f t="shared" si="74"/>
        <v>-0.14247294925841714</v>
      </c>
      <c r="AC220" s="11">
        <f t="shared" si="75"/>
        <v>-0.19917781555335737</v>
      </c>
      <c r="AD220" s="11" t="str">
        <f t="shared" si="76"/>
        <v>UNCHANGED</v>
      </c>
      <c r="AE220" s="11" t="str">
        <f t="shared" si="77"/>
        <v>UNCHANGED</v>
      </c>
      <c r="AF220" s="11" t="str">
        <f t="shared" si="78"/>
        <v>UNCHANGED</v>
      </c>
      <c r="AG220" s="11" t="str">
        <f t="shared" si="79"/>
        <v>UNCHANGED</v>
      </c>
      <c r="AH220" s="11">
        <f t="shared" si="64"/>
        <v>3</v>
      </c>
      <c r="AI220" s="11">
        <f t="shared" si="65"/>
        <v>3</v>
      </c>
      <c r="AJ220" s="11">
        <f t="shared" si="66"/>
        <v>3</v>
      </c>
      <c r="AK220" s="11">
        <f t="shared" si="67"/>
        <v>3</v>
      </c>
    </row>
    <row r="221" spans="1:37">
      <c r="A221" s="3" t="s">
        <v>242</v>
      </c>
      <c r="B221" s="3" t="s">
        <v>2878</v>
      </c>
      <c r="C221" s="13">
        <v>25570.018199999999</v>
      </c>
      <c r="D221" s="14">
        <v>6</v>
      </c>
      <c r="E221" s="13">
        <v>30.32</v>
      </c>
      <c r="F221" s="8">
        <v>6880.6666666666997</v>
      </c>
      <c r="G221" s="8">
        <v>31785</v>
      </c>
      <c r="H221" s="8">
        <v>24292</v>
      </c>
      <c r="I221" s="8">
        <v>19013.666666666701</v>
      </c>
      <c r="J221" s="8">
        <v>19994.333333333299</v>
      </c>
      <c r="K221" s="8">
        <v>6096.6666666666997</v>
      </c>
      <c r="L221" s="8">
        <v>32605.333333333299</v>
      </c>
      <c r="M221" s="8">
        <v>26682</v>
      </c>
      <c r="N221" s="8">
        <v>30202.333333333299</v>
      </c>
      <c r="O221" s="8">
        <v>31858</v>
      </c>
      <c r="P221" s="8">
        <v>17131.666666666701</v>
      </c>
      <c r="Q221" s="8">
        <v>14103.333333333299</v>
      </c>
      <c r="R221" s="8">
        <f t="shared" si="60"/>
        <v>20985.888888888901</v>
      </c>
      <c r="S221" s="8">
        <f t="shared" si="61"/>
        <v>15034.8888888889</v>
      </c>
      <c r="T221" s="8">
        <f t="shared" si="62"/>
        <v>29829.888888888865</v>
      </c>
      <c r="U221" s="8">
        <f t="shared" si="63"/>
        <v>21031</v>
      </c>
      <c r="V221" s="14">
        <f t="shared" si="68"/>
        <v>0.52836798620342396</v>
      </c>
      <c r="W221" s="11">
        <f t="shared" si="69"/>
        <v>0.30783221836300562</v>
      </c>
      <c r="X221" s="11">
        <f t="shared" si="70"/>
        <v>0.20051600042673148</v>
      </c>
      <c r="Y221" s="11">
        <f t="shared" si="71"/>
        <v>0.4447297027999163</v>
      </c>
      <c r="Z221" s="11">
        <f t="shared" si="72"/>
        <v>0.48110536591642267</v>
      </c>
      <c r="AA221" s="11">
        <f t="shared" si="73"/>
        <v>0.5073390318603741</v>
      </c>
      <c r="AB221" s="11">
        <f t="shared" si="74"/>
        <v>0.50424115369677291</v>
      </c>
      <c r="AC221" s="11">
        <f t="shared" si="75"/>
        <v>0.48420324408002385</v>
      </c>
      <c r="AD221" s="11" t="str">
        <f t="shared" si="76"/>
        <v>UNCHANGED</v>
      </c>
      <c r="AE221" s="11" t="str">
        <f t="shared" si="77"/>
        <v>UNCHANGED</v>
      </c>
      <c r="AF221" s="11" t="str">
        <f t="shared" si="78"/>
        <v>UNCHANGED</v>
      </c>
      <c r="AG221" s="11" t="str">
        <f t="shared" si="79"/>
        <v>UNCHANGED</v>
      </c>
      <c r="AH221" s="11">
        <f t="shared" si="64"/>
        <v>3</v>
      </c>
      <c r="AI221" s="11">
        <f t="shared" si="65"/>
        <v>3</v>
      </c>
      <c r="AJ221" s="11">
        <f t="shared" si="66"/>
        <v>3</v>
      </c>
      <c r="AK221" s="11">
        <f t="shared" si="67"/>
        <v>3</v>
      </c>
    </row>
    <row r="222" spans="1:37">
      <c r="A222" s="3" t="s">
        <v>243</v>
      </c>
      <c r="B222" s="3" t="s">
        <v>2879</v>
      </c>
      <c r="C222" s="13">
        <v>85170.052200000006</v>
      </c>
      <c r="D222" s="14">
        <v>8</v>
      </c>
      <c r="E222" s="13">
        <v>10.44</v>
      </c>
      <c r="F222" s="8">
        <v>105408.66666666701</v>
      </c>
      <c r="G222" s="8">
        <v>70134.333333333299</v>
      </c>
      <c r="H222" s="8">
        <v>66495.333333333299</v>
      </c>
      <c r="I222" s="8">
        <v>70278.333333333299</v>
      </c>
      <c r="J222" s="8">
        <v>60596</v>
      </c>
      <c r="K222" s="8">
        <v>67455.666666666701</v>
      </c>
      <c r="L222" s="8">
        <v>108022.66666666701</v>
      </c>
      <c r="M222" s="8">
        <v>64515</v>
      </c>
      <c r="N222" s="8">
        <v>82416.666666666701</v>
      </c>
      <c r="O222" s="8">
        <v>85170.666666666701</v>
      </c>
      <c r="P222" s="8">
        <v>100032.33333333299</v>
      </c>
      <c r="Q222" s="8">
        <v>113459.33333333299</v>
      </c>
      <c r="R222" s="8">
        <f t="shared" si="60"/>
        <v>80679.44444444454</v>
      </c>
      <c r="S222" s="8">
        <f t="shared" si="61"/>
        <v>66110</v>
      </c>
      <c r="T222" s="8">
        <f t="shared" si="62"/>
        <v>84984.777777777912</v>
      </c>
      <c r="U222" s="8">
        <f t="shared" si="63"/>
        <v>99554.111111110891</v>
      </c>
      <c r="V222" s="14">
        <f t="shared" si="68"/>
        <v>0.31650836608104344</v>
      </c>
      <c r="W222" s="11">
        <f t="shared" si="69"/>
        <v>0.81980986555765367</v>
      </c>
      <c r="X222" s="11">
        <f t="shared" si="70"/>
        <v>0.38748569201910349</v>
      </c>
      <c r="Y222" s="11">
        <f t="shared" si="71"/>
        <v>1.8123360596604483E-2</v>
      </c>
      <c r="Z222" s="11">
        <f t="shared" si="72"/>
        <v>0.28733263495604627</v>
      </c>
      <c r="AA222" s="11">
        <f t="shared" si="73"/>
        <v>7.5003303476243274E-2</v>
      </c>
      <c r="AB222" s="11">
        <f t="shared" si="74"/>
        <v>-0.22827644049809062</v>
      </c>
      <c r="AC222" s="11">
        <f t="shared" si="75"/>
        <v>0.59061237893038032</v>
      </c>
      <c r="AD222" s="11" t="str">
        <f t="shared" si="76"/>
        <v>UNCHANGED</v>
      </c>
      <c r="AE222" s="11" t="str">
        <f t="shared" si="77"/>
        <v>UNCHANGED</v>
      </c>
      <c r="AF222" s="11" t="str">
        <f t="shared" si="78"/>
        <v>UNCHANGED</v>
      </c>
      <c r="AG222" s="11" t="str">
        <f t="shared" si="79"/>
        <v>UNCHANGED</v>
      </c>
      <c r="AH222" s="11">
        <f t="shared" si="64"/>
        <v>3</v>
      </c>
      <c r="AI222" s="11">
        <f t="shared" si="65"/>
        <v>3</v>
      </c>
      <c r="AJ222" s="11">
        <f t="shared" si="66"/>
        <v>3</v>
      </c>
      <c r="AK222" s="11">
        <f t="shared" si="67"/>
        <v>3</v>
      </c>
    </row>
    <row r="223" spans="1:37">
      <c r="A223" s="3" t="s">
        <v>244</v>
      </c>
      <c r="B223" s="3" t="s">
        <v>2880</v>
      </c>
      <c r="C223" s="13">
        <v>41218.260199999997</v>
      </c>
      <c r="D223" s="14">
        <v>5</v>
      </c>
      <c r="E223" s="13">
        <v>17.02</v>
      </c>
      <c r="F223" s="8">
        <v>26514</v>
      </c>
      <c r="G223" s="8">
        <v>23402</v>
      </c>
      <c r="H223" s="8">
        <v>22799.333333333299</v>
      </c>
      <c r="I223" s="8">
        <v>33321.666666666701</v>
      </c>
      <c r="J223" s="8">
        <v>21487.333333333299</v>
      </c>
      <c r="K223" s="8">
        <v>22499.666666666701</v>
      </c>
      <c r="L223" s="8">
        <v>28230.333333333299</v>
      </c>
      <c r="M223" s="8">
        <v>18205.666666666701</v>
      </c>
      <c r="N223" s="8">
        <v>22876.333333333299</v>
      </c>
      <c r="O223" s="8">
        <v>27134.666666666701</v>
      </c>
      <c r="P223" s="8">
        <v>33831.333333333299</v>
      </c>
      <c r="Q223" s="8">
        <v>35101</v>
      </c>
      <c r="R223" s="8">
        <f t="shared" si="60"/>
        <v>24238.444444444434</v>
      </c>
      <c r="S223" s="8">
        <f t="shared" si="61"/>
        <v>25769.555555555566</v>
      </c>
      <c r="T223" s="8">
        <f t="shared" si="62"/>
        <v>23104.111111111099</v>
      </c>
      <c r="U223" s="8">
        <f t="shared" si="63"/>
        <v>32022.333333333332</v>
      </c>
      <c r="V223" s="14">
        <f t="shared" si="68"/>
        <v>0.71859944516782037</v>
      </c>
      <c r="W223" s="11">
        <f t="shared" si="69"/>
        <v>0.73429482161631499</v>
      </c>
      <c r="X223" s="11">
        <f t="shared" si="70"/>
        <v>7.9160349110294043E-2</v>
      </c>
      <c r="Y223" s="11">
        <f t="shared" si="71"/>
        <v>0.23894511959863279</v>
      </c>
      <c r="Z223" s="11">
        <f t="shared" si="72"/>
        <v>-8.8370541773088992E-2</v>
      </c>
      <c r="AA223" s="11">
        <f t="shared" si="73"/>
        <v>-6.9147528160375463E-2</v>
      </c>
      <c r="AB223" s="11">
        <f t="shared" si="74"/>
        <v>-0.47092884934079093</v>
      </c>
      <c r="AC223" s="11">
        <f t="shared" si="75"/>
        <v>0.31341077940732637</v>
      </c>
      <c r="AD223" s="11" t="str">
        <f t="shared" si="76"/>
        <v>UNCHANGED</v>
      </c>
      <c r="AE223" s="11" t="str">
        <f t="shared" si="77"/>
        <v>UNCHANGED</v>
      </c>
      <c r="AF223" s="11" t="str">
        <f t="shared" si="78"/>
        <v>UNCHANGED</v>
      </c>
      <c r="AG223" s="11" t="str">
        <f t="shared" si="79"/>
        <v>UNCHANGED</v>
      </c>
      <c r="AH223" s="11">
        <f t="shared" si="64"/>
        <v>3</v>
      </c>
      <c r="AI223" s="11">
        <f t="shared" si="65"/>
        <v>3</v>
      </c>
      <c r="AJ223" s="11">
        <f t="shared" si="66"/>
        <v>3</v>
      </c>
      <c r="AK223" s="11">
        <f t="shared" si="67"/>
        <v>3</v>
      </c>
    </row>
    <row r="224" spans="1:37">
      <c r="A224" s="3" t="s">
        <v>245</v>
      </c>
      <c r="B224" s="3" t="s">
        <v>2684</v>
      </c>
      <c r="C224" s="13">
        <v>21674.726699999999</v>
      </c>
      <c r="D224" s="14">
        <v>2</v>
      </c>
      <c r="E224" s="13">
        <v>10.61</v>
      </c>
      <c r="F224" s="8">
        <v>28066</v>
      </c>
      <c r="G224" s="8">
        <v>17889.593349999999</v>
      </c>
      <c r="H224" s="8">
        <v>13926</v>
      </c>
      <c r="I224" s="8">
        <v>18007.762774499999</v>
      </c>
      <c r="J224" s="8">
        <v>10874.476145000001</v>
      </c>
      <c r="K224" s="8">
        <v>14276.9619045</v>
      </c>
      <c r="L224" s="8">
        <v>7670</v>
      </c>
      <c r="M224" s="8">
        <v>19117.989119499998</v>
      </c>
      <c r="N224" s="8">
        <v>8154.9063015000002</v>
      </c>
      <c r="O224" s="8">
        <v>15610.606134</v>
      </c>
      <c r="P224" s="8">
        <v>7538.0149204999998</v>
      </c>
      <c r="Q224" s="8">
        <v>17327</v>
      </c>
      <c r="R224" s="8">
        <f t="shared" si="60"/>
        <v>19960.531116666665</v>
      </c>
      <c r="S224" s="8">
        <f t="shared" si="61"/>
        <v>14386.400274666667</v>
      </c>
      <c r="T224" s="8">
        <f t="shared" si="62"/>
        <v>11647.631807</v>
      </c>
      <c r="U224" s="8">
        <f t="shared" si="63"/>
        <v>13491.873684833334</v>
      </c>
      <c r="V224" s="14">
        <f t="shared" si="68"/>
        <v>0.30019005753632522</v>
      </c>
      <c r="W224" s="11">
        <f t="shared" si="69"/>
        <v>0.21389585112819792</v>
      </c>
      <c r="X224" s="11">
        <f t="shared" si="70"/>
        <v>0.72059036455120673</v>
      </c>
      <c r="Y224" s="11">
        <f t="shared" si="71"/>
        <v>0.81864601861392405</v>
      </c>
      <c r="Z224" s="11">
        <f t="shared" si="72"/>
        <v>0.47244445884529318</v>
      </c>
      <c r="AA224" s="11">
        <f t="shared" si="73"/>
        <v>-0.77711345253808262</v>
      </c>
      <c r="AB224" s="11">
        <f t="shared" si="74"/>
        <v>-0.21205406019408146</v>
      </c>
      <c r="AC224" s="11">
        <f t="shared" si="75"/>
        <v>-9.2614933498707891E-2</v>
      </c>
      <c r="AD224" s="11" t="str">
        <f t="shared" si="76"/>
        <v>UNCHANGED</v>
      </c>
      <c r="AE224" s="11" t="str">
        <f t="shared" si="77"/>
        <v>UNCHANGED</v>
      </c>
      <c r="AF224" s="11" t="str">
        <f t="shared" si="78"/>
        <v>UNCHANGED</v>
      </c>
      <c r="AG224" s="11" t="str">
        <f t="shared" si="79"/>
        <v>UNCHANGED</v>
      </c>
      <c r="AH224" s="11">
        <f t="shared" si="64"/>
        <v>3</v>
      </c>
      <c r="AI224" s="11">
        <f t="shared" si="65"/>
        <v>3</v>
      </c>
      <c r="AJ224" s="11">
        <f t="shared" si="66"/>
        <v>3</v>
      </c>
      <c r="AK224" s="11">
        <f t="shared" si="67"/>
        <v>3</v>
      </c>
    </row>
    <row r="225" spans="1:37">
      <c r="A225" s="3" t="s">
        <v>246</v>
      </c>
      <c r="B225" s="3" t="s">
        <v>2881</v>
      </c>
      <c r="C225" s="13">
        <v>63101.3295</v>
      </c>
      <c r="D225" s="14">
        <v>2</v>
      </c>
      <c r="E225" s="13">
        <v>10.74</v>
      </c>
      <c r="F225" s="8">
        <v>49503</v>
      </c>
      <c r="G225" s="8">
        <v>45226.5</v>
      </c>
      <c r="H225" s="8">
        <v>46294</v>
      </c>
      <c r="I225" s="8">
        <v>51294.5</v>
      </c>
      <c r="J225" s="8">
        <v>35947.5</v>
      </c>
      <c r="K225" s="8">
        <v>40573</v>
      </c>
      <c r="L225" s="8">
        <v>29888</v>
      </c>
      <c r="M225" s="8">
        <v>28522</v>
      </c>
      <c r="N225" s="8">
        <v>30579.5</v>
      </c>
      <c r="O225" s="8">
        <v>45686.5</v>
      </c>
      <c r="P225" s="8">
        <v>35070</v>
      </c>
      <c r="Q225" s="8">
        <v>25801.5</v>
      </c>
      <c r="R225" s="8">
        <f t="shared" si="60"/>
        <v>47007.833333333336</v>
      </c>
      <c r="S225" s="8">
        <f t="shared" si="61"/>
        <v>42605</v>
      </c>
      <c r="T225" s="8">
        <f t="shared" si="62"/>
        <v>29663.166666666668</v>
      </c>
      <c r="U225" s="8">
        <f t="shared" si="63"/>
        <v>35519.333333333336</v>
      </c>
      <c r="V225" s="14">
        <f t="shared" si="68"/>
        <v>0.40404213121162968</v>
      </c>
      <c r="W225" s="11">
        <f t="shared" si="69"/>
        <v>2.5802703553386445E-4</v>
      </c>
      <c r="X225" s="11">
        <f t="shared" si="70"/>
        <v>0.36801449070724829</v>
      </c>
      <c r="Y225" s="11">
        <f t="shared" si="71"/>
        <v>0.38818159521865953</v>
      </c>
      <c r="Z225" s="11">
        <f t="shared" si="72"/>
        <v>0.14187843501003064</v>
      </c>
      <c r="AA225" s="11">
        <f t="shared" si="73"/>
        <v>-0.66422856620639126</v>
      </c>
      <c r="AB225" s="11">
        <f t="shared" si="74"/>
        <v>-0.25993188410212265</v>
      </c>
      <c r="AC225" s="11">
        <f t="shared" si="75"/>
        <v>-0.26241824709423811</v>
      </c>
      <c r="AD225" s="11" t="str">
        <f t="shared" si="76"/>
        <v>UNCHANGED</v>
      </c>
      <c r="AE225" s="11" t="str">
        <f t="shared" si="77"/>
        <v>DOWN</v>
      </c>
      <c r="AF225" s="11" t="str">
        <f t="shared" si="78"/>
        <v>UNCHANGED</v>
      </c>
      <c r="AG225" s="11" t="str">
        <f t="shared" si="79"/>
        <v>UNCHANGED</v>
      </c>
      <c r="AH225" s="11">
        <f t="shared" si="64"/>
        <v>3</v>
      </c>
      <c r="AI225" s="11">
        <f t="shared" si="65"/>
        <v>3</v>
      </c>
      <c r="AJ225" s="11">
        <f t="shared" si="66"/>
        <v>3</v>
      </c>
      <c r="AK225" s="11">
        <f t="shared" si="67"/>
        <v>3</v>
      </c>
    </row>
    <row r="226" spans="1:37">
      <c r="A226" s="3" t="s">
        <v>247</v>
      </c>
      <c r="B226" s="3" t="s">
        <v>2882</v>
      </c>
      <c r="C226" s="13">
        <v>67197.452799999999</v>
      </c>
      <c r="D226" s="14">
        <v>3</v>
      </c>
      <c r="E226" s="13">
        <v>6.25</v>
      </c>
      <c r="F226" s="8">
        <v>17549.333333333299</v>
      </c>
      <c r="G226" s="8">
        <v>19809</v>
      </c>
      <c r="H226" s="8">
        <v>22855.333333333299</v>
      </c>
      <c r="I226" s="8">
        <v>32443</v>
      </c>
      <c r="J226" s="8">
        <v>25810.333333333299</v>
      </c>
      <c r="K226" s="8">
        <v>28600.666666666701</v>
      </c>
      <c r="L226" s="8">
        <v>27590.333333333299</v>
      </c>
      <c r="M226" s="8">
        <v>21263.333333333299</v>
      </c>
      <c r="N226" s="8">
        <v>16290</v>
      </c>
      <c r="O226" s="8">
        <v>23674.5</v>
      </c>
      <c r="P226" s="8">
        <v>25317</v>
      </c>
      <c r="Q226" s="8">
        <v>15566</v>
      </c>
      <c r="R226" s="8">
        <f t="shared" si="60"/>
        <v>20071.222222222201</v>
      </c>
      <c r="S226" s="8">
        <f t="shared" si="61"/>
        <v>28951.333333333332</v>
      </c>
      <c r="T226" s="8">
        <f t="shared" si="62"/>
        <v>21714.555555555533</v>
      </c>
      <c r="U226" s="8">
        <f t="shared" si="63"/>
        <v>21519.166666666668</v>
      </c>
      <c r="V226" s="14">
        <f t="shared" si="68"/>
        <v>2.2611380784015537E-2</v>
      </c>
      <c r="W226" s="11">
        <f t="shared" si="69"/>
        <v>0.67283890481161968</v>
      </c>
      <c r="X226" s="11">
        <f t="shared" si="70"/>
        <v>0.96706149929829177</v>
      </c>
      <c r="Y226" s="11">
        <f t="shared" si="71"/>
        <v>0.1061614825043133</v>
      </c>
      <c r="Z226" s="11">
        <f t="shared" si="72"/>
        <v>-0.52850132082966761</v>
      </c>
      <c r="AA226" s="11">
        <f t="shared" si="73"/>
        <v>0.11353395339284025</v>
      </c>
      <c r="AB226" s="11">
        <f t="shared" si="74"/>
        <v>1.3040214245889825E-2</v>
      </c>
      <c r="AC226" s="11">
        <f t="shared" si="75"/>
        <v>-0.42800758168271735</v>
      </c>
      <c r="AD226" s="11" t="str">
        <f t="shared" si="76"/>
        <v>UNCHANGED</v>
      </c>
      <c r="AE226" s="11" t="str">
        <f t="shared" si="77"/>
        <v>UNCHANGED</v>
      </c>
      <c r="AF226" s="11" t="str">
        <f t="shared" si="78"/>
        <v>UNCHANGED</v>
      </c>
      <c r="AG226" s="11" t="str">
        <f t="shared" si="79"/>
        <v>UNCHANGED</v>
      </c>
      <c r="AH226" s="11">
        <f t="shared" si="64"/>
        <v>3</v>
      </c>
      <c r="AI226" s="11">
        <f t="shared" si="65"/>
        <v>3</v>
      </c>
      <c r="AJ226" s="11">
        <f t="shared" si="66"/>
        <v>3</v>
      </c>
      <c r="AK226" s="11">
        <f t="shared" si="67"/>
        <v>3</v>
      </c>
    </row>
    <row r="227" spans="1:37">
      <c r="A227" s="3" t="s">
        <v>248</v>
      </c>
      <c r="B227" s="3" t="s">
        <v>2883</v>
      </c>
      <c r="C227" s="13">
        <v>47745.816099999996</v>
      </c>
      <c r="D227" s="14">
        <v>3</v>
      </c>
      <c r="E227" s="13">
        <v>10.51</v>
      </c>
      <c r="F227" s="8">
        <v>12666.863063999999</v>
      </c>
      <c r="G227" s="8">
        <v>11399.9054813333</v>
      </c>
      <c r="H227" s="8">
        <v>13111.6838923333</v>
      </c>
      <c r="I227" s="8">
        <v>24534.798014</v>
      </c>
      <c r="J227" s="8">
        <v>11326.6853676667</v>
      </c>
      <c r="K227" s="8">
        <v>16250</v>
      </c>
      <c r="L227" s="8">
        <v>15943.0070846667</v>
      </c>
      <c r="M227" s="8">
        <v>16890.894095666699</v>
      </c>
      <c r="N227" s="8">
        <v>18251.606451666699</v>
      </c>
      <c r="O227" s="8">
        <v>13321.622991333301</v>
      </c>
      <c r="P227" s="8">
        <v>11795.944403666699</v>
      </c>
      <c r="Q227" s="8">
        <v>12838.3790723333</v>
      </c>
      <c r="R227" s="8">
        <f t="shared" si="60"/>
        <v>12392.8174792222</v>
      </c>
      <c r="S227" s="8">
        <f t="shared" si="61"/>
        <v>17370.494460555568</v>
      </c>
      <c r="T227" s="8">
        <f t="shared" si="62"/>
        <v>17028.502544000032</v>
      </c>
      <c r="U227" s="8">
        <f t="shared" si="63"/>
        <v>12651.982155777767</v>
      </c>
      <c r="V227" s="14">
        <f t="shared" si="68"/>
        <v>0.26962849982093323</v>
      </c>
      <c r="W227" s="11">
        <f t="shared" si="69"/>
        <v>5.3474683352900901E-3</v>
      </c>
      <c r="X227" s="11">
        <f t="shared" si="70"/>
        <v>5.6094652209996085E-3</v>
      </c>
      <c r="Y227" s="11">
        <f t="shared" si="71"/>
        <v>0.29079878961737293</v>
      </c>
      <c r="Z227" s="11">
        <f t="shared" si="72"/>
        <v>-0.48713460348441051</v>
      </c>
      <c r="AA227" s="11">
        <f t="shared" si="73"/>
        <v>0.4584473543316942</v>
      </c>
      <c r="AB227" s="11">
        <f t="shared" si="74"/>
        <v>0.42858814637019815</v>
      </c>
      <c r="AC227" s="11">
        <f t="shared" si="75"/>
        <v>-0.45727539552291407</v>
      </c>
      <c r="AD227" s="11" t="str">
        <f t="shared" si="76"/>
        <v>UNCHANGED</v>
      </c>
      <c r="AE227" s="11" t="str">
        <f t="shared" si="77"/>
        <v>UNCHANGED</v>
      </c>
      <c r="AF227" s="11" t="str">
        <f t="shared" si="78"/>
        <v>UNCHANGED</v>
      </c>
      <c r="AG227" s="11" t="str">
        <f t="shared" si="79"/>
        <v>UNCHANGED</v>
      </c>
      <c r="AH227" s="11">
        <f t="shared" si="64"/>
        <v>3</v>
      </c>
      <c r="AI227" s="11">
        <f t="shared" si="65"/>
        <v>3</v>
      </c>
      <c r="AJ227" s="11">
        <f t="shared" si="66"/>
        <v>3</v>
      </c>
      <c r="AK227" s="11">
        <f t="shared" si="67"/>
        <v>3</v>
      </c>
    </row>
    <row r="228" spans="1:37">
      <c r="A228" s="3" t="s">
        <v>249</v>
      </c>
      <c r="B228" s="3" t="s">
        <v>2884</v>
      </c>
      <c r="C228" s="13">
        <v>59810.571400000001</v>
      </c>
      <c r="D228" s="14">
        <v>3</v>
      </c>
      <c r="E228" s="13">
        <v>5.84</v>
      </c>
      <c r="F228" s="8">
        <v>11620.666666666701</v>
      </c>
      <c r="G228" s="8">
        <v>10306.666666666701</v>
      </c>
      <c r="H228" s="8">
        <v>19311.666666666701</v>
      </c>
      <c r="I228" s="8">
        <v>13945.333333333299</v>
      </c>
      <c r="J228" s="8">
        <v>11115.333333333299</v>
      </c>
      <c r="K228" s="8">
        <v>14753</v>
      </c>
      <c r="L228" s="8">
        <v>17988.333333333299</v>
      </c>
      <c r="M228" s="8">
        <v>15786</v>
      </c>
      <c r="N228" s="8">
        <v>14180</v>
      </c>
      <c r="O228" s="8">
        <v>16537.666666666701</v>
      </c>
      <c r="P228" s="8">
        <v>12486.666666666701</v>
      </c>
      <c r="Q228" s="8">
        <v>13133.333333333299</v>
      </c>
      <c r="R228" s="8">
        <f t="shared" si="60"/>
        <v>13746.333333333367</v>
      </c>
      <c r="S228" s="8">
        <f t="shared" si="61"/>
        <v>13271.222222222199</v>
      </c>
      <c r="T228" s="8">
        <f t="shared" si="62"/>
        <v>15984.777777777766</v>
      </c>
      <c r="U228" s="8">
        <f t="shared" si="63"/>
        <v>14052.555555555567</v>
      </c>
      <c r="V228" s="14">
        <f t="shared" si="68"/>
        <v>0.88250512965216377</v>
      </c>
      <c r="W228" s="11">
        <f t="shared" si="69"/>
        <v>0.49939583584447306</v>
      </c>
      <c r="X228" s="11">
        <f t="shared" si="70"/>
        <v>0.31228712904157369</v>
      </c>
      <c r="Y228" s="11">
        <f t="shared" si="71"/>
        <v>0.66457725387589184</v>
      </c>
      <c r="Z228" s="11">
        <f t="shared" si="72"/>
        <v>5.0745605848679216E-2</v>
      </c>
      <c r="AA228" s="11">
        <f t="shared" si="73"/>
        <v>0.21765183909039243</v>
      </c>
      <c r="AB228" s="11">
        <f t="shared" si="74"/>
        <v>0.18586616925176819</v>
      </c>
      <c r="AC228" s="11">
        <f t="shared" si="75"/>
        <v>8.2531275687303562E-2</v>
      </c>
      <c r="AD228" s="11" t="str">
        <f t="shared" si="76"/>
        <v>UNCHANGED</v>
      </c>
      <c r="AE228" s="11" t="str">
        <f t="shared" si="77"/>
        <v>UNCHANGED</v>
      </c>
      <c r="AF228" s="11" t="str">
        <f t="shared" si="78"/>
        <v>UNCHANGED</v>
      </c>
      <c r="AG228" s="11" t="str">
        <f t="shared" si="79"/>
        <v>UNCHANGED</v>
      </c>
      <c r="AH228" s="11">
        <f t="shared" si="64"/>
        <v>3</v>
      </c>
      <c r="AI228" s="11">
        <f t="shared" si="65"/>
        <v>3</v>
      </c>
      <c r="AJ228" s="11">
        <f t="shared" si="66"/>
        <v>3</v>
      </c>
      <c r="AK228" s="11">
        <f t="shared" si="67"/>
        <v>3</v>
      </c>
    </row>
    <row r="229" spans="1:37">
      <c r="A229" s="3" t="s">
        <v>250</v>
      </c>
      <c r="B229" s="3" t="s">
        <v>2885</v>
      </c>
      <c r="C229" s="13">
        <v>70816.6391</v>
      </c>
      <c r="D229" s="14">
        <v>2</v>
      </c>
      <c r="E229" s="13">
        <v>4.93</v>
      </c>
      <c r="F229" s="8">
        <v>10993.8325955</v>
      </c>
      <c r="G229" s="8">
        <v>12724.503817000001</v>
      </c>
      <c r="H229" s="8">
        <v>14881.2918625</v>
      </c>
      <c r="I229" s="8">
        <v>15199.473212499999</v>
      </c>
      <c r="J229" s="8">
        <v>12898.271534</v>
      </c>
      <c r="K229" s="8">
        <v>12761.3058055</v>
      </c>
      <c r="L229" s="8">
        <v>11125.7476345</v>
      </c>
      <c r="M229" s="8">
        <v>13318.9760845</v>
      </c>
      <c r="N229" s="8">
        <v>12490.203643000001</v>
      </c>
      <c r="O229" s="8">
        <v>10740.882648999999</v>
      </c>
      <c r="P229" s="8">
        <v>14816.195191500001</v>
      </c>
      <c r="Q229" s="8">
        <v>11198.606830500001</v>
      </c>
      <c r="R229" s="8">
        <f t="shared" si="60"/>
        <v>12866.542758333335</v>
      </c>
      <c r="S229" s="8">
        <f t="shared" si="61"/>
        <v>13619.683517333333</v>
      </c>
      <c r="T229" s="8">
        <f t="shared" si="62"/>
        <v>12311.642454000001</v>
      </c>
      <c r="U229" s="8">
        <f t="shared" si="63"/>
        <v>12251.894890333335</v>
      </c>
      <c r="V229" s="14">
        <f t="shared" si="68"/>
        <v>0.61293546651570918</v>
      </c>
      <c r="W229" s="11">
        <f t="shared" si="69"/>
        <v>0.69003191280441833</v>
      </c>
      <c r="X229" s="11">
        <f t="shared" si="70"/>
        <v>0.96886706882013995</v>
      </c>
      <c r="Y229" s="11">
        <f t="shared" si="71"/>
        <v>0.41689126228895745</v>
      </c>
      <c r="Z229" s="11">
        <f t="shared" si="72"/>
        <v>-8.2068726323976132E-2</v>
      </c>
      <c r="AA229" s="11">
        <f t="shared" si="73"/>
        <v>-6.3601213630836123E-2</v>
      </c>
      <c r="AB229" s="11">
        <f t="shared" si="74"/>
        <v>7.0183445155132191E-3</v>
      </c>
      <c r="AC229" s="11">
        <f t="shared" si="75"/>
        <v>-0.15268828447032545</v>
      </c>
      <c r="AD229" s="11" t="str">
        <f t="shared" si="76"/>
        <v>UNCHANGED</v>
      </c>
      <c r="AE229" s="11" t="str">
        <f t="shared" si="77"/>
        <v>UNCHANGED</v>
      </c>
      <c r="AF229" s="11" t="str">
        <f t="shared" si="78"/>
        <v>UNCHANGED</v>
      </c>
      <c r="AG229" s="11" t="str">
        <f t="shared" si="79"/>
        <v>UNCHANGED</v>
      </c>
      <c r="AH229" s="11">
        <f t="shared" si="64"/>
        <v>3</v>
      </c>
      <c r="AI229" s="11">
        <f t="shared" si="65"/>
        <v>3</v>
      </c>
      <c r="AJ229" s="11">
        <f t="shared" si="66"/>
        <v>3</v>
      </c>
      <c r="AK229" s="11">
        <f t="shared" si="67"/>
        <v>3</v>
      </c>
    </row>
    <row r="230" spans="1:37">
      <c r="A230" s="3" t="s">
        <v>251</v>
      </c>
      <c r="B230" s="3" t="s">
        <v>2885</v>
      </c>
      <c r="C230" s="13">
        <v>71443.227899999998</v>
      </c>
      <c r="D230" s="14">
        <v>3</v>
      </c>
      <c r="E230" s="13">
        <v>7.4</v>
      </c>
      <c r="F230" s="8">
        <v>65835.111602999998</v>
      </c>
      <c r="G230" s="8">
        <v>75145.997455333301</v>
      </c>
      <c r="H230" s="8">
        <v>83568.805424999999</v>
      </c>
      <c r="I230" s="8">
        <v>92795.351191666705</v>
      </c>
      <c r="J230" s="8">
        <v>101035.81897733299</v>
      </c>
      <c r="K230" s="8">
        <v>90858.462796333304</v>
      </c>
      <c r="L230" s="8">
        <v>93202.501577000003</v>
      </c>
      <c r="M230" s="8">
        <v>89550.015943666702</v>
      </c>
      <c r="N230" s="8">
        <v>74997.530904666695</v>
      </c>
      <c r="O230" s="8">
        <v>67819.4115673333</v>
      </c>
      <c r="P230" s="8">
        <v>75536.869872333293</v>
      </c>
      <c r="Q230" s="8">
        <v>83775.262113000004</v>
      </c>
      <c r="R230" s="8">
        <f t="shared" si="60"/>
        <v>74849.971494444428</v>
      </c>
      <c r="S230" s="8">
        <f t="shared" si="61"/>
        <v>94896.544321777663</v>
      </c>
      <c r="T230" s="8">
        <f t="shared" si="62"/>
        <v>85916.682808444471</v>
      </c>
      <c r="U230" s="8">
        <f t="shared" si="63"/>
        <v>75710.514517555523</v>
      </c>
      <c r="V230" s="14">
        <f t="shared" si="68"/>
        <v>2.8761862517259269E-2</v>
      </c>
      <c r="W230" s="11">
        <f t="shared" si="69"/>
        <v>0.21705934843295124</v>
      </c>
      <c r="X230" s="11">
        <f t="shared" si="70"/>
        <v>0.23041777810348069</v>
      </c>
      <c r="Y230" s="11">
        <f t="shared" si="71"/>
        <v>2.6096967398280973E-2</v>
      </c>
      <c r="Z230" s="11">
        <f t="shared" si="72"/>
        <v>-0.34235378529667476</v>
      </c>
      <c r="AA230" s="11">
        <f t="shared" si="73"/>
        <v>0.19893652595524025</v>
      </c>
      <c r="AB230" s="11">
        <f t="shared" si="74"/>
        <v>0.18244462022083702</v>
      </c>
      <c r="AC230" s="11">
        <f t="shared" si="75"/>
        <v>-0.32586187956227153</v>
      </c>
      <c r="AD230" s="11" t="str">
        <f t="shared" si="76"/>
        <v>UNCHANGED</v>
      </c>
      <c r="AE230" s="11" t="str">
        <f t="shared" si="77"/>
        <v>UNCHANGED</v>
      </c>
      <c r="AF230" s="11" t="str">
        <f t="shared" si="78"/>
        <v>UNCHANGED</v>
      </c>
      <c r="AG230" s="11" t="str">
        <f t="shared" si="79"/>
        <v>UNCHANGED</v>
      </c>
      <c r="AH230" s="11">
        <f t="shared" si="64"/>
        <v>3</v>
      </c>
      <c r="AI230" s="11">
        <f t="shared" si="65"/>
        <v>3</v>
      </c>
      <c r="AJ230" s="11">
        <f t="shared" si="66"/>
        <v>3</v>
      </c>
      <c r="AK230" s="11">
        <f t="shared" si="67"/>
        <v>3</v>
      </c>
    </row>
    <row r="231" spans="1:37">
      <c r="A231" s="3" t="s">
        <v>252</v>
      </c>
      <c r="B231" s="3" t="s">
        <v>2886</v>
      </c>
      <c r="C231" s="13">
        <v>32027.140200000002</v>
      </c>
      <c r="D231" s="14">
        <v>4</v>
      </c>
      <c r="E231" s="13">
        <v>16.899999999999999</v>
      </c>
      <c r="F231" s="8">
        <v>16913.333333333299</v>
      </c>
      <c r="G231" s="8">
        <v>17272</v>
      </c>
      <c r="H231" s="8">
        <v>13123.333333333299</v>
      </c>
      <c r="I231" s="8">
        <v>10949</v>
      </c>
      <c r="J231" s="8">
        <v>18184.333333333299</v>
      </c>
      <c r="K231" s="8">
        <v>16790.666666666701</v>
      </c>
      <c r="L231" s="8">
        <v>15430.666666666701</v>
      </c>
      <c r="M231" s="8">
        <v>12486.333333333299</v>
      </c>
      <c r="N231" s="8">
        <v>11883.666666666701</v>
      </c>
      <c r="O231" s="8">
        <v>13282</v>
      </c>
      <c r="P231" s="8">
        <v>13690.666666666701</v>
      </c>
      <c r="Q231" s="8">
        <v>12383</v>
      </c>
      <c r="R231" s="8">
        <f t="shared" si="60"/>
        <v>15769.555555555533</v>
      </c>
      <c r="S231" s="8">
        <f t="shared" si="61"/>
        <v>15308</v>
      </c>
      <c r="T231" s="8">
        <f t="shared" si="62"/>
        <v>13266.8888888889</v>
      </c>
      <c r="U231" s="8">
        <f t="shared" si="63"/>
        <v>13118.555555555567</v>
      </c>
      <c r="V231" s="14">
        <f t="shared" si="68"/>
        <v>0.86688188734613791</v>
      </c>
      <c r="W231" s="11">
        <f t="shared" si="69"/>
        <v>0.21958777657273271</v>
      </c>
      <c r="X231" s="11">
        <f t="shared" si="70"/>
        <v>0.90457247083062442</v>
      </c>
      <c r="Y231" s="11">
        <f t="shared" si="71"/>
        <v>0.38555898995934895</v>
      </c>
      <c r="Z231" s="11">
        <f t="shared" si="72"/>
        <v>4.2856194096151622E-2</v>
      </c>
      <c r="AA231" s="11">
        <f t="shared" si="73"/>
        <v>-0.24931190462374123</v>
      </c>
      <c r="AB231" s="11">
        <f t="shared" si="74"/>
        <v>1.6221217674955539E-2</v>
      </c>
      <c r="AC231" s="11">
        <f t="shared" si="75"/>
        <v>-0.22267692820254487</v>
      </c>
      <c r="AD231" s="11" t="str">
        <f t="shared" si="76"/>
        <v>UNCHANGED</v>
      </c>
      <c r="AE231" s="11" t="str">
        <f t="shared" si="77"/>
        <v>UNCHANGED</v>
      </c>
      <c r="AF231" s="11" t="str">
        <f t="shared" si="78"/>
        <v>UNCHANGED</v>
      </c>
      <c r="AG231" s="11" t="str">
        <f t="shared" si="79"/>
        <v>UNCHANGED</v>
      </c>
      <c r="AH231" s="11">
        <f t="shared" si="64"/>
        <v>3</v>
      </c>
      <c r="AI231" s="11">
        <f t="shared" si="65"/>
        <v>3</v>
      </c>
      <c r="AJ231" s="11">
        <f t="shared" si="66"/>
        <v>3</v>
      </c>
      <c r="AK231" s="11">
        <f t="shared" si="67"/>
        <v>3</v>
      </c>
    </row>
    <row r="232" spans="1:37">
      <c r="A232" s="3" t="s">
        <v>253</v>
      </c>
      <c r="B232" s="3" t="s">
        <v>2887</v>
      </c>
      <c r="C232" s="13">
        <v>43072.971599999997</v>
      </c>
      <c r="D232" s="14">
        <v>2</v>
      </c>
      <c r="E232" s="13">
        <v>13.49</v>
      </c>
      <c r="F232" s="8">
        <v>18579.034162</v>
      </c>
      <c r="G232" s="8">
        <v>26035.354670500001</v>
      </c>
      <c r="H232" s="8">
        <v>29074.428883500001</v>
      </c>
      <c r="I232" s="8">
        <v>13744.826536</v>
      </c>
      <c r="J232" s="8">
        <v>31345.8376675</v>
      </c>
      <c r="K232" s="8">
        <v>18268.658937</v>
      </c>
      <c r="L232" s="8">
        <v>30478.736316499999</v>
      </c>
      <c r="M232" s="8">
        <v>35371.296480500001</v>
      </c>
      <c r="N232" s="8">
        <v>28313.293944000001</v>
      </c>
      <c r="O232" s="8">
        <v>22943.221157</v>
      </c>
      <c r="P232" s="8">
        <v>22131.2679465</v>
      </c>
      <c r="Q232" s="8">
        <v>16091.737284999999</v>
      </c>
      <c r="R232" s="8">
        <f t="shared" si="60"/>
        <v>24562.93923866667</v>
      </c>
      <c r="S232" s="8">
        <f t="shared" si="61"/>
        <v>21119.774380166666</v>
      </c>
      <c r="T232" s="8">
        <f t="shared" si="62"/>
        <v>31387.775580333331</v>
      </c>
      <c r="U232" s="8">
        <f t="shared" si="63"/>
        <v>20388.742129499999</v>
      </c>
      <c r="V232" s="14">
        <f t="shared" si="68"/>
        <v>0.6042745279635745</v>
      </c>
      <c r="W232" s="11">
        <f t="shared" si="69"/>
        <v>0.14306492239193935</v>
      </c>
      <c r="X232" s="11">
        <f t="shared" si="70"/>
        <v>2.1571228437825222E-2</v>
      </c>
      <c r="Y232" s="11">
        <f t="shared" si="71"/>
        <v>0.90418295910891144</v>
      </c>
      <c r="Z232" s="11">
        <f t="shared" si="72"/>
        <v>0.21788878346744611</v>
      </c>
      <c r="AA232" s="11">
        <f t="shared" si="73"/>
        <v>0.35371958409496151</v>
      </c>
      <c r="AB232" s="11">
        <f t="shared" si="74"/>
        <v>0.62243001827006372</v>
      </c>
      <c r="AC232" s="11">
        <f t="shared" si="75"/>
        <v>-5.0821650707656145E-2</v>
      </c>
      <c r="AD232" s="11" t="str">
        <f t="shared" si="76"/>
        <v>UNCHANGED</v>
      </c>
      <c r="AE232" s="11" t="str">
        <f t="shared" si="77"/>
        <v>UNCHANGED</v>
      </c>
      <c r="AF232" s="11" t="str">
        <f t="shared" si="78"/>
        <v>UP</v>
      </c>
      <c r="AG232" s="11" t="str">
        <f t="shared" si="79"/>
        <v>UNCHANGED</v>
      </c>
      <c r="AH232" s="11">
        <f t="shared" si="64"/>
        <v>3</v>
      </c>
      <c r="AI232" s="11">
        <f t="shared" si="65"/>
        <v>3</v>
      </c>
      <c r="AJ232" s="11">
        <f t="shared" si="66"/>
        <v>3</v>
      </c>
      <c r="AK232" s="11">
        <f t="shared" si="67"/>
        <v>3</v>
      </c>
    </row>
    <row r="233" spans="1:37">
      <c r="A233" s="3" t="s">
        <v>254</v>
      </c>
      <c r="B233" s="3" t="s">
        <v>2888</v>
      </c>
      <c r="C233" s="13">
        <v>31474.5488</v>
      </c>
      <c r="D233" s="14">
        <v>2</v>
      </c>
      <c r="E233" s="13">
        <v>12.71</v>
      </c>
      <c r="F233" s="8">
        <v>16862</v>
      </c>
      <c r="G233" s="8">
        <v>17569.5</v>
      </c>
      <c r="H233" s="8">
        <v>25070</v>
      </c>
      <c r="I233" s="8">
        <v>27691.5</v>
      </c>
      <c r="J233" s="8">
        <v>19241</v>
      </c>
      <c r="K233" s="8">
        <v>17831</v>
      </c>
      <c r="L233" s="8">
        <v>23022</v>
      </c>
      <c r="M233" s="8">
        <v>42586.5</v>
      </c>
      <c r="N233" s="8">
        <v>27239.5</v>
      </c>
      <c r="O233" s="8">
        <v>30470.5</v>
      </c>
      <c r="P233" s="8">
        <v>16118</v>
      </c>
      <c r="Q233" s="8">
        <v>22935.5</v>
      </c>
      <c r="R233" s="8">
        <f t="shared" si="60"/>
        <v>19833.833333333332</v>
      </c>
      <c r="S233" s="8">
        <f t="shared" si="61"/>
        <v>21587.833333333332</v>
      </c>
      <c r="T233" s="8">
        <f t="shared" si="62"/>
        <v>30949.333333333332</v>
      </c>
      <c r="U233" s="8">
        <f t="shared" si="63"/>
        <v>23174.666666666668</v>
      </c>
      <c r="V233" s="14">
        <f t="shared" si="68"/>
        <v>0.68704331678925223</v>
      </c>
      <c r="W233" s="11">
        <f t="shared" si="69"/>
        <v>0.1623655178984359</v>
      </c>
      <c r="X233" s="11">
        <f t="shared" si="70"/>
        <v>0.34376589625841075</v>
      </c>
      <c r="Y233" s="11">
        <f t="shared" si="71"/>
        <v>0.77392966985905254</v>
      </c>
      <c r="Z233" s="11">
        <f t="shared" si="72"/>
        <v>-0.12225491658198696</v>
      </c>
      <c r="AA233" s="11">
        <f t="shared" si="73"/>
        <v>0.64194479557855177</v>
      </c>
      <c r="AB233" s="11">
        <f t="shared" si="74"/>
        <v>0.41735974531890951</v>
      </c>
      <c r="AC233" s="11">
        <f t="shared" si="75"/>
        <v>0.10233013367765546</v>
      </c>
      <c r="AD233" s="11" t="str">
        <f t="shared" si="76"/>
        <v>UNCHANGED</v>
      </c>
      <c r="AE233" s="11" t="str">
        <f t="shared" si="77"/>
        <v>UNCHANGED</v>
      </c>
      <c r="AF233" s="11" t="str">
        <f t="shared" si="78"/>
        <v>UNCHANGED</v>
      </c>
      <c r="AG233" s="11" t="str">
        <f t="shared" si="79"/>
        <v>UNCHANGED</v>
      </c>
      <c r="AH233" s="11">
        <f t="shared" si="64"/>
        <v>3</v>
      </c>
      <c r="AI233" s="11">
        <f t="shared" si="65"/>
        <v>3</v>
      </c>
      <c r="AJ233" s="11">
        <f t="shared" si="66"/>
        <v>3</v>
      </c>
      <c r="AK233" s="11">
        <f t="shared" si="67"/>
        <v>3</v>
      </c>
    </row>
    <row r="234" spans="1:37">
      <c r="A234" s="3" t="s">
        <v>255</v>
      </c>
      <c r="B234" s="3" t="s">
        <v>2889</v>
      </c>
      <c r="C234" s="13">
        <v>44461.0651</v>
      </c>
      <c r="D234" s="14">
        <v>4</v>
      </c>
      <c r="E234" s="13">
        <v>15.21</v>
      </c>
      <c r="F234" s="8">
        <v>28780.7633013333</v>
      </c>
      <c r="G234" s="8">
        <v>37058.333333333299</v>
      </c>
      <c r="H234" s="8">
        <v>21322.666666666701</v>
      </c>
      <c r="I234" s="8">
        <v>27802.770512666699</v>
      </c>
      <c r="J234" s="8">
        <v>17344.809237000001</v>
      </c>
      <c r="K234" s="8">
        <v>22906.796051333298</v>
      </c>
      <c r="L234" s="8">
        <v>35188.53989</v>
      </c>
      <c r="M234" s="8">
        <v>22106.270236333301</v>
      </c>
      <c r="N234" s="8">
        <v>28872</v>
      </c>
      <c r="O234" s="8">
        <v>24326.121878666701</v>
      </c>
      <c r="P234" s="8">
        <v>23026.964512666698</v>
      </c>
      <c r="Q234" s="8">
        <v>20886.0172936667</v>
      </c>
      <c r="R234" s="8">
        <f t="shared" si="60"/>
        <v>29053.921100444433</v>
      </c>
      <c r="S234" s="8">
        <f t="shared" si="61"/>
        <v>22684.791933666667</v>
      </c>
      <c r="T234" s="8">
        <f t="shared" si="62"/>
        <v>28722.270042111097</v>
      </c>
      <c r="U234" s="8">
        <f t="shared" si="63"/>
        <v>22746.367895000032</v>
      </c>
      <c r="V234" s="14">
        <f t="shared" si="68"/>
        <v>0.30798599427645817</v>
      </c>
      <c r="W234" s="11">
        <f t="shared" si="69"/>
        <v>0.95793542564378653</v>
      </c>
      <c r="X234" s="11">
        <f t="shared" si="70"/>
        <v>0.20097498661331117</v>
      </c>
      <c r="Y234" s="11">
        <f t="shared" si="71"/>
        <v>0.9854927510868734</v>
      </c>
      <c r="Z234" s="11">
        <f t="shared" si="72"/>
        <v>0.35700745480075341</v>
      </c>
      <c r="AA234" s="11">
        <f t="shared" si="73"/>
        <v>-1.6563106121413741E-2</v>
      </c>
      <c r="AB234" s="11">
        <f t="shared" si="74"/>
        <v>0.33653357956024887</v>
      </c>
      <c r="AC234" s="11">
        <f t="shared" si="75"/>
        <v>3.9107691190906277E-3</v>
      </c>
      <c r="AD234" s="11" t="str">
        <f t="shared" si="76"/>
        <v>UNCHANGED</v>
      </c>
      <c r="AE234" s="11" t="str">
        <f t="shared" si="77"/>
        <v>UNCHANGED</v>
      </c>
      <c r="AF234" s="11" t="str">
        <f t="shared" si="78"/>
        <v>UNCHANGED</v>
      </c>
      <c r="AG234" s="11" t="str">
        <f t="shared" si="79"/>
        <v>UNCHANGED</v>
      </c>
      <c r="AH234" s="11">
        <f t="shared" si="64"/>
        <v>3</v>
      </c>
      <c r="AI234" s="11">
        <f t="shared" si="65"/>
        <v>3</v>
      </c>
      <c r="AJ234" s="11">
        <f t="shared" si="66"/>
        <v>3</v>
      </c>
      <c r="AK234" s="11">
        <f t="shared" si="67"/>
        <v>3</v>
      </c>
    </row>
    <row r="235" spans="1:37">
      <c r="A235" s="3" t="s">
        <v>256</v>
      </c>
      <c r="B235" s="3" t="s">
        <v>2890</v>
      </c>
      <c r="C235" s="13">
        <v>105392.4206</v>
      </c>
      <c r="D235" s="14">
        <v>2</v>
      </c>
      <c r="E235" s="13">
        <v>2.62</v>
      </c>
      <c r="F235" s="8">
        <v>15905</v>
      </c>
      <c r="G235" s="8">
        <v>16481.5</v>
      </c>
      <c r="H235" s="8">
        <v>12048.5</v>
      </c>
      <c r="I235" s="8">
        <v>14923</v>
      </c>
      <c r="J235" s="8">
        <v>15583</v>
      </c>
      <c r="K235" s="8">
        <v>18380.5</v>
      </c>
      <c r="L235" s="8">
        <v>12357.5</v>
      </c>
      <c r="M235" s="8">
        <v>9406</v>
      </c>
      <c r="N235" s="8">
        <v>8721</v>
      </c>
      <c r="O235" s="8">
        <v>9313</v>
      </c>
      <c r="P235" s="8">
        <v>12848</v>
      </c>
      <c r="Q235" s="8">
        <v>13447</v>
      </c>
      <c r="R235" s="8">
        <f t="shared" si="60"/>
        <v>14811.666666666666</v>
      </c>
      <c r="S235" s="8">
        <f t="shared" si="61"/>
        <v>16295.5</v>
      </c>
      <c r="T235" s="8">
        <f t="shared" si="62"/>
        <v>10161.5</v>
      </c>
      <c r="U235" s="8">
        <f t="shared" si="63"/>
        <v>11869.333333333334</v>
      </c>
      <c r="V235" s="14">
        <f t="shared" si="68"/>
        <v>0.44404706382721937</v>
      </c>
      <c r="W235" s="11">
        <f t="shared" si="69"/>
        <v>5.9594945962690826E-2</v>
      </c>
      <c r="X235" s="11">
        <f t="shared" si="70"/>
        <v>0.37328343948175857</v>
      </c>
      <c r="Y235" s="11">
        <f t="shared" si="71"/>
        <v>5.6896340024937223E-2</v>
      </c>
      <c r="Z235" s="11">
        <f t="shared" si="72"/>
        <v>-0.13773963197584149</v>
      </c>
      <c r="AA235" s="11">
        <f t="shared" si="73"/>
        <v>-0.54362060474617568</v>
      </c>
      <c r="AB235" s="11">
        <f t="shared" si="74"/>
        <v>-0.22412552247809886</v>
      </c>
      <c r="AC235" s="11">
        <f t="shared" si="75"/>
        <v>-0.45723471424391821</v>
      </c>
      <c r="AD235" s="11" t="str">
        <f t="shared" si="76"/>
        <v>UNCHANGED</v>
      </c>
      <c r="AE235" s="11" t="str">
        <f t="shared" si="77"/>
        <v>UNCHANGED</v>
      </c>
      <c r="AF235" s="11" t="str">
        <f t="shared" si="78"/>
        <v>UNCHANGED</v>
      </c>
      <c r="AG235" s="11" t="str">
        <f t="shared" si="79"/>
        <v>UNCHANGED</v>
      </c>
      <c r="AH235" s="11">
        <f t="shared" si="64"/>
        <v>3</v>
      </c>
      <c r="AI235" s="11">
        <f t="shared" si="65"/>
        <v>3</v>
      </c>
      <c r="AJ235" s="11">
        <f t="shared" si="66"/>
        <v>3</v>
      </c>
      <c r="AK235" s="11">
        <f t="shared" si="67"/>
        <v>3</v>
      </c>
    </row>
    <row r="236" spans="1:37">
      <c r="A236" s="3" t="s">
        <v>257</v>
      </c>
      <c r="B236" s="3" t="s">
        <v>2891</v>
      </c>
      <c r="C236" s="13">
        <v>49193.089</v>
      </c>
      <c r="D236" s="14">
        <v>3</v>
      </c>
      <c r="E236" s="13">
        <v>19.96</v>
      </c>
      <c r="F236" s="8">
        <v>14845</v>
      </c>
      <c r="G236" s="8">
        <v>19052.333333333299</v>
      </c>
      <c r="H236" s="8">
        <v>22433</v>
      </c>
      <c r="I236" s="8">
        <v>21387.666666666701</v>
      </c>
      <c r="J236" s="8">
        <v>21343.666666666701</v>
      </c>
      <c r="K236" s="8">
        <v>21078.666666666701</v>
      </c>
      <c r="L236" s="8">
        <v>15428.333333333299</v>
      </c>
      <c r="M236" s="8">
        <v>16837</v>
      </c>
      <c r="N236" s="8">
        <v>21045</v>
      </c>
      <c r="O236" s="8">
        <v>11326.333333333299</v>
      </c>
      <c r="P236" s="8">
        <v>16299.666666666701</v>
      </c>
      <c r="Q236" s="8">
        <v>19145</v>
      </c>
      <c r="R236" s="8">
        <f t="shared" si="60"/>
        <v>18776.777777777766</v>
      </c>
      <c r="S236" s="8">
        <f t="shared" si="61"/>
        <v>21270.000000000033</v>
      </c>
      <c r="T236" s="8">
        <f t="shared" si="62"/>
        <v>17770.111111111099</v>
      </c>
      <c r="U236" s="8">
        <f t="shared" si="63"/>
        <v>15590.333333333334</v>
      </c>
      <c r="V236" s="14">
        <f t="shared" si="68"/>
        <v>0.31982195677004932</v>
      </c>
      <c r="W236" s="11">
        <f t="shared" si="69"/>
        <v>0.73453474343352465</v>
      </c>
      <c r="X236" s="11">
        <f t="shared" si="70"/>
        <v>0.48559407949407385</v>
      </c>
      <c r="Y236" s="11">
        <f t="shared" si="71"/>
        <v>6.7942094680569956E-2</v>
      </c>
      <c r="Z236" s="11">
        <f t="shared" si="72"/>
        <v>-0.17987052530533842</v>
      </c>
      <c r="AA236" s="11">
        <f t="shared" si="73"/>
        <v>-7.9496805864259751E-2</v>
      </c>
      <c r="AB236" s="11">
        <f t="shared" si="74"/>
        <v>0.18880092783248731</v>
      </c>
      <c r="AC236" s="11">
        <f t="shared" si="75"/>
        <v>-0.44816825900208557</v>
      </c>
      <c r="AD236" s="11" t="str">
        <f t="shared" si="76"/>
        <v>UNCHANGED</v>
      </c>
      <c r="AE236" s="11" t="str">
        <f t="shared" si="77"/>
        <v>UNCHANGED</v>
      </c>
      <c r="AF236" s="11" t="str">
        <f t="shared" si="78"/>
        <v>UNCHANGED</v>
      </c>
      <c r="AG236" s="11" t="str">
        <f t="shared" si="79"/>
        <v>UNCHANGED</v>
      </c>
      <c r="AH236" s="11">
        <f t="shared" si="64"/>
        <v>3</v>
      </c>
      <c r="AI236" s="11">
        <f t="shared" si="65"/>
        <v>3</v>
      </c>
      <c r="AJ236" s="11">
        <f t="shared" si="66"/>
        <v>3</v>
      </c>
      <c r="AK236" s="11">
        <f t="shared" si="67"/>
        <v>3</v>
      </c>
    </row>
    <row r="237" spans="1:37">
      <c r="A237" s="3" t="s">
        <v>258</v>
      </c>
      <c r="B237" s="3" t="s">
        <v>2892</v>
      </c>
      <c r="C237" s="13">
        <v>47456.830600000001</v>
      </c>
      <c r="D237" s="14">
        <v>5</v>
      </c>
      <c r="E237" s="13">
        <v>20.96</v>
      </c>
      <c r="F237" s="8">
        <v>39681</v>
      </c>
      <c r="G237" s="8">
        <v>46822.666666666701</v>
      </c>
      <c r="H237" s="8">
        <v>55784.333333333299</v>
      </c>
      <c r="I237" s="8">
        <v>100504</v>
      </c>
      <c r="J237" s="8">
        <v>75356.333333333299</v>
      </c>
      <c r="K237" s="8">
        <v>68108.333333333299</v>
      </c>
      <c r="L237" s="8">
        <v>59421</v>
      </c>
      <c r="M237" s="8">
        <v>31895.333333333299</v>
      </c>
      <c r="N237" s="8">
        <v>45570.333333333299</v>
      </c>
      <c r="O237" s="8">
        <v>53200</v>
      </c>
      <c r="P237" s="8">
        <v>51617.333333333299</v>
      </c>
      <c r="Q237" s="8">
        <v>38723.333333333299</v>
      </c>
      <c r="R237" s="8">
        <f t="shared" si="60"/>
        <v>47429.333333333336</v>
      </c>
      <c r="S237" s="8">
        <f t="shared" si="61"/>
        <v>81322.888888888876</v>
      </c>
      <c r="T237" s="8">
        <f t="shared" si="62"/>
        <v>45628.888888888869</v>
      </c>
      <c r="U237" s="8">
        <f t="shared" si="63"/>
        <v>47846.888888888869</v>
      </c>
      <c r="V237" s="14">
        <f t="shared" si="68"/>
        <v>3.554779047409376E-2</v>
      </c>
      <c r="W237" s="11">
        <f t="shared" si="69"/>
        <v>0.85455411318143537</v>
      </c>
      <c r="X237" s="11">
        <f t="shared" si="70"/>
        <v>0.82084261705214823</v>
      </c>
      <c r="Y237" s="11">
        <f t="shared" si="71"/>
        <v>3.6577591498960116E-2</v>
      </c>
      <c r="Z237" s="11">
        <f t="shared" si="72"/>
        <v>-0.77788187590094371</v>
      </c>
      <c r="AA237" s="11">
        <f t="shared" si="73"/>
        <v>-5.5832066959832206E-2</v>
      </c>
      <c r="AB237" s="11">
        <f t="shared" si="74"/>
        <v>-6.8477597441386609E-2</v>
      </c>
      <c r="AC237" s="11">
        <f t="shared" si="75"/>
        <v>-0.76523634541938934</v>
      </c>
      <c r="AD237" s="11" t="str">
        <f t="shared" si="76"/>
        <v>DOWN</v>
      </c>
      <c r="AE237" s="11" t="str">
        <f t="shared" si="77"/>
        <v>UNCHANGED</v>
      </c>
      <c r="AF237" s="11" t="str">
        <f t="shared" si="78"/>
        <v>UNCHANGED</v>
      </c>
      <c r="AG237" s="11" t="str">
        <f t="shared" si="79"/>
        <v>DOWN</v>
      </c>
      <c r="AH237" s="11">
        <f t="shared" si="64"/>
        <v>3</v>
      </c>
      <c r="AI237" s="11">
        <f t="shared" si="65"/>
        <v>3</v>
      </c>
      <c r="AJ237" s="11">
        <f t="shared" si="66"/>
        <v>3</v>
      </c>
      <c r="AK237" s="11">
        <f t="shared" si="67"/>
        <v>3</v>
      </c>
    </row>
    <row r="238" spans="1:37">
      <c r="A238" s="3" t="s">
        <v>259</v>
      </c>
      <c r="B238" s="3" t="s">
        <v>2893</v>
      </c>
      <c r="C238" s="13">
        <v>92853.034700000004</v>
      </c>
      <c r="D238" s="14">
        <v>3</v>
      </c>
      <c r="E238" s="13">
        <v>4.93</v>
      </c>
      <c r="F238" s="8">
        <v>34204.333333333299</v>
      </c>
      <c r="G238" s="8">
        <v>15095</v>
      </c>
      <c r="H238" s="8">
        <v>14751</v>
      </c>
      <c r="I238" s="8">
        <v>30705.666666666701</v>
      </c>
      <c r="J238" s="8">
        <v>13743.5</v>
      </c>
      <c r="K238" s="8">
        <v>36002.666666666701</v>
      </c>
      <c r="L238" s="8">
        <v>25469.666666666701</v>
      </c>
      <c r="M238" s="8">
        <v>18573.333333333299</v>
      </c>
      <c r="N238" s="8">
        <v>22681</v>
      </c>
      <c r="O238" s="8">
        <v>18353</v>
      </c>
      <c r="P238" s="8">
        <v>29473.333333333299</v>
      </c>
      <c r="Q238" s="8">
        <v>34161</v>
      </c>
      <c r="R238" s="8">
        <f t="shared" si="60"/>
        <v>21350.111111111099</v>
      </c>
      <c r="S238" s="8">
        <f t="shared" si="61"/>
        <v>26817.277777777799</v>
      </c>
      <c r="T238" s="8">
        <f t="shared" si="62"/>
        <v>22241.333333333332</v>
      </c>
      <c r="U238" s="8">
        <f t="shared" si="63"/>
        <v>27329.111111111099</v>
      </c>
      <c r="V238" s="14">
        <f t="shared" si="68"/>
        <v>0.58799336688317339</v>
      </c>
      <c r="W238" s="11">
        <f t="shared" si="69"/>
        <v>0.90108159789294895</v>
      </c>
      <c r="X238" s="11">
        <f t="shared" si="70"/>
        <v>0.37472828195841262</v>
      </c>
      <c r="Y238" s="11">
        <f t="shared" si="71"/>
        <v>0.95315534828400716</v>
      </c>
      <c r="Z238" s="11">
        <f t="shared" si="72"/>
        <v>-0.32891921868501484</v>
      </c>
      <c r="AA238" s="11">
        <f t="shared" si="73"/>
        <v>5.8999699980129092E-2</v>
      </c>
      <c r="AB238" s="11">
        <f t="shared" si="74"/>
        <v>-0.29719525848659933</v>
      </c>
      <c r="AC238" s="11">
        <f t="shared" si="75"/>
        <v>2.727573978171334E-2</v>
      </c>
      <c r="AD238" s="11" t="str">
        <f t="shared" si="76"/>
        <v>UNCHANGED</v>
      </c>
      <c r="AE238" s="11" t="str">
        <f t="shared" si="77"/>
        <v>UNCHANGED</v>
      </c>
      <c r="AF238" s="11" t="str">
        <f t="shared" si="78"/>
        <v>UNCHANGED</v>
      </c>
      <c r="AG238" s="11" t="str">
        <f t="shared" si="79"/>
        <v>UNCHANGED</v>
      </c>
      <c r="AH238" s="11">
        <f t="shared" si="64"/>
        <v>3</v>
      </c>
      <c r="AI238" s="11">
        <f t="shared" si="65"/>
        <v>3</v>
      </c>
      <c r="AJ238" s="11">
        <f t="shared" si="66"/>
        <v>3</v>
      </c>
      <c r="AK238" s="11">
        <f t="shared" si="67"/>
        <v>3</v>
      </c>
    </row>
    <row r="239" spans="1:37">
      <c r="A239" s="3" t="s">
        <v>260</v>
      </c>
      <c r="B239" s="3" t="s">
        <v>2894</v>
      </c>
      <c r="C239" s="13">
        <v>31328.3773</v>
      </c>
      <c r="D239" s="14">
        <v>3</v>
      </c>
      <c r="E239" s="13">
        <v>14.78</v>
      </c>
      <c r="F239" s="8">
        <v>13647</v>
      </c>
      <c r="G239" s="8">
        <v>18042</v>
      </c>
      <c r="H239" s="8">
        <v>17255.5</v>
      </c>
      <c r="I239" s="8">
        <v>19065</v>
      </c>
      <c r="J239" s="8">
        <v>29955.333333333299</v>
      </c>
      <c r="K239" s="8">
        <v>19701.333333333299</v>
      </c>
      <c r="L239" s="8">
        <v>12385.333333333299</v>
      </c>
      <c r="M239" s="8">
        <v>17669.333333333299</v>
      </c>
      <c r="N239" s="8">
        <v>19260</v>
      </c>
      <c r="O239" s="8">
        <v>13001</v>
      </c>
      <c r="P239" s="8">
        <v>19730.666666666701</v>
      </c>
      <c r="Q239" s="8">
        <v>15184</v>
      </c>
      <c r="R239" s="8">
        <f t="shared" si="60"/>
        <v>16314.833333333334</v>
      </c>
      <c r="S239" s="8">
        <f t="shared" si="61"/>
        <v>22907.222222222201</v>
      </c>
      <c r="T239" s="8">
        <f t="shared" si="62"/>
        <v>16438.222222222201</v>
      </c>
      <c r="U239" s="8">
        <f t="shared" si="63"/>
        <v>15971.8888888889</v>
      </c>
      <c r="V239" s="14">
        <f t="shared" si="68"/>
        <v>0.15604976154631189</v>
      </c>
      <c r="W239" s="11">
        <f t="shared" si="69"/>
        <v>0.96269741122313091</v>
      </c>
      <c r="X239" s="11">
        <f t="shared" si="70"/>
        <v>0.87887176693615998</v>
      </c>
      <c r="Y239" s="11">
        <f t="shared" si="71"/>
        <v>0.16177589498475339</v>
      </c>
      <c r="Z239" s="11">
        <f t="shared" si="72"/>
        <v>-0.48961827559042026</v>
      </c>
      <c r="AA239" s="11">
        <f t="shared" si="73"/>
        <v>1.0870031953714899E-2</v>
      </c>
      <c r="AB239" s="11">
        <f t="shared" si="74"/>
        <v>4.1519340618041439E-2</v>
      </c>
      <c r="AC239" s="11">
        <f t="shared" si="75"/>
        <v>-0.52026758425474684</v>
      </c>
      <c r="AD239" s="11" t="str">
        <f t="shared" si="76"/>
        <v>UNCHANGED</v>
      </c>
      <c r="AE239" s="11" t="str">
        <f t="shared" si="77"/>
        <v>UNCHANGED</v>
      </c>
      <c r="AF239" s="11" t="str">
        <f t="shared" si="78"/>
        <v>UNCHANGED</v>
      </c>
      <c r="AG239" s="11" t="str">
        <f t="shared" si="79"/>
        <v>UNCHANGED</v>
      </c>
      <c r="AH239" s="11">
        <f t="shared" si="64"/>
        <v>3</v>
      </c>
      <c r="AI239" s="11">
        <f t="shared" si="65"/>
        <v>3</v>
      </c>
      <c r="AJ239" s="11">
        <f t="shared" si="66"/>
        <v>3</v>
      </c>
      <c r="AK239" s="11">
        <f t="shared" si="67"/>
        <v>3</v>
      </c>
    </row>
    <row r="240" spans="1:37">
      <c r="A240" s="3" t="s">
        <v>261</v>
      </c>
      <c r="B240" s="3" t="s">
        <v>2895</v>
      </c>
      <c r="C240" s="13">
        <v>22834.498100000001</v>
      </c>
      <c r="D240" s="14">
        <v>2</v>
      </c>
      <c r="E240" s="13">
        <v>17.510000000000002</v>
      </c>
      <c r="F240" s="8">
        <v>6666</v>
      </c>
      <c r="G240" s="8">
        <v>6772.3693139999996</v>
      </c>
      <c r="H240" s="8">
        <v>5802.0989925000003</v>
      </c>
      <c r="I240" s="8">
        <v>4845.8011815</v>
      </c>
      <c r="J240" s="8">
        <v>3852.7885719999999</v>
      </c>
      <c r="K240" s="8">
        <v>5670</v>
      </c>
      <c r="L240" s="8">
        <v>16466.050426500002</v>
      </c>
      <c r="M240" s="8">
        <v>10858.780323999999</v>
      </c>
      <c r="N240" s="8">
        <v>13403</v>
      </c>
      <c r="O240" s="8">
        <v>8203.4225435000008</v>
      </c>
      <c r="P240" s="8">
        <v>6626</v>
      </c>
      <c r="Q240" s="8">
        <v>13691</v>
      </c>
      <c r="R240" s="8">
        <f t="shared" si="60"/>
        <v>6413.4894354999997</v>
      </c>
      <c r="S240" s="8">
        <f t="shared" si="61"/>
        <v>4789.5299178333335</v>
      </c>
      <c r="T240" s="8">
        <f t="shared" si="62"/>
        <v>13575.943583499999</v>
      </c>
      <c r="U240" s="8">
        <f t="shared" si="63"/>
        <v>9506.8075145000003</v>
      </c>
      <c r="V240" s="14">
        <f t="shared" si="68"/>
        <v>5.5897194738692146E-2</v>
      </c>
      <c r="W240" s="11">
        <f t="shared" si="69"/>
        <v>1.2240566604600418E-2</v>
      </c>
      <c r="X240" s="11">
        <f t="shared" si="70"/>
        <v>0.20429014151606967</v>
      </c>
      <c r="Y240" s="11">
        <f t="shared" si="71"/>
        <v>9.9114958188408112E-2</v>
      </c>
      <c r="Z240" s="11">
        <f t="shared" si="72"/>
        <v>0.42122544294918984</v>
      </c>
      <c r="AA240" s="11">
        <f t="shared" si="73"/>
        <v>1.0818710611851763</v>
      </c>
      <c r="AB240" s="11">
        <f t="shared" si="74"/>
        <v>0.51401961928346851</v>
      </c>
      <c r="AC240" s="11">
        <f t="shared" si="75"/>
        <v>0.98907688485089773</v>
      </c>
      <c r="AD240" s="11" t="str">
        <f t="shared" si="76"/>
        <v>UNCHANGED</v>
      </c>
      <c r="AE240" s="11" t="str">
        <f t="shared" si="77"/>
        <v>UP</v>
      </c>
      <c r="AF240" s="11" t="str">
        <f t="shared" si="78"/>
        <v>UNCHANGED</v>
      </c>
      <c r="AG240" s="11" t="str">
        <f t="shared" si="79"/>
        <v>UNCHANGED</v>
      </c>
      <c r="AH240" s="11">
        <f t="shared" si="64"/>
        <v>3</v>
      </c>
      <c r="AI240" s="11">
        <f t="shared" si="65"/>
        <v>3</v>
      </c>
      <c r="AJ240" s="11">
        <f t="shared" si="66"/>
        <v>3</v>
      </c>
      <c r="AK240" s="11">
        <f t="shared" si="67"/>
        <v>3</v>
      </c>
    </row>
    <row r="241" spans="1:37">
      <c r="A241" s="3" t="s">
        <v>262</v>
      </c>
      <c r="B241" s="3" t="s">
        <v>2896</v>
      </c>
      <c r="C241" s="13">
        <v>63707.412400000001</v>
      </c>
      <c r="D241" s="14">
        <v>3</v>
      </c>
      <c r="E241" s="13">
        <v>6.67</v>
      </c>
      <c r="F241" s="8">
        <v>34109.333333333299</v>
      </c>
      <c r="G241" s="8">
        <v>32022.666666666701</v>
      </c>
      <c r="H241" s="8">
        <v>38650.666666666701</v>
      </c>
      <c r="I241" s="8">
        <v>35155.666666666701</v>
      </c>
      <c r="J241" s="8">
        <v>35371</v>
      </c>
      <c r="K241" s="8">
        <v>32306</v>
      </c>
      <c r="L241" s="8">
        <v>52450</v>
      </c>
      <c r="M241" s="8">
        <v>33463</v>
      </c>
      <c r="N241" s="8">
        <v>44633.666666666701</v>
      </c>
      <c r="O241" s="8">
        <v>35065</v>
      </c>
      <c r="P241" s="8">
        <v>49926.5</v>
      </c>
      <c r="Q241" s="8">
        <v>49904.666666666701</v>
      </c>
      <c r="R241" s="8">
        <f t="shared" si="60"/>
        <v>34927.555555555569</v>
      </c>
      <c r="S241" s="8">
        <f t="shared" si="61"/>
        <v>34277.555555555569</v>
      </c>
      <c r="T241" s="8">
        <f t="shared" si="62"/>
        <v>43515.555555555569</v>
      </c>
      <c r="U241" s="8">
        <f t="shared" si="63"/>
        <v>44965.388888888898</v>
      </c>
      <c r="V241" s="14">
        <f t="shared" si="68"/>
        <v>0.78156062288006445</v>
      </c>
      <c r="W241" s="11">
        <f t="shared" si="69"/>
        <v>0.21579160231932423</v>
      </c>
      <c r="X241" s="11">
        <f t="shared" si="70"/>
        <v>0.85435059133675728</v>
      </c>
      <c r="Y241" s="11">
        <f t="shared" si="71"/>
        <v>0.10164691295355868</v>
      </c>
      <c r="Z241" s="11">
        <f t="shared" si="72"/>
        <v>2.7101447799905923E-2</v>
      </c>
      <c r="AA241" s="11">
        <f t="shared" si="73"/>
        <v>0.31716553738907477</v>
      </c>
      <c r="AB241" s="11">
        <f t="shared" si="74"/>
        <v>-4.7283731075740972E-2</v>
      </c>
      <c r="AC241" s="11">
        <f t="shared" si="75"/>
        <v>0.39155071626472165</v>
      </c>
      <c r="AD241" s="11" t="str">
        <f t="shared" si="76"/>
        <v>UNCHANGED</v>
      </c>
      <c r="AE241" s="11" t="str">
        <f t="shared" si="77"/>
        <v>UNCHANGED</v>
      </c>
      <c r="AF241" s="11" t="str">
        <f t="shared" si="78"/>
        <v>UNCHANGED</v>
      </c>
      <c r="AG241" s="11" t="str">
        <f t="shared" si="79"/>
        <v>UNCHANGED</v>
      </c>
      <c r="AH241" s="11">
        <f t="shared" si="64"/>
        <v>3</v>
      </c>
      <c r="AI241" s="11">
        <f t="shared" si="65"/>
        <v>3</v>
      </c>
      <c r="AJ241" s="11">
        <f t="shared" si="66"/>
        <v>3</v>
      </c>
      <c r="AK241" s="11">
        <f t="shared" si="67"/>
        <v>3</v>
      </c>
    </row>
    <row r="242" spans="1:37">
      <c r="A242" s="3" t="s">
        <v>263</v>
      </c>
      <c r="B242" s="3" t="s">
        <v>2897</v>
      </c>
      <c r="C242" s="13">
        <v>75583.554300000003</v>
      </c>
      <c r="D242" s="14">
        <v>6</v>
      </c>
      <c r="E242" s="13">
        <v>11.47</v>
      </c>
      <c r="F242" s="8">
        <v>14633</v>
      </c>
      <c r="G242" s="8">
        <v>13707</v>
      </c>
      <c r="H242" s="8">
        <v>29717</v>
      </c>
      <c r="I242" s="8">
        <v>25894</v>
      </c>
      <c r="J242" s="8">
        <v>20695.666666666701</v>
      </c>
      <c r="K242" s="8">
        <v>19585.666666666701</v>
      </c>
      <c r="L242" s="8">
        <v>21069.666666666701</v>
      </c>
      <c r="M242" s="8">
        <v>57077</v>
      </c>
      <c r="N242" s="8">
        <v>33178.666666666701</v>
      </c>
      <c r="O242" s="8">
        <v>31685.666666666701</v>
      </c>
      <c r="P242" s="8">
        <v>14935.666666666701</v>
      </c>
      <c r="Q242" s="8">
        <v>12956.333333333299</v>
      </c>
      <c r="R242" s="8">
        <f t="shared" si="60"/>
        <v>19352.333333333332</v>
      </c>
      <c r="S242" s="8">
        <f t="shared" si="61"/>
        <v>22058.444444444467</v>
      </c>
      <c r="T242" s="8">
        <f t="shared" si="62"/>
        <v>37108.444444444467</v>
      </c>
      <c r="U242" s="8">
        <f t="shared" si="63"/>
        <v>19859.222222222234</v>
      </c>
      <c r="V242" s="14">
        <f t="shared" si="68"/>
        <v>0.65087554555777594</v>
      </c>
      <c r="W242" s="11">
        <f t="shared" si="69"/>
        <v>0.20629659922804083</v>
      </c>
      <c r="X242" s="11">
        <f t="shared" si="70"/>
        <v>0.22816100726201657</v>
      </c>
      <c r="Y242" s="11">
        <f t="shared" si="71"/>
        <v>0.74272023503479534</v>
      </c>
      <c r="Z242" s="11">
        <f t="shared" si="72"/>
        <v>-0.18882353177533268</v>
      </c>
      <c r="AA242" s="11">
        <f t="shared" si="73"/>
        <v>0.93924000143439434</v>
      </c>
      <c r="AB242" s="11">
        <f t="shared" si="74"/>
        <v>0.90193840425953631</v>
      </c>
      <c r="AC242" s="11">
        <f t="shared" si="75"/>
        <v>-0.15152193460047489</v>
      </c>
      <c r="AD242" s="11" t="str">
        <f t="shared" si="76"/>
        <v>UNCHANGED</v>
      </c>
      <c r="AE242" s="11" t="str">
        <f t="shared" si="77"/>
        <v>UNCHANGED</v>
      </c>
      <c r="AF242" s="11" t="str">
        <f t="shared" si="78"/>
        <v>UNCHANGED</v>
      </c>
      <c r="AG242" s="11" t="str">
        <f t="shared" si="79"/>
        <v>UNCHANGED</v>
      </c>
      <c r="AH242" s="11">
        <f t="shared" si="64"/>
        <v>3</v>
      </c>
      <c r="AI242" s="11">
        <f t="shared" si="65"/>
        <v>3</v>
      </c>
      <c r="AJ242" s="11">
        <f t="shared" si="66"/>
        <v>3</v>
      </c>
      <c r="AK242" s="11">
        <f t="shared" si="67"/>
        <v>3</v>
      </c>
    </row>
    <row r="243" spans="1:37">
      <c r="A243" s="3" t="s">
        <v>264</v>
      </c>
      <c r="B243" s="3" t="s">
        <v>2898</v>
      </c>
      <c r="C243" s="13">
        <v>33678.285400000001</v>
      </c>
      <c r="D243" s="14">
        <v>5</v>
      </c>
      <c r="E243" s="13">
        <v>21.97</v>
      </c>
      <c r="F243" s="8">
        <v>20158.666666666701</v>
      </c>
      <c r="G243" s="8">
        <v>31932.333333333299</v>
      </c>
      <c r="H243" s="8">
        <v>31314.333333333299</v>
      </c>
      <c r="I243" s="8">
        <v>36106.666666666701</v>
      </c>
      <c r="J243" s="8">
        <v>35607.333333333299</v>
      </c>
      <c r="K243" s="8">
        <v>27131</v>
      </c>
      <c r="L243" s="8">
        <v>28085</v>
      </c>
      <c r="M243" s="8">
        <v>30108.666666666701</v>
      </c>
      <c r="N243" s="8">
        <v>24003.333333333299</v>
      </c>
      <c r="O243" s="8">
        <v>27950.666666666701</v>
      </c>
      <c r="P243" s="8">
        <v>17808</v>
      </c>
      <c r="Q243" s="8">
        <v>21504</v>
      </c>
      <c r="R243" s="8">
        <f t="shared" si="60"/>
        <v>27801.777777777766</v>
      </c>
      <c r="S243" s="8">
        <f t="shared" si="61"/>
        <v>32948.333333333336</v>
      </c>
      <c r="T243" s="8">
        <f t="shared" si="62"/>
        <v>27399</v>
      </c>
      <c r="U243" s="8">
        <f t="shared" si="63"/>
        <v>22420.888888888901</v>
      </c>
      <c r="V243" s="14">
        <f t="shared" si="68"/>
        <v>0.34472709748626823</v>
      </c>
      <c r="W243" s="11">
        <f t="shared" si="69"/>
        <v>0.92865474153976346</v>
      </c>
      <c r="X243" s="11">
        <f t="shared" si="70"/>
        <v>0.22417476047778037</v>
      </c>
      <c r="Y243" s="11">
        <f t="shared" si="71"/>
        <v>6.4412370969200786E-2</v>
      </c>
      <c r="Z243" s="11">
        <f t="shared" si="72"/>
        <v>-0.24502835076052729</v>
      </c>
      <c r="AA243" s="11">
        <f t="shared" si="73"/>
        <v>-2.1053899553393072E-2</v>
      </c>
      <c r="AB243" s="11">
        <f t="shared" si="74"/>
        <v>0.28927976337887351</v>
      </c>
      <c r="AC243" s="11">
        <f t="shared" si="75"/>
        <v>-0.5553620136927937</v>
      </c>
      <c r="AD243" s="11" t="str">
        <f t="shared" si="76"/>
        <v>UNCHANGED</v>
      </c>
      <c r="AE243" s="11" t="str">
        <f t="shared" si="77"/>
        <v>UNCHANGED</v>
      </c>
      <c r="AF243" s="11" t="str">
        <f t="shared" si="78"/>
        <v>UNCHANGED</v>
      </c>
      <c r="AG243" s="11" t="str">
        <f t="shared" si="79"/>
        <v>UNCHANGED</v>
      </c>
      <c r="AH243" s="11">
        <f t="shared" si="64"/>
        <v>3</v>
      </c>
      <c r="AI243" s="11">
        <f t="shared" si="65"/>
        <v>3</v>
      </c>
      <c r="AJ243" s="11">
        <f t="shared" si="66"/>
        <v>3</v>
      </c>
      <c r="AK243" s="11">
        <f t="shared" si="67"/>
        <v>3</v>
      </c>
    </row>
    <row r="244" spans="1:37">
      <c r="A244" s="3" t="s">
        <v>265</v>
      </c>
      <c r="B244" s="3" t="s">
        <v>2899</v>
      </c>
      <c r="C244" s="13">
        <v>65789.631899999993</v>
      </c>
      <c r="D244" s="14">
        <v>3</v>
      </c>
      <c r="E244" s="13">
        <v>6.47</v>
      </c>
      <c r="F244" s="8">
        <v>10601</v>
      </c>
      <c r="G244" s="8">
        <v>10024.333333333299</v>
      </c>
      <c r="H244" s="8">
        <v>14574.666666666701</v>
      </c>
      <c r="I244" s="8">
        <v>10917.333333333299</v>
      </c>
      <c r="J244" s="8">
        <v>17976.5</v>
      </c>
      <c r="K244" s="8">
        <v>11594</v>
      </c>
      <c r="L244" s="8">
        <v>9652</v>
      </c>
      <c r="M244" s="8">
        <v>13610.666666666701</v>
      </c>
      <c r="N244" s="8">
        <v>14748.333333333299</v>
      </c>
      <c r="O244" s="8">
        <v>15666.666666666701</v>
      </c>
      <c r="P244" s="8">
        <v>11322</v>
      </c>
      <c r="Q244" s="8">
        <v>16194</v>
      </c>
      <c r="R244" s="8">
        <f t="shared" si="60"/>
        <v>11733.333333333334</v>
      </c>
      <c r="S244" s="8">
        <f t="shared" si="61"/>
        <v>13495.944444444433</v>
      </c>
      <c r="T244" s="8">
        <f t="shared" si="62"/>
        <v>12670.333333333334</v>
      </c>
      <c r="U244" s="8">
        <f t="shared" si="63"/>
        <v>14394.222222222234</v>
      </c>
      <c r="V244" s="14">
        <f t="shared" si="68"/>
        <v>0.54453642109981448</v>
      </c>
      <c r="W244" s="11">
        <f t="shared" si="69"/>
        <v>0.67926650662059762</v>
      </c>
      <c r="X244" s="11">
        <f t="shared" si="70"/>
        <v>0.47400686662710134</v>
      </c>
      <c r="Y244" s="11">
        <f t="shared" si="71"/>
        <v>0.75842997359139119</v>
      </c>
      <c r="Z244" s="11">
        <f t="shared" si="72"/>
        <v>-0.20191301180820873</v>
      </c>
      <c r="AA244" s="11">
        <f t="shared" si="73"/>
        <v>0.11084155150866584</v>
      </c>
      <c r="AB244" s="11">
        <f t="shared" si="74"/>
        <v>-0.18403535673594473</v>
      </c>
      <c r="AC244" s="11">
        <f t="shared" si="75"/>
        <v>9.2963896436401891E-2</v>
      </c>
      <c r="AD244" s="11" t="str">
        <f t="shared" si="76"/>
        <v>UNCHANGED</v>
      </c>
      <c r="AE244" s="11" t="str">
        <f t="shared" si="77"/>
        <v>UNCHANGED</v>
      </c>
      <c r="AF244" s="11" t="str">
        <f t="shared" si="78"/>
        <v>UNCHANGED</v>
      </c>
      <c r="AG244" s="11" t="str">
        <f t="shared" si="79"/>
        <v>UNCHANGED</v>
      </c>
      <c r="AH244" s="11">
        <f t="shared" si="64"/>
        <v>3</v>
      </c>
      <c r="AI244" s="11">
        <f t="shared" si="65"/>
        <v>3</v>
      </c>
      <c r="AJ244" s="11">
        <f t="shared" si="66"/>
        <v>3</v>
      </c>
      <c r="AK244" s="11">
        <f t="shared" si="67"/>
        <v>3</v>
      </c>
    </row>
    <row r="245" spans="1:37">
      <c r="A245" s="3" t="s">
        <v>266</v>
      </c>
      <c r="B245" s="3" t="s">
        <v>2900</v>
      </c>
      <c r="C245" s="13">
        <v>55053.0962</v>
      </c>
      <c r="D245" s="14">
        <v>3</v>
      </c>
      <c r="E245" s="13">
        <v>7.48</v>
      </c>
      <c r="F245" s="8">
        <v>19420.333333333299</v>
      </c>
      <c r="G245" s="8">
        <v>17777.333333333299</v>
      </c>
      <c r="H245" s="8">
        <v>20088.666666666701</v>
      </c>
      <c r="I245" s="8">
        <v>10364.333333333299</v>
      </c>
      <c r="J245" s="8">
        <v>14669</v>
      </c>
      <c r="K245" s="8">
        <v>27650.5</v>
      </c>
      <c r="L245" s="8">
        <v>11838</v>
      </c>
      <c r="M245" s="8">
        <v>9855</v>
      </c>
      <c r="N245" s="8">
        <v>15492.666666666701</v>
      </c>
      <c r="O245" s="8">
        <v>9199</v>
      </c>
      <c r="P245" s="8">
        <v>15837.5</v>
      </c>
      <c r="Q245" s="8">
        <v>10006.333333333299</v>
      </c>
      <c r="R245" s="8">
        <f t="shared" si="60"/>
        <v>19095.444444444434</v>
      </c>
      <c r="S245" s="8">
        <f t="shared" si="61"/>
        <v>17561.277777777766</v>
      </c>
      <c r="T245" s="8">
        <f t="shared" si="62"/>
        <v>12395.222222222234</v>
      </c>
      <c r="U245" s="8">
        <f t="shared" si="63"/>
        <v>11680.944444444433</v>
      </c>
      <c r="V245" s="14">
        <f t="shared" si="68"/>
        <v>0.78427396861791909</v>
      </c>
      <c r="W245" s="11">
        <f t="shared" si="69"/>
        <v>2.0002183883865824E-2</v>
      </c>
      <c r="X245" s="11">
        <f t="shared" si="70"/>
        <v>0.80190341241730378</v>
      </c>
      <c r="Y245" s="11">
        <f t="shared" si="71"/>
        <v>0.3529831800360036</v>
      </c>
      <c r="Z245" s="11">
        <f t="shared" si="72"/>
        <v>0.12083067816384652</v>
      </c>
      <c r="AA245" s="11">
        <f t="shared" si="73"/>
        <v>-0.62344436255316216</v>
      </c>
      <c r="AB245" s="11">
        <f t="shared" si="74"/>
        <v>8.5627210593263434E-2</v>
      </c>
      <c r="AC245" s="11">
        <f t="shared" si="75"/>
        <v>-0.58824089498257903</v>
      </c>
      <c r="AD245" s="11" t="str">
        <f t="shared" si="76"/>
        <v>UNCHANGED</v>
      </c>
      <c r="AE245" s="11" t="str">
        <f t="shared" si="77"/>
        <v>DOWN</v>
      </c>
      <c r="AF245" s="11" t="str">
        <f t="shared" si="78"/>
        <v>UNCHANGED</v>
      </c>
      <c r="AG245" s="11" t="str">
        <f t="shared" si="79"/>
        <v>UNCHANGED</v>
      </c>
      <c r="AH245" s="11">
        <f t="shared" si="64"/>
        <v>3</v>
      </c>
      <c r="AI245" s="11">
        <f t="shared" si="65"/>
        <v>3</v>
      </c>
      <c r="AJ245" s="11">
        <f t="shared" si="66"/>
        <v>3</v>
      </c>
      <c r="AK245" s="11">
        <f t="shared" si="67"/>
        <v>3</v>
      </c>
    </row>
    <row r="246" spans="1:37">
      <c r="A246" s="3" t="s">
        <v>267</v>
      </c>
      <c r="B246" s="3" t="s">
        <v>2901</v>
      </c>
      <c r="C246" s="13">
        <v>94145.591899999999</v>
      </c>
      <c r="D246" s="14">
        <v>3</v>
      </c>
      <c r="E246" s="13">
        <v>6.46</v>
      </c>
      <c r="F246" s="8">
        <v>14129</v>
      </c>
      <c r="G246" s="8">
        <v>12003.333333333299</v>
      </c>
      <c r="H246" s="8">
        <v>22310.666666666701</v>
      </c>
      <c r="I246" s="8">
        <v>11429.333333333299</v>
      </c>
      <c r="J246" s="8">
        <v>11498</v>
      </c>
      <c r="K246" s="8">
        <v>11268.333333333299</v>
      </c>
      <c r="L246" s="8">
        <v>15564.333333333299</v>
      </c>
      <c r="M246" s="8">
        <v>29033.333333333299</v>
      </c>
      <c r="N246" s="8">
        <v>20238</v>
      </c>
      <c r="O246" s="8">
        <v>31536.333333333299</v>
      </c>
      <c r="P246" s="8">
        <v>10771.5</v>
      </c>
      <c r="Q246" s="8">
        <v>14228.666666666701</v>
      </c>
      <c r="R246" s="8">
        <f t="shared" si="60"/>
        <v>16147.666666666666</v>
      </c>
      <c r="S246" s="8">
        <f t="shared" si="61"/>
        <v>11398.555555555533</v>
      </c>
      <c r="T246" s="8">
        <f t="shared" si="62"/>
        <v>21611.888888888865</v>
      </c>
      <c r="U246" s="8">
        <f t="shared" si="63"/>
        <v>18845.5</v>
      </c>
      <c r="V246" s="14">
        <f t="shared" si="68"/>
        <v>0.20528112523230874</v>
      </c>
      <c r="W246" s="11">
        <f t="shared" si="69"/>
        <v>0.33977285918812344</v>
      </c>
      <c r="X246" s="11">
        <f t="shared" si="70"/>
        <v>0.73227896287982708</v>
      </c>
      <c r="Y246" s="11">
        <f t="shared" si="71"/>
        <v>0.31083185640458622</v>
      </c>
      <c r="Z246" s="11">
        <f t="shared" si="72"/>
        <v>0.50247469575722348</v>
      </c>
      <c r="AA246" s="11">
        <f t="shared" si="73"/>
        <v>0.42049945896052043</v>
      </c>
      <c r="AB246" s="11">
        <f t="shared" si="74"/>
        <v>0.19760509748802407</v>
      </c>
      <c r="AC246" s="11">
        <f t="shared" si="75"/>
        <v>0.72536905722971967</v>
      </c>
      <c r="AD246" s="11" t="str">
        <f t="shared" si="76"/>
        <v>UNCHANGED</v>
      </c>
      <c r="AE246" s="11" t="str">
        <f t="shared" si="77"/>
        <v>UNCHANGED</v>
      </c>
      <c r="AF246" s="11" t="str">
        <f t="shared" si="78"/>
        <v>UNCHANGED</v>
      </c>
      <c r="AG246" s="11" t="str">
        <f t="shared" si="79"/>
        <v>UNCHANGED</v>
      </c>
      <c r="AH246" s="11">
        <f t="shared" si="64"/>
        <v>3</v>
      </c>
      <c r="AI246" s="11">
        <f t="shared" si="65"/>
        <v>3</v>
      </c>
      <c r="AJ246" s="11">
        <f t="shared" si="66"/>
        <v>3</v>
      </c>
      <c r="AK246" s="11">
        <f t="shared" si="67"/>
        <v>3</v>
      </c>
    </row>
    <row r="247" spans="1:37">
      <c r="A247" s="3" t="s">
        <v>268</v>
      </c>
      <c r="B247" s="3" t="s">
        <v>2902</v>
      </c>
      <c r="C247" s="13">
        <v>58215.947500000002</v>
      </c>
      <c r="D247" s="14">
        <v>7</v>
      </c>
      <c r="E247" s="13">
        <v>20.11</v>
      </c>
      <c r="F247" s="8">
        <v>40937.666666666701</v>
      </c>
      <c r="G247" s="8">
        <v>39878</v>
      </c>
      <c r="H247" s="8">
        <v>42685.333333333299</v>
      </c>
      <c r="I247" s="8">
        <v>40073.333333333299</v>
      </c>
      <c r="J247" s="8">
        <v>55636</v>
      </c>
      <c r="K247" s="8">
        <v>37895.666666666701</v>
      </c>
      <c r="L247" s="8">
        <v>30157.333333333299</v>
      </c>
      <c r="M247" s="8">
        <v>26888.333333333299</v>
      </c>
      <c r="N247" s="8">
        <v>28196</v>
      </c>
      <c r="O247" s="8">
        <v>31377</v>
      </c>
      <c r="P247" s="8">
        <v>48598.666666666701</v>
      </c>
      <c r="Q247" s="8">
        <v>39076.333333333299</v>
      </c>
      <c r="R247" s="8">
        <f t="shared" si="60"/>
        <v>41167</v>
      </c>
      <c r="S247" s="8">
        <f t="shared" si="61"/>
        <v>44535</v>
      </c>
      <c r="T247" s="8">
        <f t="shared" si="62"/>
        <v>28413.888888888865</v>
      </c>
      <c r="U247" s="8">
        <f t="shared" si="63"/>
        <v>39684</v>
      </c>
      <c r="V247" s="14">
        <f t="shared" si="68"/>
        <v>0.58291899516554235</v>
      </c>
      <c r="W247" s="11">
        <f t="shared" si="69"/>
        <v>5.2635383695015764E-4</v>
      </c>
      <c r="X247" s="11">
        <f t="shared" si="70"/>
        <v>9.0343415350118306E-2</v>
      </c>
      <c r="Y247" s="11">
        <f t="shared" si="71"/>
        <v>0.55219872058659103</v>
      </c>
      <c r="Z247" s="11">
        <f t="shared" si="72"/>
        <v>-0.113451276375638</v>
      </c>
      <c r="AA247" s="11">
        <f t="shared" si="73"/>
        <v>-0.53489201705584533</v>
      </c>
      <c r="AB247" s="11">
        <f t="shared" si="74"/>
        <v>-0.4819611507485802</v>
      </c>
      <c r="AC247" s="11">
        <f t="shared" si="75"/>
        <v>-0.16638214268290297</v>
      </c>
      <c r="AD247" s="11" t="str">
        <f t="shared" si="76"/>
        <v>UNCHANGED</v>
      </c>
      <c r="AE247" s="11" t="str">
        <f t="shared" si="77"/>
        <v>UNCHANGED</v>
      </c>
      <c r="AF247" s="11" t="str">
        <f t="shared" si="78"/>
        <v>UNCHANGED</v>
      </c>
      <c r="AG247" s="11" t="str">
        <f t="shared" si="79"/>
        <v>UNCHANGED</v>
      </c>
      <c r="AH247" s="11">
        <f t="shared" si="64"/>
        <v>3</v>
      </c>
      <c r="AI247" s="11">
        <f t="shared" si="65"/>
        <v>3</v>
      </c>
      <c r="AJ247" s="11">
        <f t="shared" si="66"/>
        <v>3</v>
      </c>
      <c r="AK247" s="11">
        <f t="shared" si="67"/>
        <v>3</v>
      </c>
    </row>
    <row r="248" spans="1:37">
      <c r="A248" s="3" t="s">
        <v>269</v>
      </c>
      <c r="B248" s="3" t="s">
        <v>2903</v>
      </c>
      <c r="C248" s="13">
        <v>34690.574000000001</v>
      </c>
      <c r="D248" s="14">
        <v>4</v>
      </c>
      <c r="E248" s="13">
        <v>20.38</v>
      </c>
      <c r="F248" s="8">
        <v>21996.666666666701</v>
      </c>
      <c r="G248" s="8">
        <v>27369.666666666701</v>
      </c>
      <c r="H248" s="8">
        <v>22514.333333333299</v>
      </c>
      <c r="I248" s="8">
        <v>28190.333333333299</v>
      </c>
      <c r="J248" s="8">
        <v>22870.333333333299</v>
      </c>
      <c r="K248" s="8">
        <v>20102</v>
      </c>
      <c r="L248" s="8">
        <v>11916.666666666701</v>
      </c>
      <c r="M248" s="8">
        <v>12978</v>
      </c>
      <c r="N248" s="8">
        <v>15761.666666666701</v>
      </c>
      <c r="O248" s="8">
        <v>20748.333333333299</v>
      </c>
      <c r="P248" s="8">
        <v>9925.6666666667006</v>
      </c>
      <c r="Q248" s="8">
        <v>16799</v>
      </c>
      <c r="R248" s="8">
        <f t="shared" si="60"/>
        <v>23960.222222222234</v>
      </c>
      <c r="S248" s="8">
        <f t="shared" si="61"/>
        <v>23720.888888888865</v>
      </c>
      <c r="T248" s="8">
        <f t="shared" si="62"/>
        <v>13552.111111111133</v>
      </c>
      <c r="U248" s="8">
        <f t="shared" si="63"/>
        <v>15824.333333333334</v>
      </c>
      <c r="V248" s="14">
        <f t="shared" si="68"/>
        <v>0.93873722555484385</v>
      </c>
      <c r="W248" s="11">
        <f t="shared" si="69"/>
        <v>7.2161291512354859E-3</v>
      </c>
      <c r="X248" s="11">
        <f t="shared" si="70"/>
        <v>0.53635874903086467</v>
      </c>
      <c r="Y248" s="11">
        <f t="shared" si="71"/>
        <v>0.11647413476124488</v>
      </c>
      <c r="Z248" s="11">
        <f t="shared" si="72"/>
        <v>1.4483215887001006E-2</v>
      </c>
      <c r="AA248" s="11">
        <f t="shared" si="73"/>
        <v>-0.82212368044704609</v>
      </c>
      <c r="AB248" s="11">
        <f t="shared" si="74"/>
        <v>-0.22362711312512068</v>
      </c>
      <c r="AC248" s="11">
        <f t="shared" si="75"/>
        <v>-0.58401335143492439</v>
      </c>
      <c r="AD248" s="11" t="str">
        <f t="shared" si="76"/>
        <v>UNCHANGED</v>
      </c>
      <c r="AE248" s="11" t="str">
        <f t="shared" si="77"/>
        <v>DOWN</v>
      </c>
      <c r="AF248" s="11" t="str">
        <f t="shared" si="78"/>
        <v>UNCHANGED</v>
      </c>
      <c r="AG248" s="11" t="str">
        <f t="shared" si="79"/>
        <v>UNCHANGED</v>
      </c>
      <c r="AH248" s="11">
        <f t="shared" si="64"/>
        <v>3</v>
      </c>
      <c r="AI248" s="11">
        <f t="shared" si="65"/>
        <v>3</v>
      </c>
      <c r="AJ248" s="11">
        <f t="shared" si="66"/>
        <v>3</v>
      </c>
      <c r="AK248" s="11">
        <f t="shared" si="67"/>
        <v>3</v>
      </c>
    </row>
    <row r="249" spans="1:37">
      <c r="A249" s="3" t="s">
        <v>270</v>
      </c>
      <c r="B249" s="3" t="s">
        <v>2904</v>
      </c>
      <c r="C249" s="13">
        <v>37309.579100000003</v>
      </c>
      <c r="D249" s="14">
        <v>2</v>
      </c>
      <c r="E249" s="13">
        <v>7.46</v>
      </c>
      <c r="F249" s="8">
        <v>20681</v>
      </c>
      <c r="G249" s="8">
        <v>13635</v>
      </c>
      <c r="H249" s="8">
        <v>24665</v>
      </c>
      <c r="I249" s="8">
        <v>24822.5</v>
      </c>
      <c r="J249" s="8">
        <v>19804</v>
      </c>
      <c r="K249" s="8">
        <v>19756</v>
      </c>
      <c r="L249" s="8">
        <v>10611</v>
      </c>
      <c r="M249" s="8">
        <v>17448.5</v>
      </c>
      <c r="N249" s="8">
        <v>14130</v>
      </c>
      <c r="O249" s="8">
        <v>18065.5</v>
      </c>
      <c r="P249" s="8">
        <v>14190</v>
      </c>
      <c r="Q249" s="8">
        <v>11988.5</v>
      </c>
      <c r="R249" s="8">
        <f t="shared" si="60"/>
        <v>19660.333333333332</v>
      </c>
      <c r="S249" s="8">
        <f t="shared" si="61"/>
        <v>21460.833333333332</v>
      </c>
      <c r="T249" s="8">
        <f t="shared" si="62"/>
        <v>14063.166666666666</v>
      </c>
      <c r="U249" s="8">
        <f t="shared" si="63"/>
        <v>14748</v>
      </c>
      <c r="V249" s="14">
        <f t="shared" si="68"/>
        <v>0.64648175195964486</v>
      </c>
      <c r="W249" s="11">
        <f t="shared" si="69"/>
        <v>0.21288834868677281</v>
      </c>
      <c r="X249" s="11">
        <f t="shared" si="70"/>
        <v>0.80922421937812883</v>
      </c>
      <c r="Y249" s="11">
        <f t="shared" si="71"/>
        <v>5.1643718099354974E-2</v>
      </c>
      <c r="Z249" s="11">
        <f t="shared" si="72"/>
        <v>-0.12641831542610432</v>
      </c>
      <c r="AA249" s="11">
        <f t="shared" si="73"/>
        <v>-0.48336629308113832</v>
      </c>
      <c r="AB249" s="11">
        <f t="shared" si="74"/>
        <v>-6.8597832404275888E-2</v>
      </c>
      <c r="AC249" s="11">
        <f t="shared" si="75"/>
        <v>-0.54118677610296684</v>
      </c>
      <c r="AD249" s="11" t="str">
        <f t="shared" si="76"/>
        <v>UNCHANGED</v>
      </c>
      <c r="AE249" s="11" t="str">
        <f t="shared" si="77"/>
        <v>UNCHANGED</v>
      </c>
      <c r="AF249" s="11" t="str">
        <f t="shared" si="78"/>
        <v>UNCHANGED</v>
      </c>
      <c r="AG249" s="11" t="str">
        <f t="shared" si="79"/>
        <v>UNCHANGED</v>
      </c>
      <c r="AH249" s="11">
        <f t="shared" si="64"/>
        <v>3</v>
      </c>
      <c r="AI249" s="11">
        <f t="shared" si="65"/>
        <v>3</v>
      </c>
      <c r="AJ249" s="11">
        <f t="shared" si="66"/>
        <v>3</v>
      </c>
      <c r="AK249" s="11">
        <f t="shared" si="67"/>
        <v>3</v>
      </c>
    </row>
    <row r="250" spans="1:37">
      <c r="A250" s="3" t="s">
        <v>271</v>
      </c>
      <c r="B250" s="3" t="s">
        <v>2905</v>
      </c>
      <c r="C250" s="13">
        <v>41161.963600000003</v>
      </c>
      <c r="D250" s="14">
        <v>5</v>
      </c>
      <c r="E250" s="13">
        <v>23.24</v>
      </c>
      <c r="F250" s="8">
        <v>17511.5</v>
      </c>
      <c r="G250" s="8">
        <v>43120.333333333299</v>
      </c>
      <c r="H250" s="8">
        <v>19730.666666666701</v>
      </c>
      <c r="I250" s="8">
        <v>24538</v>
      </c>
      <c r="J250" s="8">
        <v>21058.666666666701</v>
      </c>
      <c r="K250" s="8">
        <v>15781</v>
      </c>
      <c r="L250" s="8">
        <v>21501.666666666701</v>
      </c>
      <c r="M250" s="8">
        <v>7334.6666666666997</v>
      </c>
      <c r="N250" s="8">
        <v>19897.333333333299</v>
      </c>
      <c r="O250" s="8">
        <v>11970.333333333299</v>
      </c>
      <c r="P250" s="8">
        <v>18549.333333333299</v>
      </c>
      <c r="Q250" s="8">
        <v>15854</v>
      </c>
      <c r="R250" s="8">
        <f t="shared" si="60"/>
        <v>26787.5</v>
      </c>
      <c r="S250" s="8">
        <f t="shared" si="61"/>
        <v>20459.222222222234</v>
      </c>
      <c r="T250" s="8">
        <f t="shared" si="62"/>
        <v>16244.555555555567</v>
      </c>
      <c r="U250" s="8">
        <f t="shared" si="63"/>
        <v>15457.888888888867</v>
      </c>
      <c r="V250" s="14">
        <f t="shared" si="68"/>
        <v>0.50161086941712185</v>
      </c>
      <c r="W250" s="11">
        <f t="shared" si="69"/>
        <v>0.32191867549873199</v>
      </c>
      <c r="X250" s="11">
        <f t="shared" si="70"/>
        <v>0.87947977358267926</v>
      </c>
      <c r="Y250" s="11">
        <f t="shared" si="71"/>
        <v>0.19112839060058559</v>
      </c>
      <c r="Z250" s="11">
        <f t="shared" si="72"/>
        <v>0.38880864426977518</v>
      </c>
      <c r="AA250" s="11">
        <f t="shared" si="73"/>
        <v>-0.72160367224503352</v>
      </c>
      <c r="AB250" s="11">
        <f t="shared" si="74"/>
        <v>7.1612971343506568E-2</v>
      </c>
      <c r="AC250" s="11">
        <f t="shared" si="75"/>
        <v>-0.4044079993187647</v>
      </c>
      <c r="AD250" s="11" t="str">
        <f t="shared" si="76"/>
        <v>UNCHANGED</v>
      </c>
      <c r="AE250" s="11" t="str">
        <f t="shared" si="77"/>
        <v>UNCHANGED</v>
      </c>
      <c r="AF250" s="11" t="str">
        <f t="shared" si="78"/>
        <v>UNCHANGED</v>
      </c>
      <c r="AG250" s="11" t="str">
        <f t="shared" si="79"/>
        <v>UNCHANGED</v>
      </c>
      <c r="AH250" s="11">
        <f t="shared" si="64"/>
        <v>3</v>
      </c>
      <c r="AI250" s="11">
        <f t="shared" si="65"/>
        <v>3</v>
      </c>
      <c r="AJ250" s="11">
        <f t="shared" si="66"/>
        <v>3</v>
      </c>
      <c r="AK250" s="11">
        <f t="shared" si="67"/>
        <v>3</v>
      </c>
    </row>
    <row r="251" spans="1:37">
      <c r="A251" s="3" t="s">
        <v>272</v>
      </c>
      <c r="B251" s="3" t="s">
        <v>2906</v>
      </c>
      <c r="C251" s="13">
        <v>40322.984799999998</v>
      </c>
      <c r="D251" s="14">
        <v>3</v>
      </c>
      <c r="E251" s="13">
        <v>15.43</v>
      </c>
      <c r="F251" s="8">
        <v>24030</v>
      </c>
      <c r="G251" s="8">
        <v>27612</v>
      </c>
      <c r="H251" s="8">
        <v>28749.333333333299</v>
      </c>
      <c r="I251" s="8">
        <v>23399</v>
      </c>
      <c r="J251" s="8">
        <v>31544.666666666701</v>
      </c>
      <c r="K251" s="8">
        <v>25692.666666666701</v>
      </c>
      <c r="L251" s="8">
        <v>29330</v>
      </c>
      <c r="M251" s="8">
        <v>28117.333333333299</v>
      </c>
      <c r="N251" s="8">
        <v>20662.333333333299</v>
      </c>
      <c r="O251" s="8">
        <v>20987.666666666701</v>
      </c>
      <c r="P251" s="8">
        <v>22605.333333333299</v>
      </c>
      <c r="Q251" s="8">
        <v>19660.333333333299</v>
      </c>
      <c r="R251" s="8">
        <f t="shared" si="60"/>
        <v>26797.111111111099</v>
      </c>
      <c r="S251" s="8">
        <f t="shared" si="61"/>
        <v>26878.777777777799</v>
      </c>
      <c r="T251" s="8">
        <f t="shared" si="62"/>
        <v>26036.555555555533</v>
      </c>
      <c r="U251" s="8">
        <f t="shared" si="63"/>
        <v>21084.444444444434</v>
      </c>
      <c r="V251" s="14">
        <f t="shared" si="68"/>
        <v>0.97821627490503338</v>
      </c>
      <c r="W251" s="11">
        <f t="shared" si="69"/>
        <v>0.81596483644314077</v>
      </c>
      <c r="X251" s="11">
        <f t="shared" si="70"/>
        <v>0.15621253890949799</v>
      </c>
      <c r="Y251" s="11">
        <f t="shared" si="71"/>
        <v>8.721979402996928E-2</v>
      </c>
      <c r="Z251" s="11">
        <f t="shared" si="72"/>
        <v>-4.3900599825627802E-3</v>
      </c>
      <c r="AA251" s="11">
        <f t="shared" si="73"/>
        <v>-4.1538874705989492E-2</v>
      </c>
      <c r="AB251" s="11">
        <f t="shared" si="74"/>
        <v>0.30435959476225555</v>
      </c>
      <c r="AC251" s="11">
        <f t="shared" si="75"/>
        <v>-0.3502885294508078</v>
      </c>
      <c r="AD251" s="11" t="str">
        <f t="shared" si="76"/>
        <v>UNCHANGED</v>
      </c>
      <c r="AE251" s="11" t="str">
        <f t="shared" si="77"/>
        <v>UNCHANGED</v>
      </c>
      <c r="AF251" s="11" t="str">
        <f t="shared" si="78"/>
        <v>UNCHANGED</v>
      </c>
      <c r="AG251" s="11" t="str">
        <f t="shared" si="79"/>
        <v>UNCHANGED</v>
      </c>
      <c r="AH251" s="11">
        <f t="shared" si="64"/>
        <v>3</v>
      </c>
      <c r="AI251" s="11">
        <f t="shared" si="65"/>
        <v>3</v>
      </c>
      <c r="AJ251" s="11">
        <f t="shared" si="66"/>
        <v>3</v>
      </c>
      <c r="AK251" s="11">
        <f t="shared" si="67"/>
        <v>3</v>
      </c>
    </row>
    <row r="252" spans="1:37">
      <c r="A252" s="3" t="s">
        <v>273</v>
      </c>
      <c r="B252" s="3" t="s">
        <v>2907</v>
      </c>
      <c r="C252" s="13">
        <v>53792.708400000003</v>
      </c>
      <c r="D252" s="14">
        <v>7</v>
      </c>
      <c r="E252" s="13">
        <v>13.81</v>
      </c>
      <c r="F252" s="8">
        <v>21269</v>
      </c>
      <c r="G252" s="8">
        <v>23295.666666666701</v>
      </c>
      <c r="H252" s="8">
        <v>23199</v>
      </c>
      <c r="I252" s="8">
        <v>19595.666666666701</v>
      </c>
      <c r="J252" s="8">
        <v>20825</v>
      </c>
      <c r="K252" s="8">
        <v>18866.333333333299</v>
      </c>
      <c r="L252" s="8">
        <v>21866</v>
      </c>
      <c r="M252" s="8">
        <v>19491</v>
      </c>
      <c r="N252" s="8">
        <v>21746.666666666701</v>
      </c>
      <c r="O252" s="8">
        <v>18376.333333333299</v>
      </c>
      <c r="P252" s="8">
        <v>16167.666666666701</v>
      </c>
      <c r="Q252" s="8">
        <v>18119</v>
      </c>
      <c r="R252" s="8">
        <f t="shared" si="60"/>
        <v>22587.888888888901</v>
      </c>
      <c r="S252" s="8">
        <f t="shared" si="61"/>
        <v>19762.333333333332</v>
      </c>
      <c r="T252" s="8">
        <f t="shared" si="62"/>
        <v>21034.555555555566</v>
      </c>
      <c r="U252" s="8">
        <f t="shared" si="63"/>
        <v>17554.333333333332</v>
      </c>
      <c r="V252" s="14">
        <f t="shared" si="68"/>
        <v>3.1786158105735658E-2</v>
      </c>
      <c r="W252" s="11">
        <f t="shared" si="69"/>
        <v>0.20106448288833545</v>
      </c>
      <c r="X252" s="11">
        <f t="shared" si="70"/>
        <v>2.872555868155786E-2</v>
      </c>
      <c r="Y252" s="11">
        <f t="shared" si="71"/>
        <v>7.0521501776167325E-2</v>
      </c>
      <c r="Z252" s="11">
        <f t="shared" si="72"/>
        <v>0.19279614415903196</v>
      </c>
      <c r="AA252" s="11">
        <f t="shared" si="73"/>
        <v>-0.10278810438994129</v>
      </c>
      <c r="AB252" s="11">
        <f t="shared" si="74"/>
        <v>0.26093412780340874</v>
      </c>
      <c r="AC252" s="11">
        <f t="shared" si="75"/>
        <v>-0.17092608803431822</v>
      </c>
      <c r="AD252" s="11" t="str">
        <f t="shared" si="76"/>
        <v>UNCHANGED</v>
      </c>
      <c r="AE252" s="11" t="str">
        <f t="shared" si="77"/>
        <v>UNCHANGED</v>
      </c>
      <c r="AF252" s="11" t="str">
        <f t="shared" si="78"/>
        <v>UNCHANGED</v>
      </c>
      <c r="AG252" s="11" t="str">
        <f t="shared" si="79"/>
        <v>UNCHANGED</v>
      </c>
      <c r="AH252" s="11">
        <f t="shared" si="64"/>
        <v>3</v>
      </c>
      <c r="AI252" s="11">
        <f t="shared" si="65"/>
        <v>3</v>
      </c>
      <c r="AJ252" s="11">
        <f t="shared" si="66"/>
        <v>3</v>
      </c>
      <c r="AK252" s="11">
        <f t="shared" si="67"/>
        <v>3</v>
      </c>
    </row>
    <row r="253" spans="1:37">
      <c r="A253" s="3" t="s">
        <v>274</v>
      </c>
      <c r="B253" s="3" t="s">
        <v>2908</v>
      </c>
      <c r="C253" s="13">
        <v>25052.644499999999</v>
      </c>
      <c r="D253" s="14">
        <v>2</v>
      </c>
      <c r="E253" s="13">
        <v>9.9600000000000009</v>
      </c>
      <c r="F253" s="8">
        <v>25600.5</v>
      </c>
      <c r="G253" s="8">
        <v>21763.5</v>
      </c>
      <c r="H253" s="8">
        <v>26952.5</v>
      </c>
      <c r="I253" s="8">
        <v>33123.5</v>
      </c>
      <c r="J253" s="8">
        <v>30724.5</v>
      </c>
      <c r="K253" s="8">
        <v>28841</v>
      </c>
      <c r="L253" s="8">
        <v>18166.5</v>
      </c>
      <c r="M253" s="8">
        <v>19972</v>
      </c>
      <c r="N253" s="8">
        <v>18869</v>
      </c>
      <c r="O253" s="8">
        <v>14124</v>
      </c>
      <c r="P253" s="8">
        <v>14682.5</v>
      </c>
      <c r="Q253" s="8">
        <v>11963</v>
      </c>
      <c r="R253" s="8">
        <f t="shared" si="60"/>
        <v>24772.166666666668</v>
      </c>
      <c r="S253" s="8">
        <f t="shared" si="61"/>
        <v>30896.333333333332</v>
      </c>
      <c r="T253" s="8">
        <f t="shared" si="62"/>
        <v>19002.5</v>
      </c>
      <c r="U253" s="8">
        <f t="shared" si="63"/>
        <v>13589.833333333334</v>
      </c>
      <c r="V253" s="14">
        <f t="shared" si="68"/>
        <v>3.6895832815654825E-2</v>
      </c>
      <c r="W253" s="11">
        <f t="shared" si="69"/>
        <v>2.4519044270553732E-2</v>
      </c>
      <c r="X253" s="11">
        <f t="shared" si="70"/>
        <v>5.2810963696164961E-3</v>
      </c>
      <c r="Y253" s="11">
        <f t="shared" si="71"/>
        <v>3.1487157780561552E-4</v>
      </c>
      <c r="Z253" s="11">
        <f t="shared" si="72"/>
        <v>-0.31871557675987788</v>
      </c>
      <c r="AA253" s="11">
        <f t="shared" si="73"/>
        <v>-0.38253082326208537</v>
      </c>
      <c r="AB253" s="11">
        <f t="shared" si="74"/>
        <v>0.4836614714625736</v>
      </c>
      <c r="AC253" s="11">
        <f t="shared" si="75"/>
        <v>-1.1849078714845367</v>
      </c>
      <c r="AD253" s="11" t="str">
        <f t="shared" si="76"/>
        <v>UNCHANGED</v>
      </c>
      <c r="AE253" s="11" t="str">
        <f t="shared" si="77"/>
        <v>UNCHANGED</v>
      </c>
      <c r="AF253" s="11" t="str">
        <f t="shared" si="78"/>
        <v>UNCHANGED</v>
      </c>
      <c r="AG253" s="11" t="str">
        <f t="shared" si="79"/>
        <v>DOWN</v>
      </c>
      <c r="AH253" s="11">
        <f t="shared" si="64"/>
        <v>3</v>
      </c>
      <c r="AI253" s="11">
        <f t="shared" si="65"/>
        <v>3</v>
      </c>
      <c r="AJ253" s="11">
        <f t="shared" si="66"/>
        <v>3</v>
      </c>
      <c r="AK253" s="11">
        <f t="shared" si="67"/>
        <v>3</v>
      </c>
    </row>
    <row r="254" spans="1:37">
      <c r="A254" s="3" t="s">
        <v>275</v>
      </c>
      <c r="B254" s="3" t="s">
        <v>2909</v>
      </c>
      <c r="C254" s="13">
        <v>21304.286899999999</v>
      </c>
      <c r="D254" s="14">
        <v>2</v>
      </c>
      <c r="E254" s="13">
        <v>12.7</v>
      </c>
      <c r="F254" s="8">
        <v>4456</v>
      </c>
      <c r="G254" s="8">
        <v>13537.5</v>
      </c>
      <c r="H254" s="8">
        <v>11489.5</v>
      </c>
      <c r="I254" s="8">
        <v>12864</v>
      </c>
      <c r="J254" s="8">
        <v>13800.5</v>
      </c>
      <c r="K254" s="8">
        <v>11584</v>
      </c>
      <c r="L254" s="8">
        <v>11390.5</v>
      </c>
      <c r="M254" s="8">
        <v>12708</v>
      </c>
      <c r="N254" s="8">
        <v>11410</v>
      </c>
      <c r="O254" s="8">
        <v>12374</v>
      </c>
      <c r="P254" s="9">
        <v>0</v>
      </c>
      <c r="Q254" s="8">
        <v>13846</v>
      </c>
      <c r="R254" s="8">
        <f t="shared" si="60"/>
        <v>9827.6666666666661</v>
      </c>
      <c r="S254" s="8">
        <f t="shared" si="61"/>
        <v>12749.5</v>
      </c>
      <c r="T254" s="8">
        <f t="shared" si="62"/>
        <v>11836.166666666666</v>
      </c>
      <c r="U254" s="8">
        <f t="shared" si="63"/>
        <v>13110</v>
      </c>
      <c r="V254" s="15" t="s">
        <v>2976</v>
      </c>
      <c r="W254" s="15" t="s">
        <v>2976</v>
      </c>
      <c r="X254" s="15" t="s">
        <v>2976</v>
      </c>
      <c r="Y254" s="15" t="s">
        <v>2976</v>
      </c>
      <c r="Z254" s="15" t="s">
        <v>2976</v>
      </c>
      <c r="AA254" s="15" t="s">
        <v>2976</v>
      </c>
      <c r="AB254" s="15" t="s">
        <v>2976</v>
      </c>
      <c r="AC254" s="15" t="s">
        <v>2976</v>
      </c>
      <c r="AD254" s="15" t="s">
        <v>2976</v>
      </c>
      <c r="AE254" s="15" t="s">
        <v>2976</v>
      </c>
      <c r="AF254" s="15" t="s">
        <v>2976</v>
      </c>
      <c r="AG254" s="15" t="s">
        <v>2976</v>
      </c>
      <c r="AH254" s="11">
        <f t="shared" si="64"/>
        <v>3</v>
      </c>
      <c r="AI254" s="11">
        <f t="shared" si="65"/>
        <v>3</v>
      </c>
      <c r="AJ254" s="11">
        <f t="shared" si="66"/>
        <v>3</v>
      </c>
      <c r="AK254" s="11">
        <f t="shared" si="67"/>
        <v>2</v>
      </c>
    </row>
    <row r="255" spans="1:37">
      <c r="A255" s="3" t="s">
        <v>276</v>
      </c>
      <c r="B255" s="3" t="s">
        <v>2794</v>
      </c>
      <c r="C255" s="13">
        <v>80175.785099999994</v>
      </c>
      <c r="D255" s="14">
        <v>5</v>
      </c>
      <c r="E255" s="13">
        <v>12.04</v>
      </c>
      <c r="F255" s="8">
        <v>16430</v>
      </c>
      <c r="G255" s="8">
        <v>12238.862766333301</v>
      </c>
      <c r="H255" s="8">
        <v>12899.9301633333</v>
      </c>
      <c r="I255" s="8">
        <v>20800.506691666698</v>
      </c>
      <c r="J255" s="8">
        <v>13927.5006273333</v>
      </c>
      <c r="K255" s="8">
        <v>13163.5</v>
      </c>
      <c r="L255" s="8">
        <v>17229.259882333299</v>
      </c>
      <c r="M255" s="8">
        <v>12950.123344666699</v>
      </c>
      <c r="N255" s="8">
        <v>19787.333333333299</v>
      </c>
      <c r="O255" s="8">
        <v>13054.403900666701</v>
      </c>
      <c r="P255" s="8">
        <v>19322</v>
      </c>
      <c r="Q255" s="8">
        <v>19371.333333333299</v>
      </c>
      <c r="R255" s="8">
        <f t="shared" si="60"/>
        <v>13856.264309888868</v>
      </c>
      <c r="S255" s="8">
        <f t="shared" si="61"/>
        <v>15963.835772999999</v>
      </c>
      <c r="T255" s="8">
        <f t="shared" si="62"/>
        <v>16655.572186777765</v>
      </c>
      <c r="U255" s="8">
        <f t="shared" si="63"/>
        <v>17249.245744666667</v>
      </c>
      <c r="V255" s="14">
        <f t="shared" si="68"/>
        <v>0.48689773397088132</v>
      </c>
      <c r="W255" s="11">
        <f t="shared" si="69"/>
        <v>0.30496349926083471</v>
      </c>
      <c r="X255" s="11">
        <f t="shared" si="70"/>
        <v>0.84749780039461697</v>
      </c>
      <c r="Y255" s="11">
        <f t="shared" si="71"/>
        <v>0.70919640214995461</v>
      </c>
      <c r="Z255" s="11">
        <f t="shared" si="72"/>
        <v>-0.20426898738058091</v>
      </c>
      <c r="AA255" s="11">
        <f t="shared" si="73"/>
        <v>0.26546656229825005</v>
      </c>
      <c r="AB255" s="11">
        <f t="shared" si="74"/>
        <v>-5.0528361430242114E-2</v>
      </c>
      <c r="AC255" s="11">
        <f t="shared" si="75"/>
        <v>0.11172593634791138</v>
      </c>
      <c r="AD255" s="11" t="str">
        <f t="shared" si="76"/>
        <v>UNCHANGED</v>
      </c>
      <c r="AE255" s="11" t="str">
        <f t="shared" si="77"/>
        <v>UNCHANGED</v>
      </c>
      <c r="AF255" s="11" t="str">
        <f t="shared" si="78"/>
        <v>UNCHANGED</v>
      </c>
      <c r="AG255" s="11" t="str">
        <f t="shared" si="79"/>
        <v>UNCHANGED</v>
      </c>
      <c r="AH255" s="11">
        <f t="shared" si="64"/>
        <v>3</v>
      </c>
      <c r="AI255" s="11">
        <f t="shared" si="65"/>
        <v>3</v>
      </c>
      <c r="AJ255" s="11">
        <f t="shared" si="66"/>
        <v>3</v>
      </c>
      <c r="AK255" s="11">
        <f t="shared" si="67"/>
        <v>3</v>
      </c>
    </row>
    <row r="256" spans="1:37">
      <c r="A256" s="3" t="s">
        <v>277</v>
      </c>
      <c r="B256" s="3" t="s">
        <v>2910</v>
      </c>
      <c r="C256" s="13">
        <v>109081.41160000001</v>
      </c>
      <c r="D256" s="14">
        <v>7</v>
      </c>
      <c r="E256" s="13">
        <v>9.08</v>
      </c>
      <c r="F256" s="8">
        <v>11124</v>
      </c>
      <c r="G256" s="8">
        <v>12864</v>
      </c>
      <c r="H256" s="8">
        <v>21087.666666666701</v>
      </c>
      <c r="I256" s="8">
        <v>17675.666666666701</v>
      </c>
      <c r="J256" s="8">
        <v>18367.767358333302</v>
      </c>
      <c r="K256" s="8">
        <v>14733</v>
      </c>
      <c r="L256" s="8">
        <v>19804</v>
      </c>
      <c r="M256" s="8">
        <v>19790.666666666701</v>
      </c>
      <c r="N256" s="8">
        <v>17210</v>
      </c>
      <c r="O256" s="8">
        <v>15749.333333333299</v>
      </c>
      <c r="P256" s="8">
        <v>12987</v>
      </c>
      <c r="Q256" s="8">
        <v>12999.333333333299</v>
      </c>
      <c r="R256" s="8">
        <f t="shared" ref="R256:R319" si="80">IFERROR(SUM(F256:H256)/COUNTIF(F256:H256,"&gt;0"),)</f>
        <v>15025.222222222234</v>
      </c>
      <c r="S256" s="8">
        <f t="shared" ref="S256:S319" si="81">IFERROR(SUM(I256:K256)/COUNTIF(I256:K256,"&gt;0"),)</f>
        <v>16925.478008333335</v>
      </c>
      <c r="T256" s="8">
        <f t="shared" ref="T256:T319" si="82">IFERROR(SUM(L256:N256)/COUNTIF(L256:N256,"&gt;0"),)</f>
        <v>18934.888888888901</v>
      </c>
      <c r="U256" s="8">
        <f t="shared" ref="U256:U319" si="83">IFERROR(SUM(O256:Q256)/COUNTIF(O256:Q256,"&gt;0"),)</f>
        <v>13911.888888888867</v>
      </c>
      <c r="V256" s="14">
        <f t="shared" si="68"/>
        <v>0.59215466333068534</v>
      </c>
      <c r="W256" s="11">
        <f t="shared" si="69"/>
        <v>0.28774425095633943</v>
      </c>
      <c r="X256" s="11">
        <f t="shared" si="70"/>
        <v>1.6317257178784007E-2</v>
      </c>
      <c r="Y256" s="11">
        <f t="shared" si="71"/>
        <v>0.10522478778895505</v>
      </c>
      <c r="Z256" s="11">
        <f t="shared" si="72"/>
        <v>-0.17181025040662262</v>
      </c>
      <c r="AA256" s="11">
        <f t="shared" si="73"/>
        <v>0.33366062694682219</v>
      </c>
      <c r="AB256" s="11">
        <f t="shared" si="74"/>
        <v>0.44472864009848101</v>
      </c>
      <c r="AC256" s="11">
        <f t="shared" si="75"/>
        <v>-0.2828782635582815</v>
      </c>
      <c r="AD256" s="11" t="str">
        <f t="shared" si="76"/>
        <v>UNCHANGED</v>
      </c>
      <c r="AE256" s="11" t="str">
        <f t="shared" si="77"/>
        <v>UNCHANGED</v>
      </c>
      <c r="AF256" s="11" t="str">
        <f t="shared" si="78"/>
        <v>UNCHANGED</v>
      </c>
      <c r="AG256" s="11" t="str">
        <f t="shared" si="79"/>
        <v>UNCHANGED</v>
      </c>
      <c r="AH256" s="11">
        <f t="shared" si="64"/>
        <v>3</v>
      </c>
      <c r="AI256" s="11">
        <f t="shared" si="65"/>
        <v>3</v>
      </c>
      <c r="AJ256" s="11">
        <f t="shared" si="66"/>
        <v>3</v>
      </c>
      <c r="AK256" s="11">
        <f t="shared" si="67"/>
        <v>3</v>
      </c>
    </row>
    <row r="257" spans="1:37">
      <c r="A257" s="3" t="s">
        <v>278</v>
      </c>
      <c r="B257" s="3" t="s">
        <v>2911</v>
      </c>
      <c r="C257" s="13">
        <v>66437.097999999998</v>
      </c>
      <c r="D257" s="14">
        <v>3</v>
      </c>
      <c r="E257" s="13">
        <v>7.73</v>
      </c>
      <c r="F257" s="8">
        <v>10235.333333333299</v>
      </c>
      <c r="G257" s="8">
        <v>11103</v>
      </c>
      <c r="H257" s="8">
        <v>14520.666666666701</v>
      </c>
      <c r="I257" s="8">
        <v>16757.333333333299</v>
      </c>
      <c r="J257" s="8">
        <v>14583.666666666701</v>
      </c>
      <c r="K257" s="8">
        <v>11888.333333333299</v>
      </c>
      <c r="L257" s="8">
        <v>11315.666666666701</v>
      </c>
      <c r="M257" s="8">
        <v>8437.3333333332994</v>
      </c>
      <c r="N257" s="8">
        <v>8969.6666666667006</v>
      </c>
      <c r="O257" s="8">
        <v>8424</v>
      </c>
      <c r="P257" s="8">
        <v>9040.6666666667006</v>
      </c>
      <c r="Q257" s="8">
        <v>11895</v>
      </c>
      <c r="R257" s="8">
        <f t="shared" si="80"/>
        <v>11953</v>
      </c>
      <c r="S257" s="8">
        <f t="shared" si="81"/>
        <v>14409.777777777766</v>
      </c>
      <c r="T257" s="8">
        <f t="shared" si="82"/>
        <v>9574.2222222222335</v>
      </c>
      <c r="U257" s="8">
        <f t="shared" si="83"/>
        <v>9786.5555555555675</v>
      </c>
      <c r="V257" s="14">
        <f t="shared" si="68"/>
        <v>0.2703003398735277</v>
      </c>
      <c r="W257" s="11">
        <f t="shared" si="69"/>
        <v>0.20636945644705451</v>
      </c>
      <c r="X257" s="11">
        <f t="shared" si="70"/>
        <v>0.88577268433233791</v>
      </c>
      <c r="Y257" s="11">
        <f t="shared" si="71"/>
        <v>5.9122727751185725E-2</v>
      </c>
      <c r="Z257" s="11">
        <f t="shared" si="72"/>
        <v>-0.26967533137219801</v>
      </c>
      <c r="AA257" s="11">
        <f t="shared" si="73"/>
        <v>-0.32014555841420145</v>
      </c>
      <c r="AB257" s="11">
        <f t="shared" si="74"/>
        <v>-3.1645890802900006E-2</v>
      </c>
      <c r="AC257" s="11">
        <f t="shared" si="75"/>
        <v>-0.55817499898349954</v>
      </c>
      <c r="AD257" s="11" t="str">
        <f t="shared" si="76"/>
        <v>UNCHANGED</v>
      </c>
      <c r="AE257" s="11" t="str">
        <f t="shared" si="77"/>
        <v>UNCHANGED</v>
      </c>
      <c r="AF257" s="11" t="str">
        <f t="shared" si="78"/>
        <v>UNCHANGED</v>
      </c>
      <c r="AG257" s="11" t="str">
        <f t="shared" si="79"/>
        <v>UNCHANGED</v>
      </c>
      <c r="AH257" s="11">
        <f t="shared" si="64"/>
        <v>3</v>
      </c>
      <c r="AI257" s="11">
        <f t="shared" si="65"/>
        <v>3</v>
      </c>
      <c r="AJ257" s="11">
        <f t="shared" si="66"/>
        <v>3</v>
      </c>
      <c r="AK257" s="11">
        <f t="shared" si="67"/>
        <v>3</v>
      </c>
    </row>
    <row r="258" spans="1:37">
      <c r="A258" s="3" t="s">
        <v>279</v>
      </c>
      <c r="B258" s="3" t="s">
        <v>2912</v>
      </c>
      <c r="C258" s="13">
        <v>56831.849099999999</v>
      </c>
      <c r="D258" s="14">
        <v>3</v>
      </c>
      <c r="E258" s="13">
        <v>9.18</v>
      </c>
      <c r="F258" s="8">
        <v>13112.666666666701</v>
      </c>
      <c r="G258" s="8">
        <v>17051.333333333299</v>
      </c>
      <c r="H258" s="8">
        <v>28509.666666666701</v>
      </c>
      <c r="I258" s="8">
        <v>21774</v>
      </c>
      <c r="J258" s="8">
        <v>22836</v>
      </c>
      <c r="K258" s="8">
        <v>25551.5</v>
      </c>
      <c r="L258" s="8">
        <v>24152</v>
      </c>
      <c r="M258" s="8">
        <v>12458</v>
      </c>
      <c r="N258" s="8">
        <v>18757.666666666701</v>
      </c>
      <c r="O258" s="8">
        <v>17523.666666666701</v>
      </c>
      <c r="P258" s="8">
        <v>16299</v>
      </c>
      <c r="Q258" s="8">
        <v>18101</v>
      </c>
      <c r="R258" s="8">
        <f t="shared" si="80"/>
        <v>19557.888888888901</v>
      </c>
      <c r="S258" s="8">
        <f t="shared" si="81"/>
        <v>23387.166666666668</v>
      </c>
      <c r="T258" s="8">
        <f t="shared" si="82"/>
        <v>18455.888888888901</v>
      </c>
      <c r="U258" s="8">
        <f t="shared" si="83"/>
        <v>17307.888888888901</v>
      </c>
      <c r="V258" s="14">
        <f t="shared" si="68"/>
        <v>0.46561150546650693</v>
      </c>
      <c r="W258" s="11">
        <f t="shared" si="69"/>
        <v>0.85667069831433984</v>
      </c>
      <c r="X258" s="11">
        <f t="shared" si="70"/>
        <v>0.75402993938485052</v>
      </c>
      <c r="Y258" s="11">
        <f t="shared" si="71"/>
        <v>8.1181996850275048E-3</v>
      </c>
      <c r="Z258" s="11">
        <f t="shared" si="72"/>
        <v>-0.25796643933610153</v>
      </c>
      <c r="AA258" s="11">
        <f t="shared" si="73"/>
        <v>-8.3669428173014843E-2</v>
      </c>
      <c r="AB258" s="11">
        <f t="shared" si="74"/>
        <v>9.2651459353498028E-2</v>
      </c>
      <c r="AC258" s="11">
        <f t="shared" si="75"/>
        <v>-0.43428732686261434</v>
      </c>
      <c r="AD258" s="11" t="str">
        <f t="shared" si="76"/>
        <v>UNCHANGED</v>
      </c>
      <c r="AE258" s="11" t="str">
        <f t="shared" si="77"/>
        <v>UNCHANGED</v>
      </c>
      <c r="AF258" s="11" t="str">
        <f t="shared" si="78"/>
        <v>UNCHANGED</v>
      </c>
      <c r="AG258" s="11" t="str">
        <f t="shared" si="79"/>
        <v>UNCHANGED</v>
      </c>
      <c r="AH258" s="11">
        <f t="shared" si="64"/>
        <v>3</v>
      </c>
      <c r="AI258" s="11">
        <f t="shared" si="65"/>
        <v>3</v>
      </c>
      <c r="AJ258" s="11">
        <f t="shared" si="66"/>
        <v>3</v>
      </c>
      <c r="AK258" s="11">
        <f t="shared" si="67"/>
        <v>3</v>
      </c>
    </row>
    <row r="259" spans="1:37">
      <c r="A259" s="3" t="s">
        <v>280</v>
      </c>
      <c r="B259" s="3" t="s">
        <v>2913</v>
      </c>
      <c r="C259" s="13">
        <v>36443.356699999997</v>
      </c>
      <c r="D259" s="14">
        <v>2</v>
      </c>
      <c r="E259" s="13">
        <v>6.85</v>
      </c>
      <c r="F259" s="8">
        <v>13900</v>
      </c>
      <c r="G259" s="8">
        <v>17300</v>
      </c>
      <c r="H259" s="8">
        <v>9988.5</v>
      </c>
      <c r="I259" s="8">
        <v>19019.5</v>
      </c>
      <c r="J259" s="8">
        <v>16459.5</v>
      </c>
      <c r="K259" s="8">
        <v>17695.5</v>
      </c>
      <c r="L259" s="8">
        <v>11783.5</v>
      </c>
      <c r="M259" s="8">
        <v>16602</v>
      </c>
      <c r="N259" s="8">
        <v>17862</v>
      </c>
      <c r="O259" s="8">
        <v>18506</v>
      </c>
      <c r="P259" s="8">
        <v>9372</v>
      </c>
      <c r="Q259" s="8">
        <v>13384</v>
      </c>
      <c r="R259" s="8">
        <f t="shared" si="80"/>
        <v>13729.5</v>
      </c>
      <c r="S259" s="8">
        <f t="shared" si="81"/>
        <v>17724.833333333332</v>
      </c>
      <c r="T259" s="8">
        <f t="shared" si="82"/>
        <v>15415.833333333334</v>
      </c>
      <c r="U259" s="8">
        <f t="shared" si="83"/>
        <v>13754</v>
      </c>
      <c r="V259" s="14">
        <f t="shared" si="68"/>
        <v>0.14876984848850563</v>
      </c>
      <c r="W259" s="11">
        <f t="shared" si="69"/>
        <v>0.58069509134546671</v>
      </c>
      <c r="X259" s="11">
        <f t="shared" si="70"/>
        <v>0.63378162676623206</v>
      </c>
      <c r="Y259" s="11">
        <f t="shared" si="71"/>
        <v>0.22151048936726173</v>
      </c>
      <c r="Z259" s="11">
        <f t="shared" si="72"/>
        <v>-0.36849297539079268</v>
      </c>
      <c r="AA259" s="11">
        <f t="shared" si="73"/>
        <v>0.16713379281281215</v>
      </c>
      <c r="AB259" s="11">
        <f t="shared" si="74"/>
        <v>0.16456162857866286</v>
      </c>
      <c r="AC259" s="11">
        <f t="shared" si="75"/>
        <v>-0.36592081115664321</v>
      </c>
      <c r="AD259" s="11" t="str">
        <f t="shared" si="76"/>
        <v>UNCHANGED</v>
      </c>
      <c r="AE259" s="11" t="str">
        <f t="shared" si="77"/>
        <v>UNCHANGED</v>
      </c>
      <c r="AF259" s="11" t="str">
        <f t="shared" si="78"/>
        <v>UNCHANGED</v>
      </c>
      <c r="AG259" s="11" t="str">
        <f t="shared" si="79"/>
        <v>UNCHANGED</v>
      </c>
      <c r="AH259" s="11">
        <f t="shared" si="64"/>
        <v>3</v>
      </c>
      <c r="AI259" s="11">
        <f t="shared" si="65"/>
        <v>3</v>
      </c>
      <c r="AJ259" s="11">
        <f t="shared" si="66"/>
        <v>3</v>
      </c>
      <c r="AK259" s="11">
        <f t="shared" si="67"/>
        <v>3</v>
      </c>
    </row>
    <row r="260" spans="1:37">
      <c r="A260" s="3" t="s">
        <v>281</v>
      </c>
      <c r="B260" s="3" t="s">
        <v>2914</v>
      </c>
      <c r="C260" s="13">
        <v>48589.253700000001</v>
      </c>
      <c r="D260" s="14">
        <v>4</v>
      </c>
      <c r="E260" s="13">
        <v>15.3</v>
      </c>
      <c r="F260" s="8">
        <v>27450.666666666701</v>
      </c>
      <c r="G260" s="8">
        <v>31247</v>
      </c>
      <c r="H260" s="8">
        <v>30321.333333333299</v>
      </c>
      <c r="I260" s="8">
        <v>29954</v>
      </c>
      <c r="J260" s="8">
        <v>27180</v>
      </c>
      <c r="K260" s="8">
        <v>24903</v>
      </c>
      <c r="L260" s="8">
        <v>26233</v>
      </c>
      <c r="M260" s="8">
        <v>39072</v>
      </c>
      <c r="N260" s="8">
        <v>22661</v>
      </c>
      <c r="O260" s="8">
        <v>26195.333333333299</v>
      </c>
      <c r="P260" s="8">
        <v>23620.333333333299</v>
      </c>
      <c r="Q260" s="8">
        <v>33233</v>
      </c>
      <c r="R260" s="8">
        <f t="shared" si="80"/>
        <v>29673</v>
      </c>
      <c r="S260" s="8">
        <f t="shared" si="81"/>
        <v>27345.666666666668</v>
      </c>
      <c r="T260" s="8">
        <f t="shared" si="82"/>
        <v>29322</v>
      </c>
      <c r="U260" s="8">
        <f t="shared" si="83"/>
        <v>27682.888888888865</v>
      </c>
      <c r="V260" s="14">
        <f t="shared" si="68"/>
        <v>0.27780147776230019</v>
      </c>
      <c r="W260" s="11">
        <f t="shared" si="69"/>
        <v>0.94855643687635727</v>
      </c>
      <c r="X260" s="11">
        <f t="shared" si="70"/>
        <v>0.78980786456288865</v>
      </c>
      <c r="Y260" s="11">
        <f t="shared" si="71"/>
        <v>0.92170102464484238</v>
      </c>
      <c r="Z260" s="11">
        <f t="shared" si="72"/>
        <v>0.11783855922259331</v>
      </c>
      <c r="AA260" s="11">
        <f t="shared" si="73"/>
        <v>-1.7167283144869639E-2</v>
      </c>
      <c r="AB260" s="11">
        <f t="shared" si="74"/>
        <v>8.298900500883151E-2</v>
      </c>
      <c r="AC260" s="11">
        <f t="shared" si="75"/>
        <v>1.7682271068892141E-2</v>
      </c>
      <c r="AD260" s="11" t="str">
        <f t="shared" si="76"/>
        <v>UNCHANGED</v>
      </c>
      <c r="AE260" s="11" t="str">
        <f t="shared" si="77"/>
        <v>UNCHANGED</v>
      </c>
      <c r="AF260" s="11" t="str">
        <f t="shared" si="78"/>
        <v>UNCHANGED</v>
      </c>
      <c r="AG260" s="11" t="str">
        <f t="shared" si="79"/>
        <v>UNCHANGED</v>
      </c>
      <c r="AH260" s="11">
        <f t="shared" ref="AH260:AH320" si="84">COUNTIF(F260:H260,"&gt;0")</f>
        <v>3</v>
      </c>
      <c r="AI260" s="11">
        <f t="shared" ref="AI260:AI320" si="85">COUNTIF(I260:K260,"&gt;0")</f>
        <v>3</v>
      </c>
      <c r="AJ260" s="11">
        <f t="shared" ref="AJ260:AJ320" si="86">COUNTIF(L260:N260,"&gt;0")</f>
        <v>3</v>
      </c>
      <c r="AK260" s="11">
        <f t="shared" ref="AK260:AK320" si="87">COUNTIF(O260:Q260,"&gt;0")</f>
        <v>3</v>
      </c>
    </row>
    <row r="261" spans="1:37">
      <c r="A261" s="3" t="s">
        <v>282</v>
      </c>
      <c r="B261" s="3" t="s">
        <v>2915</v>
      </c>
      <c r="C261" s="13">
        <v>60669.742899999997</v>
      </c>
      <c r="D261" s="14">
        <v>6</v>
      </c>
      <c r="E261" s="13">
        <v>11.19</v>
      </c>
      <c r="F261" s="8">
        <v>34945.333333333299</v>
      </c>
      <c r="G261" s="8">
        <v>54451.666666666701</v>
      </c>
      <c r="H261" s="8">
        <v>38805.666666666701</v>
      </c>
      <c r="I261" s="8">
        <v>36354.333333333299</v>
      </c>
      <c r="J261" s="8">
        <v>37900.333333333299</v>
      </c>
      <c r="K261" s="8">
        <v>27233.666666666701</v>
      </c>
      <c r="L261" s="8">
        <v>38436.666666666701</v>
      </c>
      <c r="M261" s="8">
        <v>28382.666666666701</v>
      </c>
      <c r="N261" s="8">
        <v>39319</v>
      </c>
      <c r="O261" s="8">
        <v>33876.333333333299</v>
      </c>
      <c r="P261" s="8">
        <v>33587.333333333299</v>
      </c>
      <c r="Q261" s="8">
        <v>34697</v>
      </c>
      <c r="R261" s="8">
        <f t="shared" si="80"/>
        <v>42734.222222222234</v>
      </c>
      <c r="S261" s="8">
        <f t="shared" si="81"/>
        <v>33829.444444444431</v>
      </c>
      <c r="T261" s="8">
        <f t="shared" si="82"/>
        <v>35379.444444444467</v>
      </c>
      <c r="U261" s="8">
        <f t="shared" si="83"/>
        <v>34053.555555555533</v>
      </c>
      <c r="V261" s="14">
        <f t="shared" ref="V261:V320" si="88">_xlfn.T.TEST(F261:H261,I261:K261,2,2)</f>
        <v>0.26225019491404766</v>
      </c>
      <c r="W261" s="11">
        <f t="shared" ref="W261:W320" si="89">_xlfn.T.TEST(L261:N261,F261:H261,2,2)</f>
        <v>0.34769369555907043</v>
      </c>
      <c r="X261" s="11">
        <f t="shared" ref="X261:X320" si="90">_xlfn.T.TEST(L261:N261,O261:Q261,2,2)</f>
        <v>0.72579311143201741</v>
      </c>
      <c r="Y261" s="11">
        <f t="shared" ref="Y261:Y320" si="91">_xlfn.T.TEST(O261:Q261,I261:K261,2,2)</f>
        <v>0.94979039000717691</v>
      </c>
      <c r="Z261" s="11">
        <f t="shared" ref="Z261:Z320" si="92">LOG(R261/S261,2)</f>
        <v>0.33711238003853267</v>
      </c>
      <c r="AA261" s="11">
        <f t="shared" ref="AA261:AA320" si="93">LOG(T261/R261,2)</f>
        <v>-0.27248047118142971</v>
      </c>
      <c r="AB261" s="11">
        <f t="shared" ref="AB261:AB320" si="94">LOG(T261/U261,2)</f>
        <v>5.5105954986451378E-2</v>
      </c>
      <c r="AC261" s="11">
        <f t="shared" ref="AC261:AC320" si="95">LOG(U261/S261,2)</f>
        <v>9.525953870651211E-3</v>
      </c>
      <c r="AD261" s="11" t="str">
        <f t="shared" ref="AD261:AD320" si="96">IF(V261&lt;=0.05,IF(Z261&gt;=0.6,"UP",IF(Z261&lt;=-0.6,"DOWN","UNCHANGED")),"UNCHANGED")</f>
        <v>UNCHANGED</v>
      </c>
      <c r="AE261" s="11" t="str">
        <f t="shared" ref="AE261:AE320" si="97">IF(W261&lt;=0.05,IF(AA261&gt;=0.6,"UP",IF(AA261&lt;=-0.6,"DOWN","UNCHANGED")),"UNCHANGED")</f>
        <v>UNCHANGED</v>
      </c>
      <c r="AF261" s="11" t="str">
        <f t="shared" ref="AF261:AF320" si="98">IF(X261&lt;=0.05,IF(AB261&gt;=0.6,"UP",IF(AB261&lt;=-0.6,"DOWN","UNCHANGED")),"UNCHANGED")</f>
        <v>UNCHANGED</v>
      </c>
      <c r="AG261" s="11" t="str">
        <f t="shared" ref="AG261:AG320" si="99">IF(Y261&lt;=0.05,IF(AC261&gt;=0.6,"UP",IF(AC261&lt;=-0.6,"DOWN","UNCHANGED")),"UNCHANGED")</f>
        <v>UNCHANGED</v>
      </c>
      <c r="AH261" s="11">
        <f t="shared" si="84"/>
        <v>3</v>
      </c>
      <c r="AI261" s="11">
        <f t="shared" si="85"/>
        <v>3</v>
      </c>
      <c r="AJ261" s="11">
        <f t="shared" si="86"/>
        <v>3</v>
      </c>
      <c r="AK261" s="11">
        <f t="shared" si="87"/>
        <v>3</v>
      </c>
    </row>
    <row r="262" spans="1:37">
      <c r="A262" s="3" t="s">
        <v>283</v>
      </c>
      <c r="B262" s="3" t="s">
        <v>2916</v>
      </c>
      <c r="C262" s="13">
        <v>16430.991000000002</v>
      </c>
      <c r="D262" s="14">
        <v>3</v>
      </c>
      <c r="E262" s="13">
        <v>30.41</v>
      </c>
      <c r="F262" s="8">
        <v>4713.5694279999998</v>
      </c>
      <c r="G262" s="8">
        <v>14686.676853999999</v>
      </c>
      <c r="H262" s="8">
        <v>20289.558965333301</v>
      </c>
      <c r="I262" s="8">
        <v>4373.5285279999998</v>
      </c>
      <c r="J262" s="8">
        <v>4127.0512609999996</v>
      </c>
      <c r="K262" s="8">
        <v>7548.4242773332999</v>
      </c>
      <c r="L262" s="8">
        <v>37630.444601000003</v>
      </c>
      <c r="M262" s="8">
        <v>284338.48422649998</v>
      </c>
      <c r="N262" s="8">
        <v>81799.497334</v>
      </c>
      <c r="O262" s="8">
        <v>46877.975423333301</v>
      </c>
      <c r="P262" s="8">
        <v>4468.7972824999997</v>
      </c>
      <c r="Q262" s="8">
        <v>46790.5765025</v>
      </c>
      <c r="R262" s="8">
        <f t="shared" si="80"/>
        <v>13229.935082444434</v>
      </c>
      <c r="S262" s="8">
        <f t="shared" si="81"/>
        <v>5349.6680221110992</v>
      </c>
      <c r="T262" s="8">
        <f t="shared" si="82"/>
        <v>134589.47538716666</v>
      </c>
      <c r="U262" s="8">
        <f t="shared" si="83"/>
        <v>32712.449736111099</v>
      </c>
      <c r="V262" s="14">
        <f t="shared" si="88"/>
        <v>0.16795164180977121</v>
      </c>
      <c r="W262" s="11">
        <f t="shared" si="89"/>
        <v>0.18594752522668401</v>
      </c>
      <c r="X262" s="11">
        <f t="shared" si="90"/>
        <v>0.25769392794645901</v>
      </c>
      <c r="Y262" s="11">
        <f t="shared" si="91"/>
        <v>0.12556229088729021</v>
      </c>
      <c r="Z262" s="11">
        <f t="shared" si="92"/>
        <v>1.3062847106986724</v>
      </c>
      <c r="AA262" s="11">
        <f t="shared" si="93"/>
        <v>3.3466877110212354</v>
      </c>
      <c r="AB262" s="11">
        <f t="shared" si="94"/>
        <v>2.0406538910191974</v>
      </c>
      <c r="AC262" s="11">
        <f t="shared" si="95"/>
        <v>2.6123185307007102</v>
      </c>
      <c r="AD262" s="11" t="str">
        <f t="shared" si="96"/>
        <v>UNCHANGED</v>
      </c>
      <c r="AE262" s="11" t="str">
        <f t="shared" si="97"/>
        <v>UNCHANGED</v>
      </c>
      <c r="AF262" s="11" t="str">
        <f t="shared" si="98"/>
        <v>UNCHANGED</v>
      </c>
      <c r="AG262" s="11" t="str">
        <f t="shared" si="99"/>
        <v>UNCHANGED</v>
      </c>
      <c r="AH262" s="11">
        <f t="shared" si="84"/>
        <v>3</v>
      </c>
      <c r="AI262" s="11">
        <f t="shared" si="85"/>
        <v>3</v>
      </c>
      <c r="AJ262" s="11">
        <f t="shared" si="86"/>
        <v>3</v>
      </c>
      <c r="AK262" s="11">
        <f t="shared" si="87"/>
        <v>3</v>
      </c>
    </row>
    <row r="263" spans="1:37">
      <c r="A263" s="3" t="s">
        <v>284</v>
      </c>
      <c r="B263" s="3" t="s">
        <v>2917</v>
      </c>
      <c r="C263" s="13">
        <v>39478.678200000002</v>
      </c>
      <c r="D263" s="14">
        <v>3</v>
      </c>
      <c r="E263" s="13">
        <v>12.64</v>
      </c>
      <c r="F263" s="8">
        <v>17522.5</v>
      </c>
      <c r="G263" s="8">
        <v>21047</v>
      </c>
      <c r="H263" s="8">
        <v>16082</v>
      </c>
      <c r="I263" s="8">
        <v>20331</v>
      </c>
      <c r="J263" s="8">
        <v>22199</v>
      </c>
      <c r="K263" s="8">
        <v>22128</v>
      </c>
      <c r="L263" s="8">
        <v>13577</v>
      </c>
      <c r="M263" s="8">
        <v>22052</v>
      </c>
      <c r="N263" s="8">
        <v>14998</v>
      </c>
      <c r="O263" s="8">
        <v>18981</v>
      </c>
      <c r="P263" s="8">
        <v>13754.5</v>
      </c>
      <c r="Q263" s="8">
        <v>10590</v>
      </c>
      <c r="R263" s="8">
        <f t="shared" si="80"/>
        <v>18217.166666666668</v>
      </c>
      <c r="S263" s="8">
        <f t="shared" si="81"/>
        <v>21552.666666666668</v>
      </c>
      <c r="T263" s="8">
        <f t="shared" si="82"/>
        <v>16875.666666666668</v>
      </c>
      <c r="U263" s="8">
        <f t="shared" si="83"/>
        <v>14441.833333333334</v>
      </c>
      <c r="V263" s="14">
        <f t="shared" si="88"/>
        <v>0.10490092895103953</v>
      </c>
      <c r="W263" s="11">
        <f t="shared" si="89"/>
        <v>0.67858695243009581</v>
      </c>
      <c r="X263" s="11">
        <f t="shared" si="90"/>
        <v>0.53445794688700476</v>
      </c>
      <c r="Y263" s="11">
        <f t="shared" si="91"/>
        <v>4.7835940093733251E-2</v>
      </c>
      <c r="Z263" s="11">
        <f t="shared" si="92"/>
        <v>-0.24256778916838267</v>
      </c>
      <c r="AA263" s="11">
        <f t="shared" si="93"/>
        <v>-0.11035409645233761</v>
      </c>
      <c r="AB263" s="11">
        <f t="shared" si="94"/>
        <v>0.2246905981459858</v>
      </c>
      <c r="AC263" s="11">
        <f t="shared" si="95"/>
        <v>-0.57761248376670593</v>
      </c>
      <c r="AD263" s="11" t="str">
        <f t="shared" si="96"/>
        <v>UNCHANGED</v>
      </c>
      <c r="AE263" s="11" t="str">
        <f t="shared" si="97"/>
        <v>UNCHANGED</v>
      </c>
      <c r="AF263" s="11" t="str">
        <f t="shared" si="98"/>
        <v>UNCHANGED</v>
      </c>
      <c r="AG263" s="11" t="str">
        <f t="shared" si="99"/>
        <v>UNCHANGED</v>
      </c>
      <c r="AH263" s="11">
        <f t="shared" si="84"/>
        <v>3</v>
      </c>
      <c r="AI263" s="11">
        <f t="shared" si="85"/>
        <v>3</v>
      </c>
      <c r="AJ263" s="11">
        <f t="shared" si="86"/>
        <v>3</v>
      </c>
      <c r="AK263" s="11">
        <f t="shared" si="87"/>
        <v>3</v>
      </c>
    </row>
    <row r="264" spans="1:37">
      <c r="A264" s="3" t="s">
        <v>285</v>
      </c>
      <c r="B264" s="3" t="s">
        <v>2918</v>
      </c>
      <c r="C264" s="13">
        <v>89516.554799999998</v>
      </c>
      <c r="D264" s="14">
        <v>7</v>
      </c>
      <c r="E264" s="13">
        <v>13.43</v>
      </c>
      <c r="F264" s="8">
        <v>17890.666666666701</v>
      </c>
      <c r="G264" s="8">
        <v>36235</v>
      </c>
      <c r="H264" s="8">
        <v>33471</v>
      </c>
      <c r="I264" s="8">
        <v>29729</v>
      </c>
      <c r="J264" s="8">
        <v>32449.666666666701</v>
      </c>
      <c r="K264" s="8">
        <v>21424.333333333299</v>
      </c>
      <c r="L264" s="8">
        <v>31553</v>
      </c>
      <c r="M264" s="8">
        <v>29705.333333333299</v>
      </c>
      <c r="N264" s="8">
        <v>28160.333333333299</v>
      </c>
      <c r="O264" s="8">
        <v>24416.666666666701</v>
      </c>
      <c r="P264" s="8">
        <v>18432</v>
      </c>
      <c r="Q264" s="8">
        <v>30442.666666666701</v>
      </c>
      <c r="R264" s="8">
        <f t="shared" si="80"/>
        <v>29198.888888888901</v>
      </c>
      <c r="S264" s="8">
        <f t="shared" si="81"/>
        <v>27867.666666666668</v>
      </c>
      <c r="T264" s="8">
        <f t="shared" si="82"/>
        <v>29806.222222222201</v>
      </c>
      <c r="U264" s="8">
        <f t="shared" si="83"/>
        <v>24430.444444444467</v>
      </c>
      <c r="V264" s="14">
        <f t="shared" si="88"/>
        <v>0.85006371141628134</v>
      </c>
      <c r="W264" s="11">
        <f t="shared" si="89"/>
        <v>0.9215600290583168</v>
      </c>
      <c r="X264" s="11">
        <f t="shared" si="90"/>
        <v>0.20999003754258838</v>
      </c>
      <c r="Y264" s="11">
        <f t="shared" si="91"/>
        <v>0.5133231596516562</v>
      </c>
      <c r="Z264" s="11">
        <f t="shared" si="92"/>
        <v>6.7321258979976331E-2</v>
      </c>
      <c r="AA264" s="11">
        <f t="shared" si="93"/>
        <v>2.9700062117725988E-2</v>
      </c>
      <c r="AB264" s="11">
        <f t="shared" si="94"/>
        <v>0.28693342341240813</v>
      </c>
      <c r="AC264" s="11">
        <f t="shared" si="95"/>
        <v>-0.18991210231470573</v>
      </c>
      <c r="AD264" s="11" t="str">
        <f t="shared" si="96"/>
        <v>UNCHANGED</v>
      </c>
      <c r="AE264" s="11" t="str">
        <f t="shared" si="97"/>
        <v>UNCHANGED</v>
      </c>
      <c r="AF264" s="11" t="str">
        <f t="shared" si="98"/>
        <v>UNCHANGED</v>
      </c>
      <c r="AG264" s="11" t="str">
        <f t="shared" si="99"/>
        <v>UNCHANGED</v>
      </c>
      <c r="AH264" s="11">
        <f t="shared" si="84"/>
        <v>3</v>
      </c>
      <c r="AI264" s="11">
        <f t="shared" si="85"/>
        <v>3</v>
      </c>
      <c r="AJ264" s="11">
        <f t="shared" si="86"/>
        <v>3</v>
      </c>
      <c r="AK264" s="11">
        <f t="shared" si="87"/>
        <v>3</v>
      </c>
    </row>
    <row r="265" spans="1:37">
      <c r="A265" s="3" t="s">
        <v>286</v>
      </c>
      <c r="B265" s="3" t="s">
        <v>2919</v>
      </c>
      <c r="C265" s="13">
        <v>52366.767099999997</v>
      </c>
      <c r="D265" s="14">
        <v>2</v>
      </c>
      <c r="E265" s="13">
        <v>8.76</v>
      </c>
      <c r="F265" s="8">
        <v>9967</v>
      </c>
      <c r="G265" s="8">
        <v>21446.5</v>
      </c>
      <c r="H265" s="8">
        <v>21629</v>
      </c>
      <c r="I265" s="8">
        <v>14074.5</v>
      </c>
      <c r="J265" s="8">
        <v>31413.5</v>
      </c>
      <c r="K265" s="8">
        <v>10438</v>
      </c>
      <c r="L265" s="8">
        <v>17198</v>
      </c>
      <c r="M265" s="8">
        <v>21091</v>
      </c>
      <c r="N265" s="8">
        <v>17680</v>
      </c>
      <c r="O265" s="8">
        <v>19087.5</v>
      </c>
      <c r="P265" s="8">
        <v>14477.5</v>
      </c>
      <c r="Q265" s="8">
        <v>15686</v>
      </c>
      <c r="R265" s="8">
        <f t="shared" si="80"/>
        <v>17680.833333333332</v>
      </c>
      <c r="S265" s="8">
        <f t="shared" si="81"/>
        <v>18642</v>
      </c>
      <c r="T265" s="8">
        <f t="shared" si="82"/>
        <v>18656.333333333332</v>
      </c>
      <c r="U265" s="8">
        <f t="shared" si="83"/>
        <v>16417</v>
      </c>
      <c r="V265" s="14">
        <f t="shared" si="88"/>
        <v>0.90463785628345583</v>
      </c>
      <c r="W265" s="11">
        <f t="shared" si="89"/>
        <v>0.82138204773277845</v>
      </c>
      <c r="X265" s="11">
        <f t="shared" si="90"/>
        <v>0.29172509551162362</v>
      </c>
      <c r="Y265" s="11">
        <f t="shared" si="91"/>
        <v>0.75357734893955086</v>
      </c>
      <c r="Z265" s="11">
        <f t="shared" si="92"/>
        <v>-7.6370373834857716E-2</v>
      </c>
      <c r="AA265" s="11">
        <f t="shared" si="93"/>
        <v>7.7479197103314787E-2</v>
      </c>
      <c r="AB265" s="11">
        <f t="shared" si="94"/>
        <v>0.18447495371121414</v>
      </c>
      <c r="AC265" s="11">
        <f t="shared" si="95"/>
        <v>-0.18336613044275699</v>
      </c>
      <c r="AD265" s="11" t="str">
        <f t="shared" si="96"/>
        <v>UNCHANGED</v>
      </c>
      <c r="AE265" s="11" t="str">
        <f t="shared" si="97"/>
        <v>UNCHANGED</v>
      </c>
      <c r="AF265" s="11" t="str">
        <f t="shared" si="98"/>
        <v>UNCHANGED</v>
      </c>
      <c r="AG265" s="11" t="str">
        <f t="shared" si="99"/>
        <v>UNCHANGED</v>
      </c>
      <c r="AH265" s="11">
        <f t="shared" si="84"/>
        <v>3</v>
      </c>
      <c r="AI265" s="11">
        <f t="shared" si="85"/>
        <v>3</v>
      </c>
      <c r="AJ265" s="11">
        <f t="shared" si="86"/>
        <v>3</v>
      </c>
      <c r="AK265" s="11">
        <f t="shared" si="87"/>
        <v>3</v>
      </c>
    </row>
    <row r="266" spans="1:37">
      <c r="A266" s="3" t="s">
        <v>287</v>
      </c>
      <c r="B266" s="3" t="s">
        <v>2920</v>
      </c>
      <c r="C266" s="13">
        <v>47941.141100000001</v>
      </c>
      <c r="D266" s="14">
        <v>2</v>
      </c>
      <c r="E266" s="13">
        <v>5.36</v>
      </c>
      <c r="F266" s="8">
        <v>24850.205404</v>
      </c>
      <c r="G266" s="8">
        <v>25231.641778000001</v>
      </c>
      <c r="H266" s="8">
        <v>26215.474161499998</v>
      </c>
      <c r="I266" s="8">
        <v>29576.802979</v>
      </c>
      <c r="J266" s="8">
        <v>17271.471948499999</v>
      </c>
      <c r="K266" s="8">
        <v>27475</v>
      </c>
      <c r="L266" s="8">
        <v>24361.489373</v>
      </c>
      <c r="M266" s="8">
        <v>27173.158856499998</v>
      </c>
      <c r="N266" s="8">
        <v>31263.5903225</v>
      </c>
      <c r="O266" s="8">
        <v>21567.065513000001</v>
      </c>
      <c r="P266" s="8">
        <v>14706.083394499999</v>
      </c>
      <c r="Q266" s="8">
        <v>16205.4313915</v>
      </c>
      <c r="R266" s="8">
        <f t="shared" si="80"/>
        <v>25432.440447833331</v>
      </c>
      <c r="S266" s="8">
        <f t="shared" si="81"/>
        <v>24774.424975833332</v>
      </c>
      <c r="T266" s="8">
        <f t="shared" si="82"/>
        <v>27599.412850666664</v>
      </c>
      <c r="U266" s="8">
        <f t="shared" si="83"/>
        <v>17492.860099666668</v>
      </c>
      <c r="V266" s="14">
        <f t="shared" si="88"/>
        <v>0.87166483391965754</v>
      </c>
      <c r="W266" s="11">
        <f t="shared" si="89"/>
        <v>0.34898612155315151</v>
      </c>
      <c r="X266" s="11">
        <f t="shared" si="90"/>
        <v>2.4963892606600591E-2</v>
      </c>
      <c r="Y266" s="11">
        <f t="shared" si="91"/>
        <v>0.16819291844602413</v>
      </c>
      <c r="Z266" s="11">
        <f t="shared" si="92"/>
        <v>3.781833461853891E-2</v>
      </c>
      <c r="AA266" s="11">
        <f t="shared" si="93"/>
        <v>0.11796766856722617</v>
      </c>
      <c r="AB266" s="11">
        <f t="shared" si="94"/>
        <v>0.6578713848759975</v>
      </c>
      <c r="AC266" s="11">
        <f t="shared" si="95"/>
        <v>-0.50208538169023276</v>
      </c>
      <c r="AD266" s="11" t="str">
        <f t="shared" si="96"/>
        <v>UNCHANGED</v>
      </c>
      <c r="AE266" s="11" t="str">
        <f t="shared" si="97"/>
        <v>UNCHANGED</v>
      </c>
      <c r="AF266" s="11" t="str">
        <f t="shared" si="98"/>
        <v>UP</v>
      </c>
      <c r="AG266" s="11" t="str">
        <f t="shared" si="99"/>
        <v>UNCHANGED</v>
      </c>
      <c r="AH266" s="11">
        <f t="shared" si="84"/>
        <v>3</v>
      </c>
      <c r="AI266" s="11">
        <f t="shared" si="85"/>
        <v>3</v>
      </c>
      <c r="AJ266" s="11">
        <f t="shared" si="86"/>
        <v>3</v>
      </c>
      <c r="AK266" s="11">
        <f t="shared" si="87"/>
        <v>3</v>
      </c>
    </row>
    <row r="267" spans="1:37">
      <c r="A267" s="3" t="s">
        <v>288</v>
      </c>
      <c r="B267" s="3" t="s">
        <v>2921</v>
      </c>
      <c r="C267" s="13">
        <v>45110.824200000003</v>
      </c>
      <c r="D267" s="14">
        <v>3</v>
      </c>
      <c r="E267" s="13">
        <v>10.32</v>
      </c>
      <c r="F267" s="8">
        <v>14964.666666666701</v>
      </c>
      <c r="G267" s="8">
        <v>20330.333333333299</v>
      </c>
      <c r="H267" s="8">
        <v>19363</v>
      </c>
      <c r="I267" s="8">
        <v>18397</v>
      </c>
      <c r="J267" s="8">
        <v>17176.333333333299</v>
      </c>
      <c r="K267" s="8">
        <v>12028.333333333299</v>
      </c>
      <c r="L267" s="8">
        <v>28729</v>
      </c>
      <c r="M267" s="8">
        <v>24342.666666666701</v>
      </c>
      <c r="N267" s="8">
        <v>23925.666666666701</v>
      </c>
      <c r="O267" s="8">
        <v>22916</v>
      </c>
      <c r="P267" s="8">
        <v>16206.333333333299</v>
      </c>
      <c r="Q267" s="8">
        <v>18798.333333333299</v>
      </c>
      <c r="R267" s="8">
        <f t="shared" si="80"/>
        <v>18219.333333333332</v>
      </c>
      <c r="S267" s="8">
        <f t="shared" si="81"/>
        <v>15867.222222222199</v>
      </c>
      <c r="T267" s="8">
        <f t="shared" si="82"/>
        <v>25665.777777777799</v>
      </c>
      <c r="U267" s="8">
        <f t="shared" si="83"/>
        <v>19306.888888888865</v>
      </c>
      <c r="V267" s="14">
        <f t="shared" si="88"/>
        <v>0.40957557942264949</v>
      </c>
      <c r="W267" s="11">
        <f t="shared" si="89"/>
        <v>2.9885523824382042E-2</v>
      </c>
      <c r="X267" s="11">
        <f t="shared" si="90"/>
        <v>6.2729634735431083E-2</v>
      </c>
      <c r="Y267" s="11">
        <f t="shared" si="91"/>
        <v>0.28086606170178102</v>
      </c>
      <c r="Z267" s="11">
        <f t="shared" si="92"/>
        <v>0.19942058375077895</v>
      </c>
      <c r="AA267" s="11">
        <f t="shared" si="93"/>
        <v>0.4943758105458303</v>
      </c>
      <c r="AB267" s="11">
        <f t="shared" si="94"/>
        <v>0.41073027354627822</v>
      </c>
      <c r="AC267" s="11">
        <f t="shared" si="95"/>
        <v>0.28306612075033094</v>
      </c>
      <c r="AD267" s="11" t="str">
        <f t="shared" si="96"/>
        <v>UNCHANGED</v>
      </c>
      <c r="AE267" s="11" t="str">
        <f t="shared" si="97"/>
        <v>UNCHANGED</v>
      </c>
      <c r="AF267" s="11" t="str">
        <f t="shared" si="98"/>
        <v>UNCHANGED</v>
      </c>
      <c r="AG267" s="11" t="str">
        <f t="shared" si="99"/>
        <v>UNCHANGED</v>
      </c>
      <c r="AH267" s="11">
        <f t="shared" si="84"/>
        <v>3</v>
      </c>
      <c r="AI267" s="11">
        <f t="shared" si="85"/>
        <v>3</v>
      </c>
      <c r="AJ267" s="11">
        <f t="shared" si="86"/>
        <v>3</v>
      </c>
      <c r="AK267" s="11">
        <f t="shared" si="87"/>
        <v>3</v>
      </c>
    </row>
    <row r="268" spans="1:37">
      <c r="A268" s="3" t="s">
        <v>289</v>
      </c>
      <c r="B268" s="3" t="s">
        <v>2687</v>
      </c>
      <c r="C268" s="13">
        <v>19441.816599999998</v>
      </c>
      <c r="D268" s="14">
        <v>2</v>
      </c>
      <c r="E268" s="13">
        <v>13.98</v>
      </c>
      <c r="F268" s="9">
        <v>0</v>
      </c>
      <c r="G268" s="8">
        <v>36360</v>
      </c>
      <c r="H268" s="8">
        <v>16421</v>
      </c>
      <c r="I268" s="9">
        <v>0</v>
      </c>
      <c r="J268" s="8">
        <v>24999</v>
      </c>
      <c r="K268" s="9">
        <v>0</v>
      </c>
      <c r="L268" s="8">
        <v>26981</v>
      </c>
      <c r="M268" s="8">
        <v>7434</v>
      </c>
      <c r="N268" s="8">
        <v>16003.5</v>
      </c>
      <c r="O268" s="8">
        <v>6737</v>
      </c>
      <c r="P268" s="8">
        <v>8597</v>
      </c>
      <c r="Q268" s="8">
        <v>7209</v>
      </c>
      <c r="R268" s="8">
        <f t="shared" si="80"/>
        <v>26390.5</v>
      </c>
      <c r="S268" s="8">
        <f t="shared" si="81"/>
        <v>24999</v>
      </c>
      <c r="T268" s="8">
        <f t="shared" si="82"/>
        <v>16806.166666666668</v>
      </c>
      <c r="U268" s="8">
        <f t="shared" si="83"/>
        <v>7514.333333333333</v>
      </c>
      <c r="V268" s="15" t="s">
        <v>2976</v>
      </c>
      <c r="W268" s="15" t="s">
        <v>2976</v>
      </c>
      <c r="X268" s="15" t="s">
        <v>2976</v>
      </c>
      <c r="Y268" s="15" t="s">
        <v>2976</v>
      </c>
      <c r="Z268" s="15" t="s">
        <v>2976</v>
      </c>
      <c r="AA268" s="15" t="s">
        <v>2976</v>
      </c>
      <c r="AB268" s="15" t="s">
        <v>2976</v>
      </c>
      <c r="AC268" s="15" t="s">
        <v>2976</v>
      </c>
      <c r="AD268" s="15" t="s">
        <v>2976</v>
      </c>
      <c r="AE268" s="15" t="s">
        <v>2976</v>
      </c>
      <c r="AF268" s="15" t="s">
        <v>2976</v>
      </c>
      <c r="AG268" s="15" t="s">
        <v>2976</v>
      </c>
      <c r="AH268" s="11">
        <f t="shared" si="84"/>
        <v>2</v>
      </c>
      <c r="AI268" s="11">
        <f t="shared" si="85"/>
        <v>1</v>
      </c>
      <c r="AJ268" s="11">
        <f t="shared" si="86"/>
        <v>3</v>
      </c>
      <c r="AK268" s="11">
        <f t="shared" si="87"/>
        <v>3</v>
      </c>
    </row>
    <row r="269" spans="1:37">
      <c r="A269" s="3" t="s">
        <v>290</v>
      </c>
      <c r="B269" s="3" t="s">
        <v>2922</v>
      </c>
      <c r="C269" s="13">
        <v>42593.498099999997</v>
      </c>
      <c r="D269" s="14">
        <v>3</v>
      </c>
      <c r="E269" s="13">
        <v>11.26</v>
      </c>
      <c r="F269" s="8">
        <v>13502.333333333299</v>
      </c>
      <c r="G269" s="8">
        <v>12125.666666666701</v>
      </c>
      <c r="H269" s="8">
        <v>12750</v>
      </c>
      <c r="I269" s="8">
        <v>14072.666666666701</v>
      </c>
      <c r="J269" s="8">
        <v>14745.666666666701</v>
      </c>
      <c r="K269" s="8">
        <v>16414.666666666701</v>
      </c>
      <c r="L269" s="8">
        <v>8962.3333333332994</v>
      </c>
      <c r="M269" s="8">
        <v>11898.666666666701</v>
      </c>
      <c r="N269" s="8">
        <v>11250</v>
      </c>
      <c r="O269" s="8">
        <v>10946</v>
      </c>
      <c r="P269" s="8">
        <v>15802</v>
      </c>
      <c r="Q269" s="8">
        <v>9458</v>
      </c>
      <c r="R269" s="8">
        <f t="shared" si="80"/>
        <v>12792.666666666666</v>
      </c>
      <c r="S269" s="8">
        <f t="shared" si="81"/>
        <v>15077.666666666701</v>
      </c>
      <c r="T269" s="8">
        <f t="shared" si="82"/>
        <v>10703.666666666666</v>
      </c>
      <c r="U269" s="8">
        <f t="shared" si="83"/>
        <v>12068.666666666666</v>
      </c>
      <c r="V269" s="14">
        <f t="shared" si="88"/>
        <v>4.6418222364131033E-2</v>
      </c>
      <c r="W269" s="11">
        <f t="shared" si="89"/>
        <v>9.8913988863812627E-2</v>
      </c>
      <c r="X269" s="11">
        <f t="shared" si="90"/>
        <v>0.55335806716234903</v>
      </c>
      <c r="Y269" s="11">
        <f t="shared" si="91"/>
        <v>0.21387739608585338</v>
      </c>
      <c r="Z269" s="11">
        <f t="shared" si="92"/>
        <v>-0.23709615332849562</v>
      </c>
      <c r="AA269" s="11">
        <f t="shared" si="93"/>
        <v>-0.25721193591368613</v>
      </c>
      <c r="AB269" s="11">
        <f t="shared" si="94"/>
        <v>-0.1731612040810403</v>
      </c>
      <c r="AC269" s="11">
        <f t="shared" si="95"/>
        <v>-0.32114688516114143</v>
      </c>
      <c r="AD269" s="11" t="str">
        <f t="shared" si="96"/>
        <v>UNCHANGED</v>
      </c>
      <c r="AE269" s="11" t="str">
        <f t="shared" si="97"/>
        <v>UNCHANGED</v>
      </c>
      <c r="AF269" s="11" t="str">
        <f t="shared" si="98"/>
        <v>UNCHANGED</v>
      </c>
      <c r="AG269" s="11" t="str">
        <f t="shared" si="99"/>
        <v>UNCHANGED</v>
      </c>
      <c r="AH269" s="11">
        <f t="shared" si="84"/>
        <v>3</v>
      </c>
      <c r="AI269" s="11">
        <f t="shared" si="85"/>
        <v>3</v>
      </c>
      <c r="AJ269" s="11">
        <f t="shared" si="86"/>
        <v>3</v>
      </c>
      <c r="AK269" s="11">
        <f t="shared" si="87"/>
        <v>3</v>
      </c>
    </row>
    <row r="270" spans="1:37">
      <c r="A270" s="3" t="s">
        <v>291</v>
      </c>
      <c r="B270" s="3" t="s">
        <v>2923</v>
      </c>
      <c r="C270" s="13">
        <v>79126.244300000006</v>
      </c>
      <c r="D270" s="14">
        <v>7</v>
      </c>
      <c r="E270" s="13">
        <v>15.63</v>
      </c>
      <c r="F270" s="8">
        <v>12919.666666666701</v>
      </c>
      <c r="G270" s="8">
        <v>18800</v>
      </c>
      <c r="H270" s="8">
        <v>23401</v>
      </c>
      <c r="I270" s="8">
        <v>25929.333333333299</v>
      </c>
      <c r="J270" s="8">
        <v>30925</v>
      </c>
      <c r="K270" s="8">
        <v>18625</v>
      </c>
      <c r="L270" s="8">
        <v>39533.666666666701</v>
      </c>
      <c r="M270" s="8">
        <v>35020.666666666701</v>
      </c>
      <c r="N270" s="8">
        <v>27347.333333333299</v>
      </c>
      <c r="O270" s="8">
        <v>34372.333333333299</v>
      </c>
      <c r="P270" s="8">
        <v>30364.666666666701</v>
      </c>
      <c r="Q270" s="8">
        <v>30178.666666666701</v>
      </c>
      <c r="R270" s="8">
        <f t="shared" si="80"/>
        <v>18373.555555555566</v>
      </c>
      <c r="S270" s="8">
        <f t="shared" si="81"/>
        <v>25159.777777777766</v>
      </c>
      <c r="T270" s="8">
        <f t="shared" si="82"/>
        <v>33967.222222222234</v>
      </c>
      <c r="U270" s="8">
        <f t="shared" si="83"/>
        <v>31638.555555555566</v>
      </c>
      <c r="V270" s="14">
        <f t="shared" si="88"/>
        <v>0.22111195387837412</v>
      </c>
      <c r="W270" s="11">
        <f t="shared" si="89"/>
        <v>2.8950934659102961E-2</v>
      </c>
      <c r="X270" s="11">
        <f t="shared" si="90"/>
        <v>0.57419930580173784</v>
      </c>
      <c r="Y270" s="11">
        <f t="shared" si="91"/>
        <v>0.1655112989192718</v>
      </c>
      <c r="Z270" s="11">
        <f t="shared" si="92"/>
        <v>-0.4534883433991086</v>
      </c>
      <c r="AA270" s="11">
        <f t="shared" si="93"/>
        <v>0.88651240570195888</v>
      </c>
      <c r="AB270" s="11">
        <f t="shared" si="94"/>
        <v>0.10245950635744729</v>
      </c>
      <c r="AC270" s="11">
        <f t="shared" si="95"/>
        <v>0.33056455594540268</v>
      </c>
      <c r="AD270" s="11" t="str">
        <f t="shared" si="96"/>
        <v>UNCHANGED</v>
      </c>
      <c r="AE270" s="11" t="str">
        <f t="shared" si="97"/>
        <v>UP</v>
      </c>
      <c r="AF270" s="11" t="str">
        <f t="shared" si="98"/>
        <v>UNCHANGED</v>
      </c>
      <c r="AG270" s="11" t="str">
        <f t="shared" si="99"/>
        <v>UNCHANGED</v>
      </c>
      <c r="AH270" s="11">
        <f t="shared" si="84"/>
        <v>3</v>
      </c>
      <c r="AI270" s="11">
        <f t="shared" si="85"/>
        <v>3</v>
      </c>
      <c r="AJ270" s="11">
        <f t="shared" si="86"/>
        <v>3</v>
      </c>
      <c r="AK270" s="11">
        <f t="shared" si="87"/>
        <v>3</v>
      </c>
    </row>
    <row r="271" spans="1:37">
      <c r="A271" s="3" t="s">
        <v>292</v>
      </c>
      <c r="B271" s="3" t="s">
        <v>2924</v>
      </c>
      <c r="C271" s="13">
        <v>32862.736799999999</v>
      </c>
      <c r="D271" s="14">
        <v>2</v>
      </c>
      <c r="E271" s="13">
        <v>8.64</v>
      </c>
      <c r="F271" s="8">
        <v>39042.5</v>
      </c>
      <c r="G271" s="8">
        <v>31105.5</v>
      </c>
      <c r="H271" s="8">
        <v>22773</v>
      </c>
      <c r="I271" s="8">
        <v>16752</v>
      </c>
      <c r="J271" s="8">
        <v>21292.5</v>
      </c>
      <c r="K271" s="8">
        <v>21789.5</v>
      </c>
      <c r="L271" s="8">
        <v>27372</v>
      </c>
      <c r="M271" s="8">
        <v>7756</v>
      </c>
      <c r="N271" s="8">
        <v>14789</v>
      </c>
      <c r="O271" s="8">
        <v>16181</v>
      </c>
      <c r="P271" s="8">
        <v>17200</v>
      </c>
      <c r="Q271" s="8">
        <v>21420</v>
      </c>
      <c r="R271" s="8">
        <f t="shared" si="80"/>
        <v>30973.666666666668</v>
      </c>
      <c r="S271" s="8">
        <f t="shared" si="81"/>
        <v>19944.666666666668</v>
      </c>
      <c r="T271" s="8">
        <f t="shared" si="82"/>
        <v>16639</v>
      </c>
      <c r="U271" s="8">
        <f t="shared" si="83"/>
        <v>18267</v>
      </c>
      <c r="V271" s="14">
        <f t="shared" si="88"/>
        <v>9.0385919553146982E-2</v>
      </c>
      <c r="W271" s="11">
        <f t="shared" si="89"/>
        <v>0.12535708330699499</v>
      </c>
      <c r="X271" s="11">
        <f t="shared" si="90"/>
        <v>0.79817916095686303</v>
      </c>
      <c r="Y271" s="11">
        <f t="shared" si="91"/>
        <v>0.50041553497197688</v>
      </c>
      <c r="Z271" s="11">
        <f t="shared" si="92"/>
        <v>0.63503916754741585</v>
      </c>
      <c r="AA271" s="11">
        <f t="shared" si="93"/>
        <v>-0.8964734490972075</v>
      </c>
      <c r="AB271" s="11">
        <f t="shared" si="94"/>
        <v>-0.13467098832569463</v>
      </c>
      <c r="AC271" s="11">
        <f t="shared" si="95"/>
        <v>-0.12676329322409716</v>
      </c>
      <c r="AD271" s="11" t="str">
        <f t="shared" si="96"/>
        <v>UNCHANGED</v>
      </c>
      <c r="AE271" s="11" t="str">
        <f t="shared" si="97"/>
        <v>UNCHANGED</v>
      </c>
      <c r="AF271" s="11" t="str">
        <f t="shared" si="98"/>
        <v>UNCHANGED</v>
      </c>
      <c r="AG271" s="11" t="str">
        <f t="shared" si="99"/>
        <v>UNCHANGED</v>
      </c>
      <c r="AH271" s="11">
        <f t="shared" si="84"/>
        <v>3</v>
      </c>
      <c r="AI271" s="11">
        <f t="shared" si="85"/>
        <v>3</v>
      </c>
      <c r="AJ271" s="11">
        <f t="shared" si="86"/>
        <v>3</v>
      </c>
      <c r="AK271" s="11">
        <f t="shared" si="87"/>
        <v>3</v>
      </c>
    </row>
    <row r="272" spans="1:37">
      <c r="A272" s="3" t="s">
        <v>293</v>
      </c>
      <c r="B272" s="3" t="s">
        <v>2925</v>
      </c>
      <c r="C272" s="13">
        <v>48277.481899999999</v>
      </c>
      <c r="D272" s="14">
        <v>2</v>
      </c>
      <c r="E272" s="13">
        <v>8.16</v>
      </c>
      <c r="F272" s="8">
        <v>24260</v>
      </c>
      <c r="G272" s="8">
        <v>12465</v>
      </c>
      <c r="H272" s="8">
        <v>18622</v>
      </c>
      <c r="I272" s="8">
        <v>27727</v>
      </c>
      <c r="J272" s="8">
        <v>19874</v>
      </c>
      <c r="K272" s="8">
        <v>22903</v>
      </c>
      <c r="L272" s="8">
        <v>7565</v>
      </c>
      <c r="M272" s="8">
        <v>16216</v>
      </c>
      <c r="N272" s="8">
        <v>17089</v>
      </c>
      <c r="O272" s="8">
        <v>13061</v>
      </c>
      <c r="P272" s="8">
        <v>8563</v>
      </c>
      <c r="Q272" s="8">
        <v>24862</v>
      </c>
      <c r="R272" s="8">
        <f t="shared" si="80"/>
        <v>18449</v>
      </c>
      <c r="S272" s="8">
        <f t="shared" si="81"/>
        <v>23501.333333333332</v>
      </c>
      <c r="T272" s="8">
        <f t="shared" si="82"/>
        <v>13623.333333333334</v>
      </c>
      <c r="U272" s="8">
        <f t="shared" si="83"/>
        <v>15495.333333333334</v>
      </c>
      <c r="V272" s="14">
        <f t="shared" si="88"/>
        <v>0.2855679838897216</v>
      </c>
      <c r="W272" s="11">
        <f t="shared" si="89"/>
        <v>0.35009181447686449</v>
      </c>
      <c r="X272" s="11">
        <f t="shared" si="90"/>
        <v>0.76036490937948731</v>
      </c>
      <c r="Y272" s="11">
        <f t="shared" si="91"/>
        <v>0.21032768400339596</v>
      </c>
      <c r="Z272" s="11">
        <f t="shared" si="92"/>
        <v>-0.34919999019268655</v>
      </c>
      <c r="AA272" s="11">
        <f t="shared" si="93"/>
        <v>-0.43746287667591277</v>
      </c>
      <c r="AB272" s="11">
        <f t="shared" si="94"/>
        <v>-0.18575404766421671</v>
      </c>
      <c r="AC272" s="11">
        <f t="shared" si="95"/>
        <v>-0.60090881920438277</v>
      </c>
      <c r="AD272" s="11" t="str">
        <f t="shared" si="96"/>
        <v>UNCHANGED</v>
      </c>
      <c r="AE272" s="11" t="str">
        <f t="shared" si="97"/>
        <v>UNCHANGED</v>
      </c>
      <c r="AF272" s="11" t="str">
        <f t="shared" si="98"/>
        <v>UNCHANGED</v>
      </c>
      <c r="AG272" s="11" t="str">
        <f t="shared" si="99"/>
        <v>UNCHANGED</v>
      </c>
      <c r="AH272" s="11">
        <f t="shared" si="84"/>
        <v>3</v>
      </c>
      <c r="AI272" s="11">
        <f t="shared" si="85"/>
        <v>3</v>
      </c>
      <c r="AJ272" s="11">
        <f t="shared" si="86"/>
        <v>3</v>
      </c>
      <c r="AK272" s="11">
        <f t="shared" si="87"/>
        <v>3</v>
      </c>
    </row>
    <row r="273" spans="1:37">
      <c r="A273" s="3" t="s">
        <v>294</v>
      </c>
      <c r="B273" s="3" t="s">
        <v>2926</v>
      </c>
      <c r="C273" s="13">
        <v>115549.0543</v>
      </c>
      <c r="D273" s="14">
        <v>6</v>
      </c>
      <c r="E273" s="13">
        <v>9.01</v>
      </c>
      <c r="F273" s="8">
        <v>87891.666666666701</v>
      </c>
      <c r="G273" s="8">
        <v>102442</v>
      </c>
      <c r="H273" s="8">
        <v>93704</v>
      </c>
      <c r="I273" s="8">
        <v>87022</v>
      </c>
      <c r="J273" s="8">
        <v>103934.66666666701</v>
      </c>
      <c r="K273" s="8">
        <v>85165.333333333299</v>
      </c>
      <c r="L273" s="8">
        <v>103276.66666666701</v>
      </c>
      <c r="M273" s="8">
        <v>86784</v>
      </c>
      <c r="N273" s="8">
        <v>107603.66666666701</v>
      </c>
      <c r="O273" s="8">
        <v>96426.333333333299</v>
      </c>
      <c r="P273" s="8">
        <v>106056</v>
      </c>
      <c r="Q273" s="8">
        <v>105942</v>
      </c>
      <c r="R273" s="8">
        <f t="shared" si="80"/>
        <v>94679.222222222234</v>
      </c>
      <c r="S273" s="8">
        <f t="shared" si="81"/>
        <v>92040.666666666759</v>
      </c>
      <c r="T273" s="8">
        <f t="shared" si="82"/>
        <v>99221.444444444671</v>
      </c>
      <c r="U273" s="8">
        <f t="shared" si="83"/>
        <v>102808.11111111111</v>
      </c>
      <c r="V273" s="14">
        <f t="shared" si="88"/>
        <v>0.73662131306661427</v>
      </c>
      <c r="W273" s="11">
        <f t="shared" si="89"/>
        <v>0.5833589354809976</v>
      </c>
      <c r="X273" s="11">
        <f t="shared" si="90"/>
        <v>0.64002454739480263</v>
      </c>
      <c r="Y273" s="11">
        <f t="shared" si="91"/>
        <v>0.1869529992839826</v>
      </c>
      <c r="Z273" s="11">
        <f t="shared" si="92"/>
        <v>4.0776421272126051E-2</v>
      </c>
      <c r="AA273" s="11">
        <f t="shared" si="93"/>
        <v>6.7604105262735595E-2</v>
      </c>
      <c r="AB273" s="11">
        <f t="shared" si="94"/>
        <v>-5.1230226421883421E-2</v>
      </c>
      <c r="AC273" s="11">
        <f t="shared" si="95"/>
        <v>0.15961075295674526</v>
      </c>
      <c r="AD273" s="11" t="str">
        <f t="shared" si="96"/>
        <v>UNCHANGED</v>
      </c>
      <c r="AE273" s="11" t="str">
        <f t="shared" si="97"/>
        <v>UNCHANGED</v>
      </c>
      <c r="AF273" s="11" t="str">
        <f t="shared" si="98"/>
        <v>UNCHANGED</v>
      </c>
      <c r="AG273" s="11" t="str">
        <f t="shared" si="99"/>
        <v>UNCHANGED</v>
      </c>
      <c r="AH273" s="11">
        <f t="shared" si="84"/>
        <v>3</v>
      </c>
      <c r="AI273" s="11">
        <f t="shared" si="85"/>
        <v>3</v>
      </c>
      <c r="AJ273" s="11">
        <f t="shared" si="86"/>
        <v>3</v>
      </c>
      <c r="AK273" s="11">
        <f t="shared" si="87"/>
        <v>3</v>
      </c>
    </row>
    <row r="274" spans="1:37">
      <c r="A274" s="3" t="s">
        <v>295</v>
      </c>
      <c r="B274" s="3" t="s">
        <v>2927</v>
      </c>
      <c r="C274" s="13">
        <v>60500.340100000001</v>
      </c>
      <c r="D274" s="14">
        <v>2</v>
      </c>
      <c r="E274" s="13">
        <v>9.5500000000000007</v>
      </c>
      <c r="F274" s="8">
        <v>21684</v>
      </c>
      <c r="G274" s="8">
        <v>26460.5</v>
      </c>
      <c r="H274" s="8">
        <v>38029</v>
      </c>
      <c r="I274" s="8">
        <v>23732</v>
      </c>
      <c r="J274" s="8">
        <v>19786</v>
      </c>
      <c r="K274" s="8">
        <v>28583</v>
      </c>
      <c r="L274" s="8">
        <v>27860</v>
      </c>
      <c r="M274" s="8">
        <v>21055</v>
      </c>
      <c r="N274" s="8">
        <v>17193</v>
      </c>
      <c r="O274" s="8">
        <v>23406</v>
      </c>
      <c r="P274" s="8">
        <v>20351</v>
      </c>
      <c r="Q274" s="8">
        <v>18305</v>
      </c>
      <c r="R274" s="8">
        <f t="shared" si="80"/>
        <v>28724.5</v>
      </c>
      <c r="S274" s="8">
        <f t="shared" si="81"/>
        <v>24033.666666666668</v>
      </c>
      <c r="T274" s="8">
        <f t="shared" si="82"/>
        <v>22036</v>
      </c>
      <c r="U274" s="8">
        <f t="shared" si="83"/>
        <v>20687.333333333332</v>
      </c>
      <c r="V274" s="14">
        <f t="shared" si="88"/>
        <v>0.44015197364750985</v>
      </c>
      <c r="W274" s="11">
        <f t="shared" si="89"/>
        <v>0.31070355861723908</v>
      </c>
      <c r="X274" s="11">
        <f t="shared" si="90"/>
        <v>0.71597422407887823</v>
      </c>
      <c r="Y274" s="11">
        <f t="shared" si="91"/>
        <v>0.31918380187687106</v>
      </c>
      <c r="Z274" s="11">
        <f t="shared" si="92"/>
        <v>0.25722501222147248</v>
      </c>
      <c r="AA274" s="11">
        <f t="shared" si="93"/>
        <v>-0.38241941245196803</v>
      </c>
      <c r="AB274" s="11">
        <f t="shared" si="94"/>
        <v>9.111467906337789E-2</v>
      </c>
      <c r="AC274" s="11">
        <f t="shared" si="95"/>
        <v>-0.21630907929387364</v>
      </c>
      <c r="AD274" s="11" t="str">
        <f t="shared" si="96"/>
        <v>UNCHANGED</v>
      </c>
      <c r="AE274" s="11" t="str">
        <f t="shared" si="97"/>
        <v>UNCHANGED</v>
      </c>
      <c r="AF274" s="11" t="str">
        <f t="shared" si="98"/>
        <v>UNCHANGED</v>
      </c>
      <c r="AG274" s="11" t="str">
        <f t="shared" si="99"/>
        <v>UNCHANGED</v>
      </c>
      <c r="AH274" s="11">
        <f t="shared" si="84"/>
        <v>3</v>
      </c>
      <c r="AI274" s="11">
        <f t="shared" si="85"/>
        <v>3</v>
      </c>
      <c r="AJ274" s="11">
        <f t="shared" si="86"/>
        <v>3</v>
      </c>
      <c r="AK274" s="11">
        <f t="shared" si="87"/>
        <v>3</v>
      </c>
    </row>
    <row r="275" spans="1:37">
      <c r="A275" s="3" t="s">
        <v>296</v>
      </c>
      <c r="B275" s="3" t="s">
        <v>2928</v>
      </c>
      <c r="C275" s="13">
        <v>40262.3649</v>
      </c>
      <c r="D275" s="14">
        <v>2</v>
      </c>
      <c r="E275" s="13">
        <v>6.04</v>
      </c>
      <c r="F275" s="8">
        <v>8971</v>
      </c>
      <c r="G275" s="8">
        <v>10090.5</v>
      </c>
      <c r="H275" s="8">
        <v>10199.5</v>
      </c>
      <c r="I275" s="8">
        <v>13939.5</v>
      </c>
      <c r="J275" s="8">
        <v>9760</v>
      </c>
      <c r="K275" s="8">
        <v>10691.5</v>
      </c>
      <c r="L275" s="8">
        <v>5624.5</v>
      </c>
      <c r="M275" s="8">
        <v>7141.5</v>
      </c>
      <c r="N275" s="8">
        <v>8607</v>
      </c>
      <c r="O275" s="8">
        <v>9324</v>
      </c>
      <c r="P275" s="8">
        <v>10979.5</v>
      </c>
      <c r="Q275" s="8">
        <v>10111.5</v>
      </c>
      <c r="R275" s="8">
        <f t="shared" si="80"/>
        <v>9753.6666666666661</v>
      </c>
      <c r="S275" s="8">
        <f t="shared" si="81"/>
        <v>11463.666666666666</v>
      </c>
      <c r="T275" s="8">
        <f t="shared" si="82"/>
        <v>7124.333333333333</v>
      </c>
      <c r="U275" s="8">
        <f t="shared" si="83"/>
        <v>10138.333333333334</v>
      </c>
      <c r="V275" s="14">
        <f t="shared" si="88"/>
        <v>0.26677439803940295</v>
      </c>
      <c r="W275" s="11">
        <f t="shared" si="89"/>
        <v>4.9892695926005336E-2</v>
      </c>
      <c r="X275" s="11">
        <f t="shared" si="90"/>
        <v>3.7644501517888999E-2</v>
      </c>
      <c r="Y275" s="11">
        <f t="shared" si="91"/>
        <v>0.38308698185107176</v>
      </c>
      <c r="Z275" s="11">
        <f t="shared" si="92"/>
        <v>-0.23305199157469303</v>
      </c>
      <c r="AA275" s="11">
        <f t="shared" si="93"/>
        <v>-0.45318965001128758</v>
      </c>
      <c r="AB275" s="11">
        <f t="shared" si="94"/>
        <v>-0.50899357953672497</v>
      </c>
      <c r="AC275" s="11">
        <f t="shared" si="95"/>
        <v>-0.17724806204925558</v>
      </c>
      <c r="AD275" s="11" t="str">
        <f t="shared" si="96"/>
        <v>UNCHANGED</v>
      </c>
      <c r="AE275" s="11" t="str">
        <f t="shared" si="97"/>
        <v>UNCHANGED</v>
      </c>
      <c r="AF275" s="11" t="str">
        <f t="shared" si="98"/>
        <v>UNCHANGED</v>
      </c>
      <c r="AG275" s="11" t="str">
        <f t="shared" si="99"/>
        <v>UNCHANGED</v>
      </c>
      <c r="AH275" s="11">
        <f t="shared" si="84"/>
        <v>3</v>
      </c>
      <c r="AI275" s="11">
        <f t="shared" si="85"/>
        <v>3</v>
      </c>
      <c r="AJ275" s="11">
        <f t="shared" si="86"/>
        <v>3</v>
      </c>
      <c r="AK275" s="11">
        <f t="shared" si="87"/>
        <v>3</v>
      </c>
    </row>
    <row r="276" spans="1:37">
      <c r="A276" s="3" t="s">
        <v>297</v>
      </c>
      <c r="B276" s="3" t="s">
        <v>2929</v>
      </c>
      <c r="C276" s="13">
        <v>39965.835400000004</v>
      </c>
      <c r="D276" s="14">
        <v>2</v>
      </c>
      <c r="E276" s="13">
        <v>7.61</v>
      </c>
      <c r="F276" s="8">
        <v>34030.5</v>
      </c>
      <c r="G276" s="8">
        <v>21844.5</v>
      </c>
      <c r="H276" s="8">
        <v>31827</v>
      </c>
      <c r="I276" s="8">
        <v>55084.5</v>
      </c>
      <c r="J276" s="8">
        <v>28490</v>
      </c>
      <c r="K276" s="8">
        <v>32448.5</v>
      </c>
      <c r="L276" s="8">
        <v>29166</v>
      </c>
      <c r="M276" s="8">
        <v>29245.5</v>
      </c>
      <c r="N276" s="8">
        <v>23200</v>
      </c>
      <c r="O276" s="8">
        <v>29339.5</v>
      </c>
      <c r="P276" s="8">
        <v>29351.5</v>
      </c>
      <c r="Q276" s="8">
        <v>23549.5</v>
      </c>
      <c r="R276" s="8">
        <f t="shared" si="80"/>
        <v>29234</v>
      </c>
      <c r="S276" s="8">
        <f t="shared" si="81"/>
        <v>38674.333333333336</v>
      </c>
      <c r="T276" s="8">
        <f t="shared" si="82"/>
        <v>27203.833333333332</v>
      </c>
      <c r="U276" s="8">
        <f t="shared" si="83"/>
        <v>27413.5</v>
      </c>
      <c r="V276" s="14">
        <f t="shared" si="88"/>
        <v>0.35781930212508922</v>
      </c>
      <c r="W276" s="11">
        <f t="shared" si="89"/>
        <v>0.65781811443988181</v>
      </c>
      <c r="X276" s="11">
        <f t="shared" si="90"/>
        <v>0.94354746586055582</v>
      </c>
      <c r="Y276" s="11">
        <f t="shared" si="91"/>
        <v>0.25616141852296215</v>
      </c>
      <c r="Z276" s="11">
        <f t="shared" si="92"/>
        <v>-0.40372918050838197</v>
      </c>
      <c r="AA276" s="11">
        <f t="shared" si="93"/>
        <v>-0.103837284116701</v>
      </c>
      <c r="AB276" s="11">
        <f t="shared" si="94"/>
        <v>-1.1076576890914602E-2</v>
      </c>
      <c r="AC276" s="11">
        <f t="shared" si="95"/>
        <v>-0.49648988773416847</v>
      </c>
      <c r="AD276" s="11" t="str">
        <f t="shared" si="96"/>
        <v>UNCHANGED</v>
      </c>
      <c r="AE276" s="11" t="str">
        <f t="shared" si="97"/>
        <v>UNCHANGED</v>
      </c>
      <c r="AF276" s="11" t="str">
        <f t="shared" si="98"/>
        <v>UNCHANGED</v>
      </c>
      <c r="AG276" s="11" t="str">
        <f t="shared" si="99"/>
        <v>UNCHANGED</v>
      </c>
      <c r="AH276" s="11">
        <f t="shared" si="84"/>
        <v>3</v>
      </c>
      <c r="AI276" s="11">
        <f t="shared" si="85"/>
        <v>3</v>
      </c>
      <c r="AJ276" s="11">
        <f t="shared" si="86"/>
        <v>3</v>
      </c>
      <c r="AK276" s="11">
        <f t="shared" si="87"/>
        <v>3</v>
      </c>
    </row>
    <row r="277" spans="1:37">
      <c r="A277" s="3" t="s">
        <v>298</v>
      </c>
      <c r="B277" s="3" t="s">
        <v>2930</v>
      </c>
      <c r="C277" s="13">
        <v>63142.2192</v>
      </c>
      <c r="D277" s="14">
        <v>2</v>
      </c>
      <c r="E277" s="13">
        <v>4.51</v>
      </c>
      <c r="F277" s="8">
        <v>53091</v>
      </c>
      <c r="G277" s="8">
        <v>37049.5</v>
      </c>
      <c r="H277" s="8">
        <v>24804</v>
      </c>
      <c r="I277" s="8">
        <v>39716.5</v>
      </c>
      <c r="J277" s="8">
        <v>50094.5</v>
      </c>
      <c r="K277" s="8">
        <v>52608</v>
      </c>
      <c r="L277" s="8">
        <v>22455</v>
      </c>
      <c r="M277" s="8">
        <v>22424.5</v>
      </c>
      <c r="N277" s="8">
        <v>31490.5</v>
      </c>
      <c r="O277" s="8">
        <v>28380</v>
      </c>
      <c r="P277" s="8">
        <v>38364</v>
      </c>
      <c r="Q277" s="8">
        <v>44608.5</v>
      </c>
      <c r="R277" s="8">
        <f t="shared" si="80"/>
        <v>38314.833333333336</v>
      </c>
      <c r="S277" s="8">
        <f t="shared" si="81"/>
        <v>47473</v>
      </c>
      <c r="T277" s="8">
        <f t="shared" si="82"/>
        <v>25456.666666666668</v>
      </c>
      <c r="U277" s="8">
        <f t="shared" si="83"/>
        <v>37117.5</v>
      </c>
      <c r="V277" s="14">
        <f t="shared" si="88"/>
        <v>0.37074282015669147</v>
      </c>
      <c r="W277" s="11">
        <f t="shared" si="89"/>
        <v>0.21470002032166272</v>
      </c>
      <c r="X277" s="11">
        <f t="shared" si="90"/>
        <v>0.10605542106777859</v>
      </c>
      <c r="Y277" s="11">
        <f t="shared" si="91"/>
        <v>0.16785316007311893</v>
      </c>
      <c r="Z277" s="11">
        <f t="shared" si="92"/>
        <v>-0.30920419195228444</v>
      </c>
      <c r="AA277" s="11">
        <f t="shared" si="93"/>
        <v>-0.58985950710202362</v>
      </c>
      <c r="AB277" s="11">
        <f t="shared" si="94"/>
        <v>-0.54405601992810393</v>
      </c>
      <c r="AC277" s="11">
        <f t="shared" si="95"/>
        <v>-0.35500767912620412</v>
      </c>
      <c r="AD277" s="11" t="str">
        <f t="shared" si="96"/>
        <v>UNCHANGED</v>
      </c>
      <c r="AE277" s="11" t="str">
        <f t="shared" si="97"/>
        <v>UNCHANGED</v>
      </c>
      <c r="AF277" s="11" t="str">
        <f t="shared" si="98"/>
        <v>UNCHANGED</v>
      </c>
      <c r="AG277" s="11" t="str">
        <f t="shared" si="99"/>
        <v>UNCHANGED</v>
      </c>
      <c r="AH277" s="11">
        <f t="shared" si="84"/>
        <v>3</v>
      </c>
      <c r="AI277" s="11">
        <f t="shared" si="85"/>
        <v>3</v>
      </c>
      <c r="AJ277" s="11">
        <f t="shared" si="86"/>
        <v>3</v>
      </c>
      <c r="AK277" s="11">
        <f t="shared" si="87"/>
        <v>3</v>
      </c>
    </row>
    <row r="278" spans="1:37">
      <c r="A278" s="3" t="s">
        <v>299</v>
      </c>
      <c r="B278" s="3" t="s">
        <v>2931</v>
      </c>
      <c r="C278" s="13">
        <v>39435.4784</v>
      </c>
      <c r="D278" s="14">
        <v>3</v>
      </c>
      <c r="E278" s="13">
        <v>10.25</v>
      </c>
      <c r="F278" s="8">
        <v>7391.3333333333003</v>
      </c>
      <c r="G278" s="8">
        <v>6689.3333333333003</v>
      </c>
      <c r="H278" s="8">
        <v>12983.666666666701</v>
      </c>
      <c r="I278" s="8">
        <v>16023.666666666701</v>
      </c>
      <c r="J278" s="8">
        <v>14742</v>
      </c>
      <c r="K278" s="8">
        <v>14737</v>
      </c>
      <c r="L278" s="8">
        <v>11748</v>
      </c>
      <c r="M278" s="8">
        <v>8580.3333333332994</v>
      </c>
      <c r="N278" s="8">
        <v>6904</v>
      </c>
      <c r="O278" s="8">
        <v>7969.3333333333003</v>
      </c>
      <c r="P278" s="8">
        <v>8021.6666666666997</v>
      </c>
      <c r="Q278" s="8">
        <v>8562</v>
      </c>
      <c r="R278" s="8">
        <f t="shared" si="80"/>
        <v>9021.4444444444325</v>
      </c>
      <c r="S278" s="8">
        <f t="shared" si="81"/>
        <v>15167.555555555567</v>
      </c>
      <c r="T278" s="8">
        <f t="shared" si="82"/>
        <v>9077.4444444444325</v>
      </c>
      <c r="U278" s="8">
        <f t="shared" si="83"/>
        <v>8184.333333333333</v>
      </c>
      <c r="V278" s="14">
        <f t="shared" si="88"/>
        <v>3.9266018852972366E-2</v>
      </c>
      <c r="W278" s="11">
        <f t="shared" si="89"/>
        <v>0.98283111757817876</v>
      </c>
      <c r="X278" s="11">
        <f t="shared" si="90"/>
        <v>0.56685725497220718</v>
      </c>
      <c r="Y278" s="11">
        <f t="shared" si="91"/>
        <v>1.17596017153105E-4</v>
      </c>
      <c r="Z278" s="11">
        <f t="shared" si="92"/>
        <v>-0.7495582453231292</v>
      </c>
      <c r="AA278" s="11">
        <f t="shared" si="93"/>
        <v>8.9277502730060465E-3</v>
      </c>
      <c r="AB278" s="11">
        <f t="shared" si="94"/>
        <v>0.14942129082356737</v>
      </c>
      <c r="AC278" s="11">
        <f t="shared" si="95"/>
        <v>-0.89005178587369072</v>
      </c>
      <c r="AD278" s="11" t="str">
        <f t="shared" si="96"/>
        <v>DOWN</v>
      </c>
      <c r="AE278" s="11" t="str">
        <f t="shared" si="97"/>
        <v>UNCHANGED</v>
      </c>
      <c r="AF278" s="11" t="str">
        <f t="shared" si="98"/>
        <v>UNCHANGED</v>
      </c>
      <c r="AG278" s="11" t="str">
        <f t="shared" si="99"/>
        <v>DOWN</v>
      </c>
      <c r="AH278" s="11">
        <f t="shared" si="84"/>
        <v>3</v>
      </c>
      <c r="AI278" s="11">
        <f t="shared" si="85"/>
        <v>3</v>
      </c>
      <c r="AJ278" s="11">
        <f t="shared" si="86"/>
        <v>3</v>
      </c>
      <c r="AK278" s="11">
        <f t="shared" si="87"/>
        <v>3</v>
      </c>
    </row>
    <row r="279" spans="1:37">
      <c r="A279" s="3" t="s">
        <v>300</v>
      </c>
      <c r="B279" s="3" t="s">
        <v>2932</v>
      </c>
      <c r="C279" s="13">
        <v>36648.950599999996</v>
      </c>
      <c r="D279" s="14">
        <v>4</v>
      </c>
      <c r="E279" s="13">
        <v>13.11</v>
      </c>
      <c r="F279" s="8">
        <v>16092.333333333299</v>
      </c>
      <c r="G279" s="8">
        <v>16425.333333333299</v>
      </c>
      <c r="H279" s="8">
        <v>17152.666666666701</v>
      </c>
      <c r="I279" s="8">
        <v>27392</v>
      </c>
      <c r="J279" s="8">
        <v>30000</v>
      </c>
      <c r="K279" s="8">
        <v>27682.666666666701</v>
      </c>
      <c r="L279" s="8">
        <v>24341</v>
      </c>
      <c r="M279" s="8">
        <v>17915.333333333299</v>
      </c>
      <c r="N279" s="8">
        <v>11518.333333333299</v>
      </c>
      <c r="O279" s="8">
        <v>19372</v>
      </c>
      <c r="P279" s="8">
        <v>13999</v>
      </c>
      <c r="Q279" s="8">
        <v>24478.333333333299</v>
      </c>
      <c r="R279" s="8">
        <f t="shared" si="80"/>
        <v>16556.777777777766</v>
      </c>
      <c r="S279" s="8">
        <f t="shared" si="81"/>
        <v>28358.222222222234</v>
      </c>
      <c r="T279" s="8">
        <f t="shared" si="82"/>
        <v>17924.888888888865</v>
      </c>
      <c r="U279" s="8">
        <f t="shared" si="83"/>
        <v>19283.111111111099</v>
      </c>
      <c r="V279" s="14">
        <f t="shared" si="88"/>
        <v>1.8086925083096484E-4</v>
      </c>
      <c r="W279" s="11">
        <f t="shared" si="89"/>
        <v>0.73132222707808969</v>
      </c>
      <c r="X279" s="11">
        <f t="shared" si="90"/>
        <v>0.79042983174748438</v>
      </c>
      <c r="Y279" s="11">
        <f t="shared" si="91"/>
        <v>4.4389364249162663E-2</v>
      </c>
      <c r="Z279" s="11">
        <f t="shared" si="92"/>
        <v>-0.77634516492929651</v>
      </c>
      <c r="AA279" s="11">
        <f t="shared" si="93"/>
        <v>0.11454224822413701</v>
      </c>
      <c r="AB279" s="11">
        <f t="shared" si="94"/>
        <v>-0.10537365670378551</v>
      </c>
      <c r="AC279" s="11">
        <f t="shared" si="95"/>
        <v>-0.55642926000137405</v>
      </c>
      <c r="AD279" s="11" t="str">
        <f t="shared" si="96"/>
        <v>DOWN</v>
      </c>
      <c r="AE279" s="11" t="str">
        <f t="shared" si="97"/>
        <v>UNCHANGED</v>
      </c>
      <c r="AF279" s="11" t="str">
        <f t="shared" si="98"/>
        <v>UNCHANGED</v>
      </c>
      <c r="AG279" s="11" t="str">
        <f t="shared" si="99"/>
        <v>UNCHANGED</v>
      </c>
      <c r="AH279" s="11">
        <f t="shared" si="84"/>
        <v>3</v>
      </c>
      <c r="AI279" s="11">
        <f t="shared" si="85"/>
        <v>3</v>
      </c>
      <c r="AJ279" s="11">
        <f t="shared" si="86"/>
        <v>3</v>
      </c>
      <c r="AK279" s="11">
        <f t="shared" si="87"/>
        <v>3</v>
      </c>
    </row>
    <row r="280" spans="1:37">
      <c r="A280" s="3" t="s">
        <v>301</v>
      </c>
      <c r="B280" s="3" t="s">
        <v>2933</v>
      </c>
      <c r="C280" s="13">
        <v>36445.116600000001</v>
      </c>
      <c r="D280" s="14">
        <v>4</v>
      </c>
      <c r="E280" s="13">
        <v>19.88</v>
      </c>
      <c r="F280" s="8">
        <v>7455.7707756666996</v>
      </c>
      <c r="G280" s="8">
        <v>6798.3333333333003</v>
      </c>
      <c r="H280" s="8">
        <v>11232.666666666701</v>
      </c>
      <c r="I280" s="8">
        <v>9451.6877673333001</v>
      </c>
      <c r="J280" s="8">
        <v>10121.666666666701</v>
      </c>
      <c r="K280" s="8">
        <v>8531.0337196667006</v>
      </c>
      <c r="L280" s="8">
        <v>9115.4900990000006</v>
      </c>
      <c r="M280" s="8">
        <v>9587</v>
      </c>
      <c r="N280" s="8">
        <v>9813.3333333332994</v>
      </c>
      <c r="O280" s="8">
        <v>9350.3333333332994</v>
      </c>
      <c r="P280" s="8">
        <v>5718.3025390000003</v>
      </c>
      <c r="Q280" s="8">
        <v>10881.217908000001</v>
      </c>
      <c r="R280" s="8">
        <f t="shared" si="80"/>
        <v>8495.5902585555668</v>
      </c>
      <c r="S280" s="8">
        <f t="shared" si="81"/>
        <v>9368.1293845555683</v>
      </c>
      <c r="T280" s="8">
        <f t="shared" si="82"/>
        <v>9505.2744774444345</v>
      </c>
      <c r="U280" s="8">
        <f t="shared" si="83"/>
        <v>8649.9512601111001</v>
      </c>
      <c r="V280" s="14">
        <f t="shared" si="88"/>
        <v>0.58141580405141946</v>
      </c>
      <c r="W280" s="11">
        <f t="shared" si="89"/>
        <v>0.50978631031670851</v>
      </c>
      <c r="X280" s="11">
        <f t="shared" si="90"/>
        <v>0.60927435603989832</v>
      </c>
      <c r="Y280" s="11">
        <f t="shared" si="91"/>
        <v>0.67657344468156411</v>
      </c>
      <c r="Z280" s="11">
        <f t="shared" si="92"/>
        <v>-0.14104681445480421</v>
      </c>
      <c r="AA280" s="11">
        <f t="shared" si="93"/>
        <v>0.16201410042719608</v>
      </c>
      <c r="AB280" s="11">
        <f t="shared" si="94"/>
        <v>0.13603628359661055</v>
      </c>
      <c r="AC280" s="11">
        <f t="shared" si="95"/>
        <v>-0.11506899762421849</v>
      </c>
      <c r="AD280" s="11" t="str">
        <f t="shared" si="96"/>
        <v>UNCHANGED</v>
      </c>
      <c r="AE280" s="11" t="str">
        <f t="shared" si="97"/>
        <v>UNCHANGED</v>
      </c>
      <c r="AF280" s="11" t="str">
        <f t="shared" si="98"/>
        <v>UNCHANGED</v>
      </c>
      <c r="AG280" s="11" t="str">
        <f t="shared" si="99"/>
        <v>UNCHANGED</v>
      </c>
      <c r="AH280" s="11">
        <f t="shared" si="84"/>
        <v>3</v>
      </c>
      <c r="AI280" s="11">
        <f t="shared" si="85"/>
        <v>3</v>
      </c>
      <c r="AJ280" s="11">
        <f t="shared" si="86"/>
        <v>3</v>
      </c>
      <c r="AK280" s="11">
        <f t="shared" si="87"/>
        <v>3</v>
      </c>
    </row>
    <row r="281" spans="1:37">
      <c r="A281" s="3" t="s">
        <v>302</v>
      </c>
      <c r="B281" s="3" t="s">
        <v>2934</v>
      </c>
      <c r="C281" s="13">
        <v>26878.253000000001</v>
      </c>
      <c r="D281" s="14">
        <v>2</v>
      </c>
      <c r="E281" s="13">
        <v>15.73</v>
      </c>
      <c r="F281" s="8">
        <v>22487</v>
      </c>
      <c r="G281" s="8">
        <v>10222</v>
      </c>
      <c r="H281" s="8">
        <v>17243.5</v>
      </c>
      <c r="I281" s="8">
        <v>17377.5</v>
      </c>
      <c r="J281" s="8">
        <v>27887</v>
      </c>
      <c r="K281" s="8">
        <v>19483</v>
      </c>
      <c r="L281" s="8">
        <v>13880</v>
      </c>
      <c r="M281" s="8">
        <v>9647.5</v>
      </c>
      <c r="N281" s="8">
        <v>19766</v>
      </c>
      <c r="O281" s="8">
        <v>28510</v>
      </c>
      <c r="P281" s="8">
        <v>13561</v>
      </c>
      <c r="Q281" s="8">
        <v>17996</v>
      </c>
      <c r="R281" s="8">
        <f t="shared" si="80"/>
        <v>16650.833333333332</v>
      </c>
      <c r="S281" s="8">
        <f t="shared" si="81"/>
        <v>21582.5</v>
      </c>
      <c r="T281" s="8">
        <f t="shared" si="82"/>
        <v>14431.166666666666</v>
      </c>
      <c r="U281" s="8">
        <f t="shared" si="83"/>
        <v>20022.333333333332</v>
      </c>
      <c r="V281" s="14">
        <f t="shared" si="88"/>
        <v>0.36125647630644275</v>
      </c>
      <c r="W281" s="11">
        <f t="shared" si="89"/>
        <v>0.65517361008381447</v>
      </c>
      <c r="X281" s="11">
        <f t="shared" si="90"/>
        <v>0.35222888313655615</v>
      </c>
      <c r="Y281" s="11">
        <f t="shared" si="91"/>
        <v>0.78974987695349275</v>
      </c>
      <c r="Z281" s="11">
        <f t="shared" si="92"/>
        <v>-0.37426760604281839</v>
      </c>
      <c r="AA281" s="11">
        <f t="shared" si="93"/>
        <v>-0.20640644532381511</v>
      </c>
      <c r="AB281" s="11">
        <f t="shared" si="94"/>
        <v>-0.47242217352629051</v>
      </c>
      <c r="AC281" s="11">
        <f t="shared" si="95"/>
        <v>-0.10825187784034289</v>
      </c>
      <c r="AD281" s="11" t="str">
        <f t="shared" si="96"/>
        <v>UNCHANGED</v>
      </c>
      <c r="AE281" s="11" t="str">
        <f t="shared" si="97"/>
        <v>UNCHANGED</v>
      </c>
      <c r="AF281" s="11" t="str">
        <f t="shared" si="98"/>
        <v>UNCHANGED</v>
      </c>
      <c r="AG281" s="11" t="str">
        <f t="shared" si="99"/>
        <v>UNCHANGED</v>
      </c>
      <c r="AH281" s="11">
        <f t="shared" si="84"/>
        <v>3</v>
      </c>
      <c r="AI281" s="11">
        <f t="shared" si="85"/>
        <v>3</v>
      </c>
      <c r="AJ281" s="11">
        <f t="shared" si="86"/>
        <v>3</v>
      </c>
      <c r="AK281" s="11">
        <f t="shared" si="87"/>
        <v>3</v>
      </c>
    </row>
    <row r="282" spans="1:37">
      <c r="A282" s="3" t="s">
        <v>303</v>
      </c>
      <c r="B282" s="3" t="s">
        <v>2935</v>
      </c>
      <c r="C282" s="13">
        <v>41857.268700000001</v>
      </c>
      <c r="D282" s="14">
        <v>2</v>
      </c>
      <c r="E282" s="13">
        <v>7.32</v>
      </c>
      <c r="F282" s="8">
        <v>24101</v>
      </c>
      <c r="G282" s="8">
        <v>30155.5</v>
      </c>
      <c r="H282" s="8">
        <v>20668</v>
      </c>
      <c r="I282" s="8">
        <v>27427.5</v>
      </c>
      <c r="J282" s="8">
        <v>33854</v>
      </c>
      <c r="K282" s="8">
        <v>31240</v>
      </c>
      <c r="L282" s="8">
        <v>24700.5</v>
      </c>
      <c r="M282" s="8">
        <v>20237.5</v>
      </c>
      <c r="N282" s="8">
        <v>19093</v>
      </c>
      <c r="O282" s="8">
        <v>16748.5</v>
      </c>
      <c r="P282" s="8">
        <v>26281</v>
      </c>
      <c r="Q282" s="8">
        <v>18382</v>
      </c>
      <c r="R282" s="8">
        <f t="shared" si="80"/>
        <v>24974.833333333332</v>
      </c>
      <c r="S282" s="8">
        <f t="shared" si="81"/>
        <v>30840.5</v>
      </c>
      <c r="T282" s="8">
        <f t="shared" si="82"/>
        <v>21343.666666666668</v>
      </c>
      <c r="U282" s="8">
        <f t="shared" si="83"/>
        <v>20470.5</v>
      </c>
      <c r="V282" s="14">
        <f t="shared" si="88"/>
        <v>0.15415338745770021</v>
      </c>
      <c r="W282" s="11">
        <f t="shared" si="89"/>
        <v>0.32756766099754342</v>
      </c>
      <c r="X282" s="11">
        <f t="shared" si="90"/>
        <v>0.81022330699612477</v>
      </c>
      <c r="Y282" s="11">
        <f t="shared" si="91"/>
        <v>4.0912173745053272E-2</v>
      </c>
      <c r="Z282" s="11">
        <f t="shared" si="92"/>
        <v>-0.30435110466972642</v>
      </c>
      <c r="AA282" s="11">
        <f t="shared" si="93"/>
        <v>-0.22666700977642748</v>
      </c>
      <c r="AB282" s="11">
        <f t="shared" si="94"/>
        <v>6.0261699430090715E-2</v>
      </c>
      <c r="AC282" s="11">
        <f t="shared" si="95"/>
        <v>-0.59127981387624484</v>
      </c>
      <c r="AD282" s="11" t="str">
        <f t="shared" si="96"/>
        <v>UNCHANGED</v>
      </c>
      <c r="AE282" s="11" t="str">
        <f t="shared" si="97"/>
        <v>UNCHANGED</v>
      </c>
      <c r="AF282" s="11" t="str">
        <f t="shared" si="98"/>
        <v>UNCHANGED</v>
      </c>
      <c r="AG282" s="11" t="str">
        <f t="shared" si="99"/>
        <v>UNCHANGED</v>
      </c>
      <c r="AH282" s="11">
        <f t="shared" si="84"/>
        <v>3</v>
      </c>
      <c r="AI282" s="11">
        <f t="shared" si="85"/>
        <v>3</v>
      </c>
      <c r="AJ282" s="11">
        <f t="shared" si="86"/>
        <v>3</v>
      </c>
      <c r="AK282" s="11">
        <f t="shared" si="87"/>
        <v>3</v>
      </c>
    </row>
    <row r="283" spans="1:37">
      <c r="A283" s="3" t="s">
        <v>304</v>
      </c>
      <c r="B283" s="3" t="s">
        <v>2936</v>
      </c>
      <c r="C283" s="13">
        <v>21969.469799999999</v>
      </c>
      <c r="D283" s="14">
        <v>2</v>
      </c>
      <c r="E283" s="13">
        <v>7.77</v>
      </c>
      <c r="F283" s="8">
        <v>12423</v>
      </c>
      <c r="G283" s="8">
        <v>11767</v>
      </c>
      <c r="H283" s="8">
        <v>13754</v>
      </c>
      <c r="I283" s="8">
        <v>16171.5</v>
      </c>
      <c r="J283" s="8">
        <v>15046</v>
      </c>
      <c r="K283" s="8">
        <v>18510.5</v>
      </c>
      <c r="L283" s="8">
        <v>13209</v>
      </c>
      <c r="M283" s="8">
        <v>8929.5</v>
      </c>
      <c r="N283" s="8">
        <v>7102</v>
      </c>
      <c r="O283" s="8">
        <v>10896</v>
      </c>
      <c r="P283" s="8">
        <v>8859.5</v>
      </c>
      <c r="Q283" s="8">
        <v>12088.5</v>
      </c>
      <c r="R283" s="8">
        <f t="shared" si="80"/>
        <v>12648</v>
      </c>
      <c r="S283" s="8">
        <f t="shared" si="81"/>
        <v>16576</v>
      </c>
      <c r="T283" s="8">
        <f t="shared" si="82"/>
        <v>9746.8333333333339</v>
      </c>
      <c r="U283" s="8">
        <f t="shared" si="83"/>
        <v>10614.666666666666</v>
      </c>
      <c r="V283" s="14">
        <f t="shared" si="88"/>
        <v>2.8826593558240132E-2</v>
      </c>
      <c r="W283" s="11">
        <f t="shared" si="89"/>
        <v>0.20182126803910308</v>
      </c>
      <c r="X283" s="11">
        <f t="shared" si="90"/>
        <v>0.6924971372776263</v>
      </c>
      <c r="Y283" s="11">
        <f t="shared" si="91"/>
        <v>1.2733104692890814E-2</v>
      </c>
      <c r="Z283" s="11">
        <f t="shared" si="92"/>
        <v>-0.3901866353281831</v>
      </c>
      <c r="AA283" s="11">
        <f t="shared" si="93"/>
        <v>-0.37590379256281053</v>
      </c>
      <c r="AB283" s="11">
        <f t="shared" si="94"/>
        <v>-0.12305358662622062</v>
      </c>
      <c r="AC283" s="11">
        <f t="shared" si="95"/>
        <v>-0.64303684126477312</v>
      </c>
      <c r="AD283" s="11" t="str">
        <f t="shared" si="96"/>
        <v>UNCHANGED</v>
      </c>
      <c r="AE283" s="11" t="str">
        <f t="shared" si="97"/>
        <v>UNCHANGED</v>
      </c>
      <c r="AF283" s="11" t="str">
        <f t="shared" si="98"/>
        <v>UNCHANGED</v>
      </c>
      <c r="AG283" s="11" t="str">
        <f t="shared" si="99"/>
        <v>DOWN</v>
      </c>
      <c r="AH283" s="11">
        <f t="shared" si="84"/>
        <v>3</v>
      </c>
      <c r="AI283" s="11">
        <f t="shared" si="85"/>
        <v>3</v>
      </c>
      <c r="AJ283" s="11">
        <f t="shared" si="86"/>
        <v>3</v>
      </c>
      <c r="AK283" s="11">
        <f t="shared" si="87"/>
        <v>3</v>
      </c>
    </row>
    <row r="284" spans="1:37">
      <c r="A284" s="3" t="s">
        <v>305</v>
      </c>
      <c r="B284" s="3" t="s">
        <v>2937</v>
      </c>
      <c r="C284" s="13">
        <v>39350.6086</v>
      </c>
      <c r="D284" s="14">
        <v>3</v>
      </c>
      <c r="E284" s="13">
        <v>9.42</v>
      </c>
      <c r="F284" s="8">
        <v>8117</v>
      </c>
      <c r="G284" s="8">
        <v>9824</v>
      </c>
      <c r="H284" s="8">
        <v>9698</v>
      </c>
      <c r="I284" s="8">
        <v>11682</v>
      </c>
      <c r="J284" s="8">
        <v>10867</v>
      </c>
      <c r="K284" s="8">
        <v>10283.666666666701</v>
      </c>
      <c r="L284" s="8">
        <v>13085</v>
      </c>
      <c r="M284" s="8">
        <v>9007.6666666667006</v>
      </c>
      <c r="N284" s="8">
        <v>9620</v>
      </c>
      <c r="O284" s="8">
        <v>13896</v>
      </c>
      <c r="P284" s="8">
        <v>6305.3333333333003</v>
      </c>
      <c r="Q284" s="8">
        <v>9410.3333333332994</v>
      </c>
      <c r="R284" s="8">
        <f t="shared" si="80"/>
        <v>9213</v>
      </c>
      <c r="S284" s="8">
        <f t="shared" si="81"/>
        <v>10944.222222222234</v>
      </c>
      <c r="T284" s="8">
        <f t="shared" si="82"/>
        <v>10570.8888888889</v>
      </c>
      <c r="U284" s="8">
        <f t="shared" si="83"/>
        <v>9870.5555555555329</v>
      </c>
      <c r="V284" s="14">
        <f t="shared" si="88"/>
        <v>6.4260791522439201E-2</v>
      </c>
      <c r="W284" s="11">
        <f t="shared" si="89"/>
        <v>0.38180896298470801</v>
      </c>
      <c r="X284" s="11">
        <f t="shared" si="90"/>
        <v>0.7966381245566635</v>
      </c>
      <c r="Y284" s="11">
        <f t="shared" si="91"/>
        <v>0.65678271485928597</v>
      </c>
      <c r="Z284" s="11">
        <f t="shared" si="92"/>
        <v>-0.2484265113814012</v>
      </c>
      <c r="AA284" s="11">
        <f t="shared" si="93"/>
        <v>0.19835377755817296</v>
      </c>
      <c r="AB284" s="11">
        <f t="shared" si="94"/>
        <v>9.8893502802152963E-2</v>
      </c>
      <c r="AC284" s="11">
        <f t="shared" si="95"/>
        <v>-0.14896623662538125</v>
      </c>
      <c r="AD284" s="11" t="str">
        <f t="shared" si="96"/>
        <v>UNCHANGED</v>
      </c>
      <c r="AE284" s="11" t="str">
        <f t="shared" si="97"/>
        <v>UNCHANGED</v>
      </c>
      <c r="AF284" s="11" t="str">
        <f t="shared" si="98"/>
        <v>UNCHANGED</v>
      </c>
      <c r="AG284" s="11" t="str">
        <f t="shared" si="99"/>
        <v>UNCHANGED</v>
      </c>
      <c r="AH284" s="11">
        <f t="shared" si="84"/>
        <v>3</v>
      </c>
      <c r="AI284" s="11">
        <f t="shared" si="85"/>
        <v>3</v>
      </c>
      <c r="AJ284" s="11">
        <f t="shared" si="86"/>
        <v>3</v>
      </c>
      <c r="AK284" s="11">
        <f t="shared" si="87"/>
        <v>3</v>
      </c>
    </row>
    <row r="285" spans="1:37">
      <c r="A285" s="3" t="s">
        <v>306</v>
      </c>
      <c r="B285" s="3" t="s">
        <v>2938</v>
      </c>
      <c r="C285" s="13">
        <v>98897.923599999995</v>
      </c>
      <c r="D285" s="14">
        <v>6</v>
      </c>
      <c r="E285" s="13">
        <v>10.220000000000001</v>
      </c>
      <c r="F285" s="8">
        <v>13250.333333333299</v>
      </c>
      <c r="G285" s="8">
        <v>13230.333333333299</v>
      </c>
      <c r="H285" s="8">
        <v>15345</v>
      </c>
      <c r="I285" s="8">
        <v>17201.333333333299</v>
      </c>
      <c r="J285" s="8">
        <v>18092.232641666698</v>
      </c>
      <c r="K285" s="8">
        <v>16564.666666666701</v>
      </c>
      <c r="L285" s="8">
        <v>20587.666666666701</v>
      </c>
      <c r="M285" s="8">
        <v>14069.666666666701</v>
      </c>
      <c r="N285" s="8">
        <v>14188</v>
      </c>
      <c r="O285" s="8">
        <v>15355.333333333299</v>
      </c>
      <c r="P285" s="8">
        <v>18622.666666666701</v>
      </c>
      <c r="Q285" s="8">
        <v>16343.333333333299</v>
      </c>
      <c r="R285" s="8">
        <f t="shared" si="80"/>
        <v>13941.888888888867</v>
      </c>
      <c r="S285" s="8">
        <f t="shared" si="81"/>
        <v>17286.077547222234</v>
      </c>
      <c r="T285" s="8">
        <f t="shared" si="82"/>
        <v>16281.777777777801</v>
      </c>
      <c r="U285" s="8">
        <f t="shared" si="83"/>
        <v>16773.777777777766</v>
      </c>
      <c r="V285" s="14">
        <f t="shared" si="88"/>
        <v>1.5728107469816399E-2</v>
      </c>
      <c r="W285" s="11">
        <f t="shared" si="89"/>
        <v>0.35986953570181462</v>
      </c>
      <c r="X285" s="11">
        <f t="shared" si="90"/>
        <v>0.8450804245001825</v>
      </c>
      <c r="Y285" s="11">
        <f t="shared" si="91"/>
        <v>0.65534143840038372</v>
      </c>
      <c r="Z285" s="11">
        <f t="shared" si="92"/>
        <v>-0.31018450333675929</v>
      </c>
      <c r="AA285" s="11">
        <f t="shared" si="93"/>
        <v>0.22383219836291302</v>
      </c>
      <c r="AB285" s="11">
        <f t="shared" si="94"/>
        <v>-4.2949414744220045E-2</v>
      </c>
      <c r="AC285" s="11">
        <f t="shared" si="95"/>
        <v>-4.3402890229626373E-2</v>
      </c>
      <c r="AD285" s="11" t="str">
        <f t="shared" si="96"/>
        <v>UNCHANGED</v>
      </c>
      <c r="AE285" s="11" t="str">
        <f t="shared" si="97"/>
        <v>UNCHANGED</v>
      </c>
      <c r="AF285" s="11" t="str">
        <f t="shared" si="98"/>
        <v>UNCHANGED</v>
      </c>
      <c r="AG285" s="11" t="str">
        <f t="shared" si="99"/>
        <v>UNCHANGED</v>
      </c>
      <c r="AH285" s="11">
        <f t="shared" si="84"/>
        <v>3</v>
      </c>
      <c r="AI285" s="11">
        <f t="shared" si="85"/>
        <v>3</v>
      </c>
      <c r="AJ285" s="11">
        <f t="shared" si="86"/>
        <v>3</v>
      </c>
      <c r="AK285" s="11">
        <f t="shared" si="87"/>
        <v>3</v>
      </c>
    </row>
    <row r="286" spans="1:37">
      <c r="A286" s="3" t="s">
        <v>307</v>
      </c>
      <c r="B286" s="3" t="s">
        <v>2939</v>
      </c>
      <c r="C286" s="13">
        <v>27480.736000000001</v>
      </c>
      <c r="D286" s="14">
        <v>2</v>
      </c>
      <c r="E286" s="13">
        <v>10.98</v>
      </c>
      <c r="F286" s="8">
        <v>10182</v>
      </c>
      <c r="G286" s="8">
        <v>9029.5</v>
      </c>
      <c r="H286" s="8">
        <v>16043.5</v>
      </c>
      <c r="I286" s="8">
        <v>18290.5</v>
      </c>
      <c r="J286" s="8">
        <v>12239.5</v>
      </c>
      <c r="K286" s="8">
        <v>12276.5</v>
      </c>
      <c r="L286" s="8">
        <v>20383</v>
      </c>
      <c r="M286" s="8">
        <v>15571</v>
      </c>
      <c r="N286" s="8">
        <v>14124.5</v>
      </c>
      <c r="O286" s="8">
        <v>11362.5</v>
      </c>
      <c r="P286" s="9">
        <v>0</v>
      </c>
      <c r="Q286" s="8">
        <v>11091.5</v>
      </c>
      <c r="R286" s="8">
        <f t="shared" si="80"/>
        <v>11751.666666666666</v>
      </c>
      <c r="S286" s="8">
        <f t="shared" si="81"/>
        <v>14268.833333333334</v>
      </c>
      <c r="T286" s="8">
        <f t="shared" si="82"/>
        <v>16692.833333333332</v>
      </c>
      <c r="U286" s="8">
        <f t="shared" si="83"/>
        <v>11227</v>
      </c>
      <c r="V286" s="15" t="s">
        <v>2976</v>
      </c>
      <c r="W286" s="15" t="s">
        <v>2976</v>
      </c>
      <c r="X286" s="15" t="s">
        <v>2976</v>
      </c>
      <c r="Y286" s="15" t="s">
        <v>2976</v>
      </c>
      <c r="Z286" s="15" t="s">
        <v>2976</v>
      </c>
      <c r="AA286" s="15" t="s">
        <v>2976</v>
      </c>
      <c r="AB286" s="15" t="s">
        <v>2976</v>
      </c>
      <c r="AC286" s="15" t="s">
        <v>2976</v>
      </c>
      <c r="AD286" s="15" t="s">
        <v>2976</v>
      </c>
      <c r="AE286" s="15" t="s">
        <v>2976</v>
      </c>
      <c r="AF286" s="15" t="s">
        <v>2976</v>
      </c>
      <c r="AG286" s="15" t="s">
        <v>2976</v>
      </c>
      <c r="AH286" s="11">
        <f t="shared" si="84"/>
        <v>3</v>
      </c>
      <c r="AI286" s="11">
        <f t="shared" si="85"/>
        <v>3</v>
      </c>
      <c r="AJ286" s="11">
        <f t="shared" si="86"/>
        <v>3</v>
      </c>
      <c r="AK286" s="11">
        <f t="shared" si="87"/>
        <v>2</v>
      </c>
    </row>
    <row r="287" spans="1:37">
      <c r="A287" s="3" t="s">
        <v>308</v>
      </c>
      <c r="B287" s="3" t="s">
        <v>2940</v>
      </c>
      <c r="C287" s="13">
        <v>59255.873299999999</v>
      </c>
      <c r="D287" s="14">
        <v>6</v>
      </c>
      <c r="E287" s="13">
        <v>17.600000000000001</v>
      </c>
      <c r="F287" s="8">
        <v>14279.666666666701</v>
      </c>
      <c r="G287" s="8">
        <v>15357.666666666701</v>
      </c>
      <c r="H287" s="8">
        <v>27537.333333333299</v>
      </c>
      <c r="I287" s="8">
        <v>19629.666666666701</v>
      </c>
      <c r="J287" s="8">
        <v>22008.333333333299</v>
      </c>
      <c r="K287" s="8">
        <v>18638</v>
      </c>
      <c r="L287" s="8">
        <v>15043.333333333299</v>
      </c>
      <c r="M287" s="8">
        <v>11604.333333333299</v>
      </c>
      <c r="N287" s="8">
        <v>11064</v>
      </c>
      <c r="O287" s="8">
        <v>12960</v>
      </c>
      <c r="P287" s="8">
        <v>12455.333333333299</v>
      </c>
      <c r="Q287" s="8">
        <v>14598.666666666701</v>
      </c>
      <c r="R287" s="8">
        <f t="shared" si="80"/>
        <v>19058.222222222234</v>
      </c>
      <c r="S287" s="8">
        <f t="shared" si="81"/>
        <v>20092</v>
      </c>
      <c r="T287" s="8">
        <f t="shared" si="82"/>
        <v>12570.555555555533</v>
      </c>
      <c r="U287" s="8">
        <f t="shared" si="83"/>
        <v>13338</v>
      </c>
      <c r="V287" s="14">
        <f t="shared" si="88"/>
        <v>0.82449910847476149</v>
      </c>
      <c r="W287" s="11">
        <f t="shared" si="89"/>
        <v>0.21690462757394369</v>
      </c>
      <c r="X287" s="11">
        <f t="shared" si="90"/>
        <v>0.61373338956161105</v>
      </c>
      <c r="Y287" s="11">
        <f t="shared" si="91"/>
        <v>4.7702631389605812E-3</v>
      </c>
      <c r="Z287" s="11">
        <f t="shared" si="92"/>
        <v>-7.6207631220995886E-2</v>
      </c>
      <c r="AA287" s="11">
        <f t="shared" si="93"/>
        <v>-0.60036513784355505</v>
      </c>
      <c r="AB287" s="11">
        <f t="shared" si="94"/>
        <v>-8.5493943140867668E-2</v>
      </c>
      <c r="AC287" s="11">
        <f t="shared" si="95"/>
        <v>-0.59107882592368333</v>
      </c>
      <c r="AD287" s="11" t="str">
        <f t="shared" si="96"/>
        <v>UNCHANGED</v>
      </c>
      <c r="AE287" s="11" t="str">
        <f t="shared" si="97"/>
        <v>UNCHANGED</v>
      </c>
      <c r="AF287" s="11" t="str">
        <f t="shared" si="98"/>
        <v>UNCHANGED</v>
      </c>
      <c r="AG287" s="11" t="str">
        <f t="shared" si="99"/>
        <v>UNCHANGED</v>
      </c>
      <c r="AH287" s="11">
        <f t="shared" si="84"/>
        <v>3</v>
      </c>
      <c r="AI287" s="11">
        <f t="shared" si="85"/>
        <v>3</v>
      </c>
      <c r="AJ287" s="11">
        <f t="shared" si="86"/>
        <v>3</v>
      </c>
      <c r="AK287" s="11">
        <f t="shared" si="87"/>
        <v>3</v>
      </c>
    </row>
    <row r="288" spans="1:37">
      <c r="A288" s="3" t="s">
        <v>309</v>
      </c>
      <c r="B288" s="3" t="s">
        <v>2941</v>
      </c>
      <c r="C288" s="13">
        <v>29651.656200000001</v>
      </c>
      <c r="D288" s="14">
        <v>2</v>
      </c>
      <c r="E288" s="13">
        <v>13.6</v>
      </c>
      <c r="F288" s="8">
        <v>12944</v>
      </c>
      <c r="G288" s="8">
        <v>33370.5</v>
      </c>
      <c r="H288" s="8">
        <v>40905</v>
      </c>
      <c r="I288" s="8">
        <v>31259</v>
      </c>
      <c r="J288" s="8">
        <v>38860</v>
      </c>
      <c r="K288" s="8">
        <v>21856</v>
      </c>
      <c r="L288" s="8">
        <v>26184</v>
      </c>
      <c r="M288" s="8">
        <v>16153.5</v>
      </c>
      <c r="N288" s="8">
        <v>20819</v>
      </c>
      <c r="O288" s="8">
        <v>22974</v>
      </c>
      <c r="P288" s="8">
        <v>15955.5</v>
      </c>
      <c r="Q288" s="8">
        <v>12631</v>
      </c>
      <c r="R288" s="8">
        <f t="shared" si="80"/>
        <v>29073.166666666668</v>
      </c>
      <c r="S288" s="8">
        <f t="shared" si="81"/>
        <v>30658.333333333332</v>
      </c>
      <c r="T288" s="8">
        <f t="shared" si="82"/>
        <v>21052.166666666668</v>
      </c>
      <c r="U288" s="8">
        <f t="shared" si="83"/>
        <v>17186.833333333332</v>
      </c>
      <c r="V288" s="14">
        <f t="shared" si="88"/>
        <v>0.87802494370390904</v>
      </c>
      <c r="W288" s="11">
        <f t="shared" si="89"/>
        <v>0.41559543480628658</v>
      </c>
      <c r="X288" s="11">
        <f t="shared" si="90"/>
        <v>0.41011148689828608</v>
      </c>
      <c r="Y288" s="11">
        <f t="shared" si="91"/>
        <v>8.0405192536258108E-2</v>
      </c>
      <c r="Z288" s="11">
        <f t="shared" si="92"/>
        <v>-7.6591051239497346E-2</v>
      </c>
      <c r="AA288" s="11">
        <f t="shared" si="93"/>
        <v>-0.46571949766109277</v>
      </c>
      <c r="AB288" s="11">
        <f t="shared" si="94"/>
        <v>0.29266496821751281</v>
      </c>
      <c r="AC288" s="11">
        <f t="shared" si="95"/>
        <v>-0.83497551711810303</v>
      </c>
      <c r="AD288" s="11" t="str">
        <f t="shared" si="96"/>
        <v>UNCHANGED</v>
      </c>
      <c r="AE288" s="11" t="str">
        <f t="shared" si="97"/>
        <v>UNCHANGED</v>
      </c>
      <c r="AF288" s="11" t="str">
        <f t="shared" si="98"/>
        <v>UNCHANGED</v>
      </c>
      <c r="AG288" s="11" t="str">
        <f t="shared" si="99"/>
        <v>UNCHANGED</v>
      </c>
      <c r="AH288" s="11">
        <f t="shared" si="84"/>
        <v>3</v>
      </c>
      <c r="AI288" s="11">
        <f t="shared" si="85"/>
        <v>3</v>
      </c>
      <c r="AJ288" s="11">
        <f t="shared" si="86"/>
        <v>3</v>
      </c>
      <c r="AK288" s="11">
        <f t="shared" si="87"/>
        <v>3</v>
      </c>
    </row>
    <row r="289" spans="1:37">
      <c r="A289" s="3" t="s">
        <v>310</v>
      </c>
      <c r="B289" s="3" t="s">
        <v>2942</v>
      </c>
      <c r="C289" s="13">
        <v>34177.330600000001</v>
      </c>
      <c r="D289" s="14">
        <v>3</v>
      </c>
      <c r="E289" s="13">
        <v>12.01</v>
      </c>
      <c r="F289" s="8">
        <v>20115.733145999999</v>
      </c>
      <c r="G289" s="8">
        <v>12600.4487283333</v>
      </c>
      <c r="H289" s="8">
        <v>20258.381926666701</v>
      </c>
      <c r="I289" s="8">
        <v>15449.222626999999</v>
      </c>
      <c r="J289" s="8">
        <v>22126.465494</v>
      </c>
      <c r="K289" s="8">
        <v>25726.575729</v>
      </c>
      <c r="L289" s="8">
        <v>16794.091696666699</v>
      </c>
      <c r="M289" s="8">
        <v>34367.154943666697</v>
      </c>
      <c r="N289" s="8">
        <v>20148.087283000001</v>
      </c>
      <c r="O289" s="8">
        <v>23282.956108999999</v>
      </c>
      <c r="P289" s="8">
        <v>19322</v>
      </c>
      <c r="Q289" s="8">
        <v>15618.988191</v>
      </c>
      <c r="R289" s="8">
        <f t="shared" si="80"/>
        <v>17658.187933666664</v>
      </c>
      <c r="S289" s="8">
        <f t="shared" si="81"/>
        <v>21100.754616666669</v>
      </c>
      <c r="T289" s="8">
        <f t="shared" si="82"/>
        <v>23769.777974444467</v>
      </c>
      <c r="U289" s="8">
        <f t="shared" si="83"/>
        <v>19407.981433333334</v>
      </c>
      <c r="V289" s="14">
        <f t="shared" si="88"/>
        <v>0.43073173712706708</v>
      </c>
      <c r="W289" s="11">
        <f t="shared" si="89"/>
        <v>0.36244707097460288</v>
      </c>
      <c r="X289" s="11">
        <f t="shared" si="90"/>
        <v>0.49548160309407646</v>
      </c>
      <c r="Y289" s="11">
        <f t="shared" si="91"/>
        <v>0.67401019383193339</v>
      </c>
      <c r="Z289" s="11">
        <f t="shared" si="92"/>
        <v>-0.25695729170122206</v>
      </c>
      <c r="AA289" s="11">
        <f t="shared" si="93"/>
        <v>0.42879112501205385</v>
      </c>
      <c r="AB289" s="11">
        <f t="shared" si="94"/>
        <v>0.29247835219492052</v>
      </c>
      <c r="AC289" s="11">
        <f t="shared" si="95"/>
        <v>-0.12064451888408875</v>
      </c>
      <c r="AD289" s="11" t="str">
        <f t="shared" si="96"/>
        <v>UNCHANGED</v>
      </c>
      <c r="AE289" s="11" t="str">
        <f t="shared" si="97"/>
        <v>UNCHANGED</v>
      </c>
      <c r="AF289" s="11" t="str">
        <f t="shared" si="98"/>
        <v>UNCHANGED</v>
      </c>
      <c r="AG289" s="11" t="str">
        <f t="shared" si="99"/>
        <v>UNCHANGED</v>
      </c>
      <c r="AH289" s="11">
        <f t="shared" si="84"/>
        <v>3</v>
      </c>
      <c r="AI289" s="11">
        <f t="shared" si="85"/>
        <v>3</v>
      </c>
      <c r="AJ289" s="11">
        <f t="shared" si="86"/>
        <v>3</v>
      </c>
      <c r="AK289" s="11">
        <f t="shared" si="87"/>
        <v>3</v>
      </c>
    </row>
    <row r="290" spans="1:37">
      <c r="A290" s="3" t="s">
        <v>311</v>
      </c>
      <c r="B290" s="3" t="s">
        <v>2943</v>
      </c>
      <c r="C290" s="13">
        <v>28299.9601</v>
      </c>
      <c r="D290" s="14">
        <v>2</v>
      </c>
      <c r="E290" s="13">
        <v>5.97</v>
      </c>
      <c r="F290" s="8">
        <v>21851</v>
      </c>
      <c r="G290" s="8">
        <v>23091</v>
      </c>
      <c r="H290" s="8">
        <v>29105</v>
      </c>
      <c r="I290" s="8">
        <v>23873</v>
      </c>
      <c r="J290" s="8">
        <v>29561</v>
      </c>
      <c r="K290" s="8">
        <v>29865</v>
      </c>
      <c r="L290" s="8">
        <v>15824</v>
      </c>
      <c r="M290" s="8">
        <v>23108</v>
      </c>
      <c r="N290" s="8">
        <v>19261.5</v>
      </c>
      <c r="O290" s="8">
        <v>22610.5</v>
      </c>
      <c r="P290" s="8">
        <v>19955.5</v>
      </c>
      <c r="Q290" s="8">
        <v>18559</v>
      </c>
      <c r="R290" s="8">
        <f t="shared" si="80"/>
        <v>24682.333333333332</v>
      </c>
      <c r="S290" s="8">
        <f t="shared" si="81"/>
        <v>27766.333333333332</v>
      </c>
      <c r="T290" s="8">
        <f t="shared" si="82"/>
        <v>19397.833333333332</v>
      </c>
      <c r="U290" s="8">
        <f t="shared" si="83"/>
        <v>20375</v>
      </c>
      <c r="V290" s="14">
        <f t="shared" si="88"/>
        <v>0.35760123683290002</v>
      </c>
      <c r="W290" s="11">
        <f t="shared" si="89"/>
        <v>0.16062914898628505</v>
      </c>
      <c r="X290" s="11">
        <f t="shared" si="90"/>
        <v>0.70659062690030683</v>
      </c>
      <c r="Y290" s="11">
        <f t="shared" si="91"/>
        <v>3.1719490248530317E-2</v>
      </c>
      <c r="Z290" s="11">
        <f t="shared" si="92"/>
        <v>-0.16985789003333873</v>
      </c>
      <c r="AA290" s="11">
        <f t="shared" si="93"/>
        <v>-0.34758326778481735</v>
      </c>
      <c r="AB290" s="11">
        <f t="shared" si="94"/>
        <v>-7.090454166436054E-2</v>
      </c>
      <c r="AC290" s="11">
        <f t="shared" si="95"/>
        <v>-0.44653661615379547</v>
      </c>
      <c r="AD290" s="11" t="str">
        <f t="shared" si="96"/>
        <v>UNCHANGED</v>
      </c>
      <c r="AE290" s="11" t="str">
        <f t="shared" si="97"/>
        <v>UNCHANGED</v>
      </c>
      <c r="AF290" s="11" t="str">
        <f t="shared" si="98"/>
        <v>UNCHANGED</v>
      </c>
      <c r="AG290" s="11" t="str">
        <f t="shared" si="99"/>
        <v>UNCHANGED</v>
      </c>
      <c r="AH290" s="11">
        <f t="shared" si="84"/>
        <v>3</v>
      </c>
      <c r="AI290" s="11">
        <f t="shared" si="85"/>
        <v>3</v>
      </c>
      <c r="AJ290" s="11">
        <f t="shared" si="86"/>
        <v>3</v>
      </c>
      <c r="AK290" s="11">
        <f t="shared" si="87"/>
        <v>3</v>
      </c>
    </row>
    <row r="291" spans="1:37">
      <c r="A291" s="3" t="s">
        <v>312</v>
      </c>
      <c r="B291" s="3" t="s">
        <v>2944</v>
      </c>
      <c r="C291" s="13">
        <v>61260.480799999998</v>
      </c>
      <c r="D291" s="14">
        <v>7</v>
      </c>
      <c r="E291" s="13">
        <v>13.64</v>
      </c>
      <c r="F291" s="8">
        <v>61009</v>
      </c>
      <c r="G291" s="8">
        <v>50789</v>
      </c>
      <c r="H291" s="8">
        <v>96099.333333333299</v>
      </c>
      <c r="I291" s="8">
        <v>95195.333333333299</v>
      </c>
      <c r="J291" s="8">
        <v>60922.666666666701</v>
      </c>
      <c r="K291" s="8">
        <v>68617.666666666701</v>
      </c>
      <c r="L291" s="8">
        <v>92578.333333333299</v>
      </c>
      <c r="M291" s="8">
        <v>123379.66666666701</v>
      </c>
      <c r="N291" s="8">
        <v>97297.666666666701</v>
      </c>
      <c r="O291" s="8">
        <v>99735.333333333299</v>
      </c>
      <c r="P291" s="8">
        <v>48394</v>
      </c>
      <c r="Q291" s="8">
        <v>72384</v>
      </c>
      <c r="R291" s="8">
        <f t="shared" si="80"/>
        <v>69299.111111111109</v>
      </c>
      <c r="S291" s="8">
        <f t="shared" si="81"/>
        <v>74911.888888888891</v>
      </c>
      <c r="T291" s="8">
        <f t="shared" si="82"/>
        <v>104418.55555555566</v>
      </c>
      <c r="U291" s="8">
        <f t="shared" si="83"/>
        <v>73504.444444444438</v>
      </c>
      <c r="V291" s="14">
        <f t="shared" si="88"/>
        <v>0.76062243041990307</v>
      </c>
      <c r="W291" s="11">
        <f t="shared" si="89"/>
        <v>0.10379691787523959</v>
      </c>
      <c r="X291" s="11">
        <f t="shared" si="90"/>
        <v>0.1548396610742952</v>
      </c>
      <c r="Y291" s="11">
        <f t="shared" si="91"/>
        <v>0.94176746349289508</v>
      </c>
      <c r="Z291" s="11">
        <f t="shared" si="92"/>
        <v>-0.11235785246733511</v>
      </c>
      <c r="AA291" s="11">
        <f t="shared" si="93"/>
        <v>0.59146935445468829</v>
      </c>
      <c r="AB291" s="11">
        <f t="shared" si="94"/>
        <v>0.50647471660470067</v>
      </c>
      <c r="AC291" s="11">
        <f t="shared" si="95"/>
        <v>-2.7363214617347576E-2</v>
      </c>
      <c r="AD291" s="11" t="str">
        <f t="shared" si="96"/>
        <v>UNCHANGED</v>
      </c>
      <c r="AE291" s="11" t="str">
        <f t="shared" si="97"/>
        <v>UNCHANGED</v>
      </c>
      <c r="AF291" s="11" t="str">
        <f t="shared" si="98"/>
        <v>UNCHANGED</v>
      </c>
      <c r="AG291" s="11" t="str">
        <f t="shared" si="99"/>
        <v>UNCHANGED</v>
      </c>
      <c r="AH291" s="11">
        <f t="shared" si="84"/>
        <v>3</v>
      </c>
      <c r="AI291" s="11">
        <f t="shared" si="85"/>
        <v>3</v>
      </c>
      <c r="AJ291" s="11">
        <f t="shared" si="86"/>
        <v>3</v>
      </c>
      <c r="AK291" s="11">
        <f t="shared" si="87"/>
        <v>3</v>
      </c>
    </row>
    <row r="292" spans="1:37">
      <c r="A292" s="3" t="s">
        <v>313</v>
      </c>
      <c r="B292" s="3" t="s">
        <v>2945</v>
      </c>
      <c r="C292" s="13">
        <v>61920.265299999999</v>
      </c>
      <c r="D292" s="14">
        <v>4</v>
      </c>
      <c r="E292" s="13">
        <v>6.03</v>
      </c>
      <c r="F292" s="8">
        <v>79180</v>
      </c>
      <c r="G292" s="8">
        <v>58500</v>
      </c>
      <c r="H292" s="8">
        <v>43518.666666666701</v>
      </c>
      <c r="I292" s="8">
        <v>51972</v>
      </c>
      <c r="J292" s="8">
        <v>61353.333333333299</v>
      </c>
      <c r="K292" s="8">
        <v>68545</v>
      </c>
      <c r="L292" s="8">
        <v>62201.333333333299</v>
      </c>
      <c r="M292" s="8">
        <v>57546</v>
      </c>
      <c r="N292" s="8">
        <v>55105.333333333299</v>
      </c>
      <c r="O292" s="8">
        <v>58444</v>
      </c>
      <c r="P292" s="8">
        <v>74107</v>
      </c>
      <c r="Q292" s="8">
        <v>83773.333333333299</v>
      </c>
      <c r="R292" s="8">
        <f t="shared" si="80"/>
        <v>60399.555555555562</v>
      </c>
      <c r="S292" s="8">
        <f t="shared" si="81"/>
        <v>60623.444444444438</v>
      </c>
      <c r="T292" s="8">
        <f t="shared" si="82"/>
        <v>58284.222222222197</v>
      </c>
      <c r="U292" s="8">
        <f t="shared" si="83"/>
        <v>72108.111111111109</v>
      </c>
      <c r="V292" s="14">
        <f t="shared" si="88"/>
        <v>0.98526833663624092</v>
      </c>
      <c r="W292" s="11">
        <f t="shared" si="89"/>
        <v>0.85080752964875517</v>
      </c>
      <c r="X292" s="11">
        <f t="shared" si="90"/>
        <v>0.14575611447745165</v>
      </c>
      <c r="Y292" s="11">
        <f t="shared" si="91"/>
        <v>0.26199687196980959</v>
      </c>
      <c r="Z292" s="11">
        <f t="shared" si="92"/>
        <v>-5.3378904537460907E-3</v>
      </c>
      <c r="AA292" s="11">
        <f t="shared" si="93"/>
        <v>-5.1432540835733544E-2</v>
      </c>
      <c r="AB292" s="11">
        <f t="shared" si="94"/>
        <v>-0.30705615793250968</v>
      </c>
      <c r="AC292" s="11">
        <f t="shared" si="95"/>
        <v>0.25028572664302984</v>
      </c>
      <c r="AD292" s="11" t="str">
        <f t="shared" si="96"/>
        <v>UNCHANGED</v>
      </c>
      <c r="AE292" s="11" t="str">
        <f t="shared" si="97"/>
        <v>UNCHANGED</v>
      </c>
      <c r="AF292" s="11" t="str">
        <f t="shared" si="98"/>
        <v>UNCHANGED</v>
      </c>
      <c r="AG292" s="11" t="str">
        <f t="shared" si="99"/>
        <v>UNCHANGED</v>
      </c>
      <c r="AH292" s="11">
        <f t="shared" si="84"/>
        <v>3</v>
      </c>
      <c r="AI292" s="11">
        <f t="shared" si="85"/>
        <v>3</v>
      </c>
      <c r="AJ292" s="11">
        <f t="shared" si="86"/>
        <v>3</v>
      </c>
      <c r="AK292" s="11">
        <f t="shared" si="87"/>
        <v>3</v>
      </c>
    </row>
    <row r="293" spans="1:37">
      <c r="A293" s="3" t="s">
        <v>314</v>
      </c>
      <c r="B293" s="3" t="s">
        <v>2946</v>
      </c>
      <c r="C293" s="13">
        <v>64359.677199999998</v>
      </c>
      <c r="D293" s="14">
        <v>4</v>
      </c>
      <c r="E293" s="13">
        <v>8.82</v>
      </c>
      <c r="F293" s="8">
        <v>20363</v>
      </c>
      <c r="G293" s="8">
        <v>11755</v>
      </c>
      <c r="H293" s="8">
        <v>17191.666666666701</v>
      </c>
      <c r="I293" s="8">
        <v>11676.666666666701</v>
      </c>
      <c r="J293" s="8">
        <v>18470.333333333299</v>
      </c>
      <c r="K293" s="8">
        <v>21263</v>
      </c>
      <c r="L293" s="8">
        <v>14176.333333333299</v>
      </c>
      <c r="M293" s="8">
        <v>26507</v>
      </c>
      <c r="N293" s="8">
        <v>16573.333333333299</v>
      </c>
      <c r="O293" s="8">
        <v>13422</v>
      </c>
      <c r="P293" s="8">
        <v>12644.666666666701</v>
      </c>
      <c r="Q293" s="8">
        <v>10177</v>
      </c>
      <c r="R293" s="8">
        <f t="shared" si="80"/>
        <v>16436.555555555566</v>
      </c>
      <c r="S293" s="8">
        <f t="shared" si="81"/>
        <v>17136.666666666668</v>
      </c>
      <c r="T293" s="8">
        <f t="shared" si="82"/>
        <v>19085.555555555533</v>
      </c>
      <c r="U293" s="8">
        <f t="shared" si="83"/>
        <v>12081.222222222234</v>
      </c>
      <c r="V293" s="14">
        <f t="shared" si="88"/>
        <v>0.86269572277522721</v>
      </c>
      <c r="W293" s="11">
        <f t="shared" si="89"/>
        <v>0.59048762173909319</v>
      </c>
      <c r="X293" s="11">
        <f t="shared" si="90"/>
        <v>0.14687447382516722</v>
      </c>
      <c r="Y293" s="11">
        <f t="shared" si="91"/>
        <v>0.16833621828628473</v>
      </c>
      <c r="Z293" s="11">
        <f t="shared" si="92"/>
        <v>-6.0178511834329679E-2</v>
      </c>
      <c r="AA293" s="11">
        <f t="shared" si="93"/>
        <v>0.215573182597323</v>
      </c>
      <c r="AB293" s="11">
        <f t="shared" si="94"/>
        <v>0.65971476680961794</v>
      </c>
      <c r="AC293" s="11">
        <f t="shared" si="95"/>
        <v>-0.50432009604662464</v>
      </c>
      <c r="AD293" s="11" t="str">
        <f t="shared" si="96"/>
        <v>UNCHANGED</v>
      </c>
      <c r="AE293" s="11" t="str">
        <f t="shared" si="97"/>
        <v>UNCHANGED</v>
      </c>
      <c r="AF293" s="11" t="str">
        <f t="shared" si="98"/>
        <v>UNCHANGED</v>
      </c>
      <c r="AG293" s="11" t="str">
        <f t="shared" si="99"/>
        <v>UNCHANGED</v>
      </c>
      <c r="AH293" s="11">
        <f t="shared" si="84"/>
        <v>3</v>
      </c>
      <c r="AI293" s="11">
        <f t="shared" si="85"/>
        <v>3</v>
      </c>
      <c r="AJ293" s="11">
        <f t="shared" si="86"/>
        <v>3</v>
      </c>
      <c r="AK293" s="11">
        <f t="shared" si="87"/>
        <v>3</v>
      </c>
    </row>
    <row r="294" spans="1:37">
      <c r="A294" s="3" t="s">
        <v>315</v>
      </c>
      <c r="B294" s="3" t="s">
        <v>2947</v>
      </c>
      <c r="C294" s="13">
        <v>36437.946000000004</v>
      </c>
      <c r="D294" s="14">
        <v>2</v>
      </c>
      <c r="E294" s="13">
        <v>7.72</v>
      </c>
      <c r="F294" s="8">
        <v>9381</v>
      </c>
      <c r="G294" s="8">
        <v>9271</v>
      </c>
      <c r="H294" s="8">
        <v>23674.508283499999</v>
      </c>
      <c r="I294" s="8">
        <v>29978.862052</v>
      </c>
      <c r="J294" s="8">
        <v>5060</v>
      </c>
      <c r="K294" s="8">
        <v>32770.646028499999</v>
      </c>
      <c r="L294" s="8">
        <v>10376</v>
      </c>
      <c r="M294" s="8">
        <v>6049</v>
      </c>
      <c r="N294" s="8">
        <v>23526.0826695</v>
      </c>
      <c r="O294" s="8">
        <v>4420</v>
      </c>
      <c r="P294" s="8">
        <v>3927</v>
      </c>
      <c r="Q294" s="8">
        <v>8527</v>
      </c>
      <c r="R294" s="8">
        <f t="shared" si="80"/>
        <v>14108.8360945</v>
      </c>
      <c r="S294" s="8">
        <f t="shared" si="81"/>
        <v>22603.169360166667</v>
      </c>
      <c r="T294" s="8">
        <f t="shared" si="82"/>
        <v>13317.027556499999</v>
      </c>
      <c r="U294" s="8">
        <f t="shared" si="83"/>
        <v>5624.666666666667</v>
      </c>
      <c r="V294" s="14">
        <f t="shared" si="88"/>
        <v>0.44446980367916256</v>
      </c>
      <c r="W294" s="11">
        <f t="shared" si="89"/>
        <v>0.91664249247286156</v>
      </c>
      <c r="X294" s="11">
        <f t="shared" si="90"/>
        <v>0.23121503683558856</v>
      </c>
      <c r="Y294" s="11">
        <f t="shared" si="91"/>
        <v>0.12999443549906947</v>
      </c>
      <c r="Z294" s="11">
        <f t="shared" si="92"/>
        <v>-0.67992609991656183</v>
      </c>
      <c r="AA294" s="11">
        <f t="shared" si="93"/>
        <v>-8.332687819385548E-2</v>
      </c>
      <c r="AB294" s="11">
        <f t="shared" si="94"/>
        <v>1.2434325939530559</v>
      </c>
      <c r="AC294" s="11">
        <f t="shared" si="95"/>
        <v>-2.0066855720634735</v>
      </c>
      <c r="AD294" s="11" t="str">
        <f t="shared" si="96"/>
        <v>UNCHANGED</v>
      </c>
      <c r="AE294" s="11" t="str">
        <f t="shared" si="97"/>
        <v>UNCHANGED</v>
      </c>
      <c r="AF294" s="11" t="str">
        <f t="shared" si="98"/>
        <v>UNCHANGED</v>
      </c>
      <c r="AG294" s="11" t="str">
        <f t="shared" si="99"/>
        <v>UNCHANGED</v>
      </c>
      <c r="AH294" s="11">
        <f t="shared" si="84"/>
        <v>3</v>
      </c>
      <c r="AI294" s="11">
        <f t="shared" si="85"/>
        <v>3</v>
      </c>
      <c r="AJ294" s="11">
        <f t="shared" si="86"/>
        <v>3</v>
      </c>
      <c r="AK294" s="11">
        <f t="shared" si="87"/>
        <v>3</v>
      </c>
    </row>
    <row r="295" spans="1:37">
      <c r="A295" s="3" t="s">
        <v>316</v>
      </c>
      <c r="B295" s="3" t="s">
        <v>2948</v>
      </c>
      <c r="C295" s="13">
        <v>52500.318800000001</v>
      </c>
      <c r="D295" s="14">
        <v>4</v>
      </c>
      <c r="E295" s="13">
        <v>14.52</v>
      </c>
      <c r="F295" s="8">
        <v>25949.5</v>
      </c>
      <c r="G295" s="8">
        <v>22197.666666666701</v>
      </c>
      <c r="H295" s="8">
        <v>16549.666666666701</v>
      </c>
      <c r="I295" s="8">
        <v>23284.666666666701</v>
      </c>
      <c r="J295" s="8">
        <v>25046.333333333299</v>
      </c>
      <c r="K295" s="8">
        <v>19650.333333333299</v>
      </c>
      <c r="L295" s="8">
        <v>16677</v>
      </c>
      <c r="M295" s="8">
        <v>14965</v>
      </c>
      <c r="N295" s="8">
        <v>10850</v>
      </c>
      <c r="O295" s="8">
        <v>11846.333333333299</v>
      </c>
      <c r="P295" s="8">
        <v>11628.333333333299</v>
      </c>
      <c r="Q295" s="8">
        <v>16044</v>
      </c>
      <c r="R295" s="8">
        <f t="shared" si="80"/>
        <v>21565.611111111135</v>
      </c>
      <c r="S295" s="8">
        <f t="shared" si="81"/>
        <v>22660.444444444434</v>
      </c>
      <c r="T295" s="8">
        <f t="shared" si="82"/>
        <v>14164</v>
      </c>
      <c r="U295" s="8">
        <f t="shared" si="83"/>
        <v>13172.888888888867</v>
      </c>
      <c r="V295" s="14">
        <f t="shared" si="88"/>
        <v>0.7464642990375967</v>
      </c>
      <c r="W295" s="11">
        <f t="shared" si="89"/>
        <v>8.3918651033959638E-2</v>
      </c>
      <c r="X295" s="11">
        <f t="shared" si="90"/>
        <v>0.68211081678565866</v>
      </c>
      <c r="Y295" s="11">
        <f t="shared" si="91"/>
        <v>1.1430065995889409E-2</v>
      </c>
      <c r="Z295" s="11">
        <f t="shared" si="92"/>
        <v>-7.1443558613020583E-2</v>
      </c>
      <c r="AA295" s="11">
        <f t="shared" si="93"/>
        <v>-0.60650384988699124</v>
      </c>
      <c r="AB295" s="11">
        <f t="shared" si="94"/>
        <v>0.10465697738289562</v>
      </c>
      <c r="AC295" s="11">
        <f t="shared" si="95"/>
        <v>-0.7826043858829077</v>
      </c>
      <c r="AD295" s="11" t="str">
        <f t="shared" si="96"/>
        <v>UNCHANGED</v>
      </c>
      <c r="AE295" s="11" t="str">
        <f t="shared" si="97"/>
        <v>UNCHANGED</v>
      </c>
      <c r="AF295" s="11" t="str">
        <f t="shared" si="98"/>
        <v>UNCHANGED</v>
      </c>
      <c r="AG295" s="11" t="str">
        <f t="shared" si="99"/>
        <v>DOWN</v>
      </c>
      <c r="AH295" s="11">
        <f t="shared" si="84"/>
        <v>3</v>
      </c>
      <c r="AI295" s="11">
        <f t="shared" si="85"/>
        <v>3</v>
      </c>
      <c r="AJ295" s="11">
        <f t="shared" si="86"/>
        <v>3</v>
      </c>
      <c r="AK295" s="11">
        <f t="shared" si="87"/>
        <v>3</v>
      </c>
    </row>
    <row r="296" spans="1:37">
      <c r="A296" s="3" t="s">
        <v>317</v>
      </c>
      <c r="B296" s="3" t="s">
        <v>2949</v>
      </c>
      <c r="C296" s="13">
        <v>74517.941399999996</v>
      </c>
      <c r="D296" s="14">
        <v>4</v>
      </c>
      <c r="E296" s="13">
        <v>11.06</v>
      </c>
      <c r="F296" s="8">
        <v>12434.666666666701</v>
      </c>
      <c r="G296" s="8">
        <v>12127</v>
      </c>
      <c r="H296" s="8">
        <v>15720.333333333299</v>
      </c>
      <c r="I296" s="8">
        <v>17727.666666666701</v>
      </c>
      <c r="J296" s="8">
        <v>14084</v>
      </c>
      <c r="K296" s="8">
        <v>16132</v>
      </c>
      <c r="L296" s="8">
        <v>21399.333333333299</v>
      </c>
      <c r="M296" s="8">
        <v>12105.333333333299</v>
      </c>
      <c r="N296" s="8">
        <v>14064</v>
      </c>
      <c r="O296" s="8">
        <v>16520</v>
      </c>
      <c r="P296" s="8">
        <v>12026.666666666701</v>
      </c>
      <c r="Q296" s="8">
        <v>13598.666666666701</v>
      </c>
      <c r="R296" s="8">
        <f t="shared" si="80"/>
        <v>13427.333333333334</v>
      </c>
      <c r="S296" s="8">
        <f t="shared" si="81"/>
        <v>15981.222222222234</v>
      </c>
      <c r="T296" s="8">
        <f t="shared" si="82"/>
        <v>15856.222222222199</v>
      </c>
      <c r="U296" s="8">
        <f t="shared" si="83"/>
        <v>14048.444444444467</v>
      </c>
      <c r="V296" s="14">
        <f t="shared" si="88"/>
        <v>0.17700482690025496</v>
      </c>
      <c r="W296" s="11">
        <f t="shared" si="89"/>
        <v>0.47088291181773728</v>
      </c>
      <c r="X296" s="11">
        <f t="shared" si="90"/>
        <v>0.59337286037804415</v>
      </c>
      <c r="Y296" s="11">
        <f t="shared" si="91"/>
        <v>0.31574542850175241</v>
      </c>
      <c r="Z296" s="11">
        <f t="shared" si="92"/>
        <v>-0.25120493368321228</v>
      </c>
      <c r="AA296" s="11">
        <f t="shared" si="93"/>
        <v>0.23987627273709672</v>
      </c>
      <c r="AB296" s="11">
        <f t="shared" si="94"/>
        <v>0.17463869428614293</v>
      </c>
      <c r="AC296" s="11">
        <f t="shared" si="95"/>
        <v>-0.18596735523225844</v>
      </c>
      <c r="AD296" s="11" t="str">
        <f t="shared" si="96"/>
        <v>UNCHANGED</v>
      </c>
      <c r="AE296" s="11" t="str">
        <f t="shared" si="97"/>
        <v>UNCHANGED</v>
      </c>
      <c r="AF296" s="11" t="str">
        <f t="shared" si="98"/>
        <v>UNCHANGED</v>
      </c>
      <c r="AG296" s="11" t="str">
        <f t="shared" si="99"/>
        <v>UNCHANGED</v>
      </c>
      <c r="AH296" s="11">
        <f t="shared" si="84"/>
        <v>3</v>
      </c>
      <c r="AI296" s="11">
        <f t="shared" si="85"/>
        <v>3</v>
      </c>
      <c r="AJ296" s="11">
        <f t="shared" si="86"/>
        <v>3</v>
      </c>
      <c r="AK296" s="11">
        <f t="shared" si="87"/>
        <v>3</v>
      </c>
    </row>
    <row r="297" spans="1:37">
      <c r="A297" s="3" t="s">
        <v>318</v>
      </c>
      <c r="B297" s="3" t="s">
        <v>2950</v>
      </c>
      <c r="C297" s="13">
        <v>46953.120600000002</v>
      </c>
      <c r="D297" s="14">
        <v>2</v>
      </c>
      <c r="E297" s="13">
        <v>5.81</v>
      </c>
      <c r="F297" s="8">
        <v>22095.5</v>
      </c>
      <c r="G297" s="8">
        <v>29636</v>
      </c>
      <c r="H297" s="8">
        <v>73941</v>
      </c>
      <c r="I297" s="8">
        <v>28550</v>
      </c>
      <c r="J297" s="8">
        <v>51001</v>
      </c>
      <c r="K297" s="8">
        <v>18141.5</v>
      </c>
      <c r="L297" s="8">
        <v>29162.5</v>
      </c>
      <c r="M297" s="8">
        <v>21302</v>
      </c>
      <c r="N297" s="8">
        <v>27335</v>
      </c>
      <c r="O297" s="8">
        <v>24613.5</v>
      </c>
      <c r="P297" s="9">
        <v>0</v>
      </c>
      <c r="Q297" s="9">
        <v>0</v>
      </c>
      <c r="R297" s="8">
        <f t="shared" si="80"/>
        <v>41890.833333333336</v>
      </c>
      <c r="S297" s="8">
        <f t="shared" si="81"/>
        <v>32564.166666666668</v>
      </c>
      <c r="T297" s="8">
        <f t="shared" si="82"/>
        <v>25933.166666666668</v>
      </c>
      <c r="U297" s="8">
        <f t="shared" si="83"/>
        <v>24613.5</v>
      </c>
      <c r="V297" s="15" t="s">
        <v>2976</v>
      </c>
      <c r="W297" s="15" t="s">
        <v>2976</v>
      </c>
      <c r="X297" s="15" t="s">
        <v>2976</v>
      </c>
      <c r="Y297" s="15" t="s">
        <v>2976</v>
      </c>
      <c r="Z297" s="15" t="s">
        <v>2976</v>
      </c>
      <c r="AA297" s="15" t="s">
        <v>2976</v>
      </c>
      <c r="AB297" s="15" t="s">
        <v>2976</v>
      </c>
      <c r="AC297" s="15" t="s">
        <v>2976</v>
      </c>
      <c r="AD297" s="15" t="s">
        <v>2976</v>
      </c>
      <c r="AE297" s="15" t="s">
        <v>2976</v>
      </c>
      <c r="AF297" s="15" t="s">
        <v>2976</v>
      </c>
      <c r="AG297" s="15" t="s">
        <v>2976</v>
      </c>
      <c r="AH297" s="11">
        <f t="shared" si="84"/>
        <v>3</v>
      </c>
      <c r="AI297" s="11">
        <f t="shared" si="85"/>
        <v>3</v>
      </c>
      <c r="AJ297" s="11">
        <f t="shared" si="86"/>
        <v>3</v>
      </c>
      <c r="AK297" s="11">
        <f t="shared" si="87"/>
        <v>1</v>
      </c>
    </row>
    <row r="298" spans="1:37">
      <c r="A298" s="3" t="s">
        <v>319</v>
      </c>
      <c r="B298" s="3" t="s">
        <v>2951</v>
      </c>
      <c r="C298" s="13">
        <v>67576.837499999994</v>
      </c>
      <c r="D298" s="14">
        <v>3</v>
      </c>
      <c r="E298" s="13">
        <v>5.49</v>
      </c>
      <c r="F298" s="8">
        <v>14695.5</v>
      </c>
      <c r="G298" s="8">
        <v>13873</v>
      </c>
      <c r="H298" s="8">
        <v>33039.666666666701</v>
      </c>
      <c r="I298" s="8">
        <v>18508</v>
      </c>
      <c r="J298" s="8">
        <v>15350</v>
      </c>
      <c r="K298" s="8">
        <v>16290</v>
      </c>
      <c r="L298" s="8">
        <v>18463</v>
      </c>
      <c r="M298" s="8">
        <v>19483.5</v>
      </c>
      <c r="N298" s="8">
        <v>17119.5</v>
      </c>
      <c r="O298" s="8">
        <v>17063.5</v>
      </c>
      <c r="P298" s="8">
        <v>10421.5</v>
      </c>
      <c r="Q298" s="8">
        <v>13746</v>
      </c>
      <c r="R298" s="8">
        <f t="shared" si="80"/>
        <v>20536.055555555566</v>
      </c>
      <c r="S298" s="8">
        <f t="shared" si="81"/>
        <v>16716</v>
      </c>
      <c r="T298" s="8">
        <f t="shared" si="82"/>
        <v>18355.333333333332</v>
      </c>
      <c r="U298" s="8">
        <f t="shared" si="83"/>
        <v>13743.666666666666</v>
      </c>
      <c r="V298" s="14">
        <f t="shared" si="88"/>
        <v>0.57850509198583755</v>
      </c>
      <c r="W298" s="11">
        <f t="shared" si="89"/>
        <v>0.74642988147488842</v>
      </c>
      <c r="X298" s="11">
        <f t="shared" si="90"/>
        <v>8.6187755471180641E-2</v>
      </c>
      <c r="Y298" s="11">
        <f t="shared" si="91"/>
        <v>0.23603943258215349</v>
      </c>
      <c r="Z298" s="11">
        <f t="shared" si="92"/>
        <v>0.29692944013653533</v>
      </c>
      <c r="AA298" s="11">
        <f t="shared" si="93"/>
        <v>-0.16195978985447179</v>
      </c>
      <c r="AB298" s="11">
        <f t="shared" si="94"/>
        <v>0.41743236258378241</v>
      </c>
      <c r="AC298" s="11">
        <f t="shared" si="95"/>
        <v>-0.28246271230171882</v>
      </c>
      <c r="AD298" s="11" t="str">
        <f t="shared" si="96"/>
        <v>UNCHANGED</v>
      </c>
      <c r="AE298" s="11" t="str">
        <f t="shared" si="97"/>
        <v>UNCHANGED</v>
      </c>
      <c r="AF298" s="11" t="str">
        <f t="shared" si="98"/>
        <v>UNCHANGED</v>
      </c>
      <c r="AG298" s="11" t="str">
        <f t="shared" si="99"/>
        <v>UNCHANGED</v>
      </c>
      <c r="AH298" s="11">
        <f t="shared" si="84"/>
        <v>3</v>
      </c>
      <c r="AI298" s="11">
        <f t="shared" si="85"/>
        <v>3</v>
      </c>
      <c r="AJ298" s="11">
        <f t="shared" si="86"/>
        <v>3</v>
      </c>
      <c r="AK298" s="11">
        <f t="shared" si="87"/>
        <v>3</v>
      </c>
    </row>
    <row r="299" spans="1:37">
      <c r="A299" s="3" t="s">
        <v>320</v>
      </c>
      <c r="B299" s="3" t="s">
        <v>2952</v>
      </c>
      <c r="C299" s="13">
        <v>36478.9306</v>
      </c>
      <c r="D299" s="14">
        <v>2</v>
      </c>
      <c r="E299" s="13">
        <v>7.72</v>
      </c>
      <c r="F299" s="8">
        <v>7422</v>
      </c>
      <c r="G299" s="8">
        <v>7951</v>
      </c>
      <c r="H299" s="8">
        <v>21652.991716500001</v>
      </c>
      <c r="I299" s="8">
        <v>22448.137948</v>
      </c>
      <c r="J299" s="8">
        <v>7282</v>
      </c>
      <c r="K299" s="8">
        <v>26748.853971500001</v>
      </c>
      <c r="L299" s="8">
        <v>9266</v>
      </c>
      <c r="M299" s="8">
        <v>6341</v>
      </c>
      <c r="N299" s="8">
        <v>21798.4173305</v>
      </c>
      <c r="O299" s="8">
        <v>7966</v>
      </c>
      <c r="P299" s="9">
        <v>0</v>
      </c>
      <c r="Q299" s="8">
        <v>10429</v>
      </c>
      <c r="R299" s="8">
        <f t="shared" si="80"/>
        <v>12341.997238833334</v>
      </c>
      <c r="S299" s="8">
        <f t="shared" si="81"/>
        <v>18826.330639833333</v>
      </c>
      <c r="T299" s="8">
        <f t="shared" si="82"/>
        <v>12468.472443500001</v>
      </c>
      <c r="U299" s="8">
        <f t="shared" si="83"/>
        <v>9197.5</v>
      </c>
      <c r="V299" s="15" t="s">
        <v>2976</v>
      </c>
      <c r="W299" s="15" t="s">
        <v>2976</v>
      </c>
      <c r="X299" s="15" t="s">
        <v>2976</v>
      </c>
      <c r="Y299" s="15" t="s">
        <v>2976</v>
      </c>
      <c r="Z299" s="15" t="s">
        <v>2976</v>
      </c>
      <c r="AA299" s="15" t="s">
        <v>2976</v>
      </c>
      <c r="AB299" s="15" t="s">
        <v>2976</v>
      </c>
      <c r="AC299" s="15" t="s">
        <v>2976</v>
      </c>
      <c r="AD299" s="15" t="s">
        <v>2976</v>
      </c>
      <c r="AE299" s="15" t="s">
        <v>2976</v>
      </c>
      <c r="AF299" s="15" t="s">
        <v>2976</v>
      </c>
      <c r="AG299" s="15" t="s">
        <v>2976</v>
      </c>
      <c r="AH299" s="11">
        <f t="shared" si="84"/>
        <v>3</v>
      </c>
      <c r="AI299" s="11">
        <f t="shared" si="85"/>
        <v>3</v>
      </c>
      <c r="AJ299" s="11">
        <f t="shared" si="86"/>
        <v>3</v>
      </c>
      <c r="AK299" s="11">
        <f t="shared" si="87"/>
        <v>2</v>
      </c>
    </row>
    <row r="300" spans="1:37">
      <c r="A300" s="3" t="s">
        <v>321</v>
      </c>
      <c r="B300" s="3" t="s">
        <v>2953</v>
      </c>
      <c r="C300" s="13">
        <v>57301.834000000003</v>
      </c>
      <c r="D300" s="14">
        <v>2</v>
      </c>
      <c r="E300" s="13">
        <v>4.8600000000000003</v>
      </c>
      <c r="F300" s="8">
        <v>15879</v>
      </c>
      <c r="G300" s="8">
        <v>20335.5</v>
      </c>
      <c r="H300" s="8">
        <v>29101</v>
      </c>
      <c r="I300" s="8">
        <v>21777</v>
      </c>
      <c r="J300" s="8">
        <v>20188.5</v>
      </c>
      <c r="K300" s="8">
        <v>24931.5</v>
      </c>
      <c r="L300" s="8">
        <v>11696</v>
      </c>
      <c r="M300" s="8">
        <v>13107</v>
      </c>
      <c r="N300" s="8">
        <v>17747</v>
      </c>
      <c r="O300" s="8">
        <v>19800</v>
      </c>
      <c r="P300" s="8">
        <v>11855</v>
      </c>
      <c r="Q300" s="8">
        <v>12824.5</v>
      </c>
      <c r="R300" s="8">
        <f t="shared" si="80"/>
        <v>21771.833333333332</v>
      </c>
      <c r="S300" s="8">
        <f t="shared" si="81"/>
        <v>22299</v>
      </c>
      <c r="T300" s="8">
        <f t="shared" si="82"/>
        <v>14183.333333333334</v>
      </c>
      <c r="U300" s="8">
        <f t="shared" si="83"/>
        <v>14826.5</v>
      </c>
      <c r="V300" s="14">
        <f t="shared" si="88"/>
        <v>0.90450793830570764</v>
      </c>
      <c r="W300" s="11">
        <f t="shared" si="89"/>
        <v>0.15181532191248093</v>
      </c>
      <c r="X300" s="11">
        <f t="shared" si="90"/>
        <v>0.84572052579577384</v>
      </c>
      <c r="Y300" s="11">
        <f t="shared" si="91"/>
        <v>5.9500725988560127E-2</v>
      </c>
      <c r="Z300" s="11">
        <f t="shared" si="92"/>
        <v>-3.4516116680231038E-2</v>
      </c>
      <c r="AA300" s="11">
        <f t="shared" si="93"/>
        <v>-0.61826626597978385</v>
      </c>
      <c r="AB300" s="11">
        <f t="shared" si="94"/>
        <v>-6.3981438713698296E-2</v>
      </c>
      <c r="AC300" s="11">
        <f t="shared" si="95"/>
        <v>-0.58880094394631655</v>
      </c>
      <c r="AD300" s="11" t="str">
        <f t="shared" si="96"/>
        <v>UNCHANGED</v>
      </c>
      <c r="AE300" s="11" t="str">
        <f t="shared" si="97"/>
        <v>UNCHANGED</v>
      </c>
      <c r="AF300" s="11" t="str">
        <f t="shared" si="98"/>
        <v>UNCHANGED</v>
      </c>
      <c r="AG300" s="11" t="str">
        <f t="shared" si="99"/>
        <v>UNCHANGED</v>
      </c>
      <c r="AH300" s="11">
        <f t="shared" si="84"/>
        <v>3</v>
      </c>
      <c r="AI300" s="11">
        <f t="shared" si="85"/>
        <v>3</v>
      </c>
      <c r="AJ300" s="11">
        <f t="shared" si="86"/>
        <v>3</v>
      </c>
      <c r="AK300" s="11">
        <f t="shared" si="87"/>
        <v>3</v>
      </c>
    </row>
    <row r="301" spans="1:37">
      <c r="A301" s="3" t="s">
        <v>322</v>
      </c>
      <c r="B301" s="3" t="s">
        <v>2954</v>
      </c>
      <c r="C301" s="13">
        <v>42642.358899999999</v>
      </c>
      <c r="D301" s="14">
        <v>3</v>
      </c>
      <c r="E301" s="13">
        <v>13.73</v>
      </c>
      <c r="F301" s="8">
        <v>15967.333333333299</v>
      </c>
      <c r="G301" s="8">
        <v>21354.666666666701</v>
      </c>
      <c r="H301" s="8">
        <v>15436.333333333299</v>
      </c>
      <c r="I301" s="8">
        <v>16544</v>
      </c>
      <c r="J301" s="8">
        <v>13947</v>
      </c>
      <c r="K301" s="8">
        <v>18939</v>
      </c>
      <c r="L301" s="8">
        <v>26021</v>
      </c>
      <c r="M301" s="8">
        <v>18280</v>
      </c>
      <c r="N301" s="8">
        <v>17461</v>
      </c>
      <c r="O301" s="8">
        <v>20088</v>
      </c>
      <c r="P301" s="8">
        <v>13155.666666666701</v>
      </c>
      <c r="Q301" s="8">
        <v>18751</v>
      </c>
      <c r="R301" s="8">
        <f t="shared" si="80"/>
        <v>17586.111111111099</v>
      </c>
      <c r="S301" s="8">
        <f t="shared" si="81"/>
        <v>16476.666666666668</v>
      </c>
      <c r="T301" s="8">
        <f t="shared" si="82"/>
        <v>20587.333333333332</v>
      </c>
      <c r="U301" s="8">
        <f t="shared" si="83"/>
        <v>17331.555555555566</v>
      </c>
      <c r="V301" s="14">
        <f t="shared" si="88"/>
        <v>0.66501821575252718</v>
      </c>
      <c r="W301" s="11">
        <f t="shared" si="89"/>
        <v>0.41690644511684194</v>
      </c>
      <c r="X301" s="11">
        <f t="shared" si="90"/>
        <v>0.39952852120304982</v>
      </c>
      <c r="Y301" s="11">
        <f t="shared" si="91"/>
        <v>0.7557785473855515</v>
      </c>
      <c r="Z301" s="11">
        <f t="shared" si="92"/>
        <v>9.4012083249866568E-2</v>
      </c>
      <c r="AA301" s="11">
        <f t="shared" si="93"/>
        <v>0.22732048152098289</v>
      </c>
      <c r="AB301" s="11">
        <f t="shared" si="94"/>
        <v>0.24835582430560532</v>
      </c>
      <c r="AC301" s="11">
        <f t="shared" si="95"/>
        <v>7.2976740465243828E-2</v>
      </c>
      <c r="AD301" s="11" t="str">
        <f t="shared" si="96"/>
        <v>UNCHANGED</v>
      </c>
      <c r="AE301" s="11" t="str">
        <f t="shared" si="97"/>
        <v>UNCHANGED</v>
      </c>
      <c r="AF301" s="11" t="str">
        <f t="shared" si="98"/>
        <v>UNCHANGED</v>
      </c>
      <c r="AG301" s="11" t="str">
        <f t="shared" si="99"/>
        <v>UNCHANGED</v>
      </c>
      <c r="AH301" s="11">
        <f t="shared" si="84"/>
        <v>3</v>
      </c>
      <c r="AI301" s="11">
        <f t="shared" si="85"/>
        <v>3</v>
      </c>
      <c r="AJ301" s="11">
        <f t="shared" si="86"/>
        <v>3</v>
      </c>
      <c r="AK301" s="11">
        <f t="shared" si="87"/>
        <v>3</v>
      </c>
    </row>
    <row r="302" spans="1:37">
      <c r="A302" s="3" t="s">
        <v>323</v>
      </c>
      <c r="B302" s="3" t="s">
        <v>2955</v>
      </c>
      <c r="C302" s="13">
        <v>68535.544699999999</v>
      </c>
      <c r="D302" s="14">
        <v>3</v>
      </c>
      <c r="E302" s="13">
        <v>3.92</v>
      </c>
      <c r="F302" s="8">
        <v>22676.666666666701</v>
      </c>
      <c r="G302" s="8">
        <v>17949</v>
      </c>
      <c r="H302" s="8">
        <v>21165</v>
      </c>
      <c r="I302" s="8">
        <v>17823.666666666701</v>
      </c>
      <c r="J302" s="8">
        <v>22377.666666666701</v>
      </c>
      <c r="K302" s="8">
        <v>21523</v>
      </c>
      <c r="L302" s="8">
        <v>17919</v>
      </c>
      <c r="M302" s="8">
        <v>15343.333333333299</v>
      </c>
      <c r="N302" s="8">
        <v>15437.666666666701</v>
      </c>
      <c r="O302" s="8">
        <v>12632.333333333299</v>
      </c>
      <c r="P302" s="8">
        <v>20984.333333333299</v>
      </c>
      <c r="Q302" s="8">
        <v>16471</v>
      </c>
      <c r="R302" s="8">
        <f t="shared" si="80"/>
        <v>20596.888888888901</v>
      </c>
      <c r="S302" s="8">
        <f t="shared" si="81"/>
        <v>20574.777777777799</v>
      </c>
      <c r="T302" s="8">
        <f t="shared" si="82"/>
        <v>16233.333333333334</v>
      </c>
      <c r="U302" s="8">
        <f t="shared" si="83"/>
        <v>16695.888888888865</v>
      </c>
      <c r="V302" s="14">
        <f t="shared" si="88"/>
        <v>0.99159891597511773</v>
      </c>
      <c r="W302" s="11">
        <f t="shared" si="89"/>
        <v>5.5325956034594705E-2</v>
      </c>
      <c r="X302" s="11">
        <f t="shared" si="90"/>
        <v>0.86522847233019529</v>
      </c>
      <c r="Y302" s="11">
        <f t="shared" si="91"/>
        <v>0.23666929545632789</v>
      </c>
      <c r="Z302" s="11">
        <f t="shared" si="92"/>
        <v>1.5495896084855843E-3</v>
      </c>
      <c r="AA302" s="11">
        <f t="shared" si="93"/>
        <v>-0.34346716662132931</v>
      </c>
      <c r="AB302" s="11">
        <f t="shared" si="94"/>
        <v>-4.0533632922917E-2</v>
      </c>
      <c r="AC302" s="11">
        <f t="shared" si="95"/>
        <v>-0.30138394408992664</v>
      </c>
      <c r="AD302" s="11" t="str">
        <f t="shared" si="96"/>
        <v>UNCHANGED</v>
      </c>
      <c r="AE302" s="11" t="str">
        <f t="shared" si="97"/>
        <v>UNCHANGED</v>
      </c>
      <c r="AF302" s="11" t="str">
        <f t="shared" si="98"/>
        <v>UNCHANGED</v>
      </c>
      <c r="AG302" s="11" t="str">
        <f t="shared" si="99"/>
        <v>UNCHANGED</v>
      </c>
      <c r="AH302" s="11">
        <f t="shared" si="84"/>
        <v>3</v>
      </c>
      <c r="AI302" s="11">
        <f t="shared" si="85"/>
        <v>3</v>
      </c>
      <c r="AJ302" s="11">
        <f t="shared" si="86"/>
        <v>3</v>
      </c>
      <c r="AK302" s="11">
        <f t="shared" si="87"/>
        <v>3</v>
      </c>
    </row>
    <row r="303" spans="1:37">
      <c r="A303" s="3" t="s">
        <v>324</v>
      </c>
      <c r="B303" s="3" t="s">
        <v>2956</v>
      </c>
      <c r="C303" s="13">
        <v>48590.981800000001</v>
      </c>
      <c r="D303" s="14">
        <v>2</v>
      </c>
      <c r="E303" s="13">
        <v>10.66</v>
      </c>
      <c r="F303" s="8">
        <v>41313.5</v>
      </c>
      <c r="G303" s="8">
        <v>34610.5</v>
      </c>
      <c r="H303" s="8">
        <v>28329</v>
      </c>
      <c r="I303" s="8">
        <v>31410</v>
      </c>
      <c r="J303" s="8">
        <v>31556</v>
      </c>
      <c r="K303" s="8">
        <v>29823.5</v>
      </c>
      <c r="L303" s="8">
        <v>38350</v>
      </c>
      <c r="M303" s="8">
        <v>34678.5</v>
      </c>
      <c r="N303" s="8">
        <v>37792</v>
      </c>
      <c r="O303" s="8">
        <v>41288.5</v>
      </c>
      <c r="P303" s="8">
        <v>37324</v>
      </c>
      <c r="Q303" s="8">
        <v>50011</v>
      </c>
      <c r="R303" s="8">
        <f t="shared" si="80"/>
        <v>34751</v>
      </c>
      <c r="S303" s="8">
        <f t="shared" si="81"/>
        <v>30929.833333333332</v>
      </c>
      <c r="T303" s="8">
        <f t="shared" si="82"/>
        <v>36940.166666666664</v>
      </c>
      <c r="U303" s="8">
        <f t="shared" si="83"/>
        <v>42874.5</v>
      </c>
      <c r="V303" s="14">
        <f t="shared" si="88"/>
        <v>0.37036066920240956</v>
      </c>
      <c r="W303" s="11">
        <f t="shared" si="89"/>
        <v>0.60623382194114628</v>
      </c>
      <c r="X303" s="11">
        <f t="shared" si="90"/>
        <v>0.20438970513113133</v>
      </c>
      <c r="Y303" s="11">
        <f t="shared" si="91"/>
        <v>3.4408666797272017E-2</v>
      </c>
      <c r="Z303" s="11">
        <f t="shared" si="92"/>
        <v>0.16805543421571759</v>
      </c>
      <c r="AA303" s="11">
        <f t="shared" si="93"/>
        <v>8.8135881844554537E-2</v>
      </c>
      <c r="AB303" s="11">
        <f t="shared" si="94"/>
        <v>-0.21492947126797676</v>
      </c>
      <c r="AC303" s="11">
        <f t="shared" si="95"/>
        <v>0.47112078732824886</v>
      </c>
      <c r="AD303" s="11" t="str">
        <f t="shared" si="96"/>
        <v>UNCHANGED</v>
      </c>
      <c r="AE303" s="11" t="str">
        <f t="shared" si="97"/>
        <v>UNCHANGED</v>
      </c>
      <c r="AF303" s="11" t="str">
        <f t="shared" si="98"/>
        <v>UNCHANGED</v>
      </c>
      <c r="AG303" s="11" t="str">
        <f t="shared" si="99"/>
        <v>UNCHANGED</v>
      </c>
      <c r="AH303" s="11">
        <f t="shared" si="84"/>
        <v>3</v>
      </c>
      <c r="AI303" s="11">
        <f t="shared" si="85"/>
        <v>3</v>
      </c>
      <c r="AJ303" s="11">
        <f t="shared" si="86"/>
        <v>3</v>
      </c>
      <c r="AK303" s="11">
        <f t="shared" si="87"/>
        <v>3</v>
      </c>
    </row>
    <row r="304" spans="1:37">
      <c r="A304" s="3" t="s">
        <v>325</v>
      </c>
      <c r="B304" s="3" t="s">
        <v>2957</v>
      </c>
      <c r="C304" s="13">
        <v>51571.264900000002</v>
      </c>
      <c r="D304" s="14">
        <v>2</v>
      </c>
      <c r="E304" s="13">
        <v>7.56</v>
      </c>
      <c r="F304" s="8">
        <v>13228</v>
      </c>
      <c r="G304" s="8">
        <v>14596</v>
      </c>
      <c r="H304" s="8">
        <v>13135</v>
      </c>
      <c r="I304" s="8">
        <v>14857</v>
      </c>
      <c r="J304" s="8">
        <v>16062.5</v>
      </c>
      <c r="K304" s="8">
        <v>9665</v>
      </c>
      <c r="L304" s="8">
        <v>12831.5</v>
      </c>
      <c r="M304" s="8">
        <v>12246</v>
      </c>
      <c r="N304" s="8">
        <v>12283.5</v>
      </c>
      <c r="O304" s="8">
        <v>13645</v>
      </c>
      <c r="P304" s="8">
        <v>12539</v>
      </c>
      <c r="Q304" s="8">
        <v>17388.5</v>
      </c>
      <c r="R304" s="8">
        <f t="shared" si="80"/>
        <v>13653</v>
      </c>
      <c r="S304" s="8">
        <f t="shared" si="81"/>
        <v>13528.166666666666</v>
      </c>
      <c r="T304" s="8">
        <f t="shared" si="82"/>
        <v>12453.666666666666</v>
      </c>
      <c r="U304" s="8">
        <f t="shared" si="83"/>
        <v>14524.166666666666</v>
      </c>
      <c r="V304" s="14">
        <f t="shared" si="88"/>
        <v>0.95365805375680746</v>
      </c>
      <c r="W304" s="11">
        <f t="shared" si="89"/>
        <v>7.7887605152531764E-2</v>
      </c>
      <c r="X304" s="11">
        <f t="shared" si="90"/>
        <v>0.23424360697479904</v>
      </c>
      <c r="Y304" s="11">
        <f t="shared" si="91"/>
        <v>0.70522466734698686</v>
      </c>
      <c r="Z304" s="11">
        <f t="shared" si="92"/>
        <v>1.3251653203940558E-2</v>
      </c>
      <c r="AA304" s="11">
        <f t="shared" si="93"/>
        <v>-0.13264742229599341</v>
      </c>
      <c r="AB304" s="11">
        <f t="shared" si="94"/>
        <v>-0.22188482061161133</v>
      </c>
      <c r="AC304" s="11">
        <f t="shared" si="95"/>
        <v>0.10248905151955838</v>
      </c>
      <c r="AD304" s="11" t="str">
        <f t="shared" si="96"/>
        <v>UNCHANGED</v>
      </c>
      <c r="AE304" s="11" t="str">
        <f t="shared" si="97"/>
        <v>UNCHANGED</v>
      </c>
      <c r="AF304" s="11" t="str">
        <f t="shared" si="98"/>
        <v>UNCHANGED</v>
      </c>
      <c r="AG304" s="11" t="str">
        <f t="shared" si="99"/>
        <v>UNCHANGED</v>
      </c>
      <c r="AH304" s="11">
        <f t="shared" si="84"/>
        <v>3</v>
      </c>
      <c r="AI304" s="11">
        <f t="shared" si="85"/>
        <v>3</v>
      </c>
      <c r="AJ304" s="11">
        <f t="shared" si="86"/>
        <v>3</v>
      </c>
      <c r="AK304" s="11">
        <f t="shared" si="87"/>
        <v>3</v>
      </c>
    </row>
    <row r="305" spans="1:37">
      <c r="A305" s="3" t="s">
        <v>326</v>
      </c>
      <c r="B305" s="3" t="s">
        <v>2958</v>
      </c>
      <c r="C305" s="13">
        <v>116711.05190000001</v>
      </c>
      <c r="D305" s="14">
        <v>3</v>
      </c>
      <c r="E305" s="13">
        <v>4.99</v>
      </c>
      <c r="F305" s="8">
        <v>39441.666666666701</v>
      </c>
      <c r="G305" s="8">
        <v>44821.5</v>
      </c>
      <c r="H305" s="8">
        <v>31253</v>
      </c>
      <c r="I305" s="8">
        <v>27045.333333333299</v>
      </c>
      <c r="J305" s="8">
        <v>34457.333333333299</v>
      </c>
      <c r="K305" s="8">
        <v>30190.666666666701</v>
      </c>
      <c r="L305" s="8">
        <v>33489.333333333299</v>
      </c>
      <c r="M305" s="8">
        <v>19791.5</v>
      </c>
      <c r="N305" s="8">
        <v>29541.5</v>
      </c>
      <c r="O305" s="8">
        <v>27489</v>
      </c>
      <c r="P305" s="8">
        <v>49551</v>
      </c>
      <c r="Q305" s="8">
        <v>27582.666666666701</v>
      </c>
      <c r="R305" s="8">
        <f t="shared" si="80"/>
        <v>38505.388888888898</v>
      </c>
      <c r="S305" s="8">
        <f t="shared" si="81"/>
        <v>30564.444444444434</v>
      </c>
      <c r="T305" s="8">
        <f t="shared" si="82"/>
        <v>27607.444444444434</v>
      </c>
      <c r="U305" s="8">
        <f t="shared" si="83"/>
        <v>34874.222222222234</v>
      </c>
      <c r="V305" s="14">
        <f t="shared" si="88"/>
        <v>0.15179956286824001</v>
      </c>
      <c r="W305" s="11">
        <f t="shared" si="89"/>
        <v>0.12690058832394796</v>
      </c>
      <c r="X305" s="11">
        <f t="shared" si="90"/>
        <v>0.435377860448938</v>
      </c>
      <c r="Y305" s="11">
        <f t="shared" si="91"/>
        <v>0.6030964887388246</v>
      </c>
      <c r="Z305" s="11">
        <f t="shared" si="92"/>
        <v>0.3332060231950611</v>
      </c>
      <c r="AA305" s="11">
        <f t="shared" si="93"/>
        <v>-0.48000302009218593</v>
      </c>
      <c r="AB305" s="11">
        <f t="shared" si="94"/>
        <v>-0.3371036945296515</v>
      </c>
      <c r="AC305" s="11">
        <f t="shared" si="95"/>
        <v>0.1903066976325265</v>
      </c>
      <c r="AD305" s="11" t="str">
        <f t="shared" si="96"/>
        <v>UNCHANGED</v>
      </c>
      <c r="AE305" s="11" t="str">
        <f t="shared" si="97"/>
        <v>UNCHANGED</v>
      </c>
      <c r="AF305" s="11" t="str">
        <f t="shared" si="98"/>
        <v>UNCHANGED</v>
      </c>
      <c r="AG305" s="11" t="str">
        <f t="shared" si="99"/>
        <v>UNCHANGED</v>
      </c>
      <c r="AH305" s="11">
        <f t="shared" si="84"/>
        <v>3</v>
      </c>
      <c r="AI305" s="11">
        <f t="shared" si="85"/>
        <v>3</v>
      </c>
      <c r="AJ305" s="11">
        <f t="shared" si="86"/>
        <v>3</v>
      </c>
      <c r="AK305" s="11">
        <f t="shared" si="87"/>
        <v>3</v>
      </c>
    </row>
    <row r="306" spans="1:37">
      <c r="A306" s="3" t="s">
        <v>327</v>
      </c>
      <c r="B306" s="3" t="s">
        <v>2959</v>
      </c>
      <c r="C306" s="13">
        <v>47530.346599999997</v>
      </c>
      <c r="D306" s="14">
        <v>2</v>
      </c>
      <c r="E306" s="13">
        <v>6.67</v>
      </c>
      <c r="F306" s="8">
        <v>40594</v>
      </c>
      <c r="G306" s="8">
        <v>37374</v>
      </c>
      <c r="H306" s="8">
        <v>29868</v>
      </c>
      <c r="I306" s="8">
        <v>30596.5</v>
      </c>
      <c r="J306" s="8">
        <v>23147</v>
      </c>
      <c r="K306" s="8">
        <v>29360</v>
      </c>
      <c r="L306" s="8">
        <v>18957</v>
      </c>
      <c r="M306" s="8">
        <v>23155</v>
      </c>
      <c r="N306" s="8">
        <v>25326</v>
      </c>
      <c r="O306" s="8">
        <v>19253</v>
      </c>
      <c r="P306" s="8">
        <v>23131</v>
      </c>
      <c r="Q306" s="8">
        <v>20854.5</v>
      </c>
      <c r="R306" s="8">
        <f t="shared" si="80"/>
        <v>35945.333333333336</v>
      </c>
      <c r="S306" s="8">
        <f t="shared" si="81"/>
        <v>27701.166666666668</v>
      </c>
      <c r="T306" s="8">
        <f t="shared" si="82"/>
        <v>22479.333333333332</v>
      </c>
      <c r="U306" s="8">
        <f t="shared" si="83"/>
        <v>21079.5</v>
      </c>
      <c r="V306" s="14">
        <f t="shared" si="88"/>
        <v>0.10363887463299339</v>
      </c>
      <c r="W306" s="11">
        <f t="shared" si="89"/>
        <v>2.1722426008949487E-2</v>
      </c>
      <c r="X306" s="11">
        <f t="shared" si="90"/>
        <v>0.55605900515833473</v>
      </c>
      <c r="Y306" s="11">
        <f t="shared" si="91"/>
        <v>6.1217147736095892E-2</v>
      </c>
      <c r="Z306" s="11">
        <f t="shared" si="92"/>
        <v>0.37585774405489153</v>
      </c>
      <c r="AA306" s="11">
        <f t="shared" si="93"/>
        <v>-0.67720523200484117</v>
      </c>
      <c r="AB306" s="11">
        <f t="shared" si="94"/>
        <v>9.275860332652644E-2</v>
      </c>
      <c r="AC306" s="11">
        <f t="shared" si="95"/>
        <v>-0.39410609127647633</v>
      </c>
      <c r="AD306" s="11" t="str">
        <f t="shared" si="96"/>
        <v>UNCHANGED</v>
      </c>
      <c r="AE306" s="11" t="str">
        <f t="shared" si="97"/>
        <v>DOWN</v>
      </c>
      <c r="AF306" s="11" t="str">
        <f t="shared" si="98"/>
        <v>UNCHANGED</v>
      </c>
      <c r="AG306" s="11" t="str">
        <f t="shared" si="99"/>
        <v>UNCHANGED</v>
      </c>
      <c r="AH306" s="11">
        <f t="shared" si="84"/>
        <v>3</v>
      </c>
      <c r="AI306" s="11">
        <f t="shared" si="85"/>
        <v>3</v>
      </c>
      <c r="AJ306" s="11">
        <f t="shared" si="86"/>
        <v>3</v>
      </c>
      <c r="AK306" s="11">
        <f t="shared" si="87"/>
        <v>3</v>
      </c>
    </row>
    <row r="307" spans="1:37">
      <c r="A307" s="3" t="s">
        <v>328</v>
      </c>
      <c r="B307" s="3" t="s">
        <v>2960</v>
      </c>
      <c r="C307" s="13">
        <v>84587.131399999998</v>
      </c>
      <c r="D307" s="14">
        <v>2</v>
      </c>
      <c r="E307" s="13">
        <v>2.96</v>
      </c>
      <c r="F307" s="8">
        <v>8609</v>
      </c>
      <c r="G307" s="8">
        <v>5962</v>
      </c>
      <c r="H307" s="8">
        <v>6541.5</v>
      </c>
      <c r="I307" s="8">
        <v>10780</v>
      </c>
      <c r="J307" s="8">
        <v>7706.5</v>
      </c>
      <c r="K307" s="8">
        <v>9849</v>
      </c>
      <c r="L307" s="8">
        <v>7557</v>
      </c>
      <c r="M307" s="8">
        <v>10636</v>
      </c>
      <c r="N307" s="8">
        <v>8809</v>
      </c>
      <c r="O307" s="8">
        <v>10280</v>
      </c>
      <c r="P307" s="8">
        <v>1757</v>
      </c>
      <c r="Q307" s="8">
        <v>8952</v>
      </c>
      <c r="R307" s="8">
        <f t="shared" si="80"/>
        <v>7037.5</v>
      </c>
      <c r="S307" s="8">
        <f t="shared" si="81"/>
        <v>9445.1666666666661</v>
      </c>
      <c r="T307" s="8">
        <f t="shared" si="82"/>
        <v>9000.6666666666661</v>
      </c>
      <c r="U307" s="8">
        <f t="shared" si="83"/>
        <v>6996.333333333333</v>
      </c>
      <c r="V307" s="14">
        <f t="shared" si="88"/>
        <v>0.1183207171926359</v>
      </c>
      <c r="W307" s="11">
        <f t="shared" si="89"/>
        <v>0.17772904188972272</v>
      </c>
      <c r="X307" s="11">
        <f t="shared" si="90"/>
        <v>0.5128680431755106</v>
      </c>
      <c r="Y307" s="11">
        <f t="shared" si="91"/>
        <v>0.43110528260543624</v>
      </c>
      <c r="Z307" s="11">
        <f t="shared" si="92"/>
        <v>-0.42451323702289745</v>
      </c>
      <c r="AA307" s="11">
        <f t="shared" si="93"/>
        <v>0.35496884659095451</v>
      </c>
      <c r="AB307" s="11">
        <f t="shared" si="94"/>
        <v>0.36343283711847862</v>
      </c>
      <c r="AC307" s="11">
        <f t="shared" si="95"/>
        <v>-0.43297722755042162</v>
      </c>
      <c r="AD307" s="11" t="str">
        <f t="shared" si="96"/>
        <v>UNCHANGED</v>
      </c>
      <c r="AE307" s="11" t="str">
        <f t="shared" si="97"/>
        <v>UNCHANGED</v>
      </c>
      <c r="AF307" s="11" t="str">
        <f t="shared" si="98"/>
        <v>UNCHANGED</v>
      </c>
      <c r="AG307" s="11" t="str">
        <f t="shared" si="99"/>
        <v>UNCHANGED</v>
      </c>
      <c r="AH307" s="11">
        <f t="shared" si="84"/>
        <v>3</v>
      </c>
      <c r="AI307" s="11">
        <f t="shared" si="85"/>
        <v>3</v>
      </c>
      <c r="AJ307" s="11">
        <f t="shared" si="86"/>
        <v>3</v>
      </c>
      <c r="AK307" s="11">
        <f t="shared" si="87"/>
        <v>3</v>
      </c>
    </row>
    <row r="308" spans="1:37">
      <c r="A308" s="3" t="s">
        <v>329</v>
      </c>
      <c r="B308" s="3" t="s">
        <v>2961</v>
      </c>
      <c r="C308" s="13">
        <v>33968.720000000001</v>
      </c>
      <c r="D308" s="14">
        <v>2</v>
      </c>
      <c r="E308" s="13">
        <v>8.17</v>
      </c>
      <c r="F308" s="8">
        <v>9739</v>
      </c>
      <c r="G308" s="8">
        <v>26154.5</v>
      </c>
      <c r="H308" s="8">
        <v>37881</v>
      </c>
      <c r="I308" s="8">
        <v>27600.5</v>
      </c>
      <c r="J308" s="8">
        <v>22129</v>
      </c>
      <c r="K308" s="8">
        <v>20796</v>
      </c>
      <c r="L308" s="8">
        <v>14634</v>
      </c>
      <c r="M308" s="8">
        <v>27219</v>
      </c>
      <c r="N308" s="8">
        <v>27909</v>
      </c>
      <c r="O308" s="8">
        <v>20802</v>
      </c>
      <c r="P308" s="8">
        <v>18521</v>
      </c>
      <c r="Q308" s="8">
        <v>17479</v>
      </c>
      <c r="R308" s="8">
        <f t="shared" si="80"/>
        <v>24591.5</v>
      </c>
      <c r="S308" s="8">
        <f t="shared" si="81"/>
        <v>23508.5</v>
      </c>
      <c r="T308" s="8">
        <f t="shared" si="82"/>
        <v>23254</v>
      </c>
      <c r="U308" s="8">
        <f t="shared" si="83"/>
        <v>18934</v>
      </c>
      <c r="V308" s="14">
        <f t="shared" si="88"/>
        <v>0.90389540169319504</v>
      </c>
      <c r="W308" s="11">
        <f t="shared" si="89"/>
        <v>0.89181160113083402</v>
      </c>
      <c r="X308" s="11">
        <f t="shared" si="90"/>
        <v>0.38418751337746199</v>
      </c>
      <c r="Y308" s="11">
        <f t="shared" si="91"/>
        <v>0.11777423251125622</v>
      </c>
      <c r="Z308" s="11">
        <f t="shared" si="92"/>
        <v>6.4977248928012724E-2</v>
      </c>
      <c r="AA308" s="11">
        <f t="shared" si="93"/>
        <v>-8.0680836763597871E-2</v>
      </c>
      <c r="AB308" s="11">
        <f t="shared" si="94"/>
        <v>0.29649967323490145</v>
      </c>
      <c r="AC308" s="11">
        <f t="shared" si="95"/>
        <v>-0.31220326107048646</v>
      </c>
      <c r="AD308" s="11" t="str">
        <f t="shared" si="96"/>
        <v>UNCHANGED</v>
      </c>
      <c r="AE308" s="11" t="str">
        <f t="shared" si="97"/>
        <v>UNCHANGED</v>
      </c>
      <c r="AF308" s="11" t="str">
        <f t="shared" si="98"/>
        <v>UNCHANGED</v>
      </c>
      <c r="AG308" s="11" t="str">
        <f t="shared" si="99"/>
        <v>UNCHANGED</v>
      </c>
      <c r="AH308" s="11">
        <f t="shared" si="84"/>
        <v>3</v>
      </c>
      <c r="AI308" s="11">
        <f t="shared" si="85"/>
        <v>3</v>
      </c>
      <c r="AJ308" s="11">
        <f t="shared" si="86"/>
        <v>3</v>
      </c>
      <c r="AK308" s="11">
        <f t="shared" si="87"/>
        <v>3</v>
      </c>
    </row>
    <row r="309" spans="1:37">
      <c r="A309" s="3" t="s">
        <v>330</v>
      </c>
      <c r="B309" s="3" t="s">
        <v>2889</v>
      </c>
      <c r="C309" s="13">
        <v>44436.105199999998</v>
      </c>
      <c r="D309" s="14">
        <v>3</v>
      </c>
      <c r="E309" s="13">
        <v>10.47</v>
      </c>
      <c r="F309" s="8">
        <v>28334.855048000001</v>
      </c>
      <c r="G309" s="8">
        <v>27926.229702333301</v>
      </c>
      <c r="H309" s="8">
        <v>16204.6540403333</v>
      </c>
      <c r="I309" s="8">
        <v>26254.344230999999</v>
      </c>
      <c r="J309" s="8">
        <v>11664.5240963333</v>
      </c>
      <c r="K309" s="8">
        <v>26427.805923</v>
      </c>
      <c r="L309" s="8">
        <v>22228.126776666701</v>
      </c>
      <c r="M309" s="8">
        <v>15219.3964303333</v>
      </c>
      <c r="N309" s="8">
        <v>20759.882937333299</v>
      </c>
      <c r="O309" s="8">
        <v>20924.878121333299</v>
      </c>
      <c r="P309" s="8">
        <v>23352.053231000002</v>
      </c>
      <c r="Q309" s="8">
        <v>19173.9740595</v>
      </c>
      <c r="R309" s="8">
        <f t="shared" si="80"/>
        <v>24155.246263555538</v>
      </c>
      <c r="S309" s="8">
        <f t="shared" si="81"/>
        <v>21448.891416777766</v>
      </c>
      <c r="T309" s="8">
        <f t="shared" si="82"/>
        <v>19402.468714777766</v>
      </c>
      <c r="U309" s="8">
        <f t="shared" si="83"/>
        <v>21150.301803944432</v>
      </c>
      <c r="V309" s="14">
        <f t="shared" si="88"/>
        <v>0.68985743724221549</v>
      </c>
      <c r="W309" s="11">
        <f t="shared" si="89"/>
        <v>0.35173312264367668</v>
      </c>
      <c r="X309" s="11">
        <f t="shared" si="90"/>
        <v>0.51563920663876817</v>
      </c>
      <c r="Y309" s="11">
        <f t="shared" si="91"/>
        <v>0.95560102487198284</v>
      </c>
      <c r="Z309" s="11">
        <f t="shared" si="92"/>
        <v>0.17143347702768727</v>
      </c>
      <c r="AA309" s="11">
        <f t="shared" si="93"/>
        <v>-0.31609633267636172</v>
      </c>
      <c r="AB309" s="11">
        <f t="shared" si="94"/>
        <v>-0.1244380215158897</v>
      </c>
      <c r="AC309" s="11">
        <f t="shared" si="95"/>
        <v>-2.0224834132784666E-2</v>
      </c>
      <c r="AD309" s="11" t="str">
        <f t="shared" si="96"/>
        <v>UNCHANGED</v>
      </c>
      <c r="AE309" s="11" t="str">
        <f t="shared" si="97"/>
        <v>UNCHANGED</v>
      </c>
      <c r="AF309" s="11" t="str">
        <f t="shared" si="98"/>
        <v>UNCHANGED</v>
      </c>
      <c r="AG309" s="11" t="str">
        <f t="shared" si="99"/>
        <v>UNCHANGED</v>
      </c>
      <c r="AH309" s="11">
        <f t="shared" si="84"/>
        <v>3</v>
      </c>
      <c r="AI309" s="11">
        <f t="shared" si="85"/>
        <v>3</v>
      </c>
      <c r="AJ309" s="11">
        <f t="shared" si="86"/>
        <v>3</v>
      </c>
      <c r="AK309" s="11">
        <f t="shared" si="87"/>
        <v>3</v>
      </c>
    </row>
    <row r="310" spans="1:37">
      <c r="A310" s="3" t="s">
        <v>331</v>
      </c>
      <c r="B310" s="3" t="s">
        <v>2962</v>
      </c>
      <c r="C310" s="13">
        <v>97838.818499999994</v>
      </c>
      <c r="D310" s="14">
        <v>2</v>
      </c>
      <c r="E310" s="13">
        <v>3.99</v>
      </c>
      <c r="F310" s="8">
        <v>13111</v>
      </c>
      <c r="G310" s="8">
        <v>29021</v>
      </c>
      <c r="H310" s="8">
        <v>21425.5</v>
      </c>
      <c r="I310" s="8">
        <v>17714.5</v>
      </c>
      <c r="J310" s="8">
        <v>12555</v>
      </c>
      <c r="K310" s="8">
        <v>10623</v>
      </c>
      <c r="L310" s="8">
        <v>23706.5</v>
      </c>
      <c r="M310" s="8">
        <v>11671</v>
      </c>
      <c r="N310" s="8">
        <v>18697.5</v>
      </c>
      <c r="O310" s="8">
        <v>17402.5</v>
      </c>
      <c r="P310" s="8">
        <v>20791.5</v>
      </c>
      <c r="Q310" s="8">
        <v>26029</v>
      </c>
      <c r="R310" s="8">
        <f t="shared" si="80"/>
        <v>21185.833333333332</v>
      </c>
      <c r="S310" s="8">
        <f t="shared" si="81"/>
        <v>13630.833333333334</v>
      </c>
      <c r="T310" s="8">
        <f t="shared" si="82"/>
        <v>18025</v>
      </c>
      <c r="U310" s="8">
        <f t="shared" si="83"/>
        <v>21407.666666666668</v>
      </c>
      <c r="V310" s="14">
        <f t="shared" si="88"/>
        <v>0.20959789515364055</v>
      </c>
      <c r="W310" s="11">
        <f t="shared" si="89"/>
        <v>0.61295780723360926</v>
      </c>
      <c r="X310" s="11">
        <f t="shared" si="90"/>
        <v>0.47536060943768182</v>
      </c>
      <c r="Y310" s="11">
        <f t="shared" si="91"/>
        <v>7.6904504896156772E-2</v>
      </c>
      <c r="Z310" s="11">
        <f t="shared" si="92"/>
        <v>0.63622611214313551</v>
      </c>
      <c r="AA310" s="11">
        <f t="shared" si="93"/>
        <v>-0.23310061798351045</v>
      </c>
      <c r="AB310" s="11">
        <f t="shared" si="94"/>
        <v>-0.24812829796322161</v>
      </c>
      <c r="AC310" s="11">
        <f t="shared" si="95"/>
        <v>0.65125379212284673</v>
      </c>
      <c r="AD310" s="11" t="str">
        <f t="shared" si="96"/>
        <v>UNCHANGED</v>
      </c>
      <c r="AE310" s="11" t="str">
        <f t="shared" si="97"/>
        <v>UNCHANGED</v>
      </c>
      <c r="AF310" s="11" t="str">
        <f t="shared" si="98"/>
        <v>UNCHANGED</v>
      </c>
      <c r="AG310" s="11" t="str">
        <f t="shared" si="99"/>
        <v>UNCHANGED</v>
      </c>
      <c r="AH310" s="11">
        <f t="shared" si="84"/>
        <v>3</v>
      </c>
      <c r="AI310" s="11">
        <f t="shared" si="85"/>
        <v>3</v>
      </c>
      <c r="AJ310" s="11">
        <f t="shared" si="86"/>
        <v>3</v>
      </c>
      <c r="AK310" s="11">
        <f t="shared" si="87"/>
        <v>3</v>
      </c>
    </row>
    <row r="311" spans="1:37">
      <c r="A311" s="3" t="s">
        <v>332</v>
      </c>
      <c r="B311" s="3" t="s">
        <v>2963</v>
      </c>
      <c r="C311" s="13">
        <v>24856.768899999999</v>
      </c>
      <c r="D311" s="14">
        <v>2</v>
      </c>
      <c r="E311" s="13">
        <v>10.91</v>
      </c>
      <c r="F311" s="8">
        <v>7742.5</v>
      </c>
      <c r="G311" s="8">
        <v>9072.5</v>
      </c>
      <c r="H311" s="8">
        <v>15249</v>
      </c>
      <c r="I311" s="8">
        <v>12832</v>
      </c>
      <c r="J311" s="8">
        <v>13805</v>
      </c>
      <c r="K311" s="8">
        <v>10231</v>
      </c>
      <c r="L311" s="8">
        <v>4947.5</v>
      </c>
      <c r="M311" s="9">
        <v>0</v>
      </c>
      <c r="N311" s="9">
        <v>0</v>
      </c>
      <c r="O311" s="8">
        <v>4978</v>
      </c>
      <c r="P311" s="8">
        <v>6280</v>
      </c>
      <c r="Q311" s="8">
        <v>3380.5</v>
      </c>
      <c r="R311" s="8">
        <f t="shared" si="80"/>
        <v>10688</v>
      </c>
      <c r="S311" s="8">
        <f t="shared" si="81"/>
        <v>12289.333333333334</v>
      </c>
      <c r="T311" s="8">
        <f t="shared" si="82"/>
        <v>4947.5</v>
      </c>
      <c r="U311" s="8">
        <f t="shared" si="83"/>
        <v>4879.5</v>
      </c>
      <c r="V311" s="15" t="s">
        <v>2976</v>
      </c>
      <c r="W311" s="15" t="s">
        <v>2976</v>
      </c>
      <c r="X311" s="15" t="s">
        <v>2976</v>
      </c>
      <c r="Y311" s="15" t="s">
        <v>2976</v>
      </c>
      <c r="Z311" s="15" t="s">
        <v>2976</v>
      </c>
      <c r="AA311" s="15" t="s">
        <v>2976</v>
      </c>
      <c r="AB311" s="15" t="s">
        <v>2976</v>
      </c>
      <c r="AC311" s="15" t="s">
        <v>2976</v>
      </c>
      <c r="AD311" s="15" t="s">
        <v>2976</v>
      </c>
      <c r="AE311" s="15" t="s">
        <v>2976</v>
      </c>
      <c r="AF311" s="15" t="s">
        <v>2976</v>
      </c>
      <c r="AG311" s="15" t="s">
        <v>2976</v>
      </c>
      <c r="AH311" s="11">
        <f t="shared" si="84"/>
        <v>3</v>
      </c>
      <c r="AI311" s="11">
        <f t="shared" si="85"/>
        <v>3</v>
      </c>
      <c r="AJ311" s="11">
        <f t="shared" si="86"/>
        <v>1</v>
      </c>
      <c r="AK311" s="11">
        <f t="shared" si="87"/>
        <v>3</v>
      </c>
    </row>
    <row r="312" spans="1:37">
      <c r="A312" s="3" t="s">
        <v>333</v>
      </c>
      <c r="B312" s="3" t="s">
        <v>2964</v>
      </c>
      <c r="C312" s="13">
        <v>54002.12</v>
      </c>
      <c r="D312" s="14">
        <v>3</v>
      </c>
      <c r="E312" s="13">
        <v>5.73</v>
      </c>
      <c r="F312" s="8">
        <v>25429</v>
      </c>
      <c r="G312" s="8">
        <v>17478</v>
      </c>
      <c r="H312" s="8">
        <v>22420.333333333299</v>
      </c>
      <c r="I312" s="8">
        <v>21493.333333333299</v>
      </c>
      <c r="J312" s="8">
        <v>25372</v>
      </c>
      <c r="K312" s="8">
        <v>22505.333333333299</v>
      </c>
      <c r="L312" s="8">
        <v>21745.666666666701</v>
      </c>
      <c r="M312" s="8">
        <v>26301.333333333299</v>
      </c>
      <c r="N312" s="8">
        <v>23095.666666666701</v>
      </c>
      <c r="O312" s="8">
        <v>23486.333333333299</v>
      </c>
      <c r="P312" s="8">
        <v>23224.666666666701</v>
      </c>
      <c r="Q312" s="8">
        <v>24970</v>
      </c>
      <c r="R312" s="8">
        <f t="shared" si="80"/>
        <v>21775.777777777766</v>
      </c>
      <c r="S312" s="8">
        <f t="shared" si="81"/>
        <v>23123.555555555533</v>
      </c>
      <c r="T312" s="8">
        <f t="shared" si="82"/>
        <v>23714.222222222234</v>
      </c>
      <c r="U312" s="8">
        <f t="shared" si="83"/>
        <v>23893.666666666668</v>
      </c>
      <c r="V312" s="14">
        <f t="shared" si="88"/>
        <v>0.63060066643010515</v>
      </c>
      <c r="W312" s="11">
        <f t="shared" si="89"/>
        <v>0.50994009002677509</v>
      </c>
      <c r="X312" s="11">
        <f t="shared" si="90"/>
        <v>0.90786969468010259</v>
      </c>
      <c r="Y312" s="11">
        <f t="shared" si="91"/>
        <v>0.58052482928417692</v>
      </c>
      <c r="Z312" s="11">
        <f t="shared" si="92"/>
        <v>-8.6638999230003663E-2</v>
      </c>
      <c r="AA312" s="11">
        <f t="shared" si="93"/>
        <v>0.12302830245985191</v>
      </c>
      <c r="AB312" s="11">
        <f t="shared" si="94"/>
        <v>-1.0875711658446183E-2</v>
      </c>
      <c r="AC312" s="11">
        <f t="shared" si="95"/>
        <v>4.7265014888294578E-2</v>
      </c>
      <c r="AD312" s="11" t="str">
        <f t="shared" si="96"/>
        <v>UNCHANGED</v>
      </c>
      <c r="AE312" s="11" t="str">
        <f t="shared" si="97"/>
        <v>UNCHANGED</v>
      </c>
      <c r="AF312" s="11" t="str">
        <f t="shared" si="98"/>
        <v>UNCHANGED</v>
      </c>
      <c r="AG312" s="11" t="str">
        <f t="shared" si="99"/>
        <v>UNCHANGED</v>
      </c>
      <c r="AH312" s="11">
        <f t="shared" si="84"/>
        <v>3</v>
      </c>
      <c r="AI312" s="11">
        <f t="shared" si="85"/>
        <v>3</v>
      </c>
      <c r="AJ312" s="11">
        <f t="shared" si="86"/>
        <v>3</v>
      </c>
      <c r="AK312" s="11">
        <f t="shared" si="87"/>
        <v>3</v>
      </c>
    </row>
    <row r="313" spans="1:37">
      <c r="A313" s="3" t="s">
        <v>334</v>
      </c>
      <c r="B313" s="3" t="s">
        <v>2965</v>
      </c>
      <c r="C313" s="13">
        <v>52919.875999999997</v>
      </c>
      <c r="D313" s="14">
        <v>2</v>
      </c>
      <c r="E313" s="13">
        <v>8.23</v>
      </c>
      <c r="F313" s="8">
        <v>14247</v>
      </c>
      <c r="G313" s="8">
        <v>13949</v>
      </c>
      <c r="H313" s="8">
        <v>20978.5</v>
      </c>
      <c r="I313" s="8">
        <v>16681</v>
      </c>
      <c r="J313" s="8">
        <v>16013</v>
      </c>
      <c r="K313" s="8">
        <v>18899</v>
      </c>
      <c r="L313" s="8">
        <v>8890</v>
      </c>
      <c r="M313" s="8">
        <v>15650</v>
      </c>
      <c r="N313" s="8">
        <v>12050.5</v>
      </c>
      <c r="O313" s="8">
        <v>15092</v>
      </c>
      <c r="P313" s="8">
        <v>15429</v>
      </c>
      <c r="Q313" s="8">
        <v>14995</v>
      </c>
      <c r="R313" s="8">
        <f t="shared" si="80"/>
        <v>16391.5</v>
      </c>
      <c r="S313" s="8">
        <f t="shared" si="81"/>
        <v>17197.666666666668</v>
      </c>
      <c r="T313" s="8">
        <f t="shared" si="82"/>
        <v>12196.833333333334</v>
      </c>
      <c r="U313" s="8">
        <f t="shared" si="83"/>
        <v>15172</v>
      </c>
      <c r="V313" s="14">
        <f t="shared" si="88"/>
        <v>0.75912297896598568</v>
      </c>
      <c r="W313" s="11">
        <f t="shared" si="89"/>
        <v>0.23633343911457597</v>
      </c>
      <c r="X313" s="11">
        <f t="shared" si="90"/>
        <v>0.20312328708296709</v>
      </c>
      <c r="Y313" s="11">
        <f t="shared" si="91"/>
        <v>8.326898693806925E-2</v>
      </c>
      <c r="Z313" s="11">
        <f t="shared" si="92"/>
        <v>-6.9264954488086103E-2</v>
      </c>
      <c r="AA313" s="11">
        <f t="shared" si="93"/>
        <v>-0.42644125356312645</v>
      </c>
      <c r="AB313" s="11">
        <f t="shared" si="94"/>
        <v>-0.31490464758856401</v>
      </c>
      <c r="AC313" s="11">
        <f t="shared" si="95"/>
        <v>-0.1808015604626487</v>
      </c>
      <c r="AD313" s="11" t="str">
        <f t="shared" si="96"/>
        <v>UNCHANGED</v>
      </c>
      <c r="AE313" s="11" t="str">
        <f t="shared" si="97"/>
        <v>UNCHANGED</v>
      </c>
      <c r="AF313" s="11" t="str">
        <f t="shared" si="98"/>
        <v>UNCHANGED</v>
      </c>
      <c r="AG313" s="11" t="str">
        <f t="shared" si="99"/>
        <v>UNCHANGED</v>
      </c>
      <c r="AH313" s="11">
        <f t="shared" si="84"/>
        <v>3</v>
      </c>
      <c r="AI313" s="11">
        <f t="shared" si="85"/>
        <v>3</v>
      </c>
      <c r="AJ313" s="11">
        <f t="shared" si="86"/>
        <v>3</v>
      </c>
      <c r="AK313" s="11">
        <f t="shared" si="87"/>
        <v>3</v>
      </c>
    </row>
    <row r="314" spans="1:37">
      <c r="A314" s="3" t="s">
        <v>335</v>
      </c>
      <c r="B314" s="3" t="s">
        <v>2966</v>
      </c>
      <c r="C314" s="13">
        <v>55950.993900000001</v>
      </c>
      <c r="D314" s="14">
        <v>3</v>
      </c>
      <c r="E314" s="13">
        <v>7.84</v>
      </c>
      <c r="F314" s="8">
        <v>12996.333333333299</v>
      </c>
      <c r="G314" s="8">
        <v>14342.333333333299</v>
      </c>
      <c r="H314" s="8">
        <v>16480.333333333299</v>
      </c>
      <c r="I314" s="8">
        <v>18339</v>
      </c>
      <c r="J314" s="8">
        <v>14052</v>
      </c>
      <c r="K314" s="8">
        <v>14123.666666666701</v>
      </c>
      <c r="L314" s="8">
        <v>18001.333333333299</v>
      </c>
      <c r="M314" s="8">
        <v>8973.5</v>
      </c>
      <c r="N314" s="8">
        <v>8120</v>
      </c>
      <c r="O314" s="8">
        <v>9010.5</v>
      </c>
      <c r="P314" s="8">
        <v>12581</v>
      </c>
      <c r="Q314" s="8">
        <v>12991</v>
      </c>
      <c r="R314" s="8">
        <f t="shared" si="80"/>
        <v>14606.333333333299</v>
      </c>
      <c r="S314" s="8">
        <f t="shared" si="81"/>
        <v>15504.8888888889</v>
      </c>
      <c r="T314" s="8">
        <f t="shared" si="82"/>
        <v>11698.277777777766</v>
      </c>
      <c r="U314" s="8">
        <f t="shared" si="83"/>
        <v>11527.5</v>
      </c>
      <c r="V314" s="14">
        <f t="shared" si="88"/>
        <v>0.63333725702983013</v>
      </c>
      <c r="W314" s="11">
        <f t="shared" si="89"/>
        <v>0.43051138691225732</v>
      </c>
      <c r="X314" s="11">
        <f t="shared" si="90"/>
        <v>0.9623980034640589</v>
      </c>
      <c r="Y314" s="11">
        <f t="shared" si="91"/>
        <v>0.10430674592581664</v>
      </c>
      <c r="Z314" s="11">
        <f t="shared" si="92"/>
        <v>-8.6129127326786292E-2</v>
      </c>
      <c r="AA314" s="11">
        <f t="shared" si="93"/>
        <v>-0.32029790836225736</v>
      </c>
      <c r="AB314" s="11">
        <f t="shared" si="94"/>
        <v>2.1216485909694278E-2</v>
      </c>
      <c r="AC314" s="11">
        <f t="shared" si="95"/>
        <v>-0.42764352159873831</v>
      </c>
      <c r="AD314" s="11" t="str">
        <f t="shared" si="96"/>
        <v>UNCHANGED</v>
      </c>
      <c r="AE314" s="11" t="str">
        <f t="shared" si="97"/>
        <v>UNCHANGED</v>
      </c>
      <c r="AF314" s="11" t="str">
        <f t="shared" si="98"/>
        <v>UNCHANGED</v>
      </c>
      <c r="AG314" s="11" t="str">
        <f t="shared" si="99"/>
        <v>UNCHANGED</v>
      </c>
      <c r="AH314" s="11">
        <f t="shared" si="84"/>
        <v>3</v>
      </c>
      <c r="AI314" s="11">
        <f t="shared" si="85"/>
        <v>3</v>
      </c>
      <c r="AJ314" s="11">
        <f t="shared" si="86"/>
        <v>3</v>
      </c>
      <c r="AK314" s="11">
        <f t="shared" si="87"/>
        <v>3</v>
      </c>
    </row>
    <row r="315" spans="1:37">
      <c r="A315" s="3" t="s">
        <v>336</v>
      </c>
      <c r="B315" s="3" t="s">
        <v>2967</v>
      </c>
      <c r="C315" s="13">
        <v>82107.328099999999</v>
      </c>
      <c r="D315" s="14">
        <v>2</v>
      </c>
      <c r="E315" s="13">
        <v>3.12</v>
      </c>
      <c r="F315" s="8">
        <v>10308</v>
      </c>
      <c r="G315" s="8">
        <v>8860.5</v>
      </c>
      <c r="H315" s="8">
        <v>8996</v>
      </c>
      <c r="I315" s="8">
        <v>15136.5</v>
      </c>
      <c r="J315" s="8">
        <v>9419.5</v>
      </c>
      <c r="K315" s="8">
        <v>10324</v>
      </c>
      <c r="L315" s="8">
        <v>7974.5</v>
      </c>
      <c r="M315" s="8">
        <v>8842</v>
      </c>
      <c r="N315" s="8">
        <v>10708.5</v>
      </c>
      <c r="O315" s="8">
        <v>7732</v>
      </c>
      <c r="P315" s="8">
        <v>13765</v>
      </c>
      <c r="Q315" s="8">
        <v>13973</v>
      </c>
      <c r="R315" s="8">
        <f t="shared" si="80"/>
        <v>9388.1666666666661</v>
      </c>
      <c r="S315" s="8">
        <f t="shared" si="81"/>
        <v>11626.666666666666</v>
      </c>
      <c r="T315" s="8">
        <f t="shared" si="82"/>
        <v>9175</v>
      </c>
      <c r="U315" s="8">
        <f t="shared" si="83"/>
        <v>11823.333333333334</v>
      </c>
      <c r="V315" s="14">
        <f t="shared" si="88"/>
        <v>0.28912450900190134</v>
      </c>
      <c r="W315" s="11">
        <f t="shared" si="89"/>
        <v>0.82982916497708503</v>
      </c>
      <c r="X315" s="11">
        <f t="shared" si="90"/>
        <v>0.29499297239618744</v>
      </c>
      <c r="Y315" s="11">
        <f t="shared" si="91"/>
        <v>0.94560263636494146</v>
      </c>
      <c r="Z315" s="11">
        <f t="shared" si="92"/>
        <v>-0.30852218025132788</v>
      </c>
      <c r="AA315" s="11">
        <f t="shared" si="93"/>
        <v>-3.3135296073867185E-2</v>
      </c>
      <c r="AB315" s="11">
        <f t="shared" si="94"/>
        <v>-0.36585676648345761</v>
      </c>
      <c r="AC315" s="11">
        <f t="shared" si="95"/>
        <v>2.4199290158262499E-2</v>
      </c>
      <c r="AD315" s="11" t="str">
        <f t="shared" si="96"/>
        <v>UNCHANGED</v>
      </c>
      <c r="AE315" s="11" t="str">
        <f t="shared" si="97"/>
        <v>UNCHANGED</v>
      </c>
      <c r="AF315" s="11" t="str">
        <f t="shared" si="98"/>
        <v>UNCHANGED</v>
      </c>
      <c r="AG315" s="11" t="str">
        <f t="shared" si="99"/>
        <v>UNCHANGED</v>
      </c>
      <c r="AH315" s="11">
        <f t="shared" si="84"/>
        <v>3</v>
      </c>
      <c r="AI315" s="11">
        <f t="shared" si="85"/>
        <v>3</v>
      </c>
      <c r="AJ315" s="11">
        <f t="shared" si="86"/>
        <v>3</v>
      </c>
      <c r="AK315" s="11">
        <f t="shared" si="87"/>
        <v>3</v>
      </c>
    </row>
    <row r="316" spans="1:37">
      <c r="A316" s="3" t="s">
        <v>337</v>
      </c>
      <c r="B316" s="3" t="s">
        <v>2968</v>
      </c>
      <c r="C316" s="13">
        <v>56218.402600000001</v>
      </c>
      <c r="D316" s="14">
        <v>2</v>
      </c>
      <c r="E316" s="13">
        <v>5.09</v>
      </c>
      <c r="F316" s="8">
        <v>7137.5</v>
      </c>
      <c r="G316" s="8">
        <v>6970</v>
      </c>
      <c r="H316" s="8">
        <v>13578.5</v>
      </c>
      <c r="I316" s="8">
        <v>11388.5</v>
      </c>
      <c r="J316" s="8">
        <v>8930.5</v>
      </c>
      <c r="K316" s="8">
        <v>7590</v>
      </c>
      <c r="L316" s="8">
        <v>15250</v>
      </c>
      <c r="M316" s="8">
        <v>14868.5</v>
      </c>
      <c r="N316" s="8">
        <v>15484</v>
      </c>
      <c r="O316" s="8">
        <v>24131.5</v>
      </c>
      <c r="P316" s="8">
        <v>11204</v>
      </c>
      <c r="Q316" s="8">
        <v>11417.5</v>
      </c>
      <c r="R316" s="8">
        <f t="shared" si="80"/>
        <v>9228.6666666666661</v>
      </c>
      <c r="S316" s="8">
        <f t="shared" si="81"/>
        <v>9303</v>
      </c>
      <c r="T316" s="8">
        <f t="shared" si="82"/>
        <v>15200.833333333334</v>
      </c>
      <c r="U316" s="8">
        <f t="shared" si="83"/>
        <v>15584.333333333334</v>
      </c>
      <c r="V316" s="14">
        <f t="shared" si="88"/>
        <v>0.97718681808857988</v>
      </c>
      <c r="W316" s="11">
        <f t="shared" si="89"/>
        <v>5.2121547621716099E-2</v>
      </c>
      <c r="X316" s="11">
        <f t="shared" si="90"/>
        <v>0.9328755214053015</v>
      </c>
      <c r="Y316" s="11">
        <f t="shared" si="91"/>
        <v>0.22801411340445771</v>
      </c>
      <c r="Z316" s="11">
        <f t="shared" si="92"/>
        <v>-1.1573800505842639E-2</v>
      </c>
      <c r="AA316" s="11">
        <f t="shared" si="93"/>
        <v>0.71995628534513156</v>
      </c>
      <c r="AB316" s="11">
        <f t="shared" si="94"/>
        <v>-3.5946024046078974E-2</v>
      </c>
      <c r="AC316" s="11">
        <f t="shared" si="95"/>
        <v>0.74432850888536795</v>
      </c>
      <c r="AD316" s="11" t="str">
        <f t="shared" si="96"/>
        <v>UNCHANGED</v>
      </c>
      <c r="AE316" s="11" t="str">
        <f t="shared" si="97"/>
        <v>UNCHANGED</v>
      </c>
      <c r="AF316" s="11" t="str">
        <f t="shared" si="98"/>
        <v>UNCHANGED</v>
      </c>
      <c r="AG316" s="11" t="str">
        <f t="shared" si="99"/>
        <v>UNCHANGED</v>
      </c>
      <c r="AH316" s="11">
        <f t="shared" si="84"/>
        <v>3</v>
      </c>
      <c r="AI316" s="11">
        <f t="shared" si="85"/>
        <v>3</v>
      </c>
      <c r="AJ316" s="11">
        <f t="shared" si="86"/>
        <v>3</v>
      </c>
      <c r="AK316" s="11">
        <f t="shared" si="87"/>
        <v>3</v>
      </c>
    </row>
    <row r="317" spans="1:37">
      <c r="A317" s="3" t="s">
        <v>338</v>
      </c>
      <c r="B317" s="3" t="s">
        <v>2933</v>
      </c>
      <c r="C317" s="13">
        <v>28190.540799999999</v>
      </c>
      <c r="D317" s="14">
        <v>2</v>
      </c>
      <c r="E317" s="13">
        <v>9.4499999999999993</v>
      </c>
      <c r="F317" s="8">
        <v>5898.8438365000002</v>
      </c>
      <c r="G317" s="8">
        <v>4346.2480850000002</v>
      </c>
      <c r="H317" s="8">
        <v>6329.3426485</v>
      </c>
      <c r="I317" s="8">
        <v>5786.9683489999998</v>
      </c>
      <c r="J317" s="8">
        <v>5860.9665274999998</v>
      </c>
      <c r="K317" s="8">
        <v>3694.4494205000001</v>
      </c>
      <c r="L317" s="8">
        <v>8777.2648515000001</v>
      </c>
      <c r="M317" s="8">
        <v>5486.7227725000002</v>
      </c>
      <c r="N317" s="8">
        <v>4419.8675745</v>
      </c>
      <c r="O317" s="8">
        <v>3797.4799400000002</v>
      </c>
      <c r="P317" s="8">
        <v>5117.5461914999996</v>
      </c>
      <c r="Q317" s="8">
        <v>6203.6731380000001</v>
      </c>
      <c r="R317" s="8">
        <f t="shared" si="80"/>
        <v>5524.8115233333328</v>
      </c>
      <c r="S317" s="8">
        <f t="shared" si="81"/>
        <v>5114.1280990000005</v>
      </c>
      <c r="T317" s="8">
        <f t="shared" si="82"/>
        <v>6227.9517328333341</v>
      </c>
      <c r="U317" s="8">
        <f t="shared" si="83"/>
        <v>5039.566423166666</v>
      </c>
      <c r="V317" s="14">
        <f t="shared" si="88"/>
        <v>0.68196504311061101</v>
      </c>
      <c r="W317" s="11">
        <f t="shared" si="89"/>
        <v>0.65156446937927026</v>
      </c>
      <c r="X317" s="11">
        <f t="shared" si="90"/>
        <v>0.46824010273659961</v>
      </c>
      <c r="Y317" s="11">
        <f t="shared" si="91"/>
        <v>0.94381534929733968</v>
      </c>
      <c r="Z317" s="11">
        <f t="shared" si="92"/>
        <v>0.11143695064958338</v>
      </c>
      <c r="AA317" s="11">
        <f t="shared" si="93"/>
        <v>0.17283251505123856</v>
      </c>
      <c r="AB317" s="11">
        <f t="shared" si="94"/>
        <v>0.30545814600394239</v>
      </c>
      <c r="AC317" s="11">
        <f t="shared" si="95"/>
        <v>-2.1188680303120391E-2</v>
      </c>
      <c r="AD317" s="11" t="str">
        <f t="shared" si="96"/>
        <v>UNCHANGED</v>
      </c>
      <c r="AE317" s="11" t="str">
        <f t="shared" si="97"/>
        <v>UNCHANGED</v>
      </c>
      <c r="AF317" s="11" t="str">
        <f t="shared" si="98"/>
        <v>UNCHANGED</v>
      </c>
      <c r="AG317" s="11" t="str">
        <f t="shared" si="99"/>
        <v>UNCHANGED</v>
      </c>
      <c r="AH317" s="11">
        <f t="shared" si="84"/>
        <v>3</v>
      </c>
      <c r="AI317" s="11">
        <f t="shared" si="85"/>
        <v>3</v>
      </c>
      <c r="AJ317" s="11">
        <f t="shared" si="86"/>
        <v>3</v>
      </c>
      <c r="AK317" s="11">
        <f t="shared" si="87"/>
        <v>3</v>
      </c>
    </row>
    <row r="318" spans="1:37">
      <c r="A318" s="3" t="s">
        <v>339</v>
      </c>
      <c r="B318" s="3" t="s">
        <v>2969</v>
      </c>
      <c r="C318" s="13">
        <v>44003.970699999998</v>
      </c>
      <c r="D318" s="14">
        <v>2</v>
      </c>
      <c r="E318" s="13">
        <v>5.01</v>
      </c>
      <c r="F318" s="8">
        <v>10031.5</v>
      </c>
      <c r="G318" s="8">
        <v>11423</v>
      </c>
      <c r="H318" s="8">
        <v>12081.5</v>
      </c>
      <c r="I318" s="8">
        <v>15361.5</v>
      </c>
      <c r="J318" s="8">
        <v>13331</v>
      </c>
      <c r="K318" s="8">
        <v>14126</v>
      </c>
      <c r="L318" s="8">
        <v>7701.5</v>
      </c>
      <c r="M318" s="8">
        <v>6364</v>
      </c>
      <c r="N318" s="8">
        <v>7022</v>
      </c>
      <c r="O318" s="8">
        <v>7169.5</v>
      </c>
      <c r="P318" s="8">
        <v>5707</v>
      </c>
      <c r="Q318" s="8">
        <v>7552.5</v>
      </c>
      <c r="R318" s="8">
        <f t="shared" si="80"/>
        <v>11178.666666666666</v>
      </c>
      <c r="S318" s="8">
        <f t="shared" si="81"/>
        <v>14272.833333333334</v>
      </c>
      <c r="T318" s="8">
        <f t="shared" si="82"/>
        <v>7029.166666666667</v>
      </c>
      <c r="U318" s="8">
        <f t="shared" si="83"/>
        <v>6809.666666666667</v>
      </c>
      <c r="V318" s="14">
        <f t="shared" si="88"/>
        <v>2.1551009242004485E-2</v>
      </c>
      <c r="W318" s="11">
        <f t="shared" si="89"/>
        <v>4.4319537779769699E-3</v>
      </c>
      <c r="X318" s="11">
        <f t="shared" si="90"/>
        <v>0.7637239228150785</v>
      </c>
      <c r="Y318" s="11">
        <f t="shared" si="91"/>
        <v>7.9159433611623398E-4</v>
      </c>
      <c r="Z318" s="11">
        <f t="shared" si="92"/>
        <v>-0.35252363472407627</v>
      </c>
      <c r="AA318" s="11">
        <f t="shared" si="93"/>
        <v>-0.66932255347515968</v>
      </c>
      <c r="AB318" s="11">
        <f t="shared" si="94"/>
        <v>4.5769482667363567E-2</v>
      </c>
      <c r="AC318" s="11">
        <f t="shared" si="95"/>
        <v>-1.0676156708665994</v>
      </c>
      <c r="AD318" s="11" t="str">
        <f t="shared" si="96"/>
        <v>UNCHANGED</v>
      </c>
      <c r="AE318" s="11" t="str">
        <f t="shared" si="97"/>
        <v>DOWN</v>
      </c>
      <c r="AF318" s="11" t="str">
        <f t="shared" si="98"/>
        <v>UNCHANGED</v>
      </c>
      <c r="AG318" s="11" t="str">
        <f t="shared" si="99"/>
        <v>DOWN</v>
      </c>
      <c r="AH318" s="11">
        <f t="shared" si="84"/>
        <v>3</v>
      </c>
      <c r="AI318" s="11">
        <f t="shared" si="85"/>
        <v>3</v>
      </c>
      <c r="AJ318" s="11">
        <f t="shared" si="86"/>
        <v>3</v>
      </c>
      <c r="AK318" s="11">
        <f t="shared" si="87"/>
        <v>3</v>
      </c>
    </row>
    <row r="319" spans="1:37">
      <c r="A319" s="3" t="s">
        <v>340</v>
      </c>
      <c r="B319" s="3" t="s">
        <v>2970</v>
      </c>
      <c r="C319" s="13">
        <v>67848.462499999994</v>
      </c>
      <c r="D319" s="14">
        <v>2</v>
      </c>
      <c r="E319" s="13">
        <v>2.67</v>
      </c>
      <c r="F319" s="8">
        <v>24325</v>
      </c>
      <c r="G319" s="8">
        <v>23843.5</v>
      </c>
      <c r="H319" s="8">
        <v>31849</v>
      </c>
      <c r="I319" s="8">
        <v>27963</v>
      </c>
      <c r="J319" s="8">
        <v>40405</v>
      </c>
      <c r="K319" s="8">
        <v>22310</v>
      </c>
      <c r="L319" s="8">
        <v>28903.5</v>
      </c>
      <c r="M319" s="8">
        <v>24904</v>
      </c>
      <c r="N319" s="8">
        <v>26757</v>
      </c>
      <c r="O319" s="8">
        <v>25450</v>
      </c>
      <c r="P319" s="8">
        <v>42977</v>
      </c>
      <c r="Q319" s="8">
        <v>28245.5</v>
      </c>
      <c r="R319" s="8">
        <f t="shared" si="80"/>
        <v>26672.5</v>
      </c>
      <c r="S319" s="8">
        <f t="shared" si="81"/>
        <v>30226</v>
      </c>
      <c r="T319" s="8">
        <f t="shared" si="82"/>
        <v>26854.833333333332</v>
      </c>
      <c r="U319" s="8">
        <f t="shared" si="83"/>
        <v>32224.166666666668</v>
      </c>
      <c r="V319" s="14">
        <f t="shared" si="88"/>
        <v>0.58191472980805492</v>
      </c>
      <c r="W319" s="11">
        <f t="shared" si="89"/>
        <v>0.95185457902215387</v>
      </c>
      <c r="X319" s="11">
        <f t="shared" si="90"/>
        <v>0.38873063583166395</v>
      </c>
      <c r="Y319" s="11">
        <f t="shared" si="91"/>
        <v>0.80619278030631725</v>
      </c>
      <c r="Z319" s="11">
        <f t="shared" si="92"/>
        <v>-0.18043701622419461</v>
      </c>
      <c r="AA319" s="11">
        <f t="shared" si="93"/>
        <v>9.8287135500565049E-3</v>
      </c>
      <c r="AB319" s="11">
        <f t="shared" si="94"/>
        <v>-0.26296128238555971</v>
      </c>
      <c r="AC319" s="11">
        <f t="shared" si="95"/>
        <v>9.2352979711421854E-2</v>
      </c>
      <c r="AD319" s="11" t="str">
        <f t="shared" si="96"/>
        <v>UNCHANGED</v>
      </c>
      <c r="AE319" s="11" t="str">
        <f t="shared" si="97"/>
        <v>UNCHANGED</v>
      </c>
      <c r="AF319" s="11" t="str">
        <f t="shared" si="98"/>
        <v>UNCHANGED</v>
      </c>
      <c r="AG319" s="11" t="str">
        <f t="shared" si="99"/>
        <v>UNCHANGED</v>
      </c>
      <c r="AH319" s="11">
        <f t="shared" si="84"/>
        <v>3</v>
      </c>
      <c r="AI319" s="11">
        <f t="shared" si="85"/>
        <v>3</v>
      </c>
      <c r="AJ319" s="11">
        <f t="shared" si="86"/>
        <v>3</v>
      </c>
      <c r="AK319" s="11">
        <f t="shared" si="87"/>
        <v>3</v>
      </c>
    </row>
    <row r="320" spans="1:37">
      <c r="A320" s="3" t="s">
        <v>341</v>
      </c>
      <c r="B320" s="3" t="s">
        <v>2971</v>
      </c>
      <c r="C320" s="13">
        <v>56267.829299999998</v>
      </c>
      <c r="D320" s="14">
        <v>2</v>
      </c>
      <c r="E320" s="13">
        <v>3.38</v>
      </c>
      <c r="F320" s="8">
        <v>24192.5</v>
      </c>
      <c r="G320" s="8">
        <v>17985</v>
      </c>
      <c r="H320" s="8">
        <v>17056.5</v>
      </c>
      <c r="I320" s="8">
        <v>21017</v>
      </c>
      <c r="J320" s="8">
        <v>27277.5</v>
      </c>
      <c r="K320" s="8">
        <v>25637</v>
      </c>
      <c r="L320" s="8">
        <v>19032</v>
      </c>
      <c r="M320" s="8">
        <v>19884</v>
      </c>
      <c r="N320" s="8">
        <v>13673.5</v>
      </c>
      <c r="O320" s="8">
        <v>13315</v>
      </c>
      <c r="P320" s="8">
        <v>16484</v>
      </c>
      <c r="Q320" s="8">
        <v>15305</v>
      </c>
      <c r="R320" s="8">
        <f>IFERROR(SUM(F320:H320)/COUNTIF(F320:H320,"&gt;0"),)</f>
        <v>19744.666666666668</v>
      </c>
      <c r="S320" s="8">
        <f>IFERROR(SUM(I320:K320)/COUNTIF(I320:K320,"&gt;0"),)</f>
        <v>24643.833333333332</v>
      </c>
      <c r="T320" s="8">
        <f>IFERROR(SUM(L320:N320)/COUNTIF(L320:N320,"&gt;0"),)</f>
        <v>17529.833333333332</v>
      </c>
      <c r="U320" s="8">
        <f>IFERROR(SUM(O320:Q320)/COUNTIF(O320:Q320,"&gt;0"),)</f>
        <v>15034.666666666666</v>
      </c>
      <c r="V320" s="14">
        <f t="shared" si="88"/>
        <v>0.16876826473503956</v>
      </c>
      <c r="W320" s="11">
        <f t="shared" si="89"/>
        <v>0.49669364644668373</v>
      </c>
      <c r="X320" s="11">
        <f t="shared" si="90"/>
        <v>0.31087168281938493</v>
      </c>
      <c r="Y320" s="11">
        <f t="shared" si="91"/>
        <v>1.0047594712662528E-2</v>
      </c>
      <c r="Z320" s="11">
        <f t="shared" si="92"/>
        <v>-0.31976367168361919</v>
      </c>
      <c r="AA320" s="11">
        <f t="shared" si="93"/>
        <v>-0.17165073254997826</v>
      </c>
      <c r="AB320" s="11">
        <f t="shared" si="94"/>
        <v>0.22151939729355455</v>
      </c>
      <c r="AC320" s="11">
        <f t="shared" si="95"/>
        <v>-0.71293380152715202</v>
      </c>
      <c r="AD320" s="11" t="str">
        <f t="shared" si="96"/>
        <v>UNCHANGED</v>
      </c>
      <c r="AE320" s="11" t="str">
        <f t="shared" si="97"/>
        <v>UNCHANGED</v>
      </c>
      <c r="AF320" s="11" t="str">
        <f t="shared" si="98"/>
        <v>UNCHANGED</v>
      </c>
      <c r="AG320" s="11" t="str">
        <f t="shared" si="99"/>
        <v>DOWN</v>
      </c>
      <c r="AH320" s="11">
        <f t="shared" si="84"/>
        <v>3</v>
      </c>
      <c r="AI320" s="11">
        <f t="shared" si="85"/>
        <v>3</v>
      </c>
      <c r="AJ320" s="11">
        <f t="shared" si="86"/>
        <v>3</v>
      </c>
      <c r="AK320" s="11">
        <f t="shared" si="87"/>
        <v>3</v>
      </c>
    </row>
  </sheetData>
  <autoFilter ref="A3:AK320" xr:uid="{00000000-0001-0000-0000-000000000000}"/>
  <mergeCells count="7">
    <mergeCell ref="AH2:AK2"/>
    <mergeCell ref="Z2:AC2"/>
    <mergeCell ref="A2:E2"/>
    <mergeCell ref="F2:Q2"/>
    <mergeCell ref="R2:U2"/>
    <mergeCell ref="V2:Y2"/>
    <mergeCell ref="AD2:AG2"/>
  </mergeCells>
  <pageMargins left="0.7" right="0.7" top="0.75" bottom="0.75" header="0.3" footer="0.3"/>
  <ignoredErrors>
    <ignoredError sqref="AH4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B6222D-6875-464D-85A8-FC51902C85C3}">
  <dimension ref="A1:N318"/>
  <sheetViews>
    <sheetView workbookViewId="0"/>
  </sheetViews>
  <sheetFormatPr defaultRowHeight="14.4"/>
  <cols>
    <col min="1" max="1" width="18.109375" customWidth="1"/>
    <col min="2" max="2" width="43.6640625" customWidth="1"/>
    <col min="3" max="3" width="9.33203125" bestFit="1" customWidth="1"/>
    <col min="4" max="4" width="7.6640625" bestFit="1" customWidth="1"/>
    <col min="5" max="5" width="10.33203125" bestFit="1" customWidth="1"/>
    <col min="6" max="6" width="11.88671875" bestFit="1" customWidth="1"/>
    <col min="7" max="7" width="7" bestFit="1" customWidth="1"/>
    <col min="8" max="8" width="10.5546875" customWidth="1"/>
    <col min="9" max="9" width="12.5546875" customWidth="1"/>
    <col min="10" max="10" width="16" customWidth="1"/>
    <col min="11" max="11" width="17.33203125" customWidth="1"/>
    <col min="12" max="12" width="14.109375" customWidth="1"/>
    <col min="13" max="13" width="16.88671875" customWidth="1"/>
    <col min="14" max="14" width="20.6640625" customWidth="1"/>
  </cols>
  <sheetData>
    <row r="1" spans="1:14" s="20" customFormat="1">
      <c r="A1" s="19" t="s">
        <v>674</v>
      </c>
      <c r="B1" s="19" t="s">
        <v>657</v>
      </c>
      <c r="C1" s="19" t="s">
        <v>675</v>
      </c>
      <c r="D1" s="19" t="s">
        <v>676</v>
      </c>
      <c r="E1" s="19" t="s">
        <v>677</v>
      </c>
      <c r="F1" s="19" t="s">
        <v>678</v>
      </c>
      <c r="G1" s="19" t="s">
        <v>679</v>
      </c>
      <c r="H1" s="19" t="s">
        <v>680</v>
      </c>
      <c r="I1" s="19" t="s">
        <v>681</v>
      </c>
      <c r="J1" s="19" t="s">
        <v>682</v>
      </c>
      <c r="K1" s="19" t="s">
        <v>683</v>
      </c>
      <c r="L1" s="19" t="s">
        <v>684</v>
      </c>
      <c r="M1" s="19" t="s">
        <v>685</v>
      </c>
      <c r="N1" s="19" t="s">
        <v>686</v>
      </c>
    </row>
    <row r="2" spans="1:14">
      <c r="A2" s="6" t="s">
        <v>25</v>
      </c>
      <c r="B2" s="6" t="s">
        <v>687</v>
      </c>
      <c r="C2" s="6">
        <v>264</v>
      </c>
      <c r="D2" s="6">
        <v>10</v>
      </c>
      <c r="E2" s="6" t="s">
        <v>688</v>
      </c>
      <c r="F2" s="6" t="s">
        <v>689</v>
      </c>
      <c r="G2" s="6">
        <v>6</v>
      </c>
      <c r="H2" s="6" t="s">
        <v>690</v>
      </c>
      <c r="I2" s="6" t="s">
        <v>691</v>
      </c>
      <c r="J2" s="6"/>
      <c r="K2" s="6"/>
      <c r="L2" s="6" t="s">
        <v>692</v>
      </c>
      <c r="M2" s="6" t="s">
        <v>693</v>
      </c>
      <c r="N2" s="6" t="s">
        <v>694</v>
      </c>
    </row>
    <row r="3" spans="1:14">
      <c r="A3" s="6" t="s">
        <v>26</v>
      </c>
      <c r="B3" s="6" t="s">
        <v>695</v>
      </c>
      <c r="C3" s="6">
        <v>133</v>
      </c>
      <c r="D3" s="6">
        <v>10</v>
      </c>
      <c r="E3" s="7">
        <v>4.8092399999999997E-78</v>
      </c>
      <c r="F3" s="6" t="s">
        <v>696</v>
      </c>
      <c r="G3" s="6">
        <v>1</v>
      </c>
      <c r="H3" s="6" t="s">
        <v>697</v>
      </c>
      <c r="I3" s="6" t="s">
        <v>698</v>
      </c>
      <c r="J3" s="6"/>
      <c r="K3" s="6"/>
      <c r="L3" s="6" t="s">
        <v>699</v>
      </c>
      <c r="M3" s="6" t="s">
        <v>700</v>
      </c>
      <c r="N3" s="6" t="s">
        <v>701</v>
      </c>
    </row>
    <row r="4" spans="1:14">
      <c r="A4" s="6" t="s">
        <v>27</v>
      </c>
      <c r="B4" s="6" t="s">
        <v>702</v>
      </c>
      <c r="C4" s="6">
        <v>208</v>
      </c>
      <c r="D4" s="6">
        <v>10</v>
      </c>
      <c r="E4" s="7">
        <v>5.2501200000000002E-95</v>
      </c>
      <c r="F4" s="6" t="s">
        <v>703</v>
      </c>
      <c r="G4" s="6">
        <v>3</v>
      </c>
      <c r="H4" s="6" t="s">
        <v>704</v>
      </c>
      <c r="I4" s="6" t="s">
        <v>705</v>
      </c>
      <c r="J4" s="6"/>
      <c r="K4" s="6"/>
      <c r="L4" s="6" t="s">
        <v>706</v>
      </c>
      <c r="M4" s="6" t="s">
        <v>700</v>
      </c>
      <c r="N4" s="6" t="s">
        <v>701</v>
      </c>
    </row>
    <row r="5" spans="1:14">
      <c r="A5" s="6" t="s">
        <v>28</v>
      </c>
      <c r="B5" s="6" t="s">
        <v>707</v>
      </c>
      <c r="C5" s="6">
        <v>337</v>
      </c>
      <c r="D5" s="6">
        <v>10</v>
      </c>
      <c r="E5" s="6" t="s">
        <v>688</v>
      </c>
      <c r="F5" s="6" t="s">
        <v>708</v>
      </c>
      <c r="G5" s="6">
        <v>36</v>
      </c>
      <c r="H5" s="6" t="s">
        <v>709</v>
      </c>
      <c r="I5" s="6" t="s">
        <v>710</v>
      </c>
      <c r="J5" s="6" t="s">
        <v>711</v>
      </c>
      <c r="K5" s="6" t="s">
        <v>712</v>
      </c>
      <c r="L5" s="6" t="s">
        <v>713</v>
      </c>
      <c r="M5" s="6" t="s">
        <v>714</v>
      </c>
      <c r="N5" s="6" t="s">
        <v>715</v>
      </c>
    </row>
    <row r="6" spans="1:14">
      <c r="A6" s="6" t="s">
        <v>29</v>
      </c>
      <c r="B6" s="6" t="s">
        <v>716</v>
      </c>
      <c r="C6" s="6">
        <v>139</v>
      </c>
      <c r="D6" s="6">
        <v>10</v>
      </c>
      <c r="E6" s="7">
        <v>4.4656700000000001E-60</v>
      </c>
      <c r="F6" s="6" t="s">
        <v>717</v>
      </c>
      <c r="G6" s="6">
        <v>3</v>
      </c>
      <c r="H6" s="6" t="s">
        <v>718</v>
      </c>
      <c r="I6" s="6" t="s">
        <v>719</v>
      </c>
      <c r="J6" s="6"/>
      <c r="K6" s="6"/>
      <c r="L6" s="6" t="s">
        <v>720</v>
      </c>
      <c r="M6" s="6" t="s">
        <v>721</v>
      </c>
      <c r="N6" s="6" t="s">
        <v>722</v>
      </c>
    </row>
    <row r="7" spans="1:14">
      <c r="A7" s="6" t="s">
        <v>30</v>
      </c>
      <c r="B7" s="6" t="s">
        <v>723</v>
      </c>
      <c r="C7" s="6">
        <v>210</v>
      </c>
      <c r="D7" s="6">
        <v>10</v>
      </c>
      <c r="E7" s="7">
        <v>1.7910100000000001E-104</v>
      </c>
      <c r="F7" s="6" t="s">
        <v>724</v>
      </c>
      <c r="G7" s="6">
        <v>1</v>
      </c>
      <c r="H7" s="6" t="s">
        <v>697</v>
      </c>
      <c r="I7" s="6" t="s">
        <v>698</v>
      </c>
      <c r="J7" s="6"/>
      <c r="K7" s="6"/>
      <c r="L7" s="6" t="s">
        <v>725</v>
      </c>
      <c r="M7" s="6" t="s">
        <v>700</v>
      </c>
      <c r="N7" s="6" t="s">
        <v>701</v>
      </c>
    </row>
    <row r="8" spans="1:14">
      <c r="A8" s="6" t="s">
        <v>31</v>
      </c>
      <c r="B8" s="6" t="s">
        <v>726</v>
      </c>
      <c r="C8" s="6">
        <v>649</v>
      </c>
      <c r="D8" s="6">
        <v>10</v>
      </c>
      <c r="E8" s="6" t="s">
        <v>688</v>
      </c>
      <c r="F8" s="6" t="s">
        <v>727</v>
      </c>
      <c r="G8" s="6">
        <v>7</v>
      </c>
      <c r="H8" s="6" t="s">
        <v>728</v>
      </c>
      <c r="I8" s="6" t="s">
        <v>729</v>
      </c>
      <c r="J8" s="6" t="s">
        <v>730</v>
      </c>
      <c r="K8" s="6" t="s">
        <v>731</v>
      </c>
      <c r="L8" s="6" t="s">
        <v>732</v>
      </c>
      <c r="M8" s="6" t="s">
        <v>733</v>
      </c>
      <c r="N8" s="6" t="s">
        <v>734</v>
      </c>
    </row>
    <row r="9" spans="1:14">
      <c r="A9" s="6" t="s">
        <v>32</v>
      </c>
      <c r="B9" s="6" t="s">
        <v>735</v>
      </c>
      <c r="C9" s="6">
        <v>257</v>
      </c>
      <c r="D9" s="6">
        <v>10</v>
      </c>
      <c r="E9" s="7">
        <v>7.4509099999999995E-175</v>
      </c>
      <c r="F9" s="6" t="s">
        <v>736</v>
      </c>
      <c r="G9" s="6">
        <v>5</v>
      </c>
      <c r="H9" s="6" t="s">
        <v>737</v>
      </c>
      <c r="I9" s="6" t="s">
        <v>738</v>
      </c>
      <c r="J9" s="6"/>
      <c r="K9" s="6"/>
      <c r="L9" s="6" t="s">
        <v>739</v>
      </c>
      <c r="M9" s="6" t="s">
        <v>693</v>
      </c>
      <c r="N9" s="6" t="s">
        <v>694</v>
      </c>
    </row>
    <row r="10" spans="1:14">
      <c r="A10" s="6" t="s">
        <v>33</v>
      </c>
      <c r="B10" s="6" t="s">
        <v>740</v>
      </c>
      <c r="C10" s="6">
        <v>483</v>
      </c>
      <c r="D10" s="6">
        <v>10</v>
      </c>
      <c r="E10" s="6" t="s">
        <v>688</v>
      </c>
      <c r="F10" s="6" t="s">
        <v>741</v>
      </c>
      <c r="G10" s="6">
        <v>3</v>
      </c>
      <c r="H10" s="6" t="s">
        <v>742</v>
      </c>
      <c r="I10" s="6" t="s">
        <v>743</v>
      </c>
      <c r="J10" s="6"/>
      <c r="K10" s="6"/>
      <c r="L10" s="6" t="s">
        <v>744</v>
      </c>
      <c r="M10" s="6" t="s">
        <v>733</v>
      </c>
      <c r="N10" s="6" t="s">
        <v>734</v>
      </c>
    </row>
    <row r="11" spans="1:14">
      <c r="A11" s="6" t="s">
        <v>34</v>
      </c>
      <c r="B11" s="6" t="s">
        <v>745</v>
      </c>
      <c r="C11" s="6">
        <v>203</v>
      </c>
      <c r="D11" s="6">
        <v>10</v>
      </c>
      <c r="E11" s="7">
        <v>4.1976800000000001E-116</v>
      </c>
      <c r="F11" s="6" t="s">
        <v>746</v>
      </c>
      <c r="G11" s="6">
        <v>3</v>
      </c>
      <c r="H11" s="6" t="s">
        <v>718</v>
      </c>
      <c r="I11" s="6" t="s">
        <v>719</v>
      </c>
      <c r="J11" s="6"/>
      <c r="K11" s="6"/>
      <c r="L11" s="6" t="s">
        <v>747</v>
      </c>
      <c r="M11" s="6" t="s">
        <v>721</v>
      </c>
      <c r="N11" s="6" t="s">
        <v>722</v>
      </c>
    </row>
    <row r="12" spans="1:14">
      <c r="A12" s="6" t="s">
        <v>35</v>
      </c>
      <c r="B12" s="6" t="s">
        <v>748</v>
      </c>
      <c r="C12" s="6">
        <v>650</v>
      </c>
      <c r="D12" s="6">
        <v>10</v>
      </c>
      <c r="E12" s="6" t="s">
        <v>688</v>
      </c>
      <c r="F12" s="6" t="s">
        <v>749</v>
      </c>
      <c r="G12" s="6">
        <v>7</v>
      </c>
      <c r="H12" s="6" t="s">
        <v>728</v>
      </c>
      <c r="I12" s="6" t="s">
        <v>729</v>
      </c>
      <c r="J12" s="6" t="s">
        <v>730</v>
      </c>
      <c r="K12" s="6" t="s">
        <v>731</v>
      </c>
      <c r="L12" s="6" t="s">
        <v>750</v>
      </c>
      <c r="M12" s="6" t="s">
        <v>733</v>
      </c>
      <c r="N12" s="6" t="s">
        <v>734</v>
      </c>
    </row>
    <row r="13" spans="1:14">
      <c r="A13" s="6" t="s">
        <v>36</v>
      </c>
      <c r="B13" s="6" t="s">
        <v>751</v>
      </c>
      <c r="C13" s="6">
        <v>597</v>
      </c>
      <c r="D13" s="6">
        <v>10</v>
      </c>
      <c r="E13" s="6" t="s">
        <v>688</v>
      </c>
      <c r="F13" s="6" t="s">
        <v>752</v>
      </c>
      <c r="G13" s="6">
        <v>3</v>
      </c>
      <c r="H13" s="6" t="s">
        <v>742</v>
      </c>
      <c r="I13" s="6" t="s">
        <v>743</v>
      </c>
      <c r="J13" s="6"/>
      <c r="K13" s="6"/>
      <c r="L13" s="6" t="s">
        <v>753</v>
      </c>
      <c r="M13" s="6" t="s">
        <v>733</v>
      </c>
      <c r="N13" s="6" t="s">
        <v>734</v>
      </c>
    </row>
    <row r="14" spans="1:14">
      <c r="A14" s="6" t="s">
        <v>37</v>
      </c>
      <c r="B14" s="6" t="s">
        <v>754</v>
      </c>
      <c r="C14" s="6">
        <v>482</v>
      </c>
      <c r="D14" s="6">
        <v>10</v>
      </c>
      <c r="E14" s="6" t="s">
        <v>688</v>
      </c>
      <c r="F14" s="6" t="s">
        <v>755</v>
      </c>
      <c r="G14" s="6">
        <v>16</v>
      </c>
      <c r="H14" s="6" t="s">
        <v>756</v>
      </c>
      <c r="I14" s="6" t="s">
        <v>757</v>
      </c>
      <c r="J14" s="6" t="s">
        <v>758</v>
      </c>
      <c r="K14" s="6" t="s">
        <v>759</v>
      </c>
      <c r="L14" s="6" t="s">
        <v>760</v>
      </c>
      <c r="M14" s="6" t="s">
        <v>761</v>
      </c>
      <c r="N14" s="6" t="s">
        <v>762</v>
      </c>
    </row>
    <row r="15" spans="1:14">
      <c r="A15" s="6" t="s">
        <v>38</v>
      </c>
      <c r="B15" s="6" t="s">
        <v>763</v>
      </c>
      <c r="C15" s="6">
        <v>265</v>
      </c>
      <c r="D15" s="6">
        <v>10</v>
      </c>
      <c r="E15" s="6" t="s">
        <v>688</v>
      </c>
      <c r="F15" s="6" t="s">
        <v>764</v>
      </c>
      <c r="G15" s="6">
        <v>27</v>
      </c>
      <c r="H15" s="6" t="s">
        <v>765</v>
      </c>
      <c r="I15" s="6" t="s">
        <v>766</v>
      </c>
      <c r="J15" s="6"/>
      <c r="K15" s="6"/>
      <c r="L15" s="6" t="s">
        <v>739</v>
      </c>
      <c r="M15" s="6" t="s">
        <v>693</v>
      </c>
      <c r="N15" s="6" t="s">
        <v>694</v>
      </c>
    </row>
    <row r="16" spans="1:14">
      <c r="A16" s="6" t="s">
        <v>39</v>
      </c>
      <c r="B16" s="6" t="s">
        <v>767</v>
      </c>
      <c r="C16" s="6">
        <v>663</v>
      </c>
      <c r="D16" s="6">
        <v>10</v>
      </c>
      <c r="E16" s="6" t="s">
        <v>688</v>
      </c>
      <c r="F16" s="6" t="s">
        <v>768</v>
      </c>
      <c r="G16" s="6">
        <v>24</v>
      </c>
      <c r="H16" s="6" t="s">
        <v>769</v>
      </c>
      <c r="I16" s="6" t="s">
        <v>770</v>
      </c>
      <c r="J16" s="6" t="s">
        <v>730</v>
      </c>
      <c r="K16" s="6" t="s">
        <v>731</v>
      </c>
      <c r="L16" s="6" t="s">
        <v>771</v>
      </c>
      <c r="M16" s="6" t="s">
        <v>733</v>
      </c>
      <c r="N16" s="6" t="s">
        <v>734</v>
      </c>
    </row>
    <row r="17" spans="1:14">
      <c r="A17" s="6" t="s">
        <v>40</v>
      </c>
      <c r="B17" s="6" t="s">
        <v>772</v>
      </c>
      <c r="C17" s="6">
        <v>133</v>
      </c>
      <c r="D17" s="6">
        <v>10</v>
      </c>
      <c r="E17" s="7">
        <v>1.5797800000000001E-52</v>
      </c>
      <c r="F17" s="6" t="s">
        <v>773</v>
      </c>
      <c r="G17" s="6">
        <v>3</v>
      </c>
      <c r="H17" s="6" t="s">
        <v>718</v>
      </c>
      <c r="I17" s="6" t="s">
        <v>719</v>
      </c>
      <c r="J17" s="6"/>
      <c r="K17" s="6"/>
      <c r="L17" s="6" t="s">
        <v>720</v>
      </c>
      <c r="M17" s="6" t="s">
        <v>721</v>
      </c>
      <c r="N17" s="6" t="s">
        <v>722</v>
      </c>
    </row>
    <row r="18" spans="1:14">
      <c r="A18" s="6" t="s">
        <v>41</v>
      </c>
      <c r="B18" s="6" t="s">
        <v>774</v>
      </c>
      <c r="C18" s="6">
        <v>332</v>
      </c>
      <c r="D18" s="6">
        <v>10</v>
      </c>
      <c r="E18" s="6" t="s">
        <v>688</v>
      </c>
      <c r="F18" s="6" t="s">
        <v>775</v>
      </c>
      <c r="G18" s="6">
        <v>6</v>
      </c>
      <c r="H18" s="6" t="s">
        <v>776</v>
      </c>
      <c r="I18" s="6" t="s">
        <v>777</v>
      </c>
      <c r="J18" s="6" t="s">
        <v>778</v>
      </c>
      <c r="K18" s="6" t="s">
        <v>779</v>
      </c>
      <c r="L18" s="6" t="s">
        <v>780</v>
      </c>
      <c r="M18" s="6" t="s">
        <v>781</v>
      </c>
      <c r="N18" s="6" t="s">
        <v>782</v>
      </c>
    </row>
    <row r="19" spans="1:14">
      <c r="A19" s="6" t="s">
        <v>42</v>
      </c>
      <c r="B19" s="6" t="s">
        <v>783</v>
      </c>
      <c r="C19" s="6">
        <v>182</v>
      </c>
      <c r="D19" s="6">
        <v>10</v>
      </c>
      <c r="E19" s="7">
        <v>1.04638E-107</v>
      </c>
      <c r="F19" s="6" t="s">
        <v>784</v>
      </c>
      <c r="G19" s="6">
        <v>4</v>
      </c>
      <c r="H19" s="6" t="s">
        <v>785</v>
      </c>
      <c r="I19" s="6" t="s">
        <v>786</v>
      </c>
      <c r="J19" s="6" t="s">
        <v>787</v>
      </c>
      <c r="K19" s="6" t="s">
        <v>788</v>
      </c>
      <c r="L19" s="6" t="s">
        <v>789</v>
      </c>
      <c r="M19" s="6" t="s">
        <v>790</v>
      </c>
      <c r="N19" s="6" t="s">
        <v>790</v>
      </c>
    </row>
    <row r="20" spans="1:14">
      <c r="A20" s="6" t="s">
        <v>43</v>
      </c>
      <c r="B20" s="6" t="s">
        <v>791</v>
      </c>
      <c r="C20" s="6">
        <v>190</v>
      </c>
      <c r="D20" s="6">
        <v>10</v>
      </c>
      <c r="E20" s="7">
        <v>2.25145E-131</v>
      </c>
      <c r="F20" s="6" t="s">
        <v>792</v>
      </c>
      <c r="G20" s="6">
        <v>5</v>
      </c>
      <c r="H20" s="6" t="s">
        <v>737</v>
      </c>
      <c r="I20" s="6" t="s">
        <v>738</v>
      </c>
      <c r="J20" s="6"/>
      <c r="K20" s="6"/>
      <c r="L20" s="6" t="s">
        <v>739</v>
      </c>
      <c r="M20" s="6" t="s">
        <v>693</v>
      </c>
      <c r="N20" s="6" t="s">
        <v>694</v>
      </c>
    </row>
    <row r="21" spans="1:14">
      <c r="A21" s="6" t="s">
        <v>44</v>
      </c>
      <c r="B21" s="6" t="s">
        <v>793</v>
      </c>
      <c r="C21" s="6">
        <v>210</v>
      </c>
      <c r="D21" s="6">
        <v>10</v>
      </c>
      <c r="E21" s="7">
        <v>3.4880299999999999E-96</v>
      </c>
      <c r="F21" s="6" t="s">
        <v>794</v>
      </c>
      <c r="G21" s="6">
        <v>6</v>
      </c>
      <c r="H21" s="6" t="s">
        <v>795</v>
      </c>
      <c r="I21" s="6" t="s">
        <v>796</v>
      </c>
      <c r="J21" s="6" t="s">
        <v>797</v>
      </c>
      <c r="K21" s="6" t="s">
        <v>798</v>
      </c>
      <c r="L21" s="6" t="s">
        <v>799</v>
      </c>
      <c r="M21" s="6" t="s">
        <v>800</v>
      </c>
      <c r="N21" s="6" t="s">
        <v>801</v>
      </c>
    </row>
    <row r="22" spans="1:14">
      <c r="A22" s="6" t="s">
        <v>45</v>
      </c>
      <c r="B22" s="6" t="s">
        <v>802</v>
      </c>
      <c r="C22" s="6">
        <v>333</v>
      </c>
      <c r="D22" s="6">
        <v>10</v>
      </c>
      <c r="E22" s="6" t="s">
        <v>688</v>
      </c>
      <c r="F22" s="6" t="s">
        <v>803</v>
      </c>
      <c r="G22" s="6">
        <v>6</v>
      </c>
      <c r="H22" s="6" t="s">
        <v>776</v>
      </c>
      <c r="I22" s="6" t="s">
        <v>777</v>
      </c>
      <c r="J22" s="6" t="s">
        <v>778</v>
      </c>
      <c r="K22" s="6" t="s">
        <v>779</v>
      </c>
      <c r="L22" s="6" t="s">
        <v>804</v>
      </c>
      <c r="M22" s="6" t="s">
        <v>781</v>
      </c>
      <c r="N22" s="6" t="s">
        <v>782</v>
      </c>
    </row>
    <row r="23" spans="1:14">
      <c r="A23" s="6" t="s">
        <v>46</v>
      </c>
      <c r="B23" s="6" t="s">
        <v>805</v>
      </c>
      <c r="C23" s="6">
        <v>219</v>
      </c>
      <c r="D23" s="6">
        <v>10</v>
      </c>
      <c r="E23" s="7">
        <v>8.6585699999999996E-124</v>
      </c>
      <c r="F23" s="6" t="s">
        <v>806</v>
      </c>
      <c r="G23" s="6">
        <v>3</v>
      </c>
      <c r="H23" s="6" t="s">
        <v>807</v>
      </c>
      <c r="I23" s="6" t="s">
        <v>808</v>
      </c>
      <c r="J23" s="6"/>
      <c r="K23" s="6"/>
      <c r="L23" s="6" t="s">
        <v>809</v>
      </c>
      <c r="M23" s="6" t="s">
        <v>810</v>
      </c>
      <c r="N23" s="6" t="s">
        <v>811</v>
      </c>
    </row>
    <row r="24" spans="1:14">
      <c r="A24" s="6" t="s">
        <v>47</v>
      </c>
      <c r="B24" s="6" t="s">
        <v>812</v>
      </c>
      <c r="C24" s="6">
        <v>242</v>
      </c>
      <c r="D24" s="6">
        <v>10</v>
      </c>
      <c r="E24" s="7">
        <v>1.17884E-151</v>
      </c>
      <c r="F24" s="6" t="s">
        <v>813</v>
      </c>
      <c r="G24" s="6">
        <v>1</v>
      </c>
      <c r="H24" s="6" t="s">
        <v>814</v>
      </c>
      <c r="I24" s="6" t="s">
        <v>815</v>
      </c>
      <c r="J24" s="6"/>
      <c r="K24" s="6"/>
      <c r="L24" s="6" t="s">
        <v>816</v>
      </c>
      <c r="M24" s="6" t="s">
        <v>790</v>
      </c>
      <c r="N24" s="6" t="s">
        <v>790</v>
      </c>
    </row>
    <row r="25" spans="1:14">
      <c r="A25" s="6" t="s">
        <v>48</v>
      </c>
      <c r="B25" s="6" t="s">
        <v>702</v>
      </c>
      <c r="C25" s="6">
        <v>200</v>
      </c>
      <c r="D25" s="6">
        <v>10</v>
      </c>
      <c r="E25" s="7">
        <v>3.2407200000000001E-43</v>
      </c>
      <c r="F25" s="6" t="s">
        <v>817</v>
      </c>
      <c r="G25" s="6">
        <v>1</v>
      </c>
      <c r="H25" s="6" t="s">
        <v>700</v>
      </c>
      <c r="I25" s="6" t="s">
        <v>701</v>
      </c>
      <c r="J25" s="6"/>
      <c r="K25" s="6"/>
      <c r="L25" s="6" t="s">
        <v>818</v>
      </c>
      <c r="M25" s="6" t="s">
        <v>700</v>
      </c>
      <c r="N25" s="6" t="s">
        <v>701</v>
      </c>
    </row>
    <row r="26" spans="1:14">
      <c r="A26" s="6" t="s">
        <v>49</v>
      </c>
      <c r="B26" s="6" t="s">
        <v>819</v>
      </c>
      <c r="C26" s="6">
        <v>559</v>
      </c>
      <c r="D26" s="6">
        <v>10</v>
      </c>
      <c r="E26" s="6" t="s">
        <v>688</v>
      </c>
      <c r="F26" s="6" t="s">
        <v>820</v>
      </c>
      <c r="G26" s="6">
        <v>8</v>
      </c>
      <c r="H26" s="6" t="s">
        <v>821</v>
      </c>
      <c r="I26" s="6" t="s">
        <v>822</v>
      </c>
      <c r="J26" s="6" t="s">
        <v>823</v>
      </c>
      <c r="K26" s="6" t="s">
        <v>824</v>
      </c>
      <c r="L26" s="6" t="s">
        <v>825</v>
      </c>
      <c r="M26" s="6" t="s">
        <v>826</v>
      </c>
      <c r="N26" s="6" t="s">
        <v>827</v>
      </c>
    </row>
    <row r="27" spans="1:14">
      <c r="A27" s="6" t="s">
        <v>50</v>
      </c>
      <c r="B27" s="6" t="s">
        <v>828</v>
      </c>
      <c r="C27" s="6">
        <v>331</v>
      </c>
      <c r="D27" s="6">
        <v>10</v>
      </c>
      <c r="E27" s="6" t="s">
        <v>688</v>
      </c>
      <c r="F27" s="6" t="s">
        <v>829</v>
      </c>
      <c r="G27" s="6">
        <v>21</v>
      </c>
      <c r="H27" s="6" t="s">
        <v>830</v>
      </c>
      <c r="I27" s="6" t="s">
        <v>831</v>
      </c>
      <c r="J27" s="6" t="s">
        <v>832</v>
      </c>
      <c r="K27" s="6" t="s">
        <v>833</v>
      </c>
      <c r="L27" s="6" t="s">
        <v>834</v>
      </c>
      <c r="M27" s="6" t="s">
        <v>835</v>
      </c>
      <c r="N27" s="6" t="s">
        <v>836</v>
      </c>
    </row>
    <row r="28" spans="1:14">
      <c r="A28" s="6" t="s">
        <v>51</v>
      </c>
      <c r="B28" s="6" t="s">
        <v>837</v>
      </c>
      <c r="C28" s="6">
        <v>398</v>
      </c>
      <c r="D28" s="6">
        <v>10</v>
      </c>
      <c r="E28" s="6" t="s">
        <v>688</v>
      </c>
      <c r="F28" s="6" t="s">
        <v>838</v>
      </c>
      <c r="G28" s="6">
        <v>24</v>
      </c>
      <c r="H28" s="6" t="s">
        <v>839</v>
      </c>
      <c r="I28" s="6" t="s">
        <v>840</v>
      </c>
      <c r="J28" s="6" t="s">
        <v>841</v>
      </c>
      <c r="K28" s="6" t="s">
        <v>842</v>
      </c>
      <c r="L28" s="6" t="s">
        <v>843</v>
      </c>
      <c r="M28" s="6" t="s">
        <v>844</v>
      </c>
      <c r="N28" s="6" t="s">
        <v>845</v>
      </c>
    </row>
    <row r="29" spans="1:14">
      <c r="A29" s="6" t="s">
        <v>52</v>
      </c>
      <c r="B29" s="6" t="s">
        <v>846</v>
      </c>
      <c r="C29" s="6">
        <v>285</v>
      </c>
      <c r="D29" s="6">
        <v>10</v>
      </c>
      <c r="E29" s="6" t="s">
        <v>688</v>
      </c>
      <c r="F29" s="6" t="s">
        <v>847</v>
      </c>
      <c r="G29" s="6">
        <v>5</v>
      </c>
      <c r="H29" s="6" t="s">
        <v>737</v>
      </c>
      <c r="I29" s="6" t="s">
        <v>738</v>
      </c>
      <c r="J29" s="6"/>
      <c r="K29" s="6"/>
      <c r="L29" s="6" t="s">
        <v>848</v>
      </c>
      <c r="M29" s="6" t="s">
        <v>693</v>
      </c>
      <c r="N29" s="6" t="s">
        <v>694</v>
      </c>
    </row>
    <row r="30" spans="1:14">
      <c r="A30" s="6" t="s">
        <v>53</v>
      </c>
      <c r="B30" s="6" t="s">
        <v>849</v>
      </c>
      <c r="C30" s="6">
        <v>250</v>
      </c>
      <c r="D30" s="6">
        <v>10</v>
      </c>
      <c r="E30" s="7">
        <v>7.9101800000000004E-171</v>
      </c>
      <c r="F30" s="6" t="s">
        <v>850</v>
      </c>
      <c r="G30" s="6">
        <v>13</v>
      </c>
      <c r="H30" s="6" t="s">
        <v>851</v>
      </c>
      <c r="I30" s="6" t="s">
        <v>852</v>
      </c>
      <c r="J30" s="6" t="s">
        <v>853</v>
      </c>
      <c r="K30" s="6" t="s">
        <v>854</v>
      </c>
      <c r="L30" s="6" t="s">
        <v>855</v>
      </c>
      <c r="M30" s="6" t="s">
        <v>856</v>
      </c>
      <c r="N30" s="6" t="s">
        <v>857</v>
      </c>
    </row>
    <row r="31" spans="1:14">
      <c r="A31" s="6" t="s">
        <v>54</v>
      </c>
      <c r="B31" s="6" t="s">
        <v>858</v>
      </c>
      <c r="C31" s="6">
        <v>249</v>
      </c>
      <c r="D31" s="6">
        <v>10</v>
      </c>
      <c r="E31" s="7">
        <v>4.4093099999999999E-173</v>
      </c>
      <c r="F31" s="6" t="s">
        <v>859</v>
      </c>
      <c r="G31" s="6">
        <v>8</v>
      </c>
      <c r="H31" s="6" t="s">
        <v>860</v>
      </c>
      <c r="I31" s="6" t="s">
        <v>861</v>
      </c>
      <c r="J31" s="6" t="s">
        <v>853</v>
      </c>
      <c r="K31" s="6" t="s">
        <v>854</v>
      </c>
      <c r="L31" s="6" t="s">
        <v>862</v>
      </c>
      <c r="M31" s="6" t="s">
        <v>856</v>
      </c>
      <c r="N31" s="6" t="s">
        <v>857</v>
      </c>
    </row>
    <row r="32" spans="1:14">
      <c r="A32" s="6" t="s">
        <v>55</v>
      </c>
      <c r="B32" s="6" t="s">
        <v>863</v>
      </c>
      <c r="C32" s="6">
        <v>254</v>
      </c>
      <c r="D32" s="6">
        <v>10</v>
      </c>
      <c r="E32" s="7">
        <v>4.8466400000000001E-128</v>
      </c>
      <c r="F32" s="6" t="s">
        <v>864</v>
      </c>
      <c r="G32" s="6">
        <v>12</v>
      </c>
      <c r="H32" s="6" t="s">
        <v>865</v>
      </c>
      <c r="I32" s="6" t="s">
        <v>866</v>
      </c>
      <c r="J32" s="6"/>
      <c r="K32" s="6"/>
      <c r="L32" s="6" t="s">
        <v>867</v>
      </c>
      <c r="M32" s="6" t="s">
        <v>693</v>
      </c>
      <c r="N32" s="6" t="s">
        <v>694</v>
      </c>
    </row>
    <row r="33" spans="1:14">
      <c r="A33" s="6" t="s">
        <v>56</v>
      </c>
      <c r="B33" s="6" t="s">
        <v>868</v>
      </c>
      <c r="C33" s="6">
        <v>372</v>
      </c>
      <c r="D33" s="6">
        <v>10</v>
      </c>
      <c r="E33" s="6" t="s">
        <v>688</v>
      </c>
      <c r="F33" s="6" t="s">
        <v>869</v>
      </c>
      <c r="G33" s="6">
        <v>9</v>
      </c>
      <c r="H33" s="6" t="s">
        <v>870</v>
      </c>
      <c r="I33" s="6" t="s">
        <v>871</v>
      </c>
      <c r="J33" s="6" t="s">
        <v>872</v>
      </c>
      <c r="K33" s="6" t="s">
        <v>873</v>
      </c>
      <c r="L33" s="6" t="s">
        <v>874</v>
      </c>
      <c r="M33" s="6" t="s">
        <v>875</v>
      </c>
      <c r="N33" s="6" t="s">
        <v>876</v>
      </c>
    </row>
    <row r="34" spans="1:14">
      <c r="A34" s="6" t="s">
        <v>57</v>
      </c>
      <c r="B34" s="6" t="s">
        <v>877</v>
      </c>
      <c r="C34" s="6">
        <v>498</v>
      </c>
      <c r="D34" s="6">
        <v>10</v>
      </c>
      <c r="E34" s="6" t="s">
        <v>688</v>
      </c>
      <c r="F34" s="6" t="s">
        <v>878</v>
      </c>
      <c r="G34" s="6">
        <v>18</v>
      </c>
      <c r="H34" s="6" t="s">
        <v>879</v>
      </c>
      <c r="I34" s="6" t="s">
        <v>880</v>
      </c>
      <c r="J34" s="6" t="s">
        <v>823</v>
      </c>
      <c r="K34" s="6" t="s">
        <v>824</v>
      </c>
      <c r="L34" s="6" t="s">
        <v>881</v>
      </c>
      <c r="M34" s="6" t="s">
        <v>882</v>
      </c>
      <c r="N34" s="6" t="s">
        <v>883</v>
      </c>
    </row>
    <row r="35" spans="1:14">
      <c r="A35" s="6" t="s">
        <v>58</v>
      </c>
      <c r="B35" s="6" t="s">
        <v>884</v>
      </c>
      <c r="C35" s="6">
        <v>477</v>
      </c>
      <c r="D35" s="6">
        <v>10</v>
      </c>
      <c r="E35" s="6" t="s">
        <v>688</v>
      </c>
      <c r="F35" s="6" t="s">
        <v>885</v>
      </c>
      <c r="G35" s="6">
        <v>5</v>
      </c>
      <c r="H35" s="6" t="s">
        <v>886</v>
      </c>
      <c r="I35" s="6" t="s">
        <v>887</v>
      </c>
      <c r="J35" s="6" t="s">
        <v>730</v>
      </c>
      <c r="K35" s="6" t="s">
        <v>731</v>
      </c>
      <c r="L35" s="6" t="s">
        <v>888</v>
      </c>
      <c r="M35" s="6" t="s">
        <v>886</v>
      </c>
      <c r="N35" s="6" t="s">
        <v>887</v>
      </c>
    </row>
    <row r="36" spans="1:14">
      <c r="A36" s="6" t="s">
        <v>59</v>
      </c>
      <c r="B36" s="6" t="s">
        <v>889</v>
      </c>
      <c r="C36" s="6">
        <v>161</v>
      </c>
      <c r="D36" s="6">
        <v>10</v>
      </c>
      <c r="E36" s="7">
        <v>8.1105499999999999E-75</v>
      </c>
      <c r="F36" s="6" t="s">
        <v>890</v>
      </c>
      <c r="G36" s="6">
        <v>5</v>
      </c>
      <c r="H36" s="6" t="s">
        <v>891</v>
      </c>
      <c r="I36" s="6" t="s">
        <v>892</v>
      </c>
      <c r="J36" s="6"/>
      <c r="K36" s="6"/>
      <c r="L36" s="6" t="s">
        <v>893</v>
      </c>
      <c r="M36" s="6" t="s">
        <v>894</v>
      </c>
      <c r="N36" s="6" t="s">
        <v>895</v>
      </c>
    </row>
    <row r="37" spans="1:14">
      <c r="A37" s="6" t="s">
        <v>60</v>
      </c>
      <c r="B37" s="6" t="s">
        <v>896</v>
      </c>
      <c r="C37" s="6">
        <v>164</v>
      </c>
      <c r="D37" s="6">
        <v>10</v>
      </c>
      <c r="E37" s="7">
        <v>1.41839E-90</v>
      </c>
      <c r="F37" s="6" t="s">
        <v>897</v>
      </c>
      <c r="G37" s="6">
        <v>5</v>
      </c>
      <c r="H37" s="6" t="s">
        <v>891</v>
      </c>
      <c r="I37" s="6" t="s">
        <v>892</v>
      </c>
      <c r="J37" s="6"/>
      <c r="K37" s="6"/>
      <c r="L37" s="6" t="s">
        <v>893</v>
      </c>
      <c r="M37" s="6" t="s">
        <v>894</v>
      </c>
      <c r="N37" s="6" t="s">
        <v>895</v>
      </c>
    </row>
    <row r="38" spans="1:14">
      <c r="A38" s="6" t="s">
        <v>61</v>
      </c>
      <c r="B38" s="6" t="s">
        <v>898</v>
      </c>
      <c r="C38" s="6">
        <v>377</v>
      </c>
      <c r="D38" s="6">
        <v>10</v>
      </c>
      <c r="E38" s="6" t="s">
        <v>688</v>
      </c>
      <c r="F38" s="6" t="s">
        <v>899</v>
      </c>
      <c r="G38" s="6">
        <v>2</v>
      </c>
      <c r="H38" s="6" t="s">
        <v>900</v>
      </c>
      <c r="I38" s="6" t="s">
        <v>901</v>
      </c>
      <c r="J38" s="6"/>
      <c r="K38" s="6"/>
      <c r="L38" s="6" t="s">
        <v>902</v>
      </c>
      <c r="M38" s="6" t="s">
        <v>790</v>
      </c>
      <c r="N38" s="6" t="s">
        <v>790</v>
      </c>
    </row>
    <row r="39" spans="1:14">
      <c r="A39" s="6" t="s">
        <v>62</v>
      </c>
      <c r="B39" s="6" t="s">
        <v>903</v>
      </c>
      <c r="C39" s="6">
        <v>381</v>
      </c>
      <c r="D39" s="6">
        <v>10</v>
      </c>
      <c r="E39" s="6" t="s">
        <v>688</v>
      </c>
      <c r="F39" s="6" t="s">
        <v>904</v>
      </c>
      <c r="G39" s="6">
        <v>21</v>
      </c>
      <c r="H39" s="6" t="s">
        <v>905</v>
      </c>
      <c r="I39" s="6" t="s">
        <v>906</v>
      </c>
      <c r="J39" s="6" t="s">
        <v>907</v>
      </c>
      <c r="K39" s="6" t="s">
        <v>908</v>
      </c>
      <c r="L39" s="6" t="s">
        <v>909</v>
      </c>
      <c r="M39" s="6" t="s">
        <v>910</v>
      </c>
      <c r="N39" s="6" t="s">
        <v>911</v>
      </c>
    </row>
    <row r="40" spans="1:14">
      <c r="A40" s="6" t="s">
        <v>63</v>
      </c>
      <c r="B40" s="6" t="s">
        <v>912</v>
      </c>
      <c r="C40" s="6">
        <v>471</v>
      </c>
      <c r="D40" s="6">
        <v>10</v>
      </c>
      <c r="E40" s="6" t="s">
        <v>688</v>
      </c>
      <c r="F40" s="6" t="s">
        <v>913</v>
      </c>
      <c r="G40" s="6">
        <v>8</v>
      </c>
      <c r="H40" s="6" t="s">
        <v>914</v>
      </c>
      <c r="I40" s="6" t="s">
        <v>915</v>
      </c>
      <c r="J40" s="6" t="s">
        <v>730</v>
      </c>
      <c r="K40" s="6" t="s">
        <v>731</v>
      </c>
      <c r="L40" s="6" t="s">
        <v>916</v>
      </c>
      <c r="M40" s="6" t="s">
        <v>917</v>
      </c>
      <c r="N40" s="6" t="s">
        <v>918</v>
      </c>
    </row>
    <row r="41" spans="1:14">
      <c r="A41" s="6" t="s">
        <v>64</v>
      </c>
      <c r="B41" s="6" t="s">
        <v>919</v>
      </c>
      <c r="C41" s="6">
        <v>320</v>
      </c>
      <c r="D41" s="6">
        <v>10</v>
      </c>
      <c r="E41" s="6" t="s">
        <v>688</v>
      </c>
      <c r="F41" s="6" t="s">
        <v>920</v>
      </c>
      <c r="G41" s="6">
        <v>12</v>
      </c>
      <c r="H41" s="6" t="s">
        <v>921</v>
      </c>
      <c r="I41" s="6" t="s">
        <v>922</v>
      </c>
      <c r="J41" s="6" t="s">
        <v>872</v>
      </c>
      <c r="K41" s="6" t="s">
        <v>873</v>
      </c>
      <c r="L41" s="6" t="s">
        <v>923</v>
      </c>
      <c r="M41" s="6" t="s">
        <v>875</v>
      </c>
      <c r="N41" s="6" t="s">
        <v>876</v>
      </c>
    </row>
    <row r="42" spans="1:14">
      <c r="A42" s="6" t="s">
        <v>65</v>
      </c>
      <c r="B42" s="6" t="s">
        <v>924</v>
      </c>
      <c r="C42" s="6">
        <v>231</v>
      </c>
      <c r="D42" s="6">
        <v>10</v>
      </c>
      <c r="E42" s="7">
        <v>5.02843E-126</v>
      </c>
      <c r="F42" s="6" t="s">
        <v>925</v>
      </c>
      <c r="G42" s="6">
        <v>10</v>
      </c>
      <c r="H42" s="6" t="s">
        <v>926</v>
      </c>
      <c r="I42" s="6" t="s">
        <v>927</v>
      </c>
      <c r="J42" s="6"/>
      <c r="K42" s="6"/>
      <c r="L42" s="6" t="s">
        <v>928</v>
      </c>
      <c r="M42" s="6" t="s">
        <v>929</v>
      </c>
      <c r="N42" s="6" t="s">
        <v>930</v>
      </c>
    </row>
    <row r="43" spans="1:14">
      <c r="A43" s="6" t="s">
        <v>66</v>
      </c>
      <c r="B43" s="6" t="s">
        <v>931</v>
      </c>
      <c r="C43" s="6">
        <v>492</v>
      </c>
      <c r="D43" s="6">
        <v>10</v>
      </c>
      <c r="E43" s="6" t="s">
        <v>688</v>
      </c>
      <c r="F43" s="6" t="s">
        <v>932</v>
      </c>
      <c r="G43" s="6">
        <v>8</v>
      </c>
      <c r="H43" s="6" t="s">
        <v>933</v>
      </c>
      <c r="I43" s="6" t="s">
        <v>934</v>
      </c>
      <c r="J43" s="6" t="s">
        <v>935</v>
      </c>
      <c r="K43" s="6" t="s">
        <v>936</v>
      </c>
      <c r="L43" s="6" t="s">
        <v>937</v>
      </c>
      <c r="M43" s="6" t="s">
        <v>938</v>
      </c>
      <c r="N43" s="6" t="s">
        <v>939</v>
      </c>
    </row>
    <row r="44" spans="1:14">
      <c r="A44" s="6" t="s">
        <v>67</v>
      </c>
      <c r="B44" s="6" t="s">
        <v>940</v>
      </c>
      <c r="C44" s="6">
        <v>344</v>
      </c>
      <c r="D44" s="6">
        <v>10</v>
      </c>
      <c r="E44" s="7">
        <v>1.61026E-162</v>
      </c>
      <c r="F44" s="6" t="s">
        <v>941</v>
      </c>
      <c r="G44" s="6">
        <v>6</v>
      </c>
      <c r="H44" s="6" t="s">
        <v>942</v>
      </c>
      <c r="I44" s="6" t="s">
        <v>943</v>
      </c>
      <c r="J44" s="6"/>
      <c r="K44" s="6"/>
      <c r="L44" s="6" t="s">
        <v>944</v>
      </c>
      <c r="M44" s="6" t="s">
        <v>945</v>
      </c>
      <c r="N44" s="6" t="s">
        <v>946</v>
      </c>
    </row>
    <row r="45" spans="1:14">
      <c r="A45" s="6" t="s">
        <v>68</v>
      </c>
      <c r="B45" s="6" t="s">
        <v>947</v>
      </c>
      <c r="C45" s="6">
        <v>158</v>
      </c>
      <c r="D45" s="6">
        <v>10</v>
      </c>
      <c r="E45" s="7">
        <v>4.6667100000000004E-71</v>
      </c>
      <c r="F45" s="6" t="s">
        <v>948</v>
      </c>
      <c r="G45" s="6">
        <v>7</v>
      </c>
      <c r="H45" s="6" t="s">
        <v>949</v>
      </c>
      <c r="I45" s="6" t="s">
        <v>950</v>
      </c>
      <c r="J45" s="6"/>
      <c r="K45" s="6"/>
      <c r="L45" s="6" t="s">
        <v>951</v>
      </c>
      <c r="M45" s="6" t="s">
        <v>949</v>
      </c>
      <c r="N45" s="6" t="s">
        <v>950</v>
      </c>
    </row>
    <row r="46" spans="1:14">
      <c r="A46" s="6" t="s">
        <v>69</v>
      </c>
      <c r="B46" s="6" t="s">
        <v>952</v>
      </c>
      <c r="C46" s="6">
        <v>447</v>
      </c>
      <c r="D46" s="6">
        <v>10</v>
      </c>
      <c r="E46" s="6" t="s">
        <v>688</v>
      </c>
      <c r="F46" s="6" t="s">
        <v>953</v>
      </c>
      <c r="G46" s="6">
        <v>4</v>
      </c>
      <c r="H46" s="6" t="s">
        <v>954</v>
      </c>
      <c r="I46" s="6" t="s">
        <v>955</v>
      </c>
      <c r="J46" s="6" t="s">
        <v>730</v>
      </c>
      <c r="K46" s="6" t="s">
        <v>731</v>
      </c>
      <c r="L46" s="6" t="s">
        <v>956</v>
      </c>
      <c r="M46" s="6" t="s">
        <v>954</v>
      </c>
      <c r="N46" s="6" t="s">
        <v>955</v>
      </c>
    </row>
    <row r="47" spans="1:14">
      <c r="A47" s="6" t="s">
        <v>70</v>
      </c>
      <c r="B47" s="6" t="s">
        <v>846</v>
      </c>
      <c r="C47" s="6">
        <v>285</v>
      </c>
      <c r="D47" s="6">
        <v>10</v>
      </c>
      <c r="E47" s="6" t="s">
        <v>688</v>
      </c>
      <c r="F47" s="6" t="s">
        <v>957</v>
      </c>
      <c r="G47" s="6">
        <v>5</v>
      </c>
      <c r="H47" s="6" t="s">
        <v>737</v>
      </c>
      <c r="I47" s="6" t="s">
        <v>738</v>
      </c>
      <c r="J47" s="6"/>
      <c r="K47" s="6"/>
      <c r="L47" s="6" t="s">
        <v>958</v>
      </c>
      <c r="M47" s="6" t="s">
        <v>693</v>
      </c>
      <c r="N47" s="6" t="s">
        <v>694</v>
      </c>
    </row>
    <row r="48" spans="1:14">
      <c r="A48" s="6" t="s">
        <v>71</v>
      </c>
      <c r="B48" s="6" t="s">
        <v>959</v>
      </c>
      <c r="C48" s="6">
        <v>181</v>
      </c>
      <c r="D48" s="6">
        <v>10</v>
      </c>
      <c r="E48" s="7">
        <v>8.2513000000000007E-61</v>
      </c>
      <c r="F48" s="6" t="s">
        <v>960</v>
      </c>
      <c r="G48" s="6">
        <v>1</v>
      </c>
      <c r="H48" s="6" t="s">
        <v>697</v>
      </c>
      <c r="I48" s="6" t="s">
        <v>698</v>
      </c>
      <c r="J48" s="6"/>
      <c r="K48" s="6"/>
      <c r="L48" s="6" t="s">
        <v>706</v>
      </c>
      <c r="M48" s="6" t="s">
        <v>700</v>
      </c>
      <c r="N48" s="6" t="s">
        <v>701</v>
      </c>
    </row>
    <row r="49" spans="1:14">
      <c r="A49" s="6" t="s">
        <v>72</v>
      </c>
      <c r="B49" s="6" t="s">
        <v>961</v>
      </c>
      <c r="C49" s="6">
        <v>232</v>
      </c>
      <c r="D49" s="6">
        <v>10</v>
      </c>
      <c r="E49" s="7">
        <v>5.1735099999999999E-163</v>
      </c>
      <c r="F49" s="6" t="s">
        <v>962</v>
      </c>
      <c r="G49" s="6">
        <v>4</v>
      </c>
      <c r="H49" s="6" t="s">
        <v>954</v>
      </c>
      <c r="I49" s="6" t="s">
        <v>955</v>
      </c>
      <c r="J49" s="6" t="s">
        <v>730</v>
      </c>
      <c r="K49" s="6" t="s">
        <v>731</v>
      </c>
      <c r="L49" s="6" t="s">
        <v>963</v>
      </c>
      <c r="M49" s="6" t="s">
        <v>964</v>
      </c>
      <c r="N49" s="6" t="s">
        <v>965</v>
      </c>
    </row>
    <row r="50" spans="1:14">
      <c r="A50" s="6" t="s">
        <v>73</v>
      </c>
      <c r="B50" s="6" t="s">
        <v>966</v>
      </c>
      <c r="C50" s="6">
        <v>500</v>
      </c>
      <c r="D50" s="6">
        <v>10</v>
      </c>
      <c r="E50" s="6" t="s">
        <v>688</v>
      </c>
      <c r="F50" s="6" t="s">
        <v>967</v>
      </c>
      <c r="G50" s="6">
        <v>18</v>
      </c>
      <c r="H50" s="6" t="s">
        <v>968</v>
      </c>
      <c r="I50" s="6" t="s">
        <v>969</v>
      </c>
      <c r="J50" s="6" t="s">
        <v>970</v>
      </c>
      <c r="K50" s="6" t="s">
        <v>971</v>
      </c>
      <c r="L50" s="6" t="s">
        <v>972</v>
      </c>
      <c r="M50" s="6" t="s">
        <v>917</v>
      </c>
      <c r="N50" s="6" t="s">
        <v>918</v>
      </c>
    </row>
    <row r="51" spans="1:14">
      <c r="A51" s="6" t="s">
        <v>74</v>
      </c>
      <c r="B51" s="6" t="s">
        <v>973</v>
      </c>
      <c r="C51" s="6">
        <v>473</v>
      </c>
      <c r="D51" s="6">
        <v>10</v>
      </c>
      <c r="E51" s="6" t="s">
        <v>688</v>
      </c>
      <c r="F51" s="6" t="s">
        <v>974</v>
      </c>
      <c r="G51" s="6">
        <v>9</v>
      </c>
      <c r="H51" s="6" t="s">
        <v>975</v>
      </c>
      <c r="I51" s="6" t="s">
        <v>976</v>
      </c>
      <c r="J51" s="6"/>
      <c r="K51" s="6"/>
      <c r="L51" s="6" t="s">
        <v>977</v>
      </c>
      <c r="M51" s="6" t="s">
        <v>978</v>
      </c>
      <c r="N51" s="6" t="s">
        <v>979</v>
      </c>
    </row>
    <row r="52" spans="1:14">
      <c r="A52" s="6" t="s">
        <v>75</v>
      </c>
      <c r="B52" s="6" t="s">
        <v>980</v>
      </c>
      <c r="C52" s="6">
        <v>103</v>
      </c>
      <c r="D52" s="6">
        <v>10</v>
      </c>
      <c r="E52" s="7">
        <v>1.71243E-63</v>
      </c>
      <c r="F52" s="6" t="s">
        <v>981</v>
      </c>
      <c r="G52" s="6">
        <v>5</v>
      </c>
      <c r="H52" s="6" t="s">
        <v>891</v>
      </c>
      <c r="I52" s="6" t="s">
        <v>892</v>
      </c>
      <c r="J52" s="6"/>
      <c r="K52" s="6"/>
      <c r="L52" s="6" t="s">
        <v>982</v>
      </c>
      <c r="M52" s="6" t="s">
        <v>983</v>
      </c>
      <c r="N52" s="6" t="s">
        <v>984</v>
      </c>
    </row>
    <row r="53" spans="1:14">
      <c r="A53" s="6" t="s">
        <v>76</v>
      </c>
      <c r="B53" s="6" t="s">
        <v>985</v>
      </c>
      <c r="C53" s="6">
        <v>364</v>
      </c>
      <c r="D53" s="6">
        <v>10</v>
      </c>
      <c r="E53" s="7">
        <v>7.0264000000000003E-124</v>
      </c>
      <c r="F53" s="6" t="s">
        <v>986</v>
      </c>
      <c r="G53" s="6">
        <v>5</v>
      </c>
      <c r="H53" s="6" t="s">
        <v>987</v>
      </c>
      <c r="I53" s="6" t="s">
        <v>988</v>
      </c>
      <c r="J53" s="6" t="s">
        <v>989</v>
      </c>
      <c r="K53" s="6" t="s">
        <v>990</v>
      </c>
      <c r="L53" s="6" t="s">
        <v>991</v>
      </c>
      <c r="M53" s="6" t="s">
        <v>992</v>
      </c>
      <c r="N53" s="6" t="s">
        <v>993</v>
      </c>
    </row>
    <row r="54" spans="1:14">
      <c r="A54" s="6" t="s">
        <v>77</v>
      </c>
      <c r="B54" s="6" t="s">
        <v>994</v>
      </c>
      <c r="C54" s="6">
        <v>196</v>
      </c>
      <c r="D54" s="6">
        <v>10</v>
      </c>
      <c r="E54" s="7">
        <v>1.17763E-135</v>
      </c>
      <c r="F54" s="6" t="s">
        <v>995</v>
      </c>
      <c r="G54" s="6">
        <v>5</v>
      </c>
      <c r="H54" s="6" t="s">
        <v>996</v>
      </c>
      <c r="I54" s="6" t="s">
        <v>997</v>
      </c>
      <c r="J54" s="6" t="s">
        <v>998</v>
      </c>
      <c r="K54" s="6" t="s">
        <v>999</v>
      </c>
      <c r="L54" s="6" t="s">
        <v>1000</v>
      </c>
      <c r="M54" s="6" t="s">
        <v>1001</v>
      </c>
      <c r="N54" s="6" t="s">
        <v>1002</v>
      </c>
    </row>
    <row r="55" spans="1:14">
      <c r="A55" s="6" t="s">
        <v>78</v>
      </c>
      <c r="B55" s="6" t="s">
        <v>1003</v>
      </c>
      <c r="C55" s="6">
        <v>253</v>
      </c>
      <c r="D55" s="6">
        <v>10</v>
      </c>
      <c r="E55" s="7">
        <v>4.5790600000000001E-157</v>
      </c>
      <c r="F55" s="6" t="s">
        <v>1004</v>
      </c>
      <c r="G55" s="6">
        <v>12</v>
      </c>
      <c r="H55" s="6" t="s">
        <v>865</v>
      </c>
      <c r="I55" s="6" t="s">
        <v>866</v>
      </c>
      <c r="J55" s="6"/>
      <c r="K55" s="6"/>
      <c r="L55" s="6" t="s">
        <v>1005</v>
      </c>
      <c r="M55" s="6" t="s">
        <v>693</v>
      </c>
      <c r="N55" s="6" t="s">
        <v>694</v>
      </c>
    </row>
    <row r="56" spans="1:14">
      <c r="A56" s="6" t="s">
        <v>79</v>
      </c>
      <c r="B56" s="6" t="s">
        <v>1006</v>
      </c>
      <c r="C56" s="6">
        <v>106</v>
      </c>
      <c r="D56" s="6">
        <v>10</v>
      </c>
      <c r="E56" s="7">
        <v>6.3142100000000002E-51</v>
      </c>
      <c r="F56" s="6" t="s">
        <v>1007</v>
      </c>
      <c r="G56" s="6">
        <v>5</v>
      </c>
      <c r="H56" s="6" t="s">
        <v>1008</v>
      </c>
      <c r="I56" s="6" t="s">
        <v>1009</v>
      </c>
      <c r="J56" s="6" t="s">
        <v>907</v>
      </c>
      <c r="K56" s="6" t="s">
        <v>908</v>
      </c>
      <c r="L56" s="6" t="s">
        <v>1010</v>
      </c>
      <c r="M56" s="6" t="s">
        <v>910</v>
      </c>
      <c r="N56" s="6" t="s">
        <v>911</v>
      </c>
    </row>
    <row r="57" spans="1:14">
      <c r="A57" s="6" t="s">
        <v>80</v>
      </c>
      <c r="B57" s="6" t="s">
        <v>1011</v>
      </c>
      <c r="C57" s="6">
        <v>440</v>
      </c>
      <c r="D57" s="6">
        <v>10</v>
      </c>
      <c r="E57" s="6" t="s">
        <v>688</v>
      </c>
      <c r="F57" s="6" t="s">
        <v>1012</v>
      </c>
      <c r="G57" s="6">
        <v>5</v>
      </c>
      <c r="H57" s="6" t="s">
        <v>886</v>
      </c>
      <c r="I57" s="6" t="s">
        <v>887</v>
      </c>
      <c r="J57" s="6" t="s">
        <v>730</v>
      </c>
      <c r="K57" s="6" t="s">
        <v>731</v>
      </c>
      <c r="L57" s="6" t="s">
        <v>1013</v>
      </c>
      <c r="M57" s="6" t="s">
        <v>886</v>
      </c>
      <c r="N57" s="6" t="s">
        <v>887</v>
      </c>
    </row>
    <row r="58" spans="1:14">
      <c r="A58" s="6" t="s">
        <v>81</v>
      </c>
      <c r="B58" s="6" t="s">
        <v>1014</v>
      </c>
      <c r="C58" s="6">
        <v>172</v>
      </c>
      <c r="D58" s="6">
        <v>10</v>
      </c>
      <c r="E58" s="7">
        <v>4.3139799999999997E-114</v>
      </c>
      <c r="F58" s="6" t="s">
        <v>1015</v>
      </c>
      <c r="G58" s="6">
        <v>15</v>
      </c>
      <c r="H58" s="6" t="s">
        <v>1016</v>
      </c>
      <c r="I58" s="6" t="s">
        <v>1017</v>
      </c>
      <c r="J58" s="6" t="s">
        <v>1018</v>
      </c>
      <c r="K58" s="6" t="s">
        <v>1019</v>
      </c>
      <c r="L58" s="6" t="s">
        <v>1020</v>
      </c>
      <c r="M58" s="6" t="s">
        <v>1021</v>
      </c>
      <c r="N58" s="6" t="s">
        <v>1022</v>
      </c>
    </row>
    <row r="59" spans="1:14">
      <c r="A59" s="6" t="s">
        <v>82</v>
      </c>
      <c r="B59" s="6" t="s">
        <v>1023</v>
      </c>
      <c r="C59" s="6">
        <v>353</v>
      </c>
      <c r="D59" s="6">
        <v>10</v>
      </c>
      <c r="E59" s="6" t="s">
        <v>688</v>
      </c>
      <c r="F59" s="6" t="s">
        <v>981</v>
      </c>
      <c r="G59" s="6">
        <v>9</v>
      </c>
      <c r="H59" s="6" t="s">
        <v>1024</v>
      </c>
      <c r="I59" s="6" t="s">
        <v>1025</v>
      </c>
      <c r="J59" s="6" t="s">
        <v>778</v>
      </c>
      <c r="K59" s="6" t="s">
        <v>779</v>
      </c>
      <c r="L59" s="6" t="s">
        <v>1026</v>
      </c>
      <c r="M59" s="6" t="s">
        <v>1027</v>
      </c>
      <c r="N59" s="6" t="s">
        <v>1028</v>
      </c>
    </row>
    <row r="60" spans="1:14">
      <c r="A60" s="6" t="s">
        <v>83</v>
      </c>
      <c r="B60" s="6" t="s">
        <v>1029</v>
      </c>
      <c r="C60" s="6">
        <v>507</v>
      </c>
      <c r="D60" s="6">
        <v>10</v>
      </c>
      <c r="E60" s="7">
        <v>5.7778099999999998E-169</v>
      </c>
      <c r="F60" s="6" t="s">
        <v>1030</v>
      </c>
      <c r="G60" s="6">
        <v>20</v>
      </c>
      <c r="H60" s="6" t="s">
        <v>1031</v>
      </c>
      <c r="I60" s="6" t="s">
        <v>1032</v>
      </c>
      <c r="J60" s="6" t="s">
        <v>832</v>
      </c>
      <c r="K60" s="6" t="s">
        <v>833</v>
      </c>
      <c r="L60" s="6" t="s">
        <v>1033</v>
      </c>
      <c r="M60" s="6" t="s">
        <v>835</v>
      </c>
      <c r="N60" s="6" t="s">
        <v>836</v>
      </c>
    </row>
    <row r="61" spans="1:14">
      <c r="A61" s="6" t="s">
        <v>84</v>
      </c>
      <c r="B61" s="6" t="s">
        <v>1034</v>
      </c>
      <c r="C61" s="6">
        <v>403</v>
      </c>
      <c r="D61" s="6">
        <v>10</v>
      </c>
      <c r="E61" s="6" t="s">
        <v>688</v>
      </c>
      <c r="F61" s="6" t="s">
        <v>1035</v>
      </c>
      <c r="G61" s="6">
        <v>19</v>
      </c>
      <c r="H61" s="6" t="s">
        <v>1036</v>
      </c>
      <c r="I61" s="6" t="s">
        <v>1037</v>
      </c>
      <c r="J61" s="6" t="s">
        <v>1038</v>
      </c>
      <c r="K61" s="6" t="s">
        <v>1039</v>
      </c>
      <c r="L61" s="6" t="s">
        <v>1040</v>
      </c>
      <c r="M61" s="6" t="s">
        <v>1041</v>
      </c>
      <c r="N61" s="6" t="s">
        <v>1042</v>
      </c>
    </row>
    <row r="62" spans="1:14">
      <c r="A62" s="6" t="s">
        <v>85</v>
      </c>
      <c r="B62" s="6" t="s">
        <v>1043</v>
      </c>
      <c r="C62" s="6">
        <v>217</v>
      </c>
      <c r="D62" s="6">
        <v>10</v>
      </c>
      <c r="E62" s="7">
        <v>2.1307600000000001E-85</v>
      </c>
      <c r="F62" s="6" t="s">
        <v>1044</v>
      </c>
      <c r="G62" s="6">
        <v>7</v>
      </c>
      <c r="H62" s="6" t="s">
        <v>1045</v>
      </c>
      <c r="I62" s="6" t="s">
        <v>1046</v>
      </c>
      <c r="J62" s="6"/>
      <c r="K62" s="6"/>
      <c r="L62" s="6" t="s">
        <v>1047</v>
      </c>
      <c r="M62" s="6" t="s">
        <v>1048</v>
      </c>
      <c r="N62" s="6" t="s">
        <v>1049</v>
      </c>
    </row>
    <row r="63" spans="1:14">
      <c r="A63" s="6" t="s">
        <v>86</v>
      </c>
      <c r="B63" s="6" t="s">
        <v>1050</v>
      </c>
      <c r="C63" s="6">
        <v>363</v>
      </c>
      <c r="D63" s="6">
        <v>10</v>
      </c>
      <c r="E63" s="6" t="s">
        <v>688</v>
      </c>
      <c r="F63" s="6" t="s">
        <v>1051</v>
      </c>
      <c r="G63" s="6">
        <v>9</v>
      </c>
      <c r="H63" s="6" t="s">
        <v>1052</v>
      </c>
      <c r="I63" s="6" t="s">
        <v>1053</v>
      </c>
      <c r="J63" s="6" t="s">
        <v>797</v>
      </c>
      <c r="K63" s="6" t="s">
        <v>798</v>
      </c>
      <c r="L63" s="6" t="s">
        <v>1054</v>
      </c>
      <c r="M63" s="6" t="s">
        <v>1055</v>
      </c>
      <c r="N63" s="6" t="s">
        <v>1056</v>
      </c>
    </row>
    <row r="64" spans="1:14">
      <c r="A64" s="6" t="s">
        <v>87</v>
      </c>
      <c r="B64" s="6" t="s">
        <v>1057</v>
      </c>
      <c r="C64" s="6">
        <v>434</v>
      </c>
      <c r="D64" s="6">
        <v>10</v>
      </c>
      <c r="E64" s="6" t="s">
        <v>688</v>
      </c>
      <c r="F64" s="6" t="s">
        <v>1058</v>
      </c>
      <c r="G64" s="6">
        <v>29</v>
      </c>
      <c r="H64" s="6" t="s">
        <v>1059</v>
      </c>
      <c r="I64" s="6" t="s">
        <v>1060</v>
      </c>
      <c r="J64" s="6" t="s">
        <v>1061</v>
      </c>
      <c r="K64" s="6" t="s">
        <v>1062</v>
      </c>
      <c r="L64" s="6" t="s">
        <v>1063</v>
      </c>
      <c r="M64" s="6" t="s">
        <v>954</v>
      </c>
      <c r="N64" s="6" t="s">
        <v>955</v>
      </c>
    </row>
    <row r="65" spans="1:14">
      <c r="A65" s="6" t="s">
        <v>88</v>
      </c>
      <c r="B65" s="6" t="s">
        <v>1064</v>
      </c>
      <c r="C65" s="6">
        <v>251</v>
      </c>
      <c r="D65" s="6">
        <v>10</v>
      </c>
      <c r="E65" s="7">
        <v>1.1256100000000001E-137</v>
      </c>
      <c r="F65" s="6" t="s">
        <v>1065</v>
      </c>
      <c r="G65" s="6">
        <v>8</v>
      </c>
      <c r="H65" s="6" t="s">
        <v>1066</v>
      </c>
      <c r="I65" s="6" t="s">
        <v>1067</v>
      </c>
      <c r="J65" s="6"/>
      <c r="K65" s="6"/>
      <c r="L65" s="6" t="s">
        <v>1068</v>
      </c>
      <c r="M65" s="6" t="s">
        <v>1069</v>
      </c>
      <c r="N65" s="6" t="s">
        <v>1070</v>
      </c>
    </row>
    <row r="66" spans="1:14">
      <c r="A66" s="6" t="s">
        <v>89</v>
      </c>
      <c r="B66" s="6" t="s">
        <v>1071</v>
      </c>
      <c r="C66" s="6">
        <v>208</v>
      </c>
      <c r="D66" s="6">
        <v>10</v>
      </c>
      <c r="E66" s="7">
        <v>7.1426999999999998E-112</v>
      </c>
      <c r="F66" s="6" t="s">
        <v>1072</v>
      </c>
      <c r="G66" s="6">
        <v>14</v>
      </c>
      <c r="H66" s="6" t="s">
        <v>1073</v>
      </c>
      <c r="I66" s="6" t="s">
        <v>1074</v>
      </c>
      <c r="J66" s="6" t="s">
        <v>1075</v>
      </c>
      <c r="K66" s="6" t="s">
        <v>1076</v>
      </c>
      <c r="L66" s="6" t="s">
        <v>1077</v>
      </c>
      <c r="M66" s="6" t="s">
        <v>1078</v>
      </c>
      <c r="N66" s="6" t="s">
        <v>1079</v>
      </c>
    </row>
    <row r="67" spans="1:14">
      <c r="A67" s="6" t="s">
        <v>90</v>
      </c>
      <c r="B67" s="6" t="s">
        <v>1080</v>
      </c>
      <c r="C67" s="6">
        <v>258</v>
      </c>
      <c r="D67" s="6">
        <v>10</v>
      </c>
      <c r="E67" s="7">
        <v>9.2600099999999996E-121</v>
      </c>
      <c r="F67" s="6" t="s">
        <v>1081</v>
      </c>
      <c r="G67" s="6">
        <v>3</v>
      </c>
      <c r="H67" s="6" t="s">
        <v>1082</v>
      </c>
      <c r="I67" s="6" t="s">
        <v>1083</v>
      </c>
      <c r="J67" s="6" t="s">
        <v>1084</v>
      </c>
      <c r="K67" s="6" t="s">
        <v>1085</v>
      </c>
      <c r="L67" s="6" t="s">
        <v>1086</v>
      </c>
      <c r="M67" s="6" t="s">
        <v>1086</v>
      </c>
      <c r="N67" s="6" t="s">
        <v>1086</v>
      </c>
    </row>
    <row r="68" spans="1:14">
      <c r="A68" s="6" t="s">
        <v>91</v>
      </c>
      <c r="B68" s="6" t="s">
        <v>1087</v>
      </c>
      <c r="C68" s="6">
        <v>377</v>
      </c>
      <c r="D68" s="6">
        <v>10</v>
      </c>
      <c r="E68" s="6" t="s">
        <v>688</v>
      </c>
      <c r="F68" s="6" t="s">
        <v>1088</v>
      </c>
      <c r="G68" s="6">
        <v>2</v>
      </c>
      <c r="H68" s="6" t="s">
        <v>900</v>
      </c>
      <c r="I68" s="6" t="s">
        <v>901</v>
      </c>
      <c r="J68" s="6"/>
      <c r="K68" s="6"/>
      <c r="L68" s="6" t="s">
        <v>1089</v>
      </c>
      <c r="M68" s="6" t="s">
        <v>790</v>
      </c>
      <c r="N68" s="6" t="s">
        <v>790</v>
      </c>
    </row>
    <row r="69" spans="1:14">
      <c r="A69" s="6" t="s">
        <v>92</v>
      </c>
      <c r="B69" s="6" t="s">
        <v>1090</v>
      </c>
      <c r="C69" s="6">
        <v>254</v>
      </c>
      <c r="D69" s="6">
        <v>10</v>
      </c>
      <c r="E69" s="7">
        <v>7.3128299999999999E-153</v>
      </c>
      <c r="F69" s="6" t="s">
        <v>1091</v>
      </c>
      <c r="G69" s="6"/>
      <c r="H69" s="6"/>
      <c r="I69" s="6"/>
      <c r="J69" s="6"/>
      <c r="K69" s="6"/>
      <c r="L69" s="6" t="s">
        <v>1092</v>
      </c>
      <c r="M69" s="6" t="s">
        <v>790</v>
      </c>
      <c r="N69" s="6" t="s">
        <v>790</v>
      </c>
    </row>
    <row r="70" spans="1:14">
      <c r="A70" s="6" t="s">
        <v>93</v>
      </c>
      <c r="B70" s="6" t="s">
        <v>1093</v>
      </c>
      <c r="C70" s="6">
        <v>294</v>
      </c>
      <c r="D70" s="6">
        <v>10</v>
      </c>
      <c r="E70" s="6" t="s">
        <v>688</v>
      </c>
      <c r="F70" s="6" t="s">
        <v>981</v>
      </c>
      <c r="G70" s="6">
        <v>18</v>
      </c>
      <c r="H70" s="6" t="s">
        <v>1094</v>
      </c>
      <c r="I70" s="6" t="s">
        <v>1095</v>
      </c>
      <c r="J70" s="6"/>
      <c r="K70" s="6"/>
      <c r="L70" s="6" t="s">
        <v>1096</v>
      </c>
      <c r="M70" s="6" t="s">
        <v>790</v>
      </c>
      <c r="N70" s="6" t="s">
        <v>790</v>
      </c>
    </row>
    <row r="71" spans="1:14">
      <c r="A71" s="6" t="s">
        <v>94</v>
      </c>
      <c r="B71" s="6" t="s">
        <v>695</v>
      </c>
      <c r="C71" s="6">
        <v>159</v>
      </c>
      <c r="D71" s="6">
        <v>10</v>
      </c>
      <c r="E71" s="7">
        <v>6.2850499999999996E-82</v>
      </c>
      <c r="F71" s="6" t="s">
        <v>1097</v>
      </c>
      <c r="G71" s="6">
        <v>1</v>
      </c>
      <c r="H71" s="6" t="s">
        <v>697</v>
      </c>
      <c r="I71" s="6" t="s">
        <v>698</v>
      </c>
      <c r="J71" s="6"/>
      <c r="K71" s="6"/>
      <c r="L71" s="6" t="s">
        <v>699</v>
      </c>
      <c r="M71" s="6" t="s">
        <v>700</v>
      </c>
      <c r="N71" s="6" t="s">
        <v>701</v>
      </c>
    </row>
    <row r="72" spans="1:14">
      <c r="A72" s="6" t="s">
        <v>95</v>
      </c>
      <c r="B72" s="6" t="s">
        <v>1098</v>
      </c>
      <c r="C72" s="6">
        <v>353</v>
      </c>
      <c r="D72" s="6">
        <v>10</v>
      </c>
      <c r="E72" s="6" t="s">
        <v>688</v>
      </c>
      <c r="F72" s="6" t="s">
        <v>1099</v>
      </c>
      <c r="G72" s="6">
        <v>13</v>
      </c>
      <c r="H72" s="6" t="s">
        <v>1100</v>
      </c>
      <c r="I72" s="6" t="s">
        <v>1101</v>
      </c>
      <c r="J72" s="6" t="s">
        <v>1102</v>
      </c>
      <c r="K72" s="6" t="s">
        <v>1103</v>
      </c>
      <c r="L72" s="6" t="s">
        <v>1104</v>
      </c>
      <c r="M72" s="6" t="s">
        <v>1105</v>
      </c>
      <c r="N72" s="6" t="s">
        <v>1106</v>
      </c>
    </row>
    <row r="73" spans="1:14">
      <c r="A73" s="6" t="s">
        <v>96</v>
      </c>
      <c r="B73" s="6" t="s">
        <v>1107</v>
      </c>
      <c r="C73" s="6">
        <v>508</v>
      </c>
      <c r="D73" s="6">
        <v>10</v>
      </c>
      <c r="E73" s="6" t="s">
        <v>688</v>
      </c>
      <c r="F73" s="6" t="s">
        <v>1108</v>
      </c>
      <c r="G73" s="6">
        <v>11</v>
      </c>
      <c r="H73" s="6" t="s">
        <v>1109</v>
      </c>
      <c r="I73" s="6" t="s">
        <v>1110</v>
      </c>
      <c r="J73" s="6" t="s">
        <v>1111</v>
      </c>
      <c r="K73" s="6" t="s">
        <v>1112</v>
      </c>
      <c r="L73" s="6" t="s">
        <v>1113</v>
      </c>
      <c r="M73" s="6" t="s">
        <v>978</v>
      </c>
      <c r="N73" s="6" t="s">
        <v>979</v>
      </c>
    </row>
    <row r="74" spans="1:14">
      <c r="A74" s="6" t="s">
        <v>97</v>
      </c>
      <c r="B74" s="6" t="s">
        <v>1114</v>
      </c>
      <c r="C74" s="6">
        <v>476</v>
      </c>
      <c r="D74" s="6">
        <v>10</v>
      </c>
      <c r="E74" s="6" t="s">
        <v>688</v>
      </c>
      <c r="F74" s="6" t="s">
        <v>1115</v>
      </c>
      <c r="G74" s="6">
        <v>5</v>
      </c>
      <c r="H74" s="6" t="s">
        <v>886</v>
      </c>
      <c r="I74" s="6" t="s">
        <v>887</v>
      </c>
      <c r="J74" s="6" t="s">
        <v>730</v>
      </c>
      <c r="K74" s="6" t="s">
        <v>731</v>
      </c>
      <c r="L74" s="6" t="s">
        <v>1116</v>
      </c>
      <c r="M74" s="6" t="s">
        <v>886</v>
      </c>
      <c r="N74" s="6" t="s">
        <v>887</v>
      </c>
    </row>
    <row r="75" spans="1:14">
      <c r="A75" s="6" t="s">
        <v>98</v>
      </c>
      <c r="B75" s="6" t="s">
        <v>1117</v>
      </c>
      <c r="C75" s="6">
        <v>276</v>
      </c>
      <c r="D75" s="6">
        <v>10</v>
      </c>
      <c r="E75" s="7">
        <v>4.1036300000000001E-161</v>
      </c>
      <c r="F75" s="6" t="s">
        <v>1118</v>
      </c>
      <c r="G75" s="6">
        <v>14</v>
      </c>
      <c r="H75" s="6" t="s">
        <v>1119</v>
      </c>
      <c r="I75" s="6" t="s">
        <v>1120</v>
      </c>
      <c r="J75" s="6"/>
      <c r="K75" s="6"/>
      <c r="L75" s="6" t="s">
        <v>867</v>
      </c>
      <c r="M75" s="6" t="s">
        <v>693</v>
      </c>
      <c r="N75" s="6" t="s">
        <v>694</v>
      </c>
    </row>
    <row r="76" spans="1:14">
      <c r="A76" s="6" t="s">
        <v>99</v>
      </c>
      <c r="B76" s="6" t="s">
        <v>1121</v>
      </c>
      <c r="C76" s="6">
        <v>152</v>
      </c>
      <c r="D76" s="6">
        <v>10</v>
      </c>
      <c r="E76" s="7">
        <v>6.1769500000000004E-93</v>
      </c>
      <c r="F76" s="6" t="s">
        <v>1122</v>
      </c>
      <c r="G76" s="6">
        <v>6</v>
      </c>
      <c r="H76" s="6" t="s">
        <v>1123</v>
      </c>
      <c r="I76" s="6" t="s">
        <v>1124</v>
      </c>
      <c r="J76" s="6" t="s">
        <v>1125</v>
      </c>
      <c r="K76" s="6" t="s">
        <v>1126</v>
      </c>
      <c r="L76" s="6" t="s">
        <v>1127</v>
      </c>
      <c r="M76" s="6" t="s">
        <v>1128</v>
      </c>
      <c r="N76" s="6" t="s">
        <v>1129</v>
      </c>
    </row>
    <row r="77" spans="1:14">
      <c r="A77" s="6" t="s">
        <v>100</v>
      </c>
      <c r="B77" s="6" t="s">
        <v>1130</v>
      </c>
      <c r="C77" s="6">
        <v>191</v>
      </c>
      <c r="D77" s="6">
        <v>10</v>
      </c>
      <c r="E77" s="7">
        <v>3.68019E-113</v>
      </c>
      <c r="F77" s="6" t="s">
        <v>1131</v>
      </c>
      <c r="G77" s="6">
        <v>15</v>
      </c>
      <c r="H77" s="6" t="s">
        <v>1016</v>
      </c>
      <c r="I77" s="6" t="s">
        <v>1017</v>
      </c>
      <c r="J77" s="6" t="s">
        <v>1018</v>
      </c>
      <c r="K77" s="6" t="s">
        <v>1019</v>
      </c>
      <c r="L77" s="6" t="s">
        <v>1132</v>
      </c>
      <c r="M77" s="6" t="s">
        <v>1133</v>
      </c>
      <c r="N77" s="6" t="s">
        <v>1134</v>
      </c>
    </row>
    <row r="78" spans="1:14">
      <c r="A78" s="6" t="s">
        <v>101</v>
      </c>
      <c r="B78" s="6" t="s">
        <v>695</v>
      </c>
      <c r="C78" s="6">
        <v>134</v>
      </c>
      <c r="D78" s="6">
        <v>10</v>
      </c>
      <c r="E78" s="7">
        <v>6.4872900000000004E-72</v>
      </c>
      <c r="F78" s="6" t="s">
        <v>1135</v>
      </c>
      <c r="G78" s="6">
        <v>1</v>
      </c>
      <c r="H78" s="6" t="s">
        <v>697</v>
      </c>
      <c r="I78" s="6" t="s">
        <v>698</v>
      </c>
      <c r="J78" s="6"/>
      <c r="K78" s="6"/>
      <c r="L78" s="6" t="s">
        <v>1136</v>
      </c>
      <c r="M78" s="6" t="s">
        <v>700</v>
      </c>
      <c r="N78" s="6" t="s">
        <v>701</v>
      </c>
    </row>
    <row r="79" spans="1:14">
      <c r="A79" s="6" t="s">
        <v>102</v>
      </c>
      <c r="B79" s="6" t="s">
        <v>1137</v>
      </c>
      <c r="C79" s="6">
        <v>264</v>
      </c>
      <c r="D79" s="6">
        <v>10</v>
      </c>
      <c r="E79" s="7">
        <v>6.93366E-163</v>
      </c>
      <c r="F79" s="6" t="s">
        <v>1138</v>
      </c>
      <c r="G79" s="6">
        <v>12</v>
      </c>
      <c r="H79" s="6" t="s">
        <v>1139</v>
      </c>
      <c r="I79" s="6" t="s">
        <v>1140</v>
      </c>
      <c r="J79" s="6" t="s">
        <v>1018</v>
      </c>
      <c r="K79" s="6" t="s">
        <v>1019</v>
      </c>
      <c r="L79" s="6" t="s">
        <v>1141</v>
      </c>
      <c r="M79" s="6" t="s">
        <v>1133</v>
      </c>
      <c r="N79" s="6" t="s">
        <v>1134</v>
      </c>
    </row>
    <row r="80" spans="1:14">
      <c r="A80" s="6" t="s">
        <v>103</v>
      </c>
      <c r="B80" s="6" t="s">
        <v>695</v>
      </c>
      <c r="C80" s="6">
        <v>160</v>
      </c>
      <c r="D80" s="6">
        <v>10</v>
      </c>
      <c r="E80" s="7">
        <v>2.6232600000000003E-60</v>
      </c>
      <c r="F80" s="6" t="s">
        <v>1142</v>
      </c>
      <c r="G80" s="6">
        <v>1</v>
      </c>
      <c r="H80" s="6" t="s">
        <v>697</v>
      </c>
      <c r="I80" s="6" t="s">
        <v>698</v>
      </c>
      <c r="J80" s="6"/>
      <c r="K80" s="6"/>
      <c r="L80" s="6" t="s">
        <v>1136</v>
      </c>
      <c r="M80" s="6" t="s">
        <v>700</v>
      </c>
      <c r="N80" s="6" t="s">
        <v>701</v>
      </c>
    </row>
    <row r="81" spans="1:14">
      <c r="A81" s="6" t="s">
        <v>104</v>
      </c>
      <c r="B81" s="6" t="s">
        <v>1143</v>
      </c>
      <c r="C81" s="6">
        <v>171</v>
      </c>
      <c r="D81" s="6">
        <v>10</v>
      </c>
      <c r="E81" s="7">
        <v>4.6055800000000004E-96</v>
      </c>
      <c r="F81" s="6" t="s">
        <v>1144</v>
      </c>
      <c r="G81" s="6">
        <v>5</v>
      </c>
      <c r="H81" s="6" t="s">
        <v>1145</v>
      </c>
      <c r="I81" s="6" t="s">
        <v>1146</v>
      </c>
      <c r="J81" s="6"/>
      <c r="K81" s="6"/>
      <c r="L81" s="6" t="s">
        <v>1147</v>
      </c>
      <c r="M81" s="6" t="s">
        <v>1148</v>
      </c>
      <c r="N81" s="6" t="s">
        <v>1149</v>
      </c>
    </row>
    <row r="82" spans="1:14">
      <c r="A82" s="6" t="s">
        <v>105</v>
      </c>
      <c r="B82" s="6" t="s">
        <v>1150</v>
      </c>
      <c r="C82" s="6">
        <v>172</v>
      </c>
      <c r="D82" s="6">
        <v>10</v>
      </c>
      <c r="E82" s="7">
        <v>1.11051E-112</v>
      </c>
      <c r="F82" s="6" t="s">
        <v>1151</v>
      </c>
      <c r="G82" s="6">
        <v>15</v>
      </c>
      <c r="H82" s="6" t="s">
        <v>1016</v>
      </c>
      <c r="I82" s="6" t="s">
        <v>1017</v>
      </c>
      <c r="J82" s="6" t="s">
        <v>1018</v>
      </c>
      <c r="K82" s="6" t="s">
        <v>1019</v>
      </c>
      <c r="L82" s="6" t="s">
        <v>1152</v>
      </c>
      <c r="M82" s="6" t="s">
        <v>1021</v>
      </c>
      <c r="N82" s="6" t="s">
        <v>1022</v>
      </c>
    </row>
    <row r="83" spans="1:14">
      <c r="A83" s="6" t="s">
        <v>106</v>
      </c>
      <c r="B83" s="6" t="s">
        <v>1153</v>
      </c>
      <c r="C83" s="6">
        <v>144</v>
      </c>
      <c r="D83" s="6">
        <v>10</v>
      </c>
      <c r="E83" s="7">
        <v>2.9041800000000002E-91</v>
      </c>
      <c r="F83" s="6" t="s">
        <v>1154</v>
      </c>
      <c r="G83" s="6">
        <v>10</v>
      </c>
      <c r="H83" s="6" t="s">
        <v>1155</v>
      </c>
      <c r="I83" s="6" t="s">
        <v>1156</v>
      </c>
      <c r="J83" s="6" t="s">
        <v>1157</v>
      </c>
      <c r="K83" s="6" t="s">
        <v>1158</v>
      </c>
      <c r="L83" s="6" t="s">
        <v>1159</v>
      </c>
      <c r="M83" s="6" t="s">
        <v>1160</v>
      </c>
      <c r="N83" s="6" t="s">
        <v>1161</v>
      </c>
    </row>
    <row r="84" spans="1:14">
      <c r="A84" s="6" t="s">
        <v>107</v>
      </c>
      <c r="B84" s="6" t="s">
        <v>791</v>
      </c>
      <c r="C84" s="6">
        <v>115</v>
      </c>
      <c r="D84" s="6">
        <v>10</v>
      </c>
      <c r="E84" s="7">
        <v>1.5681300000000001E-63</v>
      </c>
      <c r="F84" s="6" t="s">
        <v>1162</v>
      </c>
      <c r="G84" s="6">
        <v>5</v>
      </c>
      <c r="H84" s="6" t="s">
        <v>737</v>
      </c>
      <c r="I84" s="6" t="s">
        <v>738</v>
      </c>
      <c r="J84" s="6"/>
      <c r="K84" s="6"/>
      <c r="L84" s="6" t="s">
        <v>1163</v>
      </c>
      <c r="M84" s="6" t="s">
        <v>693</v>
      </c>
      <c r="N84" s="6" t="s">
        <v>694</v>
      </c>
    </row>
    <row r="85" spans="1:14">
      <c r="A85" s="6" t="s">
        <v>108</v>
      </c>
      <c r="B85" s="6" t="s">
        <v>1164</v>
      </c>
      <c r="C85" s="6">
        <v>291</v>
      </c>
      <c r="D85" s="6">
        <v>10</v>
      </c>
      <c r="E85" s="6" t="s">
        <v>688</v>
      </c>
      <c r="F85" s="6" t="s">
        <v>1165</v>
      </c>
      <c r="G85" s="6">
        <v>17</v>
      </c>
      <c r="H85" s="6" t="s">
        <v>1166</v>
      </c>
      <c r="I85" s="6" t="s">
        <v>1167</v>
      </c>
      <c r="J85" s="6"/>
      <c r="K85" s="6"/>
      <c r="L85" s="6" t="s">
        <v>1168</v>
      </c>
      <c r="M85" s="6" t="s">
        <v>693</v>
      </c>
      <c r="N85" s="6" t="s">
        <v>694</v>
      </c>
    </row>
    <row r="86" spans="1:14">
      <c r="A86" s="6" t="s">
        <v>109</v>
      </c>
      <c r="B86" s="6" t="s">
        <v>1153</v>
      </c>
      <c r="C86" s="6">
        <v>227</v>
      </c>
      <c r="D86" s="6">
        <v>10</v>
      </c>
      <c r="E86" s="7">
        <v>1.4427400000000001E-129</v>
      </c>
      <c r="F86" s="6" t="s">
        <v>1169</v>
      </c>
      <c r="G86" s="6">
        <v>10</v>
      </c>
      <c r="H86" s="6" t="s">
        <v>1155</v>
      </c>
      <c r="I86" s="6" t="s">
        <v>1156</v>
      </c>
      <c r="J86" s="6" t="s">
        <v>1157</v>
      </c>
      <c r="K86" s="6" t="s">
        <v>1158</v>
      </c>
      <c r="L86" s="6" t="s">
        <v>1170</v>
      </c>
      <c r="M86" s="6" t="s">
        <v>1160</v>
      </c>
      <c r="N86" s="6" t="s">
        <v>1161</v>
      </c>
    </row>
    <row r="87" spans="1:14">
      <c r="A87" s="6" t="s">
        <v>110</v>
      </c>
      <c r="B87" s="6" t="s">
        <v>1171</v>
      </c>
      <c r="C87" s="6">
        <v>137</v>
      </c>
      <c r="D87" s="6">
        <v>10</v>
      </c>
      <c r="E87" s="7">
        <v>9.903139999999999E-72</v>
      </c>
      <c r="F87" s="6" t="s">
        <v>1091</v>
      </c>
      <c r="G87" s="6">
        <v>11</v>
      </c>
      <c r="H87" s="6" t="s">
        <v>1172</v>
      </c>
      <c r="I87" s="6" t="s">
        <v>1173</v>
      </c>
      <c r="J87" s="6" t="s">
        <v>1174</v>
      </c>
      <c r="K87" s="6" t="s">
        <v>1175</v>
      </c>
      <c r="L87" s="6" t="s">
        <v>1176</v>
      </c>
      <c r="M87" s="6" t="s">
        <v>1177</v>
      </c>
      <c r="N87" s="6" t="s">
        <v>1178</v>
      </c>
    </row>
    <row r="88" spans="1:14">
      <c r="A88" s="6" t="s">
        <v>111</v>
      </c>
      <c r="B88" s="6" t="s">
        <v>1179</v>
      </c>
      <c r="C88" s="6">
        <v>360</v>
      </c>
      <c r="D88" s="6">
        <v>10</v>
      </c>
      <c r="E88" s="7">
        <v>2.9771300000000001E-174</v>
      </c>
      <c r="F88" s="6" t="s">
        <v>1180</v>
      </c>
      <c r="G88" s="6">
        <v>5</v>
      </c>
      <c r="H88" s="6" t="s">
        <v>1181</v>
      </c>
      <c r="I88" s="6" t="s">
        <v>1182</v>
      </c>
      <c r="J88" s="6" t="s">
        <v>797</v>
      </c>
      <c r="K88" s="6" t="s">
        <v>798</v>
      </c>
      <c r="L88" s="6" t="s">
        <v>1183</v>
      </c>
      <c r="M88" s="6" t="s">
        <v>1184</v>
      </c>
      <c r="N88" s="6" t="s">
        <v>1185</v>
      </c>
    </row>
    <row r="89" spans="1:14">
      <c r="A89" s="6" t="s">
        <v>112</v>
      </c>
      <c r="B89" s="6" t="s">
        <v>1186</v>
      </c>
      <c r="C89" s="6">
        <v>448</v>
      </c>
      <c r="D89" s="6">
        <v>10</v>
      </c>
      <c r="E89" s="6" t="s">
        <v>688</v>
      </c>
      <c r="F89" s="6" t="s">
        <v>1187</v>
      </c>
      <c r="G89" s="6">
        <v>15</v>
      </c>
      <c r="H89" s="6" t="s">
        <v>1188</v>
      </c>
      <c r="I89" s="6" t="s">
        <v>1189</v>
      </c>
      <c r="J89" s="6" t="s">
        <v>730</v>
      </c>
      <c r="K89" s="6" t="s">
        <v>731</v>
      </c>
      <c r="L89" s="6" t="s">
        <v>1190</v>
      </c>
      <c r="M89" s="6" t="s">
        <v>917</v>
      </c>
      <c r="N89" s="6" t="s">
        <v>918</v>
      </c>
    </row>
    <row r="90" spans="1:14">
      <c r="A90" s="6" t="s">
        <v>113</v>
      </c>
      <c r="B90" s="6" t="s">
        <v>1191</v>
      </c>
      <c r="C90" s="6">
        <v>172</v>
      </c>
      <c r="D90" s="6">
        <v>10</v>
      </c>
      <c r="E90" s="7">
        <v>3.3810800000000002E-50</v>
      </c>
      <c r="F90" s="6" t="s">
        <v>1192</v>
      </c>
      <c r="G90" s="6">
        <v>1</v>
      </c>
      <c r="H90" s="6" t="s">
        <v>1193</v>
      </c>
      <c r="I90" s="6" t="s">
        <v>1194</v>
      </c>
      <c r="J90" s="6"/>
      <c r="K90" s="6"/>
      <c r="L90" s="6" t="s">
        <v>1195</v>
      </c>
      <c r="M90" s="6" t="s">
        <v>1196</v>
      </c>
      <c r="N90" s="6" t="s">
        <v>1197</v>
      </c>
    </row>
    <row r="91" spans="1:14">
      <c r="A91" s="6" t="s">
        <v>114</v>
      </c>
      <c r="B91" s="6" t="s">
        <v>1198</v>
      </c>
      <c r="C91" s="6">
        <v>358</v>
      </c>
      <c r="D91" s="6">
        <v>10</v>
      </c>
      <c r="E91" s="7">
        <v>2.3231800000000001E-121</v>
      </c>
      <c r="F91" s="6" t="s">
        <v>1199</v>
      </c>
      <c r="G91" s="6">
        <v>5</v>
      </c>
      <c r="H91" s="6" t="s">
        <v>987</v>
      </c>
      <c r="I91" s="6" t="s">
        <v>988</v>
      </c>
      <c r="J91" s="6" t="s">
        <v>989</v>
      </c>
      <c r="K91" s="6" t="s">
        <v>990</v>
      </c>
      <c r="L91" s="6" t="s">
        <v>1200</v>
      </c>
      <c r="M91" s="6" t="s">
        <v>992</v>
      </c>
      <c r="N91" s="6" t="s">
        <v>993</v>
      </c>
    </row>
    <row r="92" spans="1:14">
      <c r="A92" s="6" t="s">
        <v>115</v>
      </c>
      <c r="B92" s="6" t="s">
        <v>1201</v>
      </c>
      <c r="C92" s="6">
        <v>453</v>
      </c>
      <c r="D92" s="6">
        <v>10</v>
      </c>
      <c r="E92" s="6" t="s">
        <v>688</v>
      </c>
      <c r="F92" s="6" t="s">
        <v>1202</v>
      </c>
      <c r="G92" s="6">
        <v>4</v>
      </c>
      <c r="H92" s="6" t="s">
        <v>1203</v>
      </c>
      <c r="I92" s="6" t="s">
        <v>1204</v>
      </c>
      <c r="J92" s="6" t="s">
        <v>1038</v>
      </c>
      <c r="K92" s="6" t="s">
        <v>1039</v>
      </c>
      <c r="L92" s="6" t="s">
        <v>1205</v>
      </c>
      <c r="M92" s="6" t="s">
        <v>1041</v>
      </c>
      <c r="N92" s="6" t="s">
        <v>1042</v>
      </c>
    </row>
    <row r="93" spans="1:14">
      <c r="A93" s="6" t="s">
        <v>116</v>
      </c>
      <c r="B93" s="6" t="s">
        <v>1206</v>
      </c>
      <c r="C93" s="6">
        <v>117</v>
      </c>
      <c r="D93" s="6">
        <v>10</v>
      </c>
      <c r="E93" s="7">
        <v>1.31705E-61</v>
      </c>
      <c r="F93" s="6" t="s">
        <v>1207</v>
      </c>
      <c r="G93" s="6">
        <v>6</v>
      </c>
      <c r="H93" s="6" t="s">
        <v>1208</v>
      </c>
      <c r="I93" s="6" t="s">
        <v>1209</v>
      </c>
      <c r="J93" s="6"/>
      <c r="K93" s="6"/>
      <c r="L93" s="6" t="s">
        <v>1163</v>
      </c>
      <c r="M93" s="6" t="s">
        <v>693</v>
      </c>
      <c r="N93" s="6" t="s">
        <v>694</v>
      </c>
    </row>
    <row r="94" spans="1:14">
      <c r="A94" s="6" t="s">
        <v>117</v>
      </c>
      <c r="B94" s="6" t="s">
        <v>1210</v>
      </c>
      <c r="C94" s="6">
        <v>433</v>
      </c>
      <c r="D94" s="6">
        <v>10</v>
      </c>
      <c r="E94" s="6" t="s">
        <v>688</v>
      </c>
      <c r="F94" s="6" t="s">
        <v>1211</v>
      </c>
      <c r="G94" s="6">
        <v>1</v>
      </c>
      <c r="H94" s="6" t="s">
        <v>1212</v>
      </c>
      <c r="I94" s="6" t="s">
        <v>1213</v>
      </c>
      <c r="J94" s="6"/>
      <c r="K94" s="6"/>
      <c r="L94" s="6" t="s">
        <v>1214</v>
      </c>
      <c r="M94" s="6" t="s">
        <v>1212</v>
      </c>
      <c r="N94" s="6" t="s">
        <v>1213</v>
      </c>
    </row>
    <row r="95" spans="1:14">
      <c r="A95" s="6" t="s">
        <v>118</v>
      </c>
      <c r="B95" s="6" t="s">
        <v>1215</v>
      </c>
      <c r="C95" s="6">
        <v>906</v>
      </c>
      <c r="D95" s="6">
        <v>10</v>
      </c>
      <c r="E95" s="6" t="s">
        <v>688</v>
      </c>
      <c r="F95" s="6" t="s">
        <v>1216</v>
      </c>
      <c r="G95" s="6">
        <v>11</v>
      </c>
      <c r="H95" s="6" t="s">
        <v>1217</v>
      </c>
      <c r="I95" s="6" t="s">
        <v>1218</v>
      </c>
      <c r="J95" s="6" t="s">
        <v>1219</v>
      </c>
      <c r="K95" s="6" t="s">
        <v>1220</v>
      </c>
      <c r="L95" s="6" t="s">
        <v>1221</v>
      </c>
      <c r="M95" s="6" t="s">
        <v>1222</v>
      </c>
      <c r="N95" s="6" t="s">
        <v>1223</v>
      </c>
    </row>
    <row r="96" spans="1:14">
      <c r="A96" s="6" t="s">
        <v>119</v>
      </c>
      <c r="B96" s="6" t="s">
        <v>1224</v>
      </c>
      <c r="C96" s="6">
        <v>447</v>
      </c>
      <c r="D96" s="6">
        <v>10</v>
      </c>
      <c r="E96" s="6" t="s">
        <v>688</v>
      </c>
      <c r="F96" s="6" t="s">
        <v>953</v>
      </c>
      <c r="G96" s="6">
        <v>7</v>
      </c>
      <c r="H96" s="6" t="s">
        <v>1225</v>
      </c>
      <c r="I96" s="6" t="s">
        <v>1226</v>
      </c>
      <c r="J96" s="6" t="s">
        <v>730</v>
      </c>
      <c r="K96" s="6" t="s">
        <v>731</v>
      </c>
      <c r="L96" s="6" t="s">
        <v>1227</v>
      </c>
      <c r="M96" s="6" t="s">
        <v>917</v>
      </c>
      <c r="N96" s="6" t="s">
        <v>918</v>
      </c>
    </row>
    <row r="97" spans="1:14">
      <c r="A97" s="6" t="s">
        <v>120</v>
      </c>
      <c r="B97" s="6" t="s">
        <v>1228</v>
      </c>
      <c r="C97" s="6">
        <v>246</v>
      </c>
      <c r="D97" s="6">
        <v>10</v>
      </c>
      <c r="E97" s="7">
        <v>4.0708600000000001E-174</v>
      </c>
      <c r="F97" s="6" t="s">
        <v>1229</v>
      </c>
      <c r="G97" s="6">
        <v>4</v>
      </c>
      <c r="H97" s="6" t="s">
        <v>1230</v>
      </c>
      <c r="I97" s="6" t="s">
        <v>1231</v>
      </c>
      <c r="J97" s="6" t="s">
        <v>1232</v>
      </c>
      <c r="K97" s="6" t="s">
        <v>1233</v>
      </c>
      <c r="L97" s="6" t="s">
        <v>1234</v>
      </c>
      <c r="M97" s="6" t="s">
        <v>1235</v>
      </c>
      <c r="N97" s="6" t="s">
        <v>1236</v>
      </c>
    </row>
    <row r="98" spans="1:14">
      <c r="A98" s="6" t="s">
        <v>121</v>
      </c>
      <c r="B98" s="6" t="s">
        <v>1237</v>
      </c>
      <c r="C98" s="6">
        <v>501</v>
      </c>
      <c r="D98" s="6">
        <v>10</v>
      </c>
      <c r="E98" s="6" t="s">
        <v>688</v>
      </c>
      <c r="F98" s="6" t="s">
        <v>1238</v>
      </c>
      <c r="G98" s="6">
        <v>9</v>
      </c>
      <c r="H98" s="6" t="s">
        <v>1239</v>
      </c>
      <c r="I98" s="6" t="s">
        <v>1240</v>
      </c>
      <c r="J98" s="6" t="s">
        <v>1241</v>
      </c>
      <c r="K98" s="6" t="s">
        <v>1242</v>
      </c>
      <c r="L98" s="6" t="s">
        <v>1243</v>
      </c>
      <c r="M98" s="6" t="s">
        <v>1244</v>
      </c>
      <c r="N98" s="6" t="s">
        <v>1245</v>
      </c>
    </row>
    <row r="99" spans="1:14">
      <c r="A99" s="6" t="s">
        <v>122</v>
      </c>
      <c r="B99" s="6" t="s">
        <v>1246</v>
      </c>
      <c r="C99" s="6">
        <v>332</v>
      </c>
      <c r="D99" s="6">
        <v>10</v>
      </c>
      <c r="E99" s="6" t="s">
        <v>688</v>
      </c>
      <c r="F99" s="6" t="s">
        <v>1247</v>
      </c>
      <c r="G99" s="6">
        <v>9</v>
      </c>
      <c r="H99" s="6" t="s">
        <v>870</v>
      </c>
      <c r="I99" s="6" t="s">
        <v>871</v>
      </c>
      <c r="J99" s="6" t="s">
        <v>872</v>
      </c>
      <c r="K99" s="6" t="s">
        <v>873</v>
      </c>
      <c r="L99" s="6" t="s">
        <v>1248</v>
      </c>
      <c r="M99" s="6" t="s">
        <v>875</v>
      </c>
      <c r="N99" s="6" t="s">
        <v>876</v>
      </c>
    </row>
    <row r="100" spans="1:14">
      <c r="A100" s="6" t="s">
        <v>123</v>
      </c>
      <c r="B100" s="6" t="s">
        <v>1249</v>
      </c>
      <c r="C100" s="6">
        <v>141</v>
      </c>
      <c r="D100" s="6">
        <v>10</v>
      </c>
      <c r="E100" s="7">
        <v>2.6096899999999999E-78</v>
      </c>
      <c r="F100" s="6" t="s">
        <v>1250</v>
      </c>
      <c r="G100" s="6">
        <v>10</v>
      </c>
      <c r="H100" s="6" t="s">
        <v>1251</v>
      </c>
      <c r="I100" s="6" t="s">
        <v>1252</v>
      </c>
      <c r="J100" s="6"/>
      <c r="K100" s="6"/>
      <c r="L100" s="6" t="s">
        <v>1253</v>
      </c>
      <c r="M100" s="6" t="s">
        <v>1254</v>
      </c>
      <c r="N100" s="6" t="s">
        <v>1255</v>
      </c>
    </row>
    <row r="101" spans="1:14">
      <c r="A101" s="6" t="s">
        <v>124</v>
      </c>
      <c r="B101" s="6" t="s">
        <v>1256</v>
      </c>
      <c r="C101" s="6">
        <v>332</v>
      </c>
      <c r="D101" s="6">
        <v>10</v>
      </c>
      <c r="E101" s="6" t="s">
        <v>688</v>
      </c>
      <c r="F101" s="6" t="s">
        <v>1257</v>
      </c>
      <c r="G101" s="6">
        <v>19</v>
      </c>
      <c r="H101" s="6" t="s">
        <v>1258</v>
      </c>
      <c r="I101" s="6" t="s">
        <v>1259</v>
      </c>
      <c r="J101" s="6" t="s">
        <v>1260</v>
      </c>
      <c r="K101" s="6" t="s">
        <v>1261</v>
      </c>
      <c r="L101" s="6" t="s">
        <v>1262</v>
      </c>
      <c r="M101" s="6" t="s">
        <v>1263</v>
      </c>
      <c r="N101" s="6" t="s">
        <v>1264</v>
      </c>
    </row>
    <row r="102" spans="1:14">
      <c r="A102" s="6" t="s">
        <v>125</v>
      </c>
      <c r="B102" s="6" t="s">
        <v>1265</v>
      </c>
      <c r="C102" s="6">
        <v>433</v>
      </c>
      <c r="D102" s="6">
        <v>10</v>
      </c>
      <c r="E102" s="6" t="s">
        <v>688</v>
      </c>
      <c r="F102" s="6" t="s">
        <v>1266</v>
      </c>
      <c r="G102" s="6">
        <v>17</v>
      </c>
      <c r="H102" s="6" t="s">
        <v>1267</v>
      </c>
      <c r="I102" s="6" t="s">
        <v>1268</v>
      </c>
      <c r="J102" s="6" t="s">
        <v>1269</v>
      </c>
      <c r="K102" s="6" t="s">
        <v>1270</v>
      </c>
      <c r="L102" s="6" t="s">
        <v>1271</v>
      </c>
      <c r="M102" s="6" t="s">
        <v>1272</v>
      </c>
      <c r="N102" s="6" t="s">
        <v>1273</v>
      </c>
    </row>
    <row r="103" spans="1:14">
      <c r="A103" s="6" t="s">
        <v>126</v>
      </c>
      <c r="B103" s="6" t="s">
        <v>1274</v>
      </c>
      <c r="C103" s="6">
        <v>225</v>
      </c>
      <c r="D103" s="6">
        <v>10</v>
      </c>
      <c r="E103" s="7">
        <v>7.8736599999999996E-138</v>
      </c>
      <c r="F103" s="6" t="s">
        <v>1275</v>
      </c>
      <c r="G103" s="6">
        <v>1</v>
      </c>
      <c r="H103" s="6" t="s">
        <v>1276</v>
      </c>
      <c r="I103" s="6" t="s">
        <v>1277</v>
      </c>
      <c r="J103" s="6"/>
      <c r="K103" s="6"/>
      <c r="L103" s="6" t="s">
        <v>1278</v>
      </c>
      <c r="M103" s="6" t="s">
        <v>790</v>
      </c>
      <c r="N103" s="6" t="s">
        <v>790</v>
      </c>
    </row>
    <row r="104" spans="1:14">
      <c r="A104" s="6" t="s">
        <v>127</v>
      </c>
      <c r="B104" s="6" t="s">
        <v>1279</v>
      </c>
      <c r="C104" s="6">
        <v>143</v>
      </c>
      <c r="D104" s="6">
        <v>10</v>
      </c>
      <c r="E104" s="7">
        <v>1.5865000000000001E-95</v>
      </c>
      <c r="F104" s="6" t="s">
        <v>1280</v>
      </c>
      <c r="G104" s="6">
        <v>8</v>
      </c>
      <c r="H104" s="6" t="s">
        <v>1281</v>
      </c>
      <c r="I104" s="6" t="s">
        <v>1282</v>
      </c>
      <c r="J104" s="6" t="s">
        <v>1283</v>
      </c>
      <c r="K104" s="6" t="s">
        <v>1284</v>
      </c>
      <c r="L104" s="6" t="s">
        <v>1285</v>
      </c>
      <c r="M104" s="6" t="s">
        <v>1286</v>
      </c>
      <c r="N104" s="6" t="s">
        <v>1287</v>
      </c>
    </row>
    <row r="105" spans="1:14">
      <c r="A105" s="6" t="s">
        <v>128</v>
      </c>
      <c r="B105" s="6" t="s">
        <v>1288</v>
      </c>
      <c r="C105" s="6">
        <v>272</v>
      </c>
      <c r="D105" s="6">
        <v>10</v>
      </c>
      <c r="E105" s="7">
        <v>5.25583E-78</v>
      </c>
      <c r="F105" s="6" t="s">
        <v>1289</v>
      </c>
      <c r="G105" s="6">
        <v>1</v>
      </c>
      <c r="H105" s="6" t="s">
        <v>1290</v>
      </c>
      <c r="I105" s="6" t="s">
        <v>1291</v>
      </c>
      <c r="J105" s="6"/>
      <c r="K105" s="6"/>
      <c r="L105" s="6" t="s">
        <v>1292</v>
      </c>
      <c r="M105" s="6" t="s">
        <v>1290</v>
      </c>
      <c r="N105" s="6" t="s">
        <v>1291</v>
      </c>
    </row>
    <row r="106" spans="1:14">
      <c r="A106" s="6" t="s">
        <v>129</v>
      </c>
      <c r="B106" s="6" t="s">
        <v>1293</v>
      </c>
      <c r="C106" s="6">
        <v>227</v>
      </c>
      <c r="D106" s="6">
        <v>10</v>
      </c>
      <c r="E106" s="7">
        <v>3.6549499999999997E-145</v>
      </c>
      <c r="F106" s="6" t="s">
        <v>1294</v>
      </c>
      <c r="G106" s="6">
        <v>6</v>
      </c>
      <c r="H106" s="6" t="s">
        <v>1295</v>
      </c>
      <c r="I106" s="6" t="s">
        <v>1296</v>
      </c>
      <c r="J106" s="6" t="s">
        <v>1297</v>
      </c>
      <c r="K106" s="6" t="s">
        <v>1298</v>
      </c>
      <c r="L106" s="6" t="s">
        <v>1299</v>
      </c>
      <c r="M106" s="6" t="s">
        <v>1300</v>
      </c>
      <c r="N106" s="6" t="s">
        <v>1301</v>
      </c>
    </row>
    <row r="107" spans="1:14">
      <c r="A107" s="6" t="s">
        <v>130</v>
      </c>
      <c r="B107" s="6" t="s">
        <v>1302</v>
      </c>
      <c r="C107" s="6">
        <v>340</v>
      </c>
      <c r="D107" s="6">
        <v>10</v>
      </c>
      <c r="E107" s="7">
        <v>2.2287000000000001E-92</v>
      </c>
      <c r="F107" s="6" t="s">
        <v>1303</v>
      </c>
      <c r="G107" s="6">
        <v>5</v>
      </c>
      <c r="H107" s="6" t="s">
        <v>1181</v>
      </c>
      <c r="I107" s="6" t="s">
        <v>1182</v>
      </c>
      <c r="J107" s="6" t="s">
        <v>797</v>
      </c>
      <c r="K107" s="6" t="s">
        <v>798</v>
      </c>
      <c r="L107" s="6" t="s">
        <v>1304</v>
      </c>
      <c r="M107" s="6" t="s">
        <v>1184</v>
      </c>
      <c r="N107" s="6" t="s">
        <v>1185</v>
      </c>
    </row>
    <row r="108" spans="1:14">
      <c r="A108" s="6" t="s">
        <v>131</v>
      </c>
      <c r="B108" s="6" t="s">
        <v>1305</v>
      </c>
      <c r="C108" s="6">
        <v>496</v>
      </c>
      <c r="D108" s="6">
        <v>10</v>
      </c>
      <c r="E108" s="6" t="s">
        <v>688</v>
      </c>
      <c r="F108" s="6" t="s">
        <v>1306</v>
      </c>
      <c r="G108" s="6">
        <v>2</v>
      </c>
      <c r="H108" s="6" t="s">
        <v>1307</v>
      </c>
      <c r="I108" s="6" t="s">
        <v>1308</v>
      </c>
      <c r="J108" s="6" t="s">
        <v>1309</v>
      </c>
      <c r="K108" s="6" t="s">
        <v>1310</v>
      </c>
      <c r="L108" s="6" t="s">
        <v>1311</v>
      </c>
      <c r="M108" s="6" t="s">
        <v>1312</v>
      </c>
      <c r="N108" s="6" t="s">
        <v>1313</v>
      </c>
    </row>
    <row r="109" spans="1:14">
      <c r="A109" s="6" t="s">
        <v>132</v>
      </c>
      <c r="B109" s="6" t="s">
        <v>1314</v>
      </c>
      <c r="C109" s="6">
        <v>358</v>
      </c>
      <c r="D109" s="6">
        <v>10</v>
      </c>
      <c r="E109" s="6" t="s">
        <v>688</v>
      </c>
      <c r="F109" s="6" t="s">
        <v>1315</v>
      </c>
      <c r="G109" s="6">
        <v>4</v>
      </c>
      <c r="H109" s="6" t="s">
        <v>1316</v>
      </c>
      <c r="I109" s="6" t="s">
        <v>1317</v>
      </c>
      <c r="J109" s="6" t="s">
        <v>841</v>
      </c>
      <c r="K109" s="6" t="s">
        <v>842</v>
      </c>
      <c r="L109" s="6" t="s">
        <v>1318</v>
      </c>
      <c r="M109" s="6" t="s">
        <v>844</v>
      </c>
      <c r="N109" s="6" t="s">
        <v>845</v>
      </c>
    </row>
    <row r="110" spans="1:14">
      <c r="A110" s="6" t="s">
        <v>133</v>
      </c>
      <c r="B110" s="6" t="s">
        <v>1319</v>
      </c>
      <c r="C110" s="6">
        <v>447</v>
      </c>
      <c r="D110" s="6">
        <v>10</v>
      </c>
      <c r="E110" s="6" t="s">
        <v>688</v>
      </c>
      <c r="F110" s="6" t="s">
        <v>1320</v>
      </c>
      <c r="G110" s="6">
        <v>3</v>
      </c>
      <c r="H110" s="6" t="s">
        <v>1082</v>
      </c>
      <c r="I110" s="6" t="s">
        <v>1083</v>
      </c>
      <c r="J110" s="6" t="s">
        <v>1084</v>
      </c>
      <c r="K110" s="6" t="s">
        <v>1085</v>
      </c>
      <c r="L110" s="6" t="s">
        <v>1321</v>
      </c>
      <c r="M110" s="6" t="s">
        <v>1322</v>
      </c>
      <c r="N110" s="6" t="s">
        <v>1323</v>
      </c>
    </row>
    <row r="111" spans="1:14">
      <c r="A111" s="6" t="s">
        <v>134</v>
      </c>
      <c r="B111" s="6" t="s">
        <v>1324</v>
      </c>
      <c r="C111" s="6">
        <v>241</v>
      </c>
      <c r="D111" s="6">
        <v>10</v>
      </c>
      <c r="E111" s="7">
        <v>1.06347E-68</v>
      </c>
      <c r="F111" s="6" t="s">
        <v>1325</v>
      </c>
      <c r="G111" s="6">
        <v>5</v>
      </c>
      <c r="H111" s="6" t="s">
        <v>1181</v>
      </c>
      <c r="I111" s="6" t="s">
        <v>1182</v>
      </c>
      <c r="J111" s="6" t="s">
        <v>797</v>
      </c>
      <c r="K111" s="6" t="s">
        <v>798</v>
      </c>
      <c r="L111" s="6" t="s">
        <v>1304</v>
      </c>
      <c r="M111" s="6" t="s">
        <v>1184</v>
      </c>
      <c r="N111" s="6" t="s">
        <v>1185</v>
      </c>
    </row>
    <row r="112" spans="1:14">
      <c r="A112" s="6" t="s">
        <v>135</v>
      </c>
      <c r="B112" s="6" t="s">
        <v>1326</v>
      </c>
      <c r="C112" s="6">
        <v>488</v>
      </c>
      <c r="D112" s="6">
        <v>10</v>
      </c>
      <c r="E112" s="6" t="s">
        <v>688</v>
      </c>
      <c r="F112" s="6" t="s">
        <v>1327</v>
      </c>
      <c r="G112" s="6">
        <v>29</v>
      </c>
      <c r="H112" s="6" t="s">
        <v>1328</v>
      </c>
      <c r="I112" s="6" t="s">
        <v>1329</v>
      </c>
      <c r="J112" s="6" t="s">
        <v>1330</v>
      </c>
      <c r="K112" s="6" t="s">
        <v>1331</v>
      </c>
      <c r="L112" s="6" t="s">
        <v>1332</v>
      </c>
      <c r="M112" s="6" t="s">
        <v>1333</v>
      </c>
      <c r="N112" s="6" t="s">
        <v>1334</v>
      </c>
    </row>
    <row r="113" spans="1:14">
      <c r="A113" s="6" t="s">
        <v>136</v>
      </c>
      <c r="B113" s="6" t="s">
        <v>1335</v>
      </c>
      <c r="C113" s="6">
        <v>159</v>
      </c>
      <c r="D113" s="6">
        <v>10</v>
      </c>
      <c r="E113" s="7">
        <v>9.5082800000000006E-64</v>
      </c>
      <c r="F113" s="6" t="s">
        <v>1336</v>
      </c>
      <c r="G113" s="6">
        <v>7</v>
      </c>
      <c r="H113" s="6" t="s">
        <v>1337</v>
      </c>
      <c r="I113" s="6" t="s">
        <v>1338</v>
      </c>
      <c r="J113" s="6" t="s">
        <v>797</v>
      </c>
      <c r="K113" s="6" t="s">
        <v>798</v>
      </c>
      <c r="L113" s="6" t="s">
        <v>1339</v>
      </c>
      <c r="M113" s="6" t="s">
        <v>1340</v>
      </c>
      <c r="N113" s="6" t="s">
        <v>1341</v>
      </c>
    </row>
    <row r="114" spans="1:14">
      <c r="A114" s="6" t="s">
        <v>137</v>
      </c>
      <c r="B114" s="6" t="s">
        <v>1342</v>
      </c>
      <c r="C114" s="6">
        <v>269</v>
      </c>
      <c r="D114" s="6">
        <v>10</v>
      </c>
      <c r="E114" s="6" t="s">
        <v>688</v>
      </c>
      <c r="F114" s="6" t="s">
        <v>1343</v>
      </c>
      <c r="G114" s="6">
        <v>19</v>
      </c>
      <c r="H114" s="6" t="s">
        <v>1344</v>
      </c>
      <c r="I114" s="6" t="s">
        <v>1345</v>
      </c>
      <c r="J114" s="6"/>
      <c r="K114" s="6"/>
      <c r="L114" s="6" t="s">
        <v>739</v>
      </c>
      <c r="M114" s="6" t="s">
        <v>693</v>
      </c>
      <c r="N114" s="6" t="s">
        <v>694</v>
      </c>
    </row>
    <row r="115" spans="1:14">
      <c r="A115" s="6" t="s">
        <v>138</v>
      </c>
      <c r="B115" s="6" t="s">
        <v>1346</v>
      </c>
      <c r="C115" s="6">
        <v>346</v>
      </c>
      <c r="D115" s="6">
        <v>10</v>
      </c>
      <c r="E115" s="6" t="s">
        <v>688</v>
      </c>
      <c r="F115" s="6" t="s">
        <v>1347</v>
      </c>
      <c r="G115" s="6">
        <v>13</v>
      </c>
      <c r="H115" s="6" t="s">
        <v>1348</v>
      </c>
      <c r="I115" s="6" t="s">
        <v>1349</v>
      </c>
      <c r="J115" s="6" t="s">
        <v>1260</v>
      </c>
      <c r="K115" s="6" t="s">
        <v>1261</v>
      </c>
      <c r="L115" s="6" t="s">
        <v>1350</v>
      </c>
      <c r="M115" s="6" t="s">
        <v>1351</v>
      </c>
      <c r="N115" s="6" t="s">
        <v>1352</v>
      </c>
    </row>
    <row r="116" spans="1:14">
      <c r="A116" s="6" t="s">
        <v>139</v>
      </c>
      <c r="B116" s="6" t="s">
        <v>1353</v>
      </c>
      <c r="C116" s="6">
        <v>119</v>
      </c>
      <c r="D116" s="6">
        <v>10</v>
      </c>
      <c r="E116" s="7">
        <v>5.7294600000000004E-10</v>
      </c>
      <c r="F116" s="6" t="s">
        <v>1354</v>
      </c>
      <c r="G116" s="6">
        <v>2</v>
      </c>
      <c r="H116" s="6" t="s">
        <v>1355</v>
      </c>
      <c r="I116" s="6" t="s">
        <v>1356</v>
      </c>
      <c r="J116" s="6"/>
      <c r="K116" s="6"/>
      <c r="L116" s="6" t="s">
        <v>1086</v>
      </c>
      <c r="M116" s="6" t="s">
        <v>1086</v>
      </c>
      <c r="N116" s="6" t="s">
        <v>1086</v>
      </c>
    </row>
    <row r="117" spans="1:14">
      <c r="A117" s="6" t="s">
        <v>140</v>
      </c>
      <c r="B117" s="6" t="s">
        <v>1357</v>
      </c>
      <c r="C117" s="6">
        <v>401</v>
      </c>
      <c r="D117" s="6">
        <v>10</v>
      </c>
      <c r="E117" s="6" t="s">
        <v>688</v>
      </c>
      <c r="F117" s="6" t="s">
        <v>1358</v>
      </c>
      <c r="G117" s="6">
        <v>25</v>
      </c>
      <c r="H117" s="6" t="s">
        <v>1359</v>
      </c>
      <c r="I117" s="6" t="s">
        <v>1360</v>
      </c>
      <c r="J117" s="6" t="s">
        <v>1330</v>
      </c>
      <c r="K117" s="6" t="s">
        <v>1331</v>
      </c>
      <c r="L117" s="6" t="s">
        <v>1361</v>
      </c>
      <c r="M117" s="6" t="s">
        <v>1333</v>
      </c>
      <c r="N117" s="6" t="s">
        <v>1334</v>
      </c>
    </row>
    <row r="118" spans="1:14">
      <c r="A118" s="6" t="s">
        <v>141</v>
      </c>
      <c r="B118" s="6" t="s">
        <v>1362</v>
      </c>
      <c r="C118" s="6">
        <v>407</v>
      </c>
      <c r="D118" s="6">
        <v>10</v>
      </c>
      <c r="E118" s="6" t="s">
        <v>688</v>
      </c>
      <c r="F118" s="6" t="s">
        <v>1363</v>
      </c>
      <c r="G118" s="6">
        <v>17</v>
      </c>
      <c r="H118" s="6" t="s">
        <v>1364</v>
      </c>
      <c r="I118" s="6" t="s">
        <v>1365</v>
      </c>
      <c r="J118" s="6" t="s">
        <v>1366</v>
      </c>
      <c r="K118" s="6" t="s">
        <v>1367</v>
      </c>
      <c r="L118" s="6" t="s">
        <v>1368</v>
      </c>
      <c r="M118" s="6" t="s">
        <v>1369</v>
      </c>
      <c r="N118" s="6" t="s">
        <v>1370</v>
      </c>
    </row>
    <row r="119" spans="1:14">
      <c r="A119" s="6" t="s">
        <v>142</v>
      </c>
      <c r="B119" s="6" t="s">
        <v>1371</v>
      </c>
      <c r="C119" s="6">
        <v>507</v>
      </c>
      <c r="D119" s="6">
        <v>10</v>
      </c>
      <c r="E119" s="6" t="s">
        <v>688</v>
      </c>
      <c r="F119" s="6" t="s">
        <v>1372</v>
      </c>
      <c r="G119" s="6">
        <v>8</v>
      </c>
      <c r="H119" s="6" t="s">
        <v>1373</v>
      </c>
      <c r="I119" s="6" t="s">
        <v>1374</v>
      </c>
      <c r="J119" s="6" t="s">
        <v>1375</v>
      </c>
      <c r="K119" s="6" t="s">
        <v>1376</v>
      </c>
      <c r="L119" s="6" t="s">
        <v>1377</v>
      </c>
      <c r="M119" s="6" t="s">
        <v>1378</v>
      </c>
      <c r="N119" s="6" t="s">
        <v>1379</v>
      </c>
    </row>
    <row r="120" spans="1:14">
      <c r="A120" s="6" t="s">
        <v>143</v>
      </c>
      <c r="B120" s="6" t="s">
        <v>1380</v>
      </c>
      <c r="C120" s="6">
        <v>243</v>
      </c>
      <c r="D120" s="6">
        <v>10</v>
      </c>
      <c r="E120" s="7">
        <v>1.5843099999999999E-76</v>
      </c>
      <c r="F120" s="6" t="s">
        <v>1381</v>
      </c>
      <c r="G120" s="6">
        <v>1</v>
      </c>
      <c r="H120" s="6" t="s">
        <v>1382</v>
      </c>
      <c r="I120" s="6" t="s">
        <v>1383</v>
      </c>
      <c r="J120" s="6"/>
      <c r="K120" s="6"/>
      <c r="L120" s="6" t="s">
        <v>1384</v>
      </c>
      <c r="M120" s="6" t="s">
        <v>790</v>
      </c>
      <c r="N120" s="6" t="s">
        <v>790</v>
      </c>
    </row>
    <row r="121" spans="1:14">
      <c r="A121" s="6" t="s">
        <v>144</v>
      </c>
      <c r="B121" s="6" t="s">
        <v>1385</v>
      </c>
      <c r="C121" s="6">
        <v>219</v>
      </c>
      <c r="D121" s="6">
        <v>10</v>
      </c>
      <c r="E121" s="7">
        <v>1.48285E-14</v>
      </c>
      <c r="F121" s="6" t="s">
        <v>1386</v>
      </c>
      <c r="G121" s="6">
        <v>18</v>
      </c>
      <c r="H121" s="6" t="s">
        <v>1387</v>
      </c>
      <c r="I121" s="6" t="s">
        <v>1388</v>
      </c>
      <c r="J121" s="6"/>
      <c r="K121" s="6"/>
      <c r="L121" s="6" t="s">
        <v>699</v>
      </c>
      <c r="M121" s="6" t="s">
        <v>700</v>
      </c>
      <c r="N121" s="6" t="s">
        <v>701</v>
      </c>
    </row>
    <row r="122" spans="1:14">
      <c r="A122" s="6" t="s">
        <v>145</v>
      </c>
      <c r="B122" s="6" t="s">
        <v>1389</v>
      </c>
      <c r="C122" s="6">
        <v>270</v>
      </c>
      <c r="D122" s="6">
        <v>10</v>
      </c>
      <c r="E122" s="7">
        <v>1.4692799999999999E-175</v>
      </c>
      <c r="F122" s="6" t="s">
        <v>1390</v>
      </c>
      <c r="G122" s="6">
        <v>13</v>
      </c>
      <c r="H122" s="6" t="s">
        <v>1391</v>
      </c>
      <c r="I122" s="6" t="s">
        <v>1392</v>
      </c>
      <c r="J122" s="6" t="s">
        <v>1393</v>
      </c>
      <c r="K122" s="6" t="s">
        <v>1394</v>
      </c>
      <c r="L122" s="6" t="s">
        <v>1395</v>
      </c>
      <c r="M122" s="6" t="s">
        <v>1396</v>
      </c>
      <c r="N122" s="6" t="s">
        <v>1397</v>
      </c>
    </row>
    <row r="123" spans="1:14">
      <c r="A123" s="6" t="s">
        <v>146</v>
      </c>
      <c r="B123" s="6" t="s">
        <v>1398</v>
      </c>
      <c r="C123" s="6">
        <v>166</v>
      </c>
      <c r="D123" s="6">
        <v>10</v>
      </c>
      <c r="E123" s="7">
        <v>1.5102100000000001E-109</v>
      </c>
      <c r="F123" s="6" t="s">
        <v>878</v>
      </c>
      <c r="G123" s="6">
        <v>15</v>
      </c>
      <c r="H123" s="6" t="s">
        <v>1399</v>
      </c>
      <c r="I123" s="6" t="s">
        <v>1400</v>
      </c>
      <c r="J123" s="6"/>
      <c r="K123" s="6"/>
      <c r="L123" s="6" t="s">
        <v>1401</v>
      </c>
      <c r="M123" s="6" t="s">
        <v>1402</v>
      </c>
      <c r="N123" s="6" t="s">
        <v>1403</v>
      </c>
    </row>
    <row r="124" spans="1:14">
      <c r="A124" s="6" t="s">
        <v>147</v>
      </c>
      <c r="B124" s="6" t="s">
        <v>1404</v>
      </c>
      <c r="C124" s="6">
        <v>353</v>
      </c>
      <c r="D124" s="6">
        <v>10</v>
      </c>
      <c r="E124" s="6" t="s">
        <v>688</v>
      </c>
      <c r="F124" s="6" t="s">
        <v>1405</v>
      </c>
      <c r="G124" s="6">
        <v>23</v>
      </c>
      <c r="H124" s="6" t="s">
        <v>1406</v>
      </c>
      <c r="I124" s="6" t="s">
        <v>1407</v>
      </c>
      <c r="J124" s="6" t="s">
        <v>872</v>
      </c>
      <c r="K124" s="6" t="s">
        <v>873</v>
      </c>
      <c r="L124" s="6" t="s">
        <v>1408</v>
      </c>
      <c r="M124" s="6" t="s">
        <v>875</v>
      </c>
      <c r="N124" s="6" t="s">
        <v>876</v>
      </c>
    </row>
    <row r="125" spans="1:14">
      <c r="A125" s="6" t="s">
        <v>148</v>
      </c>
      <c r="B125" s="6" t="s">
        <v>1409</v>
      </c>
      <c r="C125" s="6">
        <v>444</v>
      </c>
      <c r="D125" s="6">
        <v>10</v>
      </c>
      <c r="E125" s="6" t="s">
        <v>688</v>
      </c>
      <c r="F125" s="6" t="s">
        <v>1410</v>
      </c>
      <c r="G125" s="6">
        <v>20</v>
      </c>
      <c r="H125" s="6" t="s">
        <v>1411</v>
      </c>
      <c r="I125" s="6" t="s">
        <v>1412</v>
      </c>
      <c r="J125" s="6" t="s">
        <v>1413</v>
      </c>
      <c r="K125" s="6" t="s">
        <v>1414</v>
      </c>
      <c r="L125" s="6" t="s">
        <v>1415</v>
      </c>
      <c r="M125" s="6" t="s">
        <v>1416</v>
      </c>
      <c r="N125" s="6" t="s">
        <v>1417</v>
      </c>
    </row>
    <row r="126" spans="1:14">
      <c r="A126" s="6" t="s">
        <v>149</v>
      </c>
      <c r="B126" s="6" t="s">
        <v>1418</v>
      </c>
      <c r="C126" s="6">
        <v>734</v>
      </c>
      <c r="D126" s="6">
        <v>10</v>
      </c>
      <c r="E126" s="6" t="s">
        <v>688</v>
      </c>
      <c r="F126" s="6" t="s">
        <v>1419</v>
      </c>
      <c r="G126" s="6">
        <v>4</v>
      </c>
      <c r="H126" s="6" t="s">
        <v>1420</v>
      </c>
      <c r="I126" s="6" t="s">
        <v>1421</v>
      </c>
      <c r="J126" s="6" t="s">
        <v>1422</v>
      </c>
      <c r="K126" s="6" t="s">
        <v>990</v>
      </c>
      <c r="L126" s="6" t="s">
        <v>1423</v>
      </c>
      <c r="M126" s="6" t="s">
        <v>1424</v>
      </c>
      <c r="N126" s="6" t="s">
        <v>1425</v>
      </c>
    </row>
    <row r="127" spans="1:14">
      <c r="A127" s="6" t="s">
        <v>150</v>
      </c>
      <c r="B127" s="6" t="s">
        <v>1426</v>
      </c>
      <c r="C127" s="6">
        <v>367</v>
      </c>
      <c r="D127" s="6">
        <v>10</v>
      </c>
      <c r="E127" s="6" t="s">
        <v>688</v>
      </c>
      <c r="F127" s="6" t="s">
        <v>1427</v>
      </c>
      <c r="G127" s="6">
        <v>2</v>
      </c>
      <c r="H127" s="6" t="s">
        <v>1428</v>
      </c>
      <c r="I127" s="6" t="s">
        <v>1429</v>
      </c>
      <c r="J127" s="6" t="s">
        <v>1430</v>
      </c>
      <c r="K127" s="6" t="s">
        <v>1431</v>
      </c>
      <c r="L127" s="6" t="s">
        <v>1432</v>
      </c>
      <c r="M127" s="6" t="s">
        <v>1433</v>
      </c>
      <c r="N127" s="6" t="s">
        <v>1434</v>
      </c>
    </row>
    <row r="128" spans="1:14">
      <c r="A128" s="6" t="s">
        <v>151</v>
      </c>
      <c r="B128" s="6" t="s">
        <v>1435</v>
      </c>
      <c r="C128" s="6">
        <v>449</v>
      </c>
      <c r="D128" s="6">
        <v>10</v>
      </c>
      <c r="E128" s="6" t="s">
        <v>688</v>
      </c>
      <c r="F128" s="6" t="s">
        <v>995</v>
      </c>
      <c r="G128" s="6">
        <v>8</v>
      </c>
      <c r="H128" s="6" t="s">
        <v>1436</v>
      </c>
      <c r="I128" s="6" t="s">
        <v>1437</v>
      </c>
      <c r="J128" s="6" t="s">
        <v>1438</v>
      </c>
      <c r="K128" s="6" t="s">
        <v>1439</v>
      </c>
      <c r="L128" s="6" t="s">
        <v>1440</v>
      </c>
      <c r="M128" s="6" t="s">
        <v>1441</v>
      </c>
      <c r="N128" s="6" t="s">
        <v>1442</v>
      </c>
    </row>
    <row r="129" spans="1:14">
      <c r="A129" s="6" t="s">
        <v>152</v>
      </c>
      <c r="B129" s="6" t="s">
        <v>1443</v>
      </c>
      <c r="C129" s="6">
        <v>120</v>
      </c>
      <c r="D129" s="6">
        <v>10</v>
      </c>
      <c r="E129" s="7">
        <v>1.0128499999999999E-62</v>
      </c>
      <c r="F129" s="6" t="s">
        <v>1444</v>
      </c>
      <c r="G129" s="6">
        <v>2</v>
      </c>
      <c r="H129" s="6" t="s">
        <v>1445</v>
      </c>
      <c r="I129" s="6" t="s">
        <v>1446</v>
      </c>
      <c r="J129" s="6" t="s">
        <v>1447</v>
      </c>
      <c r="K129" s="6" t="s">
        <v>1448</v>
      </c>
      <c r="L129" s="6" t="s">
        <v>1449</v>
      </c>
      <c r="M129" s="6" t="s">
        <v>1445</v>
      </c>
      <c r="N129" s="6" t="s">
        <v>1446</v>
      </c>
    </row>
    <row r="130" spans="1:14">
      <c r="A130" s="6" t="s">
        <v>153</v>
      </c>
      <c r="B130" s="6" t="s">
        <v>1450</v>
      </c>
      <c r="C130" s="6">
        <v>843</v>
      </c>
      <c r="D130" s="6">
        <v>10</v>
      </c>
      <c r="E130" s="6" t="s">
        <v>688</v>
      </c>
      <c r="F130" s="6" t="s">
        <v>1451</v>
      </c>
      <c r="G130" s="6">
        <v>19</v>
      </c>
      <c r="H130" s="6" t="s">
        <v>1452</v>
      </c>
      <c r="I130" s="6" t="s">
        <v>1453</v>
      </c>
      <c r="J130" s="6" t="s">
        <v>730</v>
      </c>
      <c r="K130" s="6" t="s">
        <v>731</v>
      </c>
      <c r="L130" s="6" t="s">
        <v>1454</v>
      </c>
      <c r="M130" s="6" t="s">
        <v>1455</v>
      </c>
      <c r="N130" s="6" t="s">
        <v>1456</v>
      </c>
    </row>
    <row r="131" spans="1:14">
      <c r="A131" s="6" t="s">
        <v>154</v>
      </c>
      <c r="B131" s="6" t="s">
        <v>1457</v>
      </c>
      <c r="C131" s="6">
        <v>385</v>
      </c>
      <c r="D131" s="6">
        <v>10</v>
      </c>
      <c r="E131" s="6" t="s">
        <v>688</v>
      </c>
      <c r="F131" s="6" t="s">
        <v>1458</v>
      </c>
      <c r="G131" s="6">
        <v>2</v>
      </c>
      <c r="H131" s="6" t="s">
        <v>1459</v>
      </c>
      <c r="I131" s="6" t="s">
        <v>1460</v>
      </c>
      <c r="J131" s="6" t="s">
        <v>1461</v>
      </c>
      <c r="K131" s="6" t="s">
        <v>1462</v>
      </c>
      <c r="L131" s="6" t="s">
        <v>1463</v>
      </c>
      <c r="M131" s="6" t="s">
        <v>1459</v>
      </c>
      <c r="N131" s="6" t="s">
        <v>1460</v>
      </c>
    </row>
    <row r="132" spans="1:14">
      <c r="A132" s="6" t="s">
        <v>155</v>
      </c>
      <c r="B132" s="6" t="s">
        <v>1464</v>
      </c>
      <c r="C132" s="6">
        <v>320</v>
      </c>
      <c r="D132" s="6">
        <v>10</v>
      </c>
      <c r="E132" s="6" t="s">
        <v>688</v>
      </c>
      <c r="F132" s="6" t="s">
        <v>967</v>
      </c>
      <c r="G132" s="6">
        <v>7</v>
      </c>
      <c r="H132" s="6" t="s">
        <v>1465</v>
      </c>
      <c r="I132" s="6" t="s">
        <v>1466</v>
      </c>
      <c r="J132" s="6"/>
      <c r="K132" s="6"/>
      <c r="L132" s="6" t="s">
        <v>1467</v>
      </c>
      <c r="M132" s="6" t="s">
        <v>1468</v>
      </c>
      <c r="N132" s="6" t="s">
        <v>1469</v>
      </c>
    </row>
    <row r="133" spans="1:14">
      <c r="A133" s="6" t="s">
        <v>156</v>
      </c>
      <c r="B133" s="6" t="s">
        <v>1470</v>
      </c>
      <c r="C133" s="6">
        <v>331</v>
      </c>
      <c r="D133" s="6">
        <v>10</v>
      </c>
      <c r="E133" s="6" t="s">
        <v>688</v>
      </c>
      <c r="F133" s="6" t="s">
        <v>1471</v>
      </c>
      <c r="G133" s="6">
        <v>12</v>
      </c>
      <c r="H133" s="6" t="s">
        <v>1472</v>
      </c>
      <c r="I133" s="6" t="s">
        <v>1473</v>
      </c>
      <c r="J133" s="6" t="s">
        <v>872</v>
      </c>
      <c r="K133" s="6" t="s">
        <v>873</v>
      </c>
      <c r="L133" s="6" t="s">
        <v>1474</v>
      </c>
      <c r="M133" s="6" t="s">
        <v>875</v>
      </c>
      <c r="N133" s="6" t="s">
        <v>876</v>
      </c>
    </row>
    <row r="134" spans="1:14">
      <c r="A134" s="6" t="s">
        <v>157</v>
      </c>
      <c r="B134" s="6" t="s">
        <v>1475</v>
      </c>
      <c r="C134" s="6">
        <v>831</v>
      </c>
      <c r="D134" s="6">
        <v>10</v>
      </c>
      <c r="E134" s="6" t="s">
        <v>688</v>
      </c>
      <c r="F134" s="6" t="s">
        <v>1476</v>
      </c>
      <c r="G134" s="6">
        <v>8</v>
      </c>
      <c r="H134" s="6" t="s">
        <v>1477</v>
      </c>
      <c r="I134" s="6" t="s">
        <v>1478</v>
      </c>
      <c r="J134" s="6" t="s">
        <v>730</v>
      </c>
      <c r="K134" s="6" t="s">
        <v>731</v>
      </c>
      <c r="L134" s="6" t="s">
        <v>1479</v>
      </c>
      <c r="M134" s="6" t="s">
        <v>1455</v>
      </c>
      <c r="N134" s="6" t="s">
        <v>1456</v>
      </c>
    </row>
    <row r="135" spans="1:14">
      <c r="A135" s="6" t="s">
        <v>158</v>
      </c>
      <c r="B135" s="6" t="s">
        <v>1480</v>
      </c>
      <c r="C135" s="6">
        <v>280</v>
      </c>
      <c r="D135" s="6">
        <v>10</v>
      </c>
      <c r="E135" s="6" t="s">
        <v>688</v>
      </c>
      <c r="F135" s="6" t="s">
        <v>1481</v>
      </c>
      <c r="G135" s="6">
        <v>17</v>
      </c>
      <c r="H135" s="6" t="s">
        <v>1166</v>
      </c>
      <c r="I135" s="6" t="s">
        <v>1167</v>
      </c>
      <c r="J135" s="6"/>
      <c r="K135" s="6"/>
      <c r="L135" s="6" t="s">
        <v>1482</v>
      </c>
      <c r="M135" s="6" t="s">
        <v>693</v>
      </c>
      <c r="N135" s="6" t="s">
        <v>694</v>
      </c>
    </row>
    <row r="136" spans="1:14">
      <c r="A136" s="6" t="s">
        <v>159</v>
      </c>
      <c r="B136" s="6" t="s">
        <v>1483</v>
      </c>
      <c r="C136" s="6">
        <v>356</v>
      </c>
      <c r="D136" s="6">
        <v>10</v>
      </c>
      <c r="E136" s="6" t="s">
        <v>688</v>
      </c>
      <c r="F136" s="6" t="s">
        <v>1484</v>
      </c>
      <c r="G136" s="6">
        <v>7</v>
      </c>
      <c r="H136" s="6" t="s">
        <v>1485</v>
      </c>
      <c r="I136" s="6" t="s">
        <v>1486</v>
      </c>
      <c r="J136" s="6" t="s">
        <v>1487</v>
      </c>
      <c r="K136" s="6" t="s">
        <v>1488</v>
      </c>
      <c r="L136" s="6" t="s">
        <v>1489</v>
      </c>
      <c r="M136" s="6" t="s">
        <v>1490</v>
      </c>
      <c r="N136" s="6" t="s">
        <v>1491</v>
      </c>
    </row>
    <row r="137" spans="1:14">
      <c r="A137" s="6" t="s">
        <v>160</v>
      </c>
      <c r="B137" s="6" t="s">
        <v>1492</v>
      </c>
      <c r="C137" s="6">
        <v>130</v>
      </c>
      <c r="D137" s="6">
        <v>10</v>
      </c>
      <c r="E137" s="7">
        <v>1.3432199999999999E-86</v>
      </c>
      <c r="F137" s="6" t="s">
        <v>981</v>
      </c>
      <c r="G137" s="6">
        <v>7</v>
      </c>
      <c r="H137" s="6" t="s">
        <v>1493</v>
      </c>
      <c r="I137" s="6" t="s">
        <v>1494</v>
      </c>
      <c r="J137" s="6"/>
      <c r="K137" s="6"/>
      <c r="L137" s="6" t="s">
        <v>1495</v>
      </c>
      <c r="M137" s="6" t="s">
        <v>1496</v>
      </c>
      <c r="N137" s="6" t="s">
        <v>1497</v>
      </c>
    </row>
    <row r="138" spans="1:14">
      <c r="A138" s="6" t="s">
        <v>161</v>
      </c>
      <c r="B138" s="6" t="s">
        <v>1498</v>
      </c>
      <c r="C138" s="6">
        <v>450</v>
      </c>
      <c r="D138" s="6">
        <v>10</v>
      </c>
      <c r="E138" s="6" t="s">
        <v>688</v>
      </c>
      <c r="F138" s="6" t="s">
        <v>1499</v>
      </c>
      <c r="G138" s="6">
        <v>7</v>
      </c>
      <c r="H138" s="6" t="s">
        <v>1500</v>
      </c>
      <c r="I138" s="6" t="s">
        <v>1501</v>
      </c>
      <c r="J138" s="6" t="s">
        <v>1438</v>
      </c>
      <c r="K138" s="6" t="s">
        <v>1439</v>
      </c>
      <c r="L138" s="6" t="s">
        <v>1502</v>
      </c>
      <c r="M138" s="6" t="s">
        <v>1441</v>
      </c>
      <c r="N138" s="6" t="s">
        <v>1442</v>
      </c>
    </row>
    <row r="139" spans="1:14">
      <c r="A139" s="6" t="s">
        <v>162</v>
      </c>
      <c r="B139" s="6" t="s">
        <v>1483</v>
      </c>
      <c r="C139" s="6">
        <v>356</v>
      </c>
      <c r="D139" s="6">
        <v>10</v>
      </c>
      <c r="E139" s="6" t="s">
        <v>688</v>
      </c>
      <c r="F139" s="6" t="s">
        <v>1503</v>
      </c>
      <c r="G139" s="6">
        <v>7</v>
      </c>
      <c r="H139" s="6" t="s">
        <v>1485</v>
      </c>
      <c r="I139" s="6" t="s">
        <v>1486</v>
      </c>
      <c r="J139" s="6" t="s">
        <v>1487</v>
      </c>
      <c r="K139" s="6" t="s">
        <v>1488</v>
      </c>
      <c r="L139" s="6" t="s">
        <v>1489</v>
      </c>
      <c r="M139" s="6" t="s">
        <v>1490</v>
      </c>
      <c r="N139" s="6" t="s">
        <v>1491</v>
      </c>
    </row>
    <row r="140" spans="1:14">
      <c r="A140" s="6" t="s">
        <v>163</v>
      </c>
      <c r="B140" s="6" t="s">
        <v>1504</v>
      </c>
      <c r="C140" s="6">
        <v>366</v>
      </c>
      <c r="D140" s="6">
        <v>10</v>
      </c>
      <c r="E140" s="6" t="s">
        <v>688</v>
      </c>
      <c r="F140" s="6" t="s">
        <v>1505</v>
      </c>
      <c r="G140" s="6">
        <v>14</v>
      </c>
      <c r="H140" s="6" t="s">
        <v>1506</v>
      </c>
      <c r="I140" s="6" t="s">
        <v>1507</v>
      </c>
      <c r="J140" s="6" t="s">
        <v>1508</v>
      </c>
      <c r="K140" s="6" t="s">
        <v>1509</v>
      </c>
      <c r="L140" s="6" t="s">
        <v>1510</v>
      </c>
      <c r="M140" s="6" t="s">
        <v>1511</v>
      </c>
      <c r="N140" s="6" t="s">
        <v>1512</v>
      </c>
    </row>
    <row r="141" spans="1:14">
      <c r="A141" s="6" t="s">
        <v>164</v>
      </c>
      <c r="B141" s="6" t="s">
        <v>1513</v>
      </c>
      <c r="C141" s="6">
        <v>276</v>
      </c>
      <c r="D141" s="6">
        <v>10</v>
      </c>
      <c r="E141" s="7">
        <v>3.2217700000000001E-154</v>
      </c>
      <c r="F141" s="6" t="s">
        <v>1514</v>
      </c>
      <c r="G141" s="6">
        <v>3</v>
      </c>
      <c r="H141" s="6" t="s">
        <v>1515</v>
      </c>
      <c r="I141" s="6" t="s">
        <v>1516</v>
      </c>
      <c r="J141" s="6"/>
      <c r="K141" s="6"/>
      <c r="L141" s="6" t="s">
        <v>1517</v>
      </c>
      <c r="M141" s="6" t="s">
        <v>1518</v>
      </c>
      <c r="N141" s="6" t="s">
        <v>1519</v>
      </c>
    </row>
    <row r="142" spans="1:14">
      <c r="A142" s="6" t="s">
        <v>165</v>
      </c>
      <c r="B142" s="6" t="s">
        <v>1520</v>
      </c>
      <c r="C142" s="6">
        <v>201</v>
      </c>
      <c r="D142" s="6">
        <v>10</v>
      </c>
      <c r="E142" s="7">
        <v>1.7994599999999999E-53</v>
      </c>
      <c r="F142" s="6" t="s">
        <v>1521</v>
      </c>
      <c r="G142" s="6">
        <v>16</v>
      </c>
      <c r="H142" s="6" t="s">
        <v>1522</v>
      </c>
      <c r="I142" s="6" t="s">
        <v>1523</v>
      </c>
      <c r="J142" s="6"/>
      <c r="K142" s="6"/>
      <c r="L142" s="6" t="s">
        <v>1524</v>
      </c>
      <c r="M142" s="6" t="s">
        <v>1525</v>
      </c>
      <c r="N142" s="6" t="s">
        <v>1526</v>
      </c>
    </row>
    <row r="143" spans="1:14">
      <c r="A143" s="6" t="s">
        <v>166</v>
      </c>
      <c r="B143" s="6" t="s">
        <v>1527</v>
      </c>
      <c r="C143" s="6">
        <v>166</v>
      </c>
      <c r="D143" s="6">
        <v>10</v>
      </c>
      <c r="E143" s="7">
        <v>1.14186E-83</v>
      </c>
      <c r="F143" s="6" t="s">
        <v>1528</v>
      </c>
      <c r="G143" s="6">
        <v>14</v>
      </c>
      <c r="H143" s="6" t="s">
        <v>1529</v>
      </c>
      <c r="I143" s="6" t="s">
        <v>1530</v>
      </c>
      <c r="J143" s="6" t="s">
        <v>1111</v>
      </c>
      <c r="K143" s="6" t="s">
        <v>1112</v>
      </c>
      <c r="L143" s="6" t="s">
        <v>1531</v>
      </c>
      <c r="M143" s="6" t="s">
        <v>1532</v>
      </c>
      <c r="N143" s="6" t="s">
        <v>1533</v>
      </c>
    </row>
    <row r="144" spans="1:14">
      <c r="A144" s="6" t="s">
        <v>167</v>
      </c>
      <c r="B144" s="6" t="s">
        <v>1534</v>
      </c>
      <c r="C144" s="6">
        <v>496</v>
      </c>
      <c r="D144" s="6">
        <v>10</v>
      </c>
      <c r="E144" s="6" t="s">
        <v>688</v>
      </c>
      <c r="F144" s="6" t="s">
        <v>1306</v>
      </c>
      <c r="G144" s="6">
        <v>2</v>
      </c>
      <c r="H144" s="6" t="s">
        <v>1307</v>
      </c>
      <c r="I144" s="6" t="s">
        <v>1308</v>
      </c>
      <c r="J144" s="6" t="s">
        <v>1309</v>
      </c>
      <c r="K144" s="6" t="s">
        <v>1310</v>
      </c>
      <c r="L144" s="6" t="s">
        <v>1535</v>
      </c>
      <c r="M144" s="6" t="s">
        <v>1312</v>
      </c>
      <c r="N144" s="6" t="s">
        <v>1313</v>
      </c>
    </row>
    <row r="145" spans="1:14">
      <c r="A145" s="6" t="s">
        <v>168</v>
      </c>
      <c r="B145" s="6" t="s">
        <v>1418</v>
      </c>
      <c r="C145" s="6">
        <v>668</v>
      </c>
      <c r="D145" s="6">
        <v>10</v>
      </c>
      <c r="E145" s="6" t="s">
        <v>688</v>
      </c>
      <c r="F145" s="6" t="s">
        <v>1536</v>
      </c>
      <c r="G145" s="6">
        <v>4</v>
      </c>
      <c r="H145" s="6" t="s">
        <v>1420</v>
      </c>
      <c r="I145" s="6" t="s">
        <v>1421</v>
      </c>
      <c r="J145" s="6" t="s">
        <v>1422</v>
      </c>
      <c r="K145" s="6" t="s">
        <v>990</v>
      </c>
      <c r="L145" s="6" t="s">
        <v>1537</v>
      </c>
      <c r="M145" s="6" t="s">
        <v>1424</v>
      </c>
      <c r="N145" s="6" t="s">
        <v>1425</v>
      </c>
    </row>
    <row r="146" spans="1:14">
      <c r="A146" s="6" t="s">
        <v>169</v>
      </c>
      <c r="B146" s="6" t="s">
        <v>1504</v>
      </c>
      <c r="C146" s="6">
        <v>313</v>
      </c>
      <c r="D146" s="6">
        <v>10</v>
      </c>
      <c r="E146" s="6" t="s">
        <v>688</v>
      </c>
      <c r="F146" s="6" t="s">
        <v>1538</v>
      </c>
      <c r="G146" s="6">
        <v>14</v>
      </c>
      <c r="H146" s="6" t="s">
        <v>1506</v>
      </c>
      <c r="I146" s="6" t="s">
        <v>1507</v>
      </c>
      <c r="J146" s="6" t="s">
        <v>1508</v>
      </c>
      <c r="K146" s="6" t="s">
        <v>1509</v>
      </c>
      <c r="L146" s="6" t="s">
        <v>1539</v>
      </c>
      <c r="M146" s="6" t="s">
        <v>1511</v>
      </c>
      <c r="N146" s="6" t="s">
        <v>1512</v>
      </c>
    </row>
    <row r="147" spans="1:14">
      <c r="A147" s="6" t="s">
        <v>170</v>
      </c>
      <c r="B147" s="6" t="s">
        <v>1540</v>
      </c>
      <c r="C147" s="6">
        <v>341</v>
      </c>
      <c r="D147" s="6">
        <v>10</v>
      </c>
      <c r="E147" s="6" t="s">
        <v>688</v>
      </c>
      <c r="F147" s="6" t="s">
        <v>1541</v>
      </c>
      <c r="G147" s="6">
        <v>7</v>
      </c>
      <c r="H147" s="6" t="s">
        <v>1542</v>
      </c>
      <c r="I147" s="6" t="s">
        <v>1543</v>
      </c>
      <c r="J147" s="6" t="s">
        <v>1544</v>
      </c>
      <c r="K147" s="6" t="s">
        <v>1545</v>
      </c>
      <c r="L147" s="6" t="s">
        <v>1546</v>
      </c>
      <c r="M147" s="6" t="s">
        <v>1547</v>
      </c>
      <c r="N147" s="6" t="s">
        <v>1548</v>
      </c>
    </row>
    <row r="148" spans="1:14">
      <c r="A148" s="6" t="s">
        <v>171</v>
      </c>
      <c r="B148" s="6" t="s">
        <v>1549</v>
      </c>
      <c r="C148" s="6">
        <v>734</v>
      </c>
      <c r="D148" s="6">
        <v>10</v>
      </c>
      <c r="E148" s="6" t="s">
        <v>688</v>
      </c>
      <c r="F148" s="6" t="s">
        <v>1550</v>
      </c>
      <c r="G148" s="6">
        <v>11</v>
      </c>
      <c r="H148" s="6" t="s">
        <v>1551</v>
      </c>
      <c r="I148" s="6" t="s">
        <v>1552</v>
      </c>
      <c r="J148" s="6" t="s">
        <v>1111</v>
      </c>
      <c r="K148" s="6" t="s">
        <v>1112</v>
      </c>
      <c r="L148" s="6" t="s">
        <v>1553</v>
      </c>
      <c r="M148" s="6" t="s">
        <v>1554</v>
      </c>
      <c r="N148" s="6" t="s">
        <v>1555</v>
      </c>
    </row>
    <row r="149" spans="1:14">
      <c r="A149" s="6" t="s">
        <v>172</v>
      </c>
      <c r="B149" s="6" t="s">
        <v>1556</v>
      </c>
      <c r="C149" s="6">
        <v>302</v>
      </c>
      <c r="D149" s="6">
        <v>10</v>
      </c>
      <c r="E149" s="7">
        <v>2.7368999999999998E-128</v>
      </c>
      <c r="F149" s="6" t="s">
        <v>1557</v>
      </c>
      <c r="G149" s="6">
        <v>29</v>
      </c>
      <c r="H149" s="6" t="s">
        <v>1558</v>
      </c>
      <c r="I149" s="6" t="s">
        <v>1559</v>
      </c>
      <c r="J149" s="6" t="s">
        <v>1560</v>
      </c>
      <c r="K149" s="6" t="s">
        <v>1561</v>
      </c>
      <c r="L149" s="6" t="s">
        <v>1562</v>
      </c>
      <c r="M149" s="6" t="s">
        <v>1563</v>
      </c>
      <c r="N149" s="6" t="s">
        <v>1564</v>
      </c>
    </row>
    <row r="150" spans="1:14">
      <c r="A150" s="6" t="s">
        <v>173</v>
      </c>
      <c r="B150" s="6" t="s">
        <v>1565</v>
      </c>
      <c r="C150" s="6">
        <v>440</v>
      </c>
      <c r="D150" s="6">
        <v>10</v>
      </c>
      <c r="E150" s="6" t="s">
        <v>688</v>
      </c>
      <c r="F150" s="6" t="s">
        <v>1566</v>
      </c>
      <c r="G150" s="6">
        <v>2</v>
      </c>
      <c r="H150" s="6" t="s">
        <v>1459</v>
      </c>
      <c r="I150" s="6" t="s">
        <v>1460</v>
      </c>
      <c r="J150" s="6" t="s">
        <v>1461</v>
      </c>
      <c r="K150" s="6" t="s">
        <v>1462</v>
      </c>
      <c r="L150" s="6" t="s">
        <v>1567</v>
      </c>
      <c r="M150" s="6" t="s">
        <v>1459</v>
      </c>
      <c r="N150" s="6" t="s">
        <v>1460</v>
      </c>
    </row>
    <row r="151" spans="1:14">
      <c r="A151" s="6" t="s">
        <v>174</v>
      </c>
      <c r="B151" s="6" t="s">
        <v>1568</v>
      </c>
      <c r="C151" s="6">
        <v>284</v>
      </c>
      <c r="D151" s="6">
        <v>10</v>
      </c>
      <c r="E151" s="6" t="s">
        <v>688</v>
      </c>
      <c r="F151" s="6" t="s">
        <v>1372</v>
      </c>
      <c r="G151" s="6">
        <v>10</v>
      </c>
      <c r="H151" s="6" t="s">
        <v>1569</v>
      </c>
      <c r="I151" s="6" t="s">
        <v>1570</v>
      </c>
      <c r="J151" s="6" t="s">
        <v>1571</v>
      </c>
      <c r="K151" s="6" t="s">
        <v>1572</v>
      </c>
      <c r="L151" s="6" t="s">
        <v>1573</v>
      </c>
      <c r="M151" s="6" t="s">
        <v>1574</v>
      </c>
      <c r="N151" s="6" t="s">
        <v>1575</v>
      </c>
    </row>
    <row r="152" spans="1:14">
      <c r="A152" s="6" t="s">
        <v>175</v>
      </c>
      <c r="B152" s="6" t="s">
        <v>1443</v>
      </c>
      <c r="C152" s="6">
        <v>210</v>
      </c>
      <c r="D152" s="6">
        <v>10</v>
      </c>
      <c r="E152" s="7">
        <v>1.48247E-133</v>
      </c>
      <c r="F152" s="6" t="s">
        <v>1576</v>
      </c>
      <c r="G152" s="6">
        <v>2</v>
      </c>
      <c r="H152" s="6" t="s">
        <v>1445</v>
      </c>
      <c r="I152" s="6" t="s">
        <v>1446</v>
      </c>
      <c r="J152" s="6" t="s">
        <v>1447</v>
      </c>
      <c r="K152" s="6" t="s">
        <v>1448</v>
      </c>
      <c r="L152" s="6" t="s">
        <v>1577</v>
      </c>
      <c r="M152" s="6" t="s">
        <v>1445</v>
      </c>
      <c r="N152" s="6" t="s">
        <v>1446</v>
      </c>
    </row>
    <row r="153" spans="1:14">
      <c r="A153" s="6" t="s">
        <v>176</v>
      </c>
      <c r="B153" s="6" t="s">
        <v>1578</v>
      </c>
      <c r="C153" s="6">
        <v>747</v>
      </c>
      <c r="D153" s="6">
        <v>10</v>
      </c>
      <c r="E153" s="6" t="s">
        <v>688</v>
      </c>
      <c r="F153" s="6" t="s">
        <v>1471</v>
      </c>
      <c r="G153" s="6">
        <v>6</v>
      </c>
      <c r="H153" s="6" t="s">
        <v>1579</v>
      </c>
      <c r="I153" s="6" t="s">
        <v>1580</v>
      </c>
      <c r="J153" s="6" t="s">
        <v>1581</v>
      </c>
      <c r="K153" s="6" t="s">
        <v>1582</v>
      </c>
      <c r="L153" s="6" t="s">
        <v>1583</v>
      </c>
      <c r="M153" s="6" t="s">
        <v>1584</v>
      </c>
      <c r="N153" s="6" t="s">
        <v>1585</v>
      </c>
    </row>
    <row r="154" spans="1:14">
      <c r="A154" s="6" t="s">
        <v>177</v>
      </c>
      <c r="B154" s="6" t="s">
        <v>1586</v>
      </c>
      <c r="C154" s="6">
        <v>370</v>
      </c>
      <c r="D154" s="6">
        <v>10</v>
      </c>
      <c r="E154" s="6" t="s">
        <v>688</v>
      </c>
      <c r="F154" s="6" t="s">
        <v>1587</v>
      </c>
      <c r="G154" s="6">
        <v>12</v>
      </c>
      <c r="H154" s="6" t="s">
        <v>1588</v>
      </c>
      <c r="I154" s="6" t="s">
        <v>1589</v>
      </c>
      <c r="J154" s="6" t="s">
        <v>1590</v>
      </c>
      <c r="K154" s="6" t="s">
        <v>1591</v>
      </c>
      <c r="L154" s="6" t="s">
        <v>1592</v>
      </c>
      <c r="M154" s="6" t="s">
        <v>1593</v>
      </c>
      <c r="N154" s="6" t="s">
        <v>1594</v>
      </c>
    </row>
    <row r="155" spans="1:14">
      <c r="A155" s="6" t="s">
        <v>178</v>
      </c>
      <c r="B155" s="6" t="s">
        <v>1595</v>
      </c>
      <c r="C155" s="6">
        <v>479</v>
      </c>
      <c r="D155" s="6">
        <v>10</v>
      </c>
      <c r="E155" s="6" t="s">
        <v>688</v>
      </c>
      <c r="F155" s="6" t="s">
        <v>1596</v>
      </c>
      <c r="G155" s="6">
        <v>2</v>
      </c>
      <c r="H155" s="6" t="s">
        <v>1459</v>
      </c>
      <c r="I155" s="6" t="s">
        <v>1460</v>
      </c>
      <c r="J155" s="6" t="s">
        <v>1597</v>
      </c>
      <c r="K155" s="6" t="s">
        <v>990</v>
      </c>
      <c r="L155" s="6" t="s">
        <v>1598</v>
      </c>
      <c r="M155" s="6" t="s">
        <v>1459</v>
      </c>
      <c r="N155" s="6" t="s">
        <v>1460</v>
      </c>
    </row>
    <row r="156" spans="1:14">
      <c r="A156" s="6" t="s">
        <v>179</v>
      </c>
      <c r="B156" s="6" t="s">
        <v>1599</v>
      </c>
      <c r="C156" s="6">
        <v>278</v>
      </c>
      <c r="D156" s="6">
        <v>10</v>
      </c>
      <c r="E156" s="7">
        <v>5.4249699999999998E-148</v>
      </c>
      <c r="F156" s="6" t="s">
        <v>1600</v>
      </c>
      <c r="G156" s="6">
        <v>3</v>
      </c>
      <c r="H156" s="6" t="s">
        <v>1601</v>
      </c>
      <c r="I156" s="6" t="s">
        <v>1602</v>
      </c>
      <c r="J156" s="6"/>
      <c r="K156" s="6"/>
      <c r="L156" s="6" t="s">
        <v>1603</v>
      </c>
      <c r="M156" s="6" t="s">
        <v>790</v>
      </c>
      <c r="N156" s="6" t="s">
        <v>790</v>
      </c>
    </row>
    <row r="157" spans="1:14">
      <c r="A157" s="6" t="s">
        <v>180</v>
      </c>
      <c r="B157" s="6" t="s">
        <v>1604</v>
      </c>
      <c r="C157" s="6">
        <v>471</v>
      </c>
      <c r="D157" s="6">
        <v>10</v>
      </c>
      <c r="E157" s="6" t="s">
        <v>688</v>
      </c>
      <c r="F157" s="6" t="s">
        <v>1410</v>
      </c>
      <c r="G157" s="6">
        <v>12</v>
      </c>
      <c r="H157" s="6" t="s">
        <v>1605</v>
      </c>
      <c r="I157" s="6" t="s">
        <v>1606</v>
      </c>
      <c r="J157" s="6" t="s">
        <v>1607</v>
      </c>
      <c r="K157" s="6" t="s">
        <v>1608</v>
      </c>
      <c r="L157" s="6" t="s">
        <v>1609</v>
      </c>
      <c r="M157" s="6" t="s">
        <v>1610</v>
      </c>
      <c r="N157" s="6" t="s">
        <v>1611</v>
      </c>
    </row>
    <row r="158" spans="1:14">
      <c r="A158" s="6" t="s">
        <v>181</v>
      </c>
      <c r="B158" s="6" t="s">
        <v>1612</v>
      </c>
      <c r="C158" s="6">
        <v>515</v>
      </c>
      <c r="D158" s="6">
        <v>10</v>
      </c>
      <c r="E158" s="6" t="s">
        <v>688</v>
      </c>
      <c r="F158" s="6" t="s">
        <v>1613</v>
      </c>
      <c r="G158" s="6">
        <v>7</v>
      </c>
      <c r="H158" s="6" t="s">
        <v>1614</v>
      </c>
      <c r="I158" s="6" t="s">
        <v>1615</v>
      </c>
      <c r="J158" s="6" t="s">
        <v>1616</v>
      </c>
      <c r="K158" s="6" t="s">
        <v>1617</v>
      </c>
      <c r="L158" s="6" t="s">
        <v>1618</v>
      </c>
      <c r="M158" s="6" t="s">
        <v>1610</v>
      </c>
      <c r="N158" s="6" t="s">
        <v>1611</v>
      </c>
    </row>
    <row r="159" spans="1:14">
      <c r="A159" s="6" t="s">
        <v>182</v>
      </c>
      <c r="B159" s="6" t="s">
        <v>1619</v>
      </c>
      <c r="C159" s="6">
        <v>182</v>
      </c>
      <c r="D159" s="6">
        <v>10</v>
      </c>
      <c r="E159" s="7">
        <v>7.74669E-126</v>
      </c>
      <c r="F159" s="6" t="s">
        <v>1620</v>
      </c>
      <c r="G159" s="6">
        <v>13</v>
      </c>
      <c r="H159" s="6" t="s">
        <v>1621</v>
      </c>
      <c r="I159" s="6" t="s">
        <v>1622</v>
      </c>
      <c r="J159" s="6"/>
      <c r="K159" s="6"/>
      <c r="L159" s="6" t="s">
        <v>1623</v>
      </c>
      <c r="M159" s="6" t="s">
        <v>1496</v>
      </c>
      <c r="N159" s="6" t="s">
        <v>1497</v>
      </c>
    </row>
    <row r="160" spans="1:14">
      <c r="A160" s="6" t="s">
        <v>183</v>
      </c>
      <c r="B160" s="6" t="s">
        <v>1624</v>
      </c>
      <c r="C160" s="6">
        <v>342</v>
      </c>
      <c r="D160" s="6">
        <v>10</v>
      </c>
      <c r="E160" s="6" t="s">
        <v>688</v>
      </c>
      <c r="F160" s="6" t="s">
        <v>1625</v>
      </c>
      <c r="G160" s="6">
        <v>2</v>
      </c>
      <c r="H160" s="6" t="s">
        <v>1445</v>
      </c>
      <c r="I160" s="6" t="s">
        <v>1446</v>
      </c>
      <c r="J160" s="6" t="s">
        <v>1447</v>
      </c>
      <c r="K160" s="6" t="s">
        <v>1448</v>
      </c>
      <c r="L160" s="6" t="s">
        <v>1626</v>
      </c>
      <c r="M160" s="6" t="s">
        <v>1445</v>
      </c>
      <c r="N160" s="6" t="s">
        <v>1446</v>
      </c>
    </row>
    <row r="161" spans="1:14">
      <c r="A161" s="6" t="s">
        <v>184</v>
      </c>
      <c r="B161" s="6" t="s">
        <v>1627</v>
      </c>
      <c r="C161" s="6">
        <v>325</v>
      </c>
      <c r="D161" s="6">
        <v>10</v>
      </c>
      <c r="E161" s="6" t="s">
        <v>688</v>
      </c>
      <c r="F161" s="6" t="s">
        <v>1528</v>
      </c>
      <c r="G161" s="6">
        <v>7</v>
      </c>
      <c r="H161" s="6" t="s">
        <v>1628</v>
      </c>
      <c r="I161" s="6" t="s">
        <v>1629</v>
      </c>
      <c r="J161" s="6" t="s">
        <v>872</v>
      </c>
      <c r="K161" s="6" t="s">
        <v>873</v>
      </c>
      <c r="L161" s="6" t="s">
        <v>1630</v>
      </c>
      <c r="M161" s="6" t="s">
        <v>875</v>
      </c>
      <c r="N161" s="6" t="s">
        <v>876</v>
      </c>
    </row>
    <row r="162" spans="1:14">
      <c r="A162" s="6" t="s">
        <v>185</v>
      </c>
      <c r="B162" s="6" t="s">
        <v>1631</v>
      </c>
      <c r="C162" s="6">
        <v>701</v>
      </c>
      <c r="D162" s="6">
        <v>10</v>
      </c>
      <c r="E162" s="6" t="s">
        <v>688</v>
      </c>
      <c r="F162" s="6" t="s">
        <v>1632</v>
      </c>
      <c r="G162" s="6">
        <v>11</v>
      </c>
      <c r="H162" s="6" t="s">
        <v>1633</v>
      </c>
      <c r="I162" s="6" t="s">
        <v>1634</v>
      </c>
      <c r="J162" s="6" t="s">
        <v>730</v>
      </c>
      <c r="K162" s="6" t="s">
        <v>731</v>
      </c>
      <c r="L162" s="6" t="s">
        <v>1635</v>
      </c>
      <c r="M162" s="6" t="s">
        <v>1636</v>
      </c>
      <c r="N162" s="6" t="s">
        <v>1637</v>
      </c>
    </row>
    <row r="163" spans="1:14">
      <c r="A163" s="6" t="s">
        <v>186</v>
      </c>
      <c r="B163" s="6" t="s">
        <v>1638</v>
      </c>
      <c r="C163" s="6">
        <v>322</v>
      </c>
      <c r="D163" s="6">
        <v>10</v>
      </c>
      <c r="E163" s="6" t="s">
        <v>688</v>
      </c>
      <c r="F163" s="6" t="s">
        <v>1639</v>
      </c>
      <c r="G163" s="6">
        <v>7</v>
      </c>
      <c r="H163" s="6" t="s">
        <v>1628</v>
      </c>
      <c r="I163" s="6" t="s">
        <v>1629</v>
      </c>
      <c r="J163" s="6" t="s">
        <v>872</v>
      </c>
      <c r="K163" s="6" t="s">
        <v>873</v>
      </c>
      <c r="L163" s="6" t="s">
        <v>1640</v>
      </c>
      <c r="M163" s="6" t="s">
        <v>875</v>
      </c>
      <c r="N163" s="6" t="s">
        <v>876</v>
      </c>
    </row>
    <row r="164" spans="1:14">
      <c r="A164" s="6" t="s">
        <v>187</v>
      </c>
      <c r="B164" s="6" t="s">
        <v>1641</v>
      </c>
      <c r="C164" s="6">
        <v>136</v>
      </c>
      <c r="D164" s="6">
        <v>10</v>
      </c>
      <c r="E164" s="7">
        <v>6.4748599999999997E-84</v>
      </c>
      <c r="F164" s="6" t="s">
        <v>1642</v>
      </c>
      <c r="G164" s="6">
        <v>13</v>
      </c>
      <c r="H164" s="6" t="s">
        <v>1643</v>
      </c>
      <c r="I164" s="6" t="s">
        <v>1644</v>
      </c>
      <c r="J164" s="6" t="s">
        <v>1645</v>
      </c>
      <c r="K164" s="6" t="s">
        <v>1646</v>
      </c>
      <c r="L164" s="6" t="s">
        <v>1647</v>
      </c>
      <c r="M164" s="6" t="s">
        <v>1648</v>
      </c>
      <c r="N164" s="6" t="s">
        <v>1649</v>
      </c>
    </row>
    <row r="165" spans="1:14">
      <c r="A165" s="6" t="s">
        <v>188</v>
      </c>
      <c r="B165" s="6" t="s">
        <v>1650</v>
      </c>
      <c r="C165" s="6">
        <v>467</v>
      </c>
      <c r="D165" s="6">
        <v>10</v>
      </c>
      <c r="E165" s="6" t="s">
        <v>688</v>
      </c>
      <c r="F165" s="6" t="s">
        <v>1651</v>
      </c>
      <c r="G165" s="6">
        <v>6</v>
      </c>
      <c r="H165" s="6" t="s">
        <v>1652</v>
      </c>
      <c r="I165" s="6" t="s">
        <v>1653</v>
      </c>
      <c r="J165" s="6" t="s">
        <v>1654</v>
      </c>
      <c r="K165" s="6" t="s">
        <v>1655</v>
      </c>
      <c r="L165" s="6" t="s">
        <v>1656</v>
      </c>
      <c r="M165" s="6" t="s">
        <v>992</v>
      </c>
      <c r="N165" s="6" t="s">
        <v>993</v>
      </c>
    </row>
    <row r="166" spans="1:14">
      <c r="A166" s="6" t="s">
        <v>189</v>
      </c>
      <c r="B166" s="6" t="s">
        <v>1657</v>
      </c>
      <c r="C166" s="6">
        <v>371</v>
      </c>
      <c r="D166" s="6">
        <v>10</v>
      </c>
      <c r="E166" s="6" t="s">
        <v>688</v>
      </c>
      <c r="F166" s="6" t="s">
        <v>1658</v>
      </c>
      <c r="G166" s="6">
        <v>16</v>
      </c>
      <c r="H166" s="6" t="s">
        <v>1659</v>
      </c>
      <c r="I166" s="6" t="s">
        <v>1660</v>
      </c>
      <c r="J166" s="6" t="s">
        <v>1661</v>
      </c>
      <c r="K166" s="6" t="s">
        <v>1662</v>
      </c>
      <c r="L166" s="6" t="s">
        <v>1663</v>
      </c>
      <c r="M166" s="6" t="s">
        <v>1664</v>
      </c>
      <c r="N166" s="6" t="s">
        <v>1665</v>
      </c>
    </row>
    <row r="167" spans="1:14">
      <c r="A167" s="6" t="s">
        <v>190</v>
      </c>
      <c r="B167" s="6" t="s">
        <v>1666</v>
      </c>
      <c r="C167" s="6">
        <v>699</v>
      </c>
      <c r="D167" s="6">
        <v>10</v>
      </c>
      <c r="E167" s="6" t="s">
        <v>688</v>
      </c>
      <c r="F167" s="6" t="s">
        <v>1667</v>
      </c>
      <c r="G167" s="6">
        <v>5</v>
      </c>
      <c r="H167" s="6" t="s">
        <v>1636</v>
      </c>
      <c r="I167" s="6" t="s">
        <v>1637</v>
      </c>
      <c r="J167" s="6" t="s">
        <v>730</v>
      </c>
      <c r="K167" s="6" t="s">
        <v>731</v>
      </c>
      <c r="L167" s="6" t="s">
        <v>1668</v>
      </c>
      <c r="M167" s="6" t="s">
        <v>1636</v>
      </c>
      <c r="N167" s="6" t="s">
        <v>1637</v>
      </c>
    </row>
    <row r="168" spans="1:14">
      <c r="A168" s="6" t="s">
        <v>191</v>
      </c>
      <c r="B168" s="6" t="s">
        <v>1669</v>
      </c>
      <c r="C168" s="6">
        <v>212</v>
      </c>
      <c r="D168" s="6">
        <v>10</v>
      </c>
      <c r="E168" s="7">
        <v>1.0547599999999999E-109</v>
      </c>
      <c r="F168" s="6" t="s">
        <v>1670</v>
      </c>
      <c r="G168" s="6">
        <v>1</v>
      </c>
      <c r="H168" s="6" t="s">
        <v>1276</v>
      </c>
      <c r="I168" s="6" t="s">
        <v>1277</v>
      </c>
      <c r="J168" s="6"/>
      <c r="K168" s="6"/>
      <c r="L168" s="6" t="s">
        <v>1671</v>
      </c>
      <c r="M168" s="6" t="s">
        <v>790</v>
      </c>
      <c r="N168" s="6" t="s">
        <v>790</v>
      </c>
    </row>
    <row r="169" spans="1:14">
      <c r="A169" s="6" t="s">
        <v>192</v>
      </c>
      <c r="B169" s="6" t="s">
        <v>1520</v>
      </c>
      <c r="C169" s="6">
        <v>217</v>
      </c>
      <c r="D169" s="6">
        <v>10</v>
      </c>
      <c r="E169" s="7">
        <v>9.2265499999999995E-45</v>
      </c>
      <c r="F169" s="6" t="s">
        <v>1672</v>
      </c>
      <c r="G169" s="6">
        <v>16</v>
      </c>
      <c r="H169" s="6" t="s">
        <v>1522</v>
      </c>
      <c r="I169" s="6" t="s">
        <v>1523</v>
      </c>
      <c r="J169" s="6"/>
      <c r="K169" s="6"/>
      <c r="L169" s="6" t="s">
        <v>1673</v>
      </c>
      <c r="M169" s="6" t="s">
        <v>1525</v>
      </c>
      <c r="N169" s="6" t="s">
        <v>1526</v>
      </c>
    </row>
    <row r="170" spans="1:14">
      <c r="A170" s="6" t="s">
        <v>193</v>
      </c>
      <c r="B170" s="6" t="s">
        <v>1674</v>
      </c>
      <c r="C170" s="6">
        <v>726</v>
      </c>
      <c r="D170" s="6">
        <v>10</v>
      </c>
      <c r="E170" s="6" t="s">
        <v>688</v>
      </c>
      <c r="F170" s="6" t="s">
        <v>1675</v>
      </c>
      <c r="G170" s="6">
        <v>14</v>
      </c>
      <c r="H170" s="6" t="s">
        <v>1676</v>
      </c>
      <c r="I170" s="6" t="s">
        <v>1677</v>
      </c>
      <c r="J170" s="6" t="s">
        <v>1678</v>
      </c>
      <c r="K170" s="6" t="s">
        <v>1679</v>
      </c>
      <c r="L170" s="6" t="s">
        <v>1680</v>
      </c>
      <c r="M170" s="6" t="s">
        <v>1681</v>
      </c>
      <c r="N170" s="6" t="s">
        <v>1682</v>
      </c>
    </row>
    <row r="171" spans="1:14">
      <c r="A171" s="6" t="s">
        <v>194</v>
      </c>
      <c r="B171" s="6" t="s">
        <v>1683</v>
      </c>
      <c r="C171" s="6">
        <v>388</v>
      </c>
      <c r="D171" s="6">
        <v>10</v>
      </c>
      <c r="E171" s="6" t="s">
        <v>688</v>
      </c>
      <c r="F171" s="6" t="s">
        <v>1684</v>
      </c>
      <c r="G171" s="6">
        <v>8</v>
      </c>
      <c r="H171" s="6" t="s">
        <v>1685</v>
      </c>
      <c r="I171" s="6" t="s">
        <v>1686</v>
      </c>
      <c r="J171" s="6" t="s">
        <v>1687</v>
      </c>
      <c r="K171" s="6" t="s">
        <v>1688</v>
      </c>
      <c r="L171" s="6" t="s">
        <v>1689</v>
      </c>
      <c r="M171" s="6" t="s">
        <v>1690</v>
      </c>
      <c r="N171" s="6" t="s">
        <v>1691</v>
      </c>
    </row>
    <row r="172" spans="1:14">
      <c r="A172" s="6" t="s">
        <v>195</v>
      </c>
      <c r="B172" s="6" t="s">
        <v>1692</v>
      </c>
      <c r="C172" s="6">
        <v>519</v>
      </c>
      <c r="D172" s="6">
        <v>10</v>
      </c>
      <c r="E172" s="6" t="s">
        <v>688</v>
      </c>
      <c r="F172" s="6" t="s">
        <v>1693</v>
      </c>
      <c r="G172" s="6">
        <v>7</v>
      </c>
      <c r="H172" s="6" t="s">
        <v>1694</v>
      </c>
      <c r="I172" s="6" t="s">
        <v>1695</v>
      </c>
      <c r="J172" s="6"/>
      <c r="K172" s="6"/>
      <c r="L172" s="6" t="s">
        <v>1696</v>
      </c>
      <c r="M172" s="6" t="s">
        <v>790</v>
      </c>
      <c r="N172" s="6" t="s">
        <v>790</v>
      </c>
    </row>
    <row r="173" spans="1:14">
      <c r="A173" s="6" t="s">
        <v>196</v>
      </c>
      <c r="B173" s="6" t="s">
        <v>1650</v>
      </c>
      <c r="C173" s="6">
        <v>497</v>
      </c>
      <c r="D173" s="6">
        <v>10</v>
      </c>
      <c r="E173" s="6" t="s">
        <v>688</v>
      </c>
      <c r="F173" s="6" t="s">
        <v>1697</v>
      </c>
      <c r="G173" s="6">
        <v>5</v>
      </c>
      <c r="H173" s="6" t="s">
        <v>987</v>
      </c>
      <c r="I173" s="6" t="s">
        <v>988</v>
      </c>
      <c r="J173" s="6" t="s">
        <v>989</v>
      </c>
      <c r="K173" s="6" t="s">
        <v>990</v>
      </c>
      <c r="L173" s="6" t="s">
        <v>1698</v>
      </c>
      <c r="M173" s="6" t="s">
        <v>992</v>
      </c>
      <c r="N173" s="6" t="s">
        <v>993</v>
      </c>
    </row>
    <row r="174" spans="1:14">
      <c r="A174" s="6" t="s">
        <v>197</v>
      </c>
      <c r="B174" s="6" t="s">
        <v>1699</v>
      </c>
      <c r="C174" s="6">
        <v>350</v>
      </c>
      <c r="D174" s="6">
        <v>10</v>
      </c>
      <c r="E174" s="6" t="s">
        <v>688</v>
      </c>
      <c r="F174" s="6" t="s">
        <v>1700</v>
      </c>
      <c r="G174" s="6">
        <v>7</v>
      </c>
      <c r="H174" s="6" t="s">
        <v>1628</v>
      </c>
      <c r="I174" s="6" t="s">
        <v>1629</v>
      </c>
      <c r="J174" s="6" t="s">
        <v>872</v>
      </c>
      <c r="K174" s="6" t="s">
        <v>873</v>
      </c>
      <c r="L174" s="6" t="s">
        <v>1701</v>
      </c>
      <c r="M174" s="6" t="s">
        <v>875</v>
      </c>
      <c r="N174" s="6" t="s">
        <v>876</v>
      </c>
    </row>
    <row r="175" spans="1:14">
      <c r="A175" s="6" t="s">
        <v>198</v>
      </c>
      <c r="B175" s="6" t="s">
        <v>1702</v>
      </c>
      <c r="C175" s="6">
        <v>747</v>
      </c>
      <c r="D175" s="6">
        <v>10</v>
      </c>
      <c r="E175" s="6" t="s">
        <v>688</v>
      </c>
      <c r="F175" s="6" t="s">
        <v>1703</v>
      </c>
      <c r="G175" s="6">
        <v>6</v>
      </c>
      <c r="H175" s="6" t="s">
        <v>1579</v>
      </c>
      <c r="I175" s="6" t="s">
        <v>1580</v>
      </c>
      <c r="J175" s="6" t="s">
        <v>1581</v>
      </c>
      <c r="K175" s="6" t="s">
        <v>1582</v>
      </c>
      <c r="L175" s="6" t="s">
        <v>1704</v>
      </c>
      <c r="M175" s="6" t="s">
        <v>1584</v>
      </c>
      <c r="N175" s="6" t="s">
        <v>1585</v>
      </c>
    </row>
    <row r="176" spans="1:14">
      <c r="A176" s="6" t="s">
        <v>199</v>
      </c>
      <c r="B176" s="6" t="s">
        <v>1705</v>
      </c>
      <c r="C176" s="6">
        <v>273</v>
      </c>
      <c r="D176" s="6">
        <v>10</v>
      </c>
      <c r="E176" s="7">
        <v>7.2222700000000001E-172</v>
      </c>
      <c r="F176" s="6" t="s">
        <v>1706</v>
      </c>
      <c r="G176" s="6">
        <v>8</v>
      </c>
      <c r="H176" s="6" t="s">
        <v>1707</v>
      </c>
      <c r="I176" s="6" t="s">
        <v>1708</v>
      </c>
      <c r="J176" s="6" t="s">
        <v>1709</v>
      </c>
      <c r="K176" s="6" t="s">
        <v>1710</v>
      </c>
      <c r="L176" s="6" t="s">
        <v>1711</v>
      </c>
      <c r="M176" s="6" t="s">
        <v>1712</v>
      </c>
      <c r="N176" s="6" t="s">
        <v>1713</v>
      </c>
    </row>
    <row r="177" spans="1:14">
      <c r="A177" s="6" t="s">
        <v>200</v>
      </c>
      <c r="B177" s="6" t="s">
        <v>1714</v>
      </c>
      <c r="C177" s="6">
        <v>358</v>
      </c>
      <c r="D177" s="6">
        <v>10</v>
      </c>
      <c r="E177" s="6" t="s">
        <v>688</v>
      </c>
      <c r="F177" s="6" t="s">
        <v>1715</v>
      </c>
      <c r="G177" s="6">
        <v>2</v>
      </c>
      <c r="H177" s="6" t="s">
        <v>844</v>
      </c>
      <c r="I177" s="6" t="s">
        <v>845</v>
      </c>
      <c r="J177" s="6" t="s">
        <v>841</v>
      </c>
      <c r="K177" s="6" t="s">
        <v>842</v>
      </c>
      <c r="L177" s="6" t="s">
        <v>1318</v>
      </c>
      <c r="M177" s="6" t="s">
        <v>844</v>
      </c>
      <c r="N177" s="6" t="s">
        <v>845</v>
      </c>
    </row>
    <row r="178" spans="1:14">
      <c r="A178" s="6" t="s">
        <v>201</v>
      </c>
      <c r="B178" s="6" t="s">
        <v>1716</v>
      </c>
      <c r="C178" s="6">
        <v>250</v>
      </c>
      <c r="D178" s="6">
        <v>10</v>
      </c>
      <c r="E178" s="7">
        <v>2.6768200000000001E-154</v>
      </c>
      <c r="F178" s="6" t="s">
        <v>1717</v>
      </c>
      <c r="G178" s="6">
        <v>7</v>
      </c>
      <c r="H178" s="6" t="s">
        <v>1455</v>
      </c>
      <c r="I178" s="6" t="s">
        <v>1456</v>
      </c>
      <c r="J178" s="6" t="s">
        <v>730</v>
      </c>
      <c r="K178" s="6" t="s">
        <v>731</v>
      </c>
      <c r="L178" s="6" t="s">
        <v>1718</v>
      </c>
      <c r="M178" s="6" t="s">
        <v>1455</v>
      </c>
      <c r="N178" s="6" t="s">
        <v>1456</v>
      </c>
    </row>
    <row r="179" spans="1:14">
      <c r="A179" s="6" t="s">
        <v>202</v>
      </c>
      <c r="B179" s="6" t="s">
        <v>1719</v>
      </c>
      <c r="C179" s="6">
        <v>379</v>
      </c>
      <c r="D179" s="6">
        <v>10</v>
      </c>
      <c r="E179" s="6" t="s">
        <v>688</v>
      </c>
      <c r="F179" s="6" t="s">
        <v>1720</v>
      </c>
      <c r="G179" s="6">
        <v>6</v>
      </c>
      <c r="H179" s="6" t="s">
        <v>1721</v>
      </c>
      <c r="I179" s="6" t="s">
        <v>1722</v>
      </c>
      <c r="J179" s="6" t="s">
        <v>907</v>
      </c>
      <c r="K179" s="6" t="s">
        <v>908</v>
      </c>
      <c r="L179" s="6" t="s">
        <v>1723</v>
      </c>
      <c r="M179" s="6" t="s">
        <v>910</v>
      </c>
      <c r="N179" s="6" t="s">
        <v>911</v>
      </c>
    </row>
    <row r="180" spans="1:14">
      <c r="A180" s="6" t="s">
        <v>203</v>
      </c>
      <c r="B180" s="6" t="s">
        <v>1724</v>
      </c>
      <c r="C180" s="6">
        <v>807</v>
      </c>
      <c r="D180" s="6">
        <v>10</v>
      </c>
      <c r="E180" s="6" t="s">
        <v>688</v>
      </c>
      <c r="F180" s="6" t="s">
        <v>847</v>
      </c>
      <c r="G180" s="6">
        <v>8</v>
      </c>
      <c r="H180" s="6" t="s">
        <v>1725</v>
      </c>
      <c r="I180" s="6" t="s">
        <v>1726</v>
      </c>
      <c r="J180" s="6" t="s">
        <v>1727</v>
      </c>
      <c r="K180" s="6" t="s">
        <v>1728</v>
      </c>
      <c r="L180" s="6" t="s">
        <v>1729</v>
      </c>
      <c r="M180" s="6" t="s">
        <v>1730</v>
      </c>
      <c r="N180" s="6" t="s">
        <v>1731</v>
      </c>
    </row>
    <row r="181" spans="1:14">
      <c r="A181" s="6" t="s">
        <v>204</v>
      </c>
      <c r="B181" s="6" t="s">
        <v>1732</v>
      </c>
      <c r="C181" s="6">
        <v>166</v>
      </c>
      <c r="D181" s="6">
        <v>10</v>
      </c>
      <c r="E181" s="7">
        <v>2.5401400000000002E-87</v>
      </c>
      <c r="F181" s="6" t="s">
        <v>1733</v>
      </c>
      <c r="G181" s="6">
        <v>1</v>
      </c>
      <c r="H181" s="6" t="s">
        <v>1734</v>
      </c>
      <c r="I181" s="6" t="s">
        <v>1735</v>
      </c>
      <c r="J181" s="6"/>
      <c r="K181" s="6"/>
      <c r="L181" s="6" t="s">
        <v>1736</v>
      </c>
      <c r="M181" s="6" t="s">
        <v>790</v>
      </c>
      <c r="N181" s="6" t="s">
        <v>790</v>
      </c>
    </row>
    <row r="182" spans="1:14">
      <c r="A182" s="6" t="s">
        <v>205</v>
      </c>
      <c r="B182" s="6" t="s">
        <v>1737</v>
      </c>
      <c r="C182" s="6">
        <v>118</v>
      </c>
      <c r="D182" s="6">
        <v>10</v>
      </c>
      <c r="E182" s="7">
        <v>2.0248400000000002E-59</v>
      </c>
      <c r="F182" s="6" t="s">
        <v>1738</v>
      </c>
      <c r="G182" s="6"/>
      <c r="H182" s="6"/>
      <c r="I182" s="6"/>
      <c r="J182" s="6"/>
      <c r="K182" s="6"/>
      <c r="L182" s="6" t="s">
        <v>1739</v>
      </c>
      <c r="M182" s="6" t="s">
        <v>790</v>
      </c>
      <c r="N182" s="6" t="s">
        <v>790</v>
      </c>
    </row>
    <row r="183" spans="1:14">
      <c r="A183" s="6" t="s">
        <v>206</v>
      </c>
      <c r="B183" s="6" t="s">
        <v>1740</v>
      </c>
      <c r="C183" s="6">
        <v>350</v>
      </c>
      <c r="D183" s="6">
        <v>10</v>
      </c>
      <c r="E183" s="6" t="s">
        <v>688</v>
      </c>
      <c r="F183" s="6" t="s">
        <v>1051</v>
      </c>
      <c r="G183" s="6">
        <v>7</v>
      </c>
      <c r="H183" s="6" t="s">
        <v>1628</v>
      </c>
      <c r="I183" s="6" t="s">
        <v>1629</v>
      </c>
      <c r="J183" s="6" t="s">
        <v>872</v>
      </c>
      <c r="K183" s="6" t="s">
        <v>873</v>
      </c>
      <c r="L183" s="6" t="s">
        <v>1741</v>
      </c>
      <c r="M183" s="6" t="s">
        <v>875</v>
      </c>
      <c r="N183" s="6" t="s">
        <v>876</v>
      </c>
    </row>
    <row r="184" spans="1:14">
      <c r="A184" s="6" t="s">
        <v>207</v>
      </c>
      <c r="B184" s="6" t="s">
        <v>1742</v>
      </c>
      <c r="C184" s="6">
        <v>591</v>
      </c>
      <c r="D184" s="6">
        <v>10</v>
      </c>
      <c r="E184" s="6" t="s">
        <v>688</v>
      </c>
      <c r="F184" s="6" t="s">
        <v>1743</v>
      </c>
      <c r="G184" s="6">
        <v>8</v>
      </c>
      <c r="H184" s="6" t="s">
        <v>1744</v>
      </c>
      <c r="I184" s="6" t="s">
        <v>1745</v>
      </c>
      <c r="J184" s="6" t="s">
        <v>1746</v>
      </c>
      <c r="K184" s="6" t="s">
        <v>1747</v>
      </c>
      <c r="L184" s="6" t="s">
        <v>1748</v>
      </c>
      <c r="M184" s="6" t="s">
        <v>1749</v>
      </c>
      <c r="N184" s="6" t="s">
        <v>1750</v>
      </c>
    </row>
    <row r="185" spans="1:14">
      <c r="A185" s="6" t="s">
        <v>208</v>
      </c>
      <c r="B185" s="6" t="s">
        <v>1751</v>
      </c>
      <c r="C185" s="6">
        <v>326</v>
      </c>
      <c r="D185" s="6">
        <v>10</v>
      </c>
      <c r="E185" s="6" t="s">
        <v>688</v>
      </c>
      <c r="F185" s="6" t="s">
        <v>1752</v>
      </c>
      <c r="G185" s="6">
        <v>7</v>
      </c>
      <c r="H185" s="6" t="s">
        <v>1753</v>
      </c>
      <c r="I185" s="6" t="s">
        <v>1754</v>
      </c>
      <c r="J185" s="6"/>
      <c r="K185" s="6"/>
      <c r="L185" s="6" t="s">
        <v>1755</v>
      </c>
      <c r="M185" s="6" t="s">
        <v>790</v>
      </c>
      <c r="N185" s="6" t="s">
        <v>790</v>
      </c>
    </row>
    <row r="186" spans="1:14">
      <c r="A186" s="6" t="s">
        <v>209</v>
      </c>
      <c r="B186" s="6" t="s">
        <v>1756</v>
      </c>
      <c r="C186" s="6">
        <v>286</v>
      </c>
      <c r="D186" s="6">
        <v>10</v>
      </c>
      <c r="E186" s="7">
        <v>5.2778900000000002E-151</v>
      </c>
      <c r="F186" s="6" t="s">
        <v>1757</v>
      </c>
      <c r="G186" s="6">
        <v>3</v>
      </c>
      <c r="H186" s="6" t="s">
        <v>1758</v>
      </c>
      <c r="I186" s="6" t="s">
        <v>1759</v>
      </c>
      <c r="J186" s="6" t="s">
        <v>1760</v>
      </c>
      <c r="K186" s="6" t="s">
        <v>1761</v>
      </c>
      <c r="L186" s="6" t="s">
        <v>1762</v>
      </c>
      <c r="M186" s="6" t="s">
        <v>1763</v>
      </c>
      <c r="N186" s="6" t="s">
        <v>1764</v>
      </c>
    </row>
    <row r="187" spans="1:14">
      <c r="A187" s="6" t="s">
        <v>210</v>
      </c>
      <c r="B187" s="6" t="s">
        <v>1765</v>
      </c>
      <c r="C187" s="6">
        <v>371</v>
      </c>
      <c r="D187" s="6">
        <v>10</v>
      </c>
      <c r="E187" s="6" t="s">
        <v>688</v>
      </c>
      <c r="F187" s="6" t="s">
        <v>1766</v>
      </c>
      <c r="G187" s="6">
        <v>3</v>
      </c>
      <c r="H187" s="6" t="s">
        <v>1767</v>
      </c>
      <c r="I187" s="6" t="s">
        <v>1768</v>
      </c>
      <c r="J187" s="6"/>
      <c r="K187" s="6"/>
      <c r="L187" s="6" t="s">
        <v>1769</v>
      </c>
      <c r="M187" s="6" t="s">
        <v>1770</v>
      </c>
      <c r="N187" s="6" t="s">
        <v>1771</v>
      </c>
    </row>
    <row r="188" spans="1:14">
      <c r="A188" s="6" t="s">
        <v>211</v>
      </c>
      <c r="B188" s="6" t="s">
        <v>1772</v>
      </c>
      <c r="C188" s="6">
        <v>413</v>
      </c>
      <c r="D188" s="6">
        <v>10</v>
      </c>
      <c r="E188" s="6" t="s">
        <v>688</v>
      </c>
      <c r="F188" s="6" t="s">
        <v>1773</v>
      </c>
      <c r="G188" s="6">
        <v>9</v>
      </c>
      <c r="H188" s="6" t="s">
        <v>1774</v>
      </c>
      <c r="I188" s="6" t="s">
        <v>1775</v>
      </c>
      <c r="J188" s="6" t="s">
        <v>1776</v>
      </c>
      <c r="K188" s="6" t="s">
        <v>1777</v>
      </c>
      <c r="L188" s="6" t="s">
        <v>1778</v>
      </c>
      <c r="M188" s="6" t="s">
        <v>1779</v>
      </c>
      <c r="N188" s="6" t="s">
        <v>1780</v>
      </c>
    </row>
    <row r="189" spans="1:14">
      <c r="A189" s="6" t="s">
        <v>212</v>
      </c>
      <c r="B189" s="6" t="s">
        <v>1781</v>
      </c>
      <c r="C189" s="6">
        <v>284</v>
      </c>
      <c r="D189" s="6">
        <v>10</v>
      </c>
      <c r="E189" s="7">
        <v>7.8764000000000006E-101</v>
      </c>
      <c r="F189" s="6" t="s">
        <v>1782</v>
      </c>
      <c r="G189" s="6">
        <v>4</v>
      </c>
      <c r="H189" s="6" t="s">
        <v>1783</v>
      </c>
      <c r="I189" s="6" t="s">
        <v>1784</v>
      </c>
      <c r="J189" s="6"/>
      <c r="K189" s="6"/>
      <c r="L189" s="6" t="s">
        <v>1785</v>
      </c>
      <c r="M189" s="6" t="s">
        <v>1212</v>
      </c>
      <c r="N189" s="6" t="s">
        <v>1213</v>
      </c>
    </row>
    <row r="190" spans="1:14">
      <c r="A190" s="6" t="s">
        <v>213</v>
      </c>
      <c r="B190" s="6" t="s">
        <v>1786</v>
      </c>
      <c r="C190" s="6">
        <v>150</v>
      </c>
      <c r="D190" s="6">
        <v>10</v>
      </c>
      <c r="E190" s="7">
        <v>1.79114E-99</v>
      </c>
      <c r="F190" s="6" t="s">
        <v>1787</v>
      </c>
      <c r="G190" s="6">
        <v>11</v>
      </c>
      <c r="H190" s="6" t="s">
        <v>1788</v>
      </c>
      <c r="I190" s="6" t="s">
        <v>1789</v>
      </c>
      <c r="J190" s="6"/>
      <c r="K190" s="6"/>
      <c r="L190" s="6" t="s">
        <v>1790</v>
      </c>
      <c r="M190" s="6" t="s">
        <v>1496</v>
      </c>
      <c r="N190" s="6" t="s">
        <v>1497</v>
      </c>
    </row>
    <row r="191" spans="1:14">
      <c r="A191" s="6" t="s">
        <v>214</v>
      </c>
      <c r="B191" s="6" t="s">
        <v>1791</v>
      </c>
      <c r="C191" s="6">
        <v>289</v>
      </c>
      <c r="D191" s="6">
        <v>10</v>
      </c>
      <c r="E191" s="6" t="s">
        <v>688</v>
      </c>
      <c r="F191" s="6" t="s">
        <v>1792</v>
      </c>
      <c r="G191" s="6">
        <v>6</v>
      </c>
      <c r="H191" s="6" t="s">
        <v>1793</v>
      </c>
      <c r="I191" s="6" t="s">
        <v>1794</v>
      </c>
      <c r="J191" s="6"/>
      <c r="K191" s="6"/>
      <c r="L191" s="6" t="s">
        <v>1795</v>
      </c>
      <c r="M191" s="6" t="s">
        <v>1796</v>
      </c>
      <c r="N191" s="6" t="s">
        <v>1797</v>
      </c>
    </row>
    <row r="192" spans="1:14">
      <c r="A192" s="6" t="s">
        <v>215</v>
      </c>
      <c r="B192" s="6" t="s">
        <v>1798</v>
      </c>
      <c r="C192" s="6">
        <v>263</v>
      </c>
      <c r="D192" s="6">
        <v>10</v>
      </c>
      <c r="E192" s="7">
        <v>2.5717199999999999E-169</v>
      </c>
      <c r="F192" s="6" t="s">
        <v>1799</v>
      </c>
      <c r="G192" s="6">
        <v>7</v>
      </c>
      <c r="H192" s="6" t="s">
        <v>1800</v>
      </c>
      <c r="I192" s="6" t="s">
        <v>1801</v>
      </c>
      <c r="J192" s="6" t="s">
        <v>872</v>
      </c>
      <c r="K192" s="6" t="s">
        <v>873</v>
      </c>
      <c r="L192" s="6" t="s">
        <v>1802</v>
      </c>
      <c r="M192" s="6" t="s">
        <v>875</v>
      </c>
      <c r="N192" s="6" t="s">
        <v>876</v>
      </c>
    </row>
    <row r="193" spans="1:14">
      <c r="A193" s="6" t="s">
        <v>216</v>
      </c>
      <c r="B193" s="6" t="s">
        <v>1803</v>
      </c>
      <c r="C193" s="6">
        <v>262</v>
      </c>
      <c r="D193" s="6">
        <v>10</v>
      </c>
      <c r="E193" s="7">
        <v>1.8116599999999999E-112</v>
      </c>
      <c r="F193" s="6" t="s">
        <v>1804</v>
      </c>
      <c r="G193" s="6">
        <v>13</v>
      </c>
      <c r="H193" s="6" t="s">
        <v>1805</v>
      </c>
      <c r="I193" s="6" t="s">
        <v>1806</v>
      </c>
      <c r="J193" s="6" t="s">
        <v>1807</v>
      </c>
      <c r="K193" s="6" t="s">
        <v>1808</v>
      </c>
      <c r="L193" s="6" t="s">
        <v>1809</v>
      </c>
      <c r="M193" s="6" t="s">
        <v>1810</v>
      </c>
      <c r="N193" s="6" t="s">
        <v>1811</v>
      </c>
    </row>
    <row r="194" spans="1:14">
      <c r="A194" s="6" t="s">
        <v>217</v>
      </c>
      <c r="B194" s="6" t="s">
        <v>702</v>
      </c>
      <c r="C194" s="6">
        <v>190</v>
      </c>
      <c r="D194" s="6">
        <v>10</v>
      </c>
      <c r="E194" s="7">
        <v>2.3308199999999999E-34</v>
      </c>
      <c r="F194" s="6" t="s">
        <v>1812</v>
      </c>
      <c r="G194" s="6">
        <v>3</v>
      </c>
      <c r="H194" s="6" t="s">
        <v>1813</v>
      </c>
      <c r="I194" s="6" t="s">
        <v>1814</v>
      </c>
      <c r="J194" s="6"/>
      <c r="K194" s="6"/>
      <c r="L194" s="6" t="s">
        <v>706</v>
      </c>
      <c r="M194" s="6" t="s">
        <v>700</v>
      </c>
      <c r="N194" s="6" t="s">
        <v>701</v>
      </c>
    </row>
    <row r="195" spans="1:14">
      <c r="A195" s="6" t="s">
        <v>218</v>
      </c>
      <c r="B195" s="6" t="s">
        <v>1815</v>
      </c>
      <c r="C195" s="6">
        <v>144</v>
      </c>
      <c r="D195" s="6">
        <v>10</v>
      </c>
      <c r="E195" s="7">
        <v>6.2555000000000002E-89</v>
      </c>
      <c r="F195" s="6" t="s">
        <v>1816</v>
      </c>
      <c r="G195" s="6">
        <v>6</v>
      </c>
      <c r="H195" s="6" t="s">
        <v>1817</v>
      </c>
      <c r="I195" s="6" t="s">
        <v>1818</v>
      </c>
      <c r="J195" s="6"/>
      <c r="K195" s="6"/>
      <c r="L195" s="6" t="s">
        <v>1819</v>
      </c>
      <c r="M195" s="6" t="s">
        <v>1069</v>
      </c>
      <c r="N195" s="6" t="s">
        <v>1070</v>
      </c>
    </row>
    <row r="196" spans="1:14">
      <c r="A196" s="6" t="s">
        <v>219</v>
      </c>
      <c r="B196" s="6" t="s">
        <v>1820</v>
      </c>
      <c r="C196" s="6">
        <v>259</v>
      </c>
      <c r="D196" s="6">
        <v>10</v>
      </c>
      <c r="E196" s="7">
        <v>3.6702800000000001E-167</v>
      </c>
      <c r="F196" s="6" t="s">
        <v>1821</v>
      </c>
      <c r="G196" s="6">
        <v>3</v>
      </c>
      <c r="H196" s="6" t="s">
        <v>1822</v>
      </c>
      <c r="I196" s="6" t="s">
        <v>1823</v>
      </c>
      <c r="J196" s="6" t="s">
        <v>1824</v>
      </c>
      <c r="K196" s="6" t="s">
        <v>1825</v>
      </c>
      <c r="L196" s="6" t="s">
        <v>1826</v>
      </c>
      <c r="M196" s="6" t="s">
        <v>1511</v>
      </c>
      <c r="N196" s="6" t="s">
        <v>1512</v>
      </c>
    </row>
    <row r="197" spans="1:14">
      <c r="A197" s="6" t="s">
        <v>220</v>
      </c>
      <c r="B197" s="6" t="s">
        <v>1827</v>
      </c>
      <c r="C197" s="6">
        <v>466</v>
      </c>
      <c r="D197" s="6">
        <v>10</v>
      </c>
      <c r="E197" s="6" t="s">
        <v>688</v>
      </c>
      <c r="F197" s="6" t="s">
        <v>1828</v>
      </c>
      <c r="G197" s="6">
        <v>3</v>
      </c>
      <c r="H197" s="6" t="s">
        <v>1829</v>
      </c>
      <c r="I197" s="6" t="s">
        <v>1830</v>
      </c>
      <c r="J197" s="6" t="s">
        <v>1461</v>
      </c>
      <c r="K197" s="6" t="s">
        <v>1462</v>
      </c>
      <c r="L197" s="6" t="s">
        <v>1831</v>
      </c>
      <c r="M197" s="6" t="s">
        <v>1829</v>
      </c>
      <c r="N197" s="6" t="s">
        <v>1830</v>
      </c>
    </row>
    <row r="198" spans="1:14">
      <c r="A198" s="6" t="s">
        <v>221</v>
      </c>
      <c r="B198" s="6" t="s">
        <v>1832</v>
      </c>
      <c r="C198" s="6">
        <v>252</v>
      </c>
      <c r="D198" s="6">
        <v>10</v>
      </c>
      <c r="E198" s="7">
        <v>1.6757799999999999E-166</v>
      </c>
      <c r="F198" s="6" t="s">
        <v>1833</v>
      </c>
      <c r="G198" s="6">
        <v>16</v>
      </c>
      <c r="H198" s="6" t="s">
        <v>1834</v>
      </c>
      <c r="I198" s="6" t="s">
        <v>1835</v>
      </c>
      <c r="J198" s="6"/>
      <c r="K198" s="6"/>
      <c r="L198" s="6" t="s">
        <v>1836</v>
      </c>
      <c r="M198" s="6" t="s">
        <v>693</v>
      </c>
      <c r="N198" s="6" t="s">
        <v>694</v>
      </c>
    </row>
    <row r="199" spans="1:14">
      <c r="A199" s="6" t="s">
        <v>222</v>
      </c>
      <c r="B199" s="6" t="s">
        <v>1837</v>
      </c>
      <c r="C199" s="6">
        <v>212</v>
      </c>
      <c r="D199" s="6">
        <v>10</v>
      </c>
      <c r="E199" s="7">
        <v>1.5424E-133</v>
      </c>
      <c r="F199" s="6" t="s">
        <v>1838</v>
      </c>
      <c r="G199" s="6">
        <v>30</v>
      </c>
      <c r="H199" s="6" t="s">
        <v>1839</v>
      </c>
      <c r="I199" s="6" t="s">
        <v>1840</v>
      </c>
      <c r="J199" s="6" t="s">
        <v>1841</v>
      </c>
      <c r="K199" s="6" t="s">
        <v>1842</v>
      </c>
      <c r="L199" s="6" t="s">
        <v>1843</v>
      </c>
      <c r="M199" s="6" t="s">
        <v>1844</v>
      </c>
      <c r="N199" s="6" t="s">
        <v>1845</v>
      </c>
    </row>
    <row r="200" spans="1:14">
      <c r="A200" s="6" t="s">
        <v>223</v>
      </c>
      <c r="B200" s="6" t="s">
        <v>1846</v>
      </c>
      <c r="C200" s="6">
        <v>327</v>
      </c>
      <c r="D200" s="6">
        <v>10</v>
      </c>
      <c r="E200" s="6" t="s">
        <v>688</v>
      </c>
      <c r="F200" s="6" t="s">
        <v>1847</v>
      </c>
      <c r="G200" s="6">
        <v>16</v>
      </c>
      <c r="H200" s="6" t="s">
        <v>1848</v>
      </c>
      <c r="I200" s="6" t="s">
        <v>1849</v>
      </c>
      <c r="J200" s="6" t="s">
        <v>872</v>
      </c>
      <c r="K200" s="6" t="s">
        <v>873</v>
      </c>
      <c r="L200" s="6" t="s">
        <v>1850</v>
      </c>
      <c r="M200" s="6" t="s">
        <v>875</v>
      </c>
      <c r="N200" s="6" t="s">
        <v>876</v>
      </c>
    </row>
    <row r="201" spans="1:14">
      <c r="A201" s="6" t="s">
        <v>224</v>
      </c>
      <c r="B201" s="6" t="s">
        <v>1851</v>
      </c>
      <c r="C201" s="6">
        <v>370</v>
      </c>
      <c r="D201" s="6">
        <v>10</v>
      </c>
      <c r="E201" s="6" t="s">
        <v>688</v>
      </c>
      <c r="F201" s="6" t="s">
        <v>1852</v>
      </c>
      <c r="G201" s="6">
        <v>8</v>
      </c>
      <c r="H201" s="6" t="s">
        <v>1853</v>
      </c>
      <c r="I201" s="6" t="s">
        <v>1854</v>
      </c>
      <c r="J201" s="6" t="s">
        <v>1855</v>
      </c>
      <c r="K201" s="6" t="s">
        <v>1856</v>
      </c>
      <c r="L201" s="6" t="s">
        <v>1857</v>
      </c>
      <c r="M201" s="6" t="s">
        <v>1858</v>
      </c>
      <c r="N201" s="6" t="s">
        <v>1859</v>
      </c>
    </row>
    <row r="202" spans="1:14">
      <c r="A202" s="6" t="s">
        <v>225</v>
      </c>
      <c r="B202" s="6" t="s">
        <v>1860</v>
      </c>
      <c r="C202" s="6">
        <v>299</v>
      </c>
      <c r="D202" s="6">
        <v>10</v>
      </c>
      <c r="E202" s="6" t="s">
        <v>688</v>
      </c>
      <c r="F202" s="6" t="s">
        <v>1861</v>
      </c>
      <c r="G202" s="6">
        <v>15</v>
      </c>
      <c r="H202" s="6" t="s">
        <v>1862</v>
      </c>
      <c r="I202" s="6" t="s">
        <v>1863</v>
      </c>
      <c r="J202" s="6"/>
      <c r="K202" s="6"/>
      <c r="L202" s="6" t="s">
        <v>1864</v>
      </c>
      <c r="M202" s="6" t="s">
        <v>790</v>
      </c>
      <c r="N202" s="6" t="s">
        <v>790</v>
      </c>
    </row>
    <row r="203" spans="1:14">
      <c r="A203" s="6" t="s">
        <v>226</v>
      </c>
      <c r="B203" s="6" t="s">
        <v>1865</v>
      </c>
      <c r="C203" s="6">
        <v>404</v>
      </c>
      <c r="D203" s="6">
        <v>10</v>
      </c>
      <c r="E203" s="6" t="s">
        <v>688</v>
      </c>
      <c r="F203" s="6" t="s">
        <v>1866</v>
      </c>
      <c r="G203" s="6">
        <v>11</v>
      </c>
      <c r="H203" s="6" t="s">
        <v>1867</v>
      </c>
      <c r="I203" s="6" t="s">
        <v>1868</v>
      </c>
      <c r="J203" s="6" t="s">
        <v>1869</v>
      </c>
      <c r="K203" s="6" t="s">
        <v>1870</v>
      </c>
      <c r="L203" s="6" t="s">
        <v>1871</v>
      </c>
      <c r="M203" s="6" t="s">
        <v>1872</v>
      </c>
      <c r="N203" s="6" t="s">
        <v>1873</v>
      </c>
    </row>
    <row r="204" spans="1:14">
      <c r="A204" s="6" t="s">
        <v>227</v>
      </c>
      <c r="B204" s="6" t="s">
        <v>1874</v>
      </c>
      <c r="C204" s="6">
        <v>290</v>
      </c>
      <c r="D204" s="6">
        <v>10</v>
      </c>
      <c r="E204" s="6" t="s">
        <v>688</v>
      </c>
      <c r="F204" s="6" t="s">
        <v>1875</v>
      </c>
      <c r="G204" s="6">
        <v>13</v>
      </c>
      <c r="H204" s="6" t="s">
        <v>1876</v>
      </c>
      <c r="I204" s="6" t="s">
        <v>1877</v>
      </c>
      <c r="J204" s="6" t="s">
        <v>1878</v>
      </c>
      <c r="K204" s="6" t="s">
        <v>1879</v>
      </c>
      <c r="L204" s="6" t="s">
        <v>1880</v>
      </c>
      <c r="M204" s="6" t="s">
        <v>1881</v>
      </c>
      <c r="N204" s="6" t="s">
        <v>1882</v>
      </c>
    </row>
    <row r="205" spans="1:14">
      <c r="A205" s="6" t="s">
        <v>228</v>
      </c>
      <c r="B205" s="6" t="s">
        <v>1883</v>
      </c>
      <c r="C205" s="6">
        <v>399</v>
      </c>
      <c r="D205" s="6">
        <v>10</v>
      </c>
      <c r="E205" s="6" t="s">
        <v>688</v>
      </c>
      <c r="F205" s="6" t="s">
        <v>1884</v>
      </c>
      <c r="G205" s="6">
        <v>10</v>
      </c>
      <c r="H205" s="6" t="s">
        <v>1569</v>
      </c>
      <c r="I205" s="6" t="s">
        <v>1570</v>
      </c>
      <c r="J205" s="6" t="s">
        <v>1571</v>
      </c>
      <c r="K205" s="6" t="s">
        <v>1572</v>
      </c>
      <c r="L205" s="6" t="s">
        <v>1885</v>
      </c>
      <c r="M205" s="6" t="s">
        <v>1574</v>
      </c>
      <c r="N205" s="6" t="s">
        <v>1575</v>
      </c>
    </row>
    <row r="206" spans="1:14">
      <c r="A206" s="6" t="s">
        <v>229</v>
      </c>
      <c r="B206" s="6" t="s">
        <v>1886</v>
      </c>
      <c r="C206" s="6">
        <v>330</v>
      </c>
      <c r="D206" s="6">
        <v>10</v>
      </c>
      <c r="E206" s="6" t="s">
        <v>688</v>
      </c>
      <c r="F206" s="6" t="s">
        <v>1887</v>
      </c>
      <c r="G206" s="6">
        <v>23</v>
      </c>
      <c r="H206" s="6" t="s">
        <v>1888</v>
      </c>
      <c r="I206" s="6" t="s">
        <v>1889</v>
      </c>
      <c r="J206" s="6" t="s">
        <v>1890</v>
      </c>
      <c r="K206" s="6" t="s">
        <v>1891</v>
      </c>
      <c r="L206" s="6" t="s">
        <v>1892</v>
      </c>
      <c r="M206" s="6" t="s">
        <v>1893</v>
      </c>
      <c r="N206" s="6" t="s">
        <v>1894</v>
      </c>
    </row>
    <row r="207" spans="1:14">
      <c r="A207" s="6" t="s">
        <v>230</v>
      </c>
      <c r="B207" s="6" t="s">
        <v>1895</v>
      </c>
      <c r="C207" s="6">
        <v>420</v>
      </c>
      <c r="D207" s="6">
        <v>10</v>
      </c>
      <c r="E207" s="6" t="s">
        <v>688</v>
      </c>
      <c r="F207" s="6" t="s">
        <v>1896</v>
      </c>
      <c r="G207" s="6">
        <v>7</v>
      </c>
      <c r="H207" s="6" t="s">
        <v>1897</v>
      </c>
      <c r="I207" s="6" t="s">
        <v>1898</v>
      </c>
      <c r="J207" s="6" t="s">
        <v>1899</v>
      </c>
      <c r="K207" s="6" t="s">
        <v>1900</v>
      </c>
      <c r="L207" s="6" t="s">
        <v>1901</v>
      </c>
      <c r="M207" s="6" t="s">
        <v>1902</v>
      </c>
      <c r="N207" s="6" t="s">
        <v>1903</v>
      </c>
    </row>
    <row r="208" spans="1:14">
      <c r="A208" s="6" t="s">
        <v>231</v>
      </c>
      <c r="B208" s="6" t="s">
        <v>1904</v>
      </c>
      <c r="C208" s="6">
        <v>467</v>
      </c>
      <c r="D208" s="6">
        <v>10</v>
      </c>
      <c r="E208" s="6" t="s">
        <v>688</v>
      </c>
      <c r="F208" s="6" t="s">
        <v>1905</v>
      </c>
      <c r="G208" s="6">
        <v>6</v>
      </c>
      <c r="H208" s="6" t="s">
        <v>1906</v>
      </c>
      <c r="I208" s="6" t="s">
        <v>1907</v>
      </c>
      <c r="J208" s="6" t="s">
        <v>1908</v>
      </c>
      <c r="K208" s="6" t="s">
        <v>1909</v>
      </c>
      <c r="L208" s="6" t="s">
        <v>1910</v>
      </c>
      <c r="M208" s="6" t="s">
        <v>1911</v>
      </c>
      <c r="N208" s="6" t="s">
        <v>1912</v>
      </c>
    </row>
    <row r="209" spans="1:14">
      <c r="A209" s="6" t="s">
        <v>232</v>
      </c>
      <c r="B209" s="6" t="s">
        <v>1913</v>
      </c>
      <c r="C209" s="6">
        <v>307</v>
      </c>
      <c r="D209" s="6">
        <v>10</v>
      </c>
      <c r="E209" s="6" t="s">
        <v>688</v>
      </c>
      <c r="F209" s="6" t="s">
        <v>1914</v>
      </c>
      <c r="G209" s="6">
        <v>15</v>
      </c>
      <c r="H209" s="6" t="s">
        <v>1915</v>
      </c>
      <c r="I209" s="6" t="s">
        <v>1916</v>
      </c>
      <c r="J209" s="6" t="s">
        <v>1917</v>
      </c>
      <c r="K209" s="6" t="s">
        <v>1918</v>
      </c>
      <c r="L209" s="6" t="s">
        <v>1919</v>
      </c>
      <c r="M209" s="6" t="s">
        <v>1920</v>
      </c>
      <c r="N209" s="6" t="s">
        <v>1921</v>
      </c>
    </row>
    <row r="210" spans="1:14">
      <c r="A210" s="6" t="s">
        <v>233</v>
      </c>
      <c r="B210" s="6" t="s">
        <v>1922</v>
      </c>
      <c r="C210" s="6">
        <v>513</v>
      </c>
      <c r="D210" s="6">
        <v>10</v>
      </c>
      <c r="E210" s="6" t="s">
        <v>688</v>
      </c>
      <c r="F210" s="6" t="s">
        <v>1923</v>
      </c>
      <c r="G210" s="6">
        <v>2</v>
      </c>
      <c r="H210" s="6" t="s">
        <v>1459</v>
      </c>
      <c r="I210" s="6" t="s">
        <v>1460</v>
      </c>
      <c r="J210" s="6" t="s">
        <v>1924</v>
      </c>
      <c r="K210" s="6" t="s">
        <v>1925</v>
      </c>
      <c r="L210" s="6" t="s">
        <v>1926</v>
      </c>
      <c r="M210" s="6" t="s">
        <v>1459</v>
      </c>
      <c r="N210" s="6" t="s">
        <v>1460</v>
      </c>
    </row>
    <row r="211" spans="1:14">
      <c r="A211" s="6" t="s">
        <v>234</v>
      </c>
      <c r="B211" s="6" t="s">
        <v>1927</v>
      </c>
      <c r="C211" s="6">
        <v>236</v>
      </c>
      <c r="D211" s="6">
        <v>10</v>
      </c>
      <c r="E211" s="7">
        <v>6.7637600000000003E-161</v>
      </c>
      <c r="F211" s="6" t="s">
        <v>1928</v>
      </c>
      <c r="G211" s="6">
        <v>15</v>
      </c>
      <c r="H211" s="6" t="s">
        <v>1929</v>
      </c>
      <c r="I211" s="6" t="s">
        <v>1930</v>
      </c>
      <c r="J211" s="6" t="s">
        <v>1931</v>
      </c>
      <c r="K211" s="6" t="s">
        <v>1932</v>
      </c>
      <c r="L211" s="6" t="s">
        <v>1933</v>
      </c>
      <c r="M211" s="6" t="s">
        <v>1934</v>
      </c>
      <c r="N211" s="6" t="s">
        <v>1935</v>
      </c>
    </row>
    <row r="212" spans="1:14">
      <c r="A212" s="6" t="s">
        <v>235</v>
      </c>
      <c r="B212" s="6" t="s">
        <v>1936</v>
      </c>
      <c r="C212" s="6">
        <v>1049</v>
      </c>
      <c r="D212" s="6">
        <v>10</v>
      </c>
      <c r="E212" s="6" t="s">
        <v>688</v>
      </c>
      <c r="F212" s="6" t="s">
        <v>1937</v>
      </c>
      <c r="G212" s="6">
        <v>14</v>
      </c>
      <c r="H212" s="6" t="s">
        <v>1938</v>
      </c>
      <c r="I212" s="6" t="s">
        <v>1939</v>
      </c>
      <c r="J212" s="6" t="s">
        <v>1940</v>
      </c>
      <c r="K212" s="6" t="s">
        <v>1941</v>
      </c>
      <c r="L212" s="6" t="s">
        <v>1942</v>
      </c>
      <c r="M212" s="6" t="s">
        <v>1943</v>
      </c>
      <c r="N212" s="6" t="s">
        <v>1944</v>
      </c>
    </row>
    <row r="213" spans="1:14">
      <c r="A213" s="6" t="s">
        <v>236</v>
      </c>
      <c r="B213" s="6" t="s">
        <v>1945</v>
      </c>
      <c r="C213" s="6">
        <v>493</v>
      </c>
      <c r="D213" s="6">
        <v>10</v>
      </c>
      <c r="E213" s="6" t="s">
        <v>688</v>
      </c>
      <c r="F213" s="6" t="s">
        <v>1946</v>
      </c>
      <c r="G213" s="6">
        <v>4</v>
      </c>
      <c r="H213" s="6" t="s">
        <v>1947</v>
      </c>
      <c r="I213" s="6" t="s">
        <v>1948</v>
      </c>
      <c r="J213" s="6" t="s">
        <v>1949</v>
      </c>
      <c r="K213" s="6" t="s">
        <v>1950</v>
      </c>
      <c r="L213" s="6" t="s">
        <v>1951</v>
      </c>
      <c r="M213" s="6" t="s">
        <v>1952</v>
      </c>
      <c r="N213" s="6" t="s">
        <v>1953</v>
      </c>
    </row>
    <row r="214" spans="1:14">
      <c r="A214" s="6" t="s">
        <v>237</v>
      </c>
      <c r="B214" s="6" t="s">
        <v>1954</v>
      </c>
      <c r="C214" s="6">
        <v>445</v>
      </c>
      <c r="D214" s="6">
        <v>10</v>
      </c>
      <c r="E214" s="6" t="s">
        <v>688</v>
      </c>
      <c r="F214" s="6" t="s">
        <v>1955</v>
      </c>
      <c r="G214" s="6">
        <v>19</v>
      </c>
      <c r="H214" s="6" t="s">
        <v>1956</v>
      </c>
      <c r="I214" s="6" t="s">
        <v>1957</v>
      </c>
      <c r="J214" s="6" t="s">
        <v>1958</v>
      </c>
      <c r="K214" s="6" t="s">
        <v>1959</v>
      </c>
      <c r="L214" s="6" t="s">
        <v>1960</v>
      </c>
      <c r="M214" s="6" t="s">
        <v>1416</v>
      </c>
      <c r="N214" s="6" t="s">
        <v>1417</v>
      </c>
    </row>
    <row r="215" spans="1:14">
      <c r="A215" s="6" t="s">
        <v>238</v>
      </c>
      <c r="B215" s="6" t="s">
        <v>1961</v>
      </c>
      <c r="C215" s="6">
        <v>524</v>
      </c>
      <c r="D215" s="6">
        <v>10</v>
      </c>
      <c r="E215" s="6" t="s">
        <v>688</v>
      </c>
      <c r="F215" s="6" t="s">
        <v>1962</v>
      </c>
      <c r="G215" s="6">
        <v>9</v>
      </c>
      <c r="H215" s="6" t="s">
        <v>1963</v>
      </c>
      <c r="I215" s="6" t="s">
        <v>1964</v>
      </c>
      <c r="J215" s="6" t="s">
        <v>1965</v>
      </c>
      <c r="K215" s="6" t="s">
        <v>1966</v>
      </c>
      <c r="L215" s="6" t="s">
        <v>1967</v>
      </c>
      <c r="M215" s="6" t="s">
        <v>1968</v>
      </c>
      <c r="N215" s="6" t="s">
        <v>1969</v>
      </c>
    </row>
    <row r="216" spans="1:14">
      <c r="A216" s="6" t="s">
        <v>239</v>
      </c>
      <c r="B216" s="6" t="s">
        <v>1970</v>
      </c>
      <c r="C216" s="6">
        <v>551</v>
      </c>
      <c r="D216" s="6">
        <v>10</v>
      </c>
      <c r="E216" s="6" t="s">
        <v>688</v>
      </c>
      <c r="F216" s="6" t="s">
        <v>1971</v>
      </c>
      <c r="G216" s="6">
        <v>4</v>
      </c>
      <c r="H216" s="6" t="s">
        <v>1972</v>
      </c>
      <c r="I216" s="6" t="s">
        <v>1973</v>
      </c>
      <c r="J216" s="6"/>
      <c r="K216" s="6"/>
      <c r="L216" s="6" t="s">
        <v>1974</v>
      </c>
      <c r="M216" s="6" t="s">
        <v>1975</v>
      </c>
      <c r="N216" s="6" t="s">
        <v>1976</v>
      </c>
    </row>
    <row r="217" spans="1:14">
      <c r="A217" s="6" t="s">
        <v>240</v>
      </c>
      <c r="B217" s="6" t="s">
        <v>1977</v>
      </c>
      <c r="C217" s="6">
        <v>270</v>
      </c>
      <c r="D217" s="6">
        <v>10</v>
      </c>
      <c r="E217" s="7">
        <v>1.9080300000000001E-172</v>
      </c>
      <c r="F217" s="6" t="s">
        <v>1978</v>
      </c>
      <c r="G217" s="6">
        <v>13</v>
      </c>
      <c r="H217" s="6" t="s">
        <v>1979</v>
      </c>
      <c r="I217" s="6" t="s">
        <v>1980</v>
      </c>
      <c r="J217" s="6"/>
      <c r="K217" s="6"/>
      <c r="L217" s="6" t="s">
        <v>1981</v>
      </c>
      <c r="M217" s="6" t="s">
        <v>693</v>
      </c>
      <c r="N217" s="6" t="s">
        <v>694</v>
      </c>
    </row>
    <row r="218" spans="1:14">
      <c r="A218" s="6" t="s">
        <v>241</v>
      </c>
      <c r="B218" s="6" t="s">
        <v>1982</v>
      </c>
      <c r="C218" s="6">
        <v>623</v>
      </c>
      <c r="D218" s="6">
        <v>10</v>
      </c>
      <c r="E218" s="6" t="s">
        <v>688</v>
      </c>
      <c r="F218" s="6" t="s">
        <v>1983</v>
      </c>
      <c r="G218" s="6">
        <v>20</v>
      </c>
      <c r="H218" s="6" t="s">
        <v>1984</v>
      </c>
      <c r="I218" s="6" t="s">
        <v>1985</v>
      </c>
      <c r="J218" s="6" t="s">
        <v>1986</v>
      </c>
      <c r="K218" s="6" t="s">
        <v>1987</v>
      </c>
      <c r="L218" s="6" t="s">
        <v>1988</v>
      </c>
      <c r="M218" s="6" t="s">
        <v>1989</v>
      </c>
      <c r="N218" s="6" t="s">
        <v>1990</v>
      </c>
    </row>
    <row r="219" spans="1:14">
      <c r="A219" s="6" t="s">
        <v>242</v>
      </c>
      <c r="B219" s="6" t="s">
        <v>1991</v>
      </c>
      <c r="C219" s="6">
        <v>221</v>
      </c>
      <c r="D219" s="6">
        <v>10</v>
      </c>
      <c r="E219" s="7">
        <v>3.2589199999999999E-155</v>
      </c>
      <c r="F219" s="6" t="s">
        <v>689</v>
      </c>
      <c r="G219" s="6">
        <v>63</v>
      </c>
      <c r="H219" s="6" t="s">
        <v>1992</v>
      </c>
      <c r="I219" s="6" t="s">
        <v>1993</v>
      </c>
      <c r="J219" s="6" t="s">
        <v>730</v>
      </c>
      <c r="K219" s="6" t="s">
        <v>731</v>
      </c>
      <c r="L219" s="6" t="s">
        <v>1994</v>
      </c>
      <c r="M219" s="6" t="s">
        <v>1995</v>
      </c>
      <c r="N219" s="6" t="s">
        <v>1996</v>
      </c>
    </row>
    <row r="220" spans="1:14">
      <c r="A220" s="6" t="s">
        <v>243</v>
      </c>
      <c r="B220" s="6" t="s">
        <v>1997</v>
      </c>
      <c r="C220" s="6">
        <v>766</v>
      </c>
      <c r="D220" s="6">
        <v>10</v>
      </c>
      <c r="E220" s="6" t="s">
        <v>688</v>
      </c>
      <c r="F220" s="6" t="s">
        <v>1998</v>
      </c>
      <c r="G220" s="6">
        <v>11</v>
      </c>
      <c r="H220" s="6" t="s">
        <v>1551</v>
      </c>
      <c r="I220" s="6" t="s">
        <v>1552</v>
      </c>
      <c r="J220" s="6" t="s">
        <v>1111</v>
      </c>
      <c r="K220" s="6" t="s">
        <v>1112</v>
      </c>
      <c r="L220" s="6" t="s">
        <v>1999</v>
      </c>
      <c r="M220" s="6" t="s">
        <v>2000</v>
      </c>
      <c r="N220" s="6" t="s">
        <v>2001</v>
      </c>
    </row>
    <row r="221" spans="1:14">
      <c r="A221" s="6" t="s">
        <v>244</v>
      </c>
      <c r="B221" s="6" t="s">
        <v>2002</v>
      </c>
      <c r="C221" s="6">
        <v>376</v>
      </c>
      <c r="D221" s="6">
        <v>10</v>
      </c>
      <c r="E221" s="6" t="s">
        <v>688</v>
      </c>
      <c r="F221" s="6" t="s">
        <v>2003</v>
      </c>
      <c r="G221" s="6">
        <v>4</v>
      </c>
      <c r="H221" s="6" t="s">
        <v>2004</v>
      </c>
      <c r="I221" s="6" t="s">
        <v>2005</v>
      </c>
      <c r="J221" s="6" t="s">
        <v>2006</v>
      </c>
      <c r="K221" s="6" t="s">
        <v>2007</v>
      </c>
      <c r="L221" s="6" t="s">
        <v>2008</v>
      </c>
      <c r="M221" s="6" t="s">
        <v>2009</v>
      </c>
      <c r="N221" s="6" t="s">
        <v>2010</v>
      </c>
    </row>
    <row r="222" spans="1:14">
      <c r="A222" s="6" t="s">
        <v>245</v>
      </c>
      <c r="B222" s="6" t="s">
        <v>702</v>
      </c>
      <c r="C222" s="6">
        <v>198</v>
      </c>
      <c r="D222" s="6">
        <v>10</v>
      </c>
      <c r="E222" s="7">
        <v>8.0457800000000003E-43</v>
      </c>
      <c r="F222" s="6" t="s">
        <v>2011</v>
      </c>
      <c r="G222" s="6">
        <v>1</v>
      </c>
      <c r="H222" s="6" t="s">
        <v>700</v>
      </c>
      <c r="I222" s="6" t="s">
        <v>701</v>
      </c>
      <c r="J222" s="6"/>
      <c r="K222" s="6"/>
      <c r="L222" s="6" t="s">
        <v>818</v>
      </c>
      <c r="M222" s="6" t="s">
        <v>700</v>
      </c>
      <c r="N222" s="6" t="s">
        <v>701</v>
      </c>
    </row>
    <row r="223" spans="1:14">
      <c r="A223" s="6" t="s">
        <v>246</v>
      </c>
      <c r="B223" s="6" t="s">
        <v>2012</v>
      </c>
      <c r="C223" s="6">
        <v>568</v>
      </c>
      <c r="D223" s="6">
        <v>10</v>
      </c>
      <c r="E223" s="6" t="s">
        <v>688</v>
      </c>
      <c r="F223" s="6" t="s">
        <v>2013</v>
      </c>
      <c r="G223" s="6">
        <v>18</v>
      </c>
      <c r="H223" s="6" t="s">
        <v>2014</v>
      </c>
      <c r="I223" s="6" t="s">
        <v>2015</v>
      </c>
      <c r="J223" s="6" t="s">
        <v>2016</v>
      </c>
      <c r="K223" s="6" t="s">
        <v>2017</v>
      </c>
      <c r="L223" s="6" t="s">
        <v>2018</v>
      </c>
      <c r="M223" s="6" t="s">
        <v>2019</v>
      </c>
      <c r="N223" s="6" t="s">
        <v>2020</v>
      </c>
    </row>
    <row r="224" spans="1:14">
      <c r="A224" s="6" t="s">
        <v>247</v>
      </c>
      <c r="B224" s="6" t="s">
        <v>2021</v>
      </c>
      <c r="C224" s="6">
        <v>608</v>
      </c>
      <c r="D224" s="6">
        <v>10</v>
      </c>
      <c r="E224" s="6" t="s">
        <v>688</v>
      </c>
      <c r="F224" s="6" t="s">
        <v>2022</v>
      </c>
      <c r="G224" s="6">
        <v>7</v>
      </c>
      <c r="H224" s="6" t="s">
        <v>2023</v>
      </c>
      <c r="I224" s="6" t="s">
        <v>2024</v>
      </c>
      <c r="J224" s="6" t="s">
        <v>2025</v>
      </c>
      <c r="K224" s="6" t="s">
        <v>2026</v>
      </c>
      <c r="L224" s="6" t="s">
        <v>2027</v>
      </c>
      <c r="M224" s="6" t="s">
        <v>2028</v>
      </c>
      <c r="N224" s="6" t="s">
        <v>2029</v>
      </c>
    </row>
    <row r="225" spans="1:14">
      <c r="A225" s="6" t="s">
        <v>248</v>
      </c>
      <c r="B225" s="6" t="s">
        <v>2030</v>
      </c>
      <c r="C225" s="6">
        <v>428</v>
      </c>
      <c r="D225" s="6">
        <v>10</v>
      </c>
      <c r="E225" s="6" t="s">
        <v>688</v>
      </c>
      <c r="F225" s="6" t="s">
        <v>2031</v>
      </c>
      <c r="G225" s="6">
        <v>5</v>
      </c>
      <c r="H225" s="6" t="s">
        <v>2032</v>
      </c>
      <c r="I225" s="6" t="s">
        <v>2033</v>
      </c>
      <c r="J225" s="6" t="s">
        <v>2034</v>
      </c>
      <c r="K225" s="6" t="s">
        <v>2035</v>
      </c>
      <c r="L225" s="6" t="s">
        <v>2036</v>
      </c>
      <c r="M225" s="6" t="s">
        <v>2037</v>
      </c>
      <c r="N225" s="6" t="s">
        <v>2038</v>
      </c>
    </row>
    <row r="226" spans="1:14">
      <c r="A226" s="6" t="s">
        <v>249</v>
      </c>
      <c r="B226" s="6" t="s">
        <v>2039</v>
      </c>
      <c r="C226" s="6">
        <v>548</v>
      </c>
      <c r="D226" s="6">
        <v>10</v>
      </c>
      <c r="E226" s="6" t="s">
        <v>688</v>
      </c>
      <c r="F226" s="6" t="s">
        <v>2040</v>
      </c>
      <c r="G226" s="6">
        <v>6</v>
      </c>
      <c r="H226" s="6" t="s">
        <v>2041</v>
      </c>
      <c r="I226" s="6" t="s">
        <v>2042</v>
      </c>
      <c r="J226" s="6" t="s">
        <v>2043</v>
      </c>
      <c r="K226" s="6" t="s">
        <v>2044</v>
      </c>
      <c r="L226" s="6" t="s">
        <v>2045</v>
      </c>
      <c r="M226" s="6" t="s">
        <v>2046</v>
      </c>
      <c r="N226" s="6" t="s">
        <v>2047</v>
      </c>
    </row>
    <row r="227" spans="1:14">
      <c r="A227" s="6" t="s">
        <v>250</v>
      </c>
      <c r="B227" s="6" t="s">
        <v>2048</v>
      </c>
      <c r="C227" s="6">
        <v>649</v>
      </c>
      <c r="D227" s="6">
        <v>10</v>
      </c>
      <c r="E227" s="6" t="s">
        <v>688</v>
      </c>
      <c r="F227" s="6" t="s">
        <v>2049</v>
      </c>
      <c r="G227" s="6">
        <v>11</v>
      </c>
      <c r="H227" s="6" t="s">
        <v>2050</v>
      </c>
      <c r="I227" s="6" t="s">
        <v>2051</v>
      </c>
      <c r="J227" s="6"/>
      <c r="K227" s="6"/>
      <c r="L227" s="6" t="s">
        <v>2052</v>
      </c>
      <c r="M227" s="6" t="s">
        <v>1196</v>
      </c>
      <c r="N227" s="6" t="s">
        <v>1197</v>
      </c>
    </row>
    <row r="228" spans="1:14">
      <c r="A228" s="6" t="s">
        <v>251</v>
      </c>
      <c r="B228" s="6" t="s">
        <v>2053</v>
      </c>
      <c r="C228" s="6">
        <v>649</v>
      </c>
      <c r="D228" s="6">
        <v>10</v>
      </c>
      <c r="E228" s="6" t="s">
        <v>688</v>
      </c>
      <c r="F228" s="6" t="s">
        <v>1766</v>
      </c>
      <c r="G228" s="6">
        <v>11</v>
      </c>
      <c r="H228" s="6" t="s">
        <v>2050</v>
      </c>
      <c r="I228" s="6" t="s">
        <v>2051</v>
      </c>
      <c r="J228" s="6"/>
      <c r="K228" s="6"/>
      <c r="L228" s="6" t="s">
        <v>2054</v>
      </c>
      <c r="M228" s="6" t="s">
        <v>1196</v>
      </c>
      <c r="N228" s="6" t="s">
        <v>1197</v>
      </c>
    </row>
    <row r="229" spans="1:14">
      <c r="A229" s="6" t="s">
        <v>252</v>
      </c>
      <c r="B229" s="6" t="s">
        <v>2055</v>
      </c>
      <c r="C229" s="6">
        <v>290</v>
      </c>
      <c r="D229" s="6">
        <v>10</v>
      </c>
      <c r="E229" s="6" t="s">
        <v>688</v>
      </c>
      <c r="F229" s="6" t="s">
        <v>2056</v>
      </c>
      <c r="G229" s="6">
        <v>8</v>
      </c>
      <c r="H229" s="6" t="s">
        <v>2057</v>
      </c>
      <c r="I229" s="6" t="s">
        <v>2058</v>
      </c>
      <c r="J229" s="6" t="s">
        <v>2059</v>
      </c>
      <c r="K229" s="6" t="s">
        <v>2060</v>
      </c>
      <c r="L229" s="6" t="s">
        <v>2061</v>
      </c>
      <c r="M229" s="6" t="s">
        <v>2062</v>
      </c>
      <c r="N229" s="6" t="s">
        <v>2063</v>
      </c>
    </row>
    <row r="230" spans="1:14">
      <c r="A230" s="6" t="s">
        <v>253</v>
      </c>
      <c r="B230" s="6" t="s">
        <v>2064</v>
      </c>
      <c r="C230" s="6">
        <v>393</v>
      </c>
      <c r="D230" s="6">
        <v>10</v>
      </c>
      <c r="E230" s="6" t="s">
        <v>688</v>
      </c>
      <c r="F230" s="6" t="s">
        <v>2065</v>
      </c>
      <c r="G230" s="6">
        <v>17</v>
      </c>
      <c r="H230" s="6" t="s">
        <v>2066</v>
      </c>
      <c r="I230" s="6" t="s">
        <v>2067</v>
      </c>
      <c r="J230" s="6" t="s">
        <v>841</v>
      </c>
      <c r="K230" s="6" t="s">
        <v>842</v>
      </c>
      <c r="L230" s="6" t="s">
        <v>2068</v>
      </c>
      <c r="M230" s="6" t="s">
        <v>844</v>
      </c>
      <c r="N230" s="6" t="s">
        <v>845</v>
      </c>
    </row>
    <row r="231" spans="1:14">
      <c r="A231" s="6" t="s">
        <v>254</v>
      </c>
      <c r="B231" s="6" t="s">
        <v>2069</v>
      </c>
      <c r="C231" s="6">
        <v>291</v>
      </c>
      <c r="D231" s="6">
        <v>10</v>
      </c>
      <c r="E231" s="7">
        <v>1.8054799999999999E-168</v>
      </c>
      <c r="F231" s="6" t="s">
        <v>2070</v>
      </c>
      <c r="G231" s="6">
        <v>5</v>
      </c>
      <c r="H231" s="6" t="s">
        <v>2071</v>
      </c>
      <c r="I231" s="6" t="s">
        <v>2072</v>
      </c>
      <c r="J231" s="6" t="s">
        <v>2073</v>
      </c>
      <c r="K231" s="6" t="s">
        <v>2074</v>
      </c>
      <c r="L231" s="6" t="s">
        <v>2075</v>
      </c>
      <c r="M231" s="6" t="s">
        <v>2076</v>
      </c>
      <c r="N231" s="6" t="s">
        <v>2077</v>
      </c>
    </row>
    <row r="232" spans="1:14">
      <c r="A232" s="6" t="s">
        <v>255</v>
      </c>
      <c r="B232" s="6" t="s">
        <v>2078</v>
      </c>
      <c r="C232" s="6">
        <v>401</v>
      </c>
      <c r="D232" s="6">
        <v>10</v>
      </c>
      <c r="E232" s="6" t="s">
        <v>688</v>
      </c>
      <c r="F232" s="6" t="s">
        <v>2079</v>
      </c>
      <c r="G232" s="6">
        <v>11</v>
      </c>
      <c r="H232" s="6" t="s">
        <v>2080</v>
      </c>
      <c r="I232" s="6" t="s">
        <v>2081</v>
      </c>
      <c r="J232" s="6" t="s">
        <v>2082</v>
      </c>
      <c r="K232" s="6" t="s">
        <v>2083</v>
      </c>
      <c r="L232" s="6" t="s">
        <v>2084</v>
      </c>
      <c r="M232" s="6" t="s">
        <v>2085</v>
      </c>
      <c r="N232" s="6" t="s">
        <v>2086</v>
      </c>
    </row>
    <row r="233" spans="1:14">
      <c r="A233" s="6" t="s">
        <v>256</v>
      </c>
      <c r="B233" s="6" t="s">
        <v>2087</v>
      </c>
      <c r="C233" s="6">
        <v>954</v>
      </c>
      <c r="D233" s="6">
        <v>10</v>
      </c>
      <c r="E233" s="6" t="s">
        <v>688</v>
      </c>
      <c r="F233" s="6" t="s">
        <v>2088</v>
      </c>
      <c r="G233" s="6">
        <v>17</v>
      </c>
      <c r="H233" s="6" t="s">
        <v>2089</v>
      </c>
      <c r="I233" s="6" t="s">
        <v>2090</v>
      </c>
      <c r="J233" s="6" t="s">
        <v>2091</v>
      </c>
      <c r="K233" s="6" t="s">
        <v>2092</v>
      </c>
      <c r="L233" s="6" t="s">
        <v>2093</v>
      </c>
      <c r="M233" s="6" t="s">
        <v>2094</v>
      </c>
      <c r="N233" s="6" t="s">
        <v>2095</v>
      </c>
    </row>
    <row r="234" spans="1:14">
      <c r="A234" s="6" t="s">
        <v>257</v>
      </c>
      <c r="B234" s="6" t="s">
        <v>2096</v>
      </c>
      <c r="C234" s="6">
        <v>461</v>
      </c>
      <c r="D234" s="6">
        <v>10</v>
      </c>
      <c r="E234" s="6" t="s">
        <v>688</v>
      </c>
      <c r="F234" s="6" t="s">
        <v>2097</v>
      </c>
      <c r="G234" s="6">
        <v>14</v>
      </c>
      <c r="H234" s="6" t="s">
        <v>2098</v>
      </c>
      <c r="I234" s="6" t="s">
        <v>2099</v>
      </c>
      <c r="J234" s="6" t="s">
        <v>2100</v>
      </c>
      <c r="K234" s="6" t="s">
        <v>2101</v>
      </c>
      <c r="L234" s="6" t="s">
        <v>2102</v>
      </c>
      <c r="M234" s="6" t="s">
        <v>2103</v>
      </c>
      <c r="N234" s="6" t="s">
        <v>2104</v>
      </c>
    </row>
    <row r="235" spans="1:14">
      <c r="A235" s="6" t="s">
        <v>258</v>
      </c>
      <c r="B235" s="6" t="s">
        <v>2105</v>
      </c>
      <c r="C235" s="6">
        <v>439</v>
      </c>
      <c r="D235" s="6">
        <v>10</v>
      </c>
      <c r="E235" s="6" t="s">
        <v>688</v>
      </c>
      <c r="F235" s="6" t="s">
        <v>2106</v>
      </c>
      <c r="G235" s="6">
        <v>8</v>
      </c>
      <c r="H235" s="6" t="s">
        <v>2107</v>
      </c>
      <c r="I235" s="6" t="s">
        <v>2108</v>
      </c>
      <c r="J235" s="6" t="s">
        <v>1597</v>
      </c>
      <c r="K235" s="6" t="s">
        <v>990</v>
      </c>
      <c r="L235" s="6" t="s">
        <v>2109</v>
      </c>
      <c r="M235" s="6" t="s">
        <v>1459</v>
      </c>
      <c r="N235" s="6" t="s">
        <v>1460</v>
      </c>
    </row>
    <row r="236" spans="1:14">
      <c r="A236" s="6" t="s">
        <v>259</v>
      </c>
      <c r="B236" s="6" t="s">
        <v>2110</v>
      </c>
      <c r="C236" s="6">
        <v>811</v>
      </c>
      <c r="D236" s="6">
        <v>10</v>
      </c>
      <c r="E236" s="6" t="s">
        <v>688</v>
      </c>
      <c r="F236" s="6" t="s">
        <v>2111</v>
      </c>
      <c r="G236" s="6">
        <v>7</v>
      </c>
      <c r="H236" s="6" t="s">
        <v>2112</v>
      </c>
      <c r="I236" s="6" t="s">
        <v>2113</v>
      </c>
      <c r="J236" s="6" t="s">
        <v>2114</v>
      </c>
      <c r="K236" s="6" t="s">
        <v>2115</v>
      </c>
      <c r="L236" s="6" t="s">
        <v>2116</v>
      </c>
      <c r="M236" s="6" t="s">
        <v>2117</v>
      </c>
      <c r="N236" s="6" t="s">
        <v>2118</v>
      </c>
    </row>
    <row r="237" spans="1:14">
      <c r="A237" s="6" t="s">
        <v>260</v>
      </c>
      <c r="B237" s="6" t="s">
        <v>2119</v>
      </c>
      <c r="C237" s="6">
        <v>291</v>
      </c>
      <c r="D237" s="6">
        <v>10</v>
      </c>
      <c r="E237" s="6" t="s">
        <v>688</v>
      </c>
      <c r="F237" s="6" t="s">
        <v>2120</v>
      </c>
      <c r="G237" s="6">
        <v>7</v>
      </c>
      <c r="H237" s="6" t="s">
        <v>2121</v>
      </c>
      <c r="I237" s="6" t="s">
        <v>2122</v>
      </c>
      <c r="J237" s="6" t="s">
        <v>2123</v>
      </c>
      <c r="K237" s="6" t="s">
        <v>2124</v>
      </c>
      <c r="L237" s="6" t="s">
        <v>2125</v>
      </c>
      <c r="M237" s="6" t="s">
        <v>2126</v>
      </c>
      <c r="N237" s="6" t="s">
        <v>2127</v>
      </c>
    </row>
    <row r="238" spans="1:14">
      <c r="A238" s="6" t="s">
        <v>261</v>
      </c>
      <c r="B238" s="6" t="s">
        <v>2128</v>
      </c>
      <c r="C238" s="6">
        <v>217</v>
      </c>
      <c r="D238" s="6">
        <v>10</v>
      </c>
      <c r="E238" s="7">
        <v>3.2286399999999998E-112</v>
      </c>
      <c r="F238" s="6" t="s">
        <v>1675</v>
      </c>
      <c r="G238" s="6">
        <v>5</v>
      </c>
      <c r="H238" s="6" t="s">
        <v>2129</v>
      </c>
      <c r="I238" s="6" t="s">
        <v>2130</v>
      </c>
      <c r="J238" s="6" t="s">
        <v>1422</v>
      </c>
      <c r="K238" s="6" t="s">
        <v>990</v>
      </c>
      <c r="L238" s="6" t="s">
        <v>2131</v>
      </c>
      <c r="M238" s="6" t="s">
        <v>1424</v>
      </c>
      <c r="N238" s="6" t="s">
        <v>1425</v>
      </c>
    </row>
    <row r="239" spans="1:14">
      <c r="A239" s="6" t="s">
        <v>262</v>
      </c>
      <c r="B239" s="6" t="s">
        <v>2132</v>
      </c>
      <c r="C239" s="6">
        <v>585</v>
      </c>
      <c r="D239" s="6">
        <v>10</v>
      </c>
      <c r="E239" s="6" t="s">
        <v>688</v>
      </c>
      <c r="F239" s="6" t="s">
        <v>2133</v>
      </c>
      <c r="G239" s="6">
        <v>7</v>
      </c>
      <c r="H239" s="6" t="s">
        <v>2134</v>
      </c>
      <c r="I239" s="6" t="s">
        <v>2135</v>
      </c>
      <c r="J239" s="6" t="s">
        <v>2136</v>
      </c>
      <c r="K239" s="6" t="s">
        <v>2137</v>
      </c>
      <c r="L239" s="6" t="s">
        <v>2138</v>
      </c>
      <c r="M239" s="6" t="s">
        <v>2139</v>
      </c>
      <c r="N239" s="6" t="s">
        <v>2140</v>
      </c>
    </row>
    <row r="240" spans="1:14">
      <c r="A240" s="6" t="s">
        <v>263</v>
      </c>
      <c r="B240" s="6" t="s">
        <v>2141</v>
      </c>
      <c r="C240" s="6">
        <v>706</v>
      </c>
      <c r="D240" s="6">
        <v>10</v>
      </c>
      <c r="E240" s="6" t="s">
        <v>688</v>
      </c>
      <c r="F240" s="6" t="s">
        <v>2142</v>
      </c>
      <c r="G240" s="6">
        <v>16</v>
      </c>
      <c r="H240" s="6" t="s">
        <v>2143</v>
      </c>
      <c r="I240" s="6" t="s">
        <v>2144</v>
      </c>
      <c r="J240" s="6"/>
      <c r="K240" s="6"/>
      <c r="L240" s="6" t="s">
        <v>2145</v>
      </c>
      <c r="M240" s="6" t="s">
        <v>2146</v>
      </c>
      <c r="N240" s="6" t="s">
        <v>2147</v>
      </c>
    </row>
    <row r="241" spans="1:14">
      <c r="A241" s="6" t="s">
        <v>264</v>
      </c>
      <c r="B241" s="6" t="s">
        <v>2148</v>
      </c>
      <c r="C241" s="6">
        <v>305</v>
      </c>
      <c r="D241" s="6">
        <v>10</v>
      </c>
      <c r="E241" s="6" t="s">
        <v>688</v>
      </c>
      <c r="F241" s="6" t="s">
        <v>2149</v>
      </c>
      <c r="G241" s="6">
        <v>4</v>
      </c>
      <c r="H241" s="6" t="s">
        <v>2150</v>
      </c>
      <c r="I241" s="6" t="s">
        <v>2151</v>
      </c>
      <c r="J241" s="6"/>
      <c r="K241" s="6"/>
      <c r="L241" s="6" t="s">
        <v>2152</v>
      </c>
      <c r="M241" s="6" t="s">
        <v>2153</v>
      </c>
      <c r="N241" s="6" t="s">
        <v>2154</v>
      </c>
    </row>
    <row r="242" spans="1:14">
      <c r="A242" s="6" t="s">
        <v>265</v>
      </c>
      <c r="B242" s="6" t="s">
        <v>2155</v>
      </c>
      <c r="C242" s="6">
        <v>587</v>
      </c>
      <c r="D242" s="6">
        <v>10</v>
      </c>
      <c r="E242" s="6" t="s">
        <v>688</v>
      </c>
      <c r="F242" s="6" t="s">
        <v>2156</v>
      </c>
      <c r="G242" s="6">
        <v>27</v>
      </c>
      <c r="H242" s="6" t="s">
        <v>2157</v>
      </c>
      <c r="I242" s="6" t="s">
        <v>2158</v>
      </c>
      <c r="J242" s="6" t="s">
        <v>2159</v>
      </c>
      <c r="K242" s="6" t="s">
        <v>2160</v>
      </c>
      <c r="L242" s="6" t="s">
        <v>2161</v>
      </c>
      <c r="M242" s="6" t="s">
        <v>2162</v>
      </c>
      <c r="N242" s="6" t="s">
        <v>2163</v>
      </c>
    </row>
    <row r="243" spans="1:14">
      <c r="A243" s="6" t="s">
        <v>266</v>
      </c>
      <c r="B243" s="6" t="s">
        <v>2164</v>
      </c>
      <c r="C243" s="6">
        <v>508</v>
      </c>
      <c r="D243" s="6">
        <v>10</v>
      </c>
      <c r="E243" s="6" t="s">
        <v>688</v>
      </c>
      <c r="F243" s="6" t="s">
        <v>2165</v>
      </c>
      <c r="G243" s="6">
        <v>6</v>
      </c>
      <c r="H243" s="6" t="s">
        <v>2166</v>
      </c>
      <c r="I243" s="6" t="s">
        <v>2167</v>
      </c>
      <c r="J243" s="6" t="s">
        <v>2168</v>
      </c>
      <c r="K243" s="6" t="s">
        <v>2169</v>
      </c>
      <c r="L243" s="6" t="s">
        <v>2170</v>
      </c>
      <c r="M243" s="6" t="s">
        <v>2171</v>
      </c>
      <c r="N243" s="6" t="s">
        <v>2172</v>
      </c>
    </row>
    <row r="244" spans="1:14">
      <c r="A244" s="6" t="s">
        <v>267</v>
      </c>
      <c r="B244" s="6" t="s">
        <v>2173</v>
      </c>
      <c r="C244" s="6">
        <v>821</v>
      </c>
      <c r="D244" s="6">
        <v>10</v>
      </c>
      <c r="E244" s="6" t="s">
        <v>688</v>
      </c>
      <c r="F244" s="6" t="s">
        <v>2174</v>
      </c>
      <c r="G244" s="6">
        <v>24</v>
      </c>
      <c r="H244" s="6" t="s">
        <v>2175</v>
      </c>
      <c r="I244" s="6" t="s">
        <v>2176</v>
      </c>
      <c r="J244" s="6" t="s">
        <v>730</v>
      </c>
      <c r="K244" s="6" t="s">
        <v>731</v>
      </c>
      <c r="L244" s="6" t="s">
        <v>2177</v>
      </c>
      <c r="M244" s="6" t="s">
        <v>1636</v>
      </c>
      <c r="N244" s="6" t="s">
        <v>1637</v>
      </c>
    </row>
    <row r="245" spans="1:14">
      <c r="A245" s="6" t="s">
        <v>268</v>
      </c>
      <c r="B245" s="6" t="s">
        <v>2178</v>
      </c>
      <c r="C245" s="6">
        <v>527</v>
      </c>
      <c r="D245" s="6">
        <v>10</v>
      </c>
      <c r="E245" s="6" t="s">
        <v>688</v>
      </c>
      <c r="F245" s="6" t="s">
        <v>2179</v>
      </c>
      <c r="G245" s="6">
        <v>7</v>
      </c>
      <c r="H245" s="6" t="s">
        <v>2180</v>
      </c>
      <c r="I245" s="6" t="s">
        <v>2181</v>
      </c>
      <c r="J245" s="6" t="s">
        <v>2182</v>
      </c>
      <c r="K245" s="6" t="s">
        <v>2183</v>
      </c>
      <c r="L245" s="6" t="s">
        <v>2184</v>
      </c>
      <c r="M245" s="6" t="s">
        <v>2185</v>
      </c>
      <c r="N245" s="6" t="s">
        <v>2186</v>
      </c>
    </row>
    <row r="246" spans="1:14">
      <c r="A246" s="6" t="s">
        <v>269</v>
      </c>
      <c r="B246" s="6" t="s">
        <v>2187</v>
      </c>
      <c r="C246" s="6">
        <v>314</v>
      </c>
      <c r="D246" s="6">
        <v>10</v>
      </c>
      <c r="E246" s="6" t="s">
        <v>688</v>
      </c>
      <c r="F246" s="6" t="s">
        <v>2188</v>
      </c>
      <c r="G246" s="6">
        <v>10</v>
      </c>
      <c r="H246" s="6" t="s">
        <v>2189</v>
      </c>
      <c r="I246" s="6" t="s">
        <v>2190</v>
      </c>
      <c r="J246" s="6" t="s">
        <v>872</v>
      </c>
      <c r="K246" s="6" t="s">
        <v>873</v>
      </c>
      <c r="L246" s="6" t="s">
        <v>2191</v>
      </c>
      <c r="M246" s="6" t="s">
        <v>875</v>
      </c>
      <c r="N246" s="6" t="s">
        <v>876</v>
      </c>
    </row>
    <row r="247" spans="1:14">
      <c r="A247" s="6" t="s">
        <v>270</v>
      </c>
      <c r="B247" s="6" t="s">
        <v>2192</v>
      </c>
      <c r="C247" s="6">
        <v>335</v>
      </c>
      <c r="D247" s="6">
        <v>10</v>
      </c>
      <c r="E247" s="6" t="s">
        <v>688</v>
      </c>
      <c r="F247" s="6" t="s">
        <v>2193</v>
      </c>
      <c r="G247" s="6">
        <v>3</v>
      </c>
      <c r="H247" s="6" t="s">
        <v>2194</v>
      </c>
      <c r="I247" s="6" t="s">
        <v>2195</v>
      </c>
      <c r="J247" s="6" t="s">
        <v>2196</v>
      </c>
      <c r="K247" s="6" t="s">
        <v>2197</v>
      </c>
      <c r="L247" s="6" t="s">
        <v>2198</v>
      </c>
      <c r="M247" s="6" t="s">
        <v>2199</v>
      </c>
      <c r="N247" s="6" t="s">
        <v>2200</v>
      </c>
    </row>
    <row r="248" spans="1:14">
      <c r="A248" s="6" t="s">
        <v>271</v>
      </c>
      <c r="B248" s="6" t="s">
        <v>2201</v>
      </c>
      <c r="C248" s="6">
        <v>370</v>
      </c>
      <c r="D248" s="6">
        <v>10</v>
      </c>
      <c r="E248" s="6" t="s">
        <v>688</v>
      </c>
      <c r="F248" s="6" t="s">
        <v>2202</v>
      </c>
      <c r="G248" s="6">
        <v>2</v>
      </c>
      <c r="H248" s="6" t="s">
        <v>2203</v>
      </c>
      <c r="I248" s="6" t="s">
        <v>2204</v>
      </c>
      <c r="J248" s="6" t="s">
        <v>1174</v>
      </c>
      <c r="K248" s="6" t="s">
        <v>1175</v>
      </c>
      <c r="L248" s="6" t="s">
        <v>2205</v>
      </c>
      <c r="M248" s="6" t="s">
        <v>2206</v>
      </c>
      <c r="N248" s="6" t="s">
        <v>2207</v>
      </c>
    </row>
    <row r="249" spans="1:14">
      <c r="A249" s="6" t="s">
        <v>272</v>
      </c>
      <c r="B249" s="6" t="s">
        <v>2208</v>
      </c>
      <c r="C249" s="6">
        <v>363</v>
      </c>
      <c r="D249" s="6">
        <v>10</v>
      </c>
      <c r="E249" s="6" t="s">
        <v>688</v>
      </c>
      <c r="F249" s="6" t="s">
        <v>2209</v>
      </c>
      <c r="G249" s="6">
        <v>12</v>
      </c>
      <c r="H249" s="6" t="s">
        <v>2210</v>
      </c>
      <c r="I249" s="6" t="s">
        <v>2211</v>
      </c>
      <c r="J249" s="6" t="s">
        <v>2212</v>
      </c>
      <c r="K249" s="6" t="s">
        <v>2213</v>
      </c>
      <c r="L249" s="6" t="s">
        <v>2214</v>
      </c>
      <c r="M249" s="6" t="s">
        <v>2215</v>
      </c>
      <c r="N249" s="6" t="s">
        <v>2216</v>
      </c>
    </row>
    <row r="250" spans="1:14">
      <c r="A250" s="6" t="s">
        <v>273</v>
      </c>
      <c r="B250" s="6" t="s">
        <v>2217</v>
      </c>
      <c r="C250" s="6">
        <v>485</v>
      </c>
      <c r="D250" s="6">
        <v>10</v>
      </c>
      <c r="E250" s="6" t="s">
        <v>688</v>
      </c>
      <c r="F250" s="6" t="s">
        <v>2218</v>
      </c>
      <c r="G250" s="6">
        <v>21</v>
      </c>
      <c r="H250" s="6" t="s">
        <v>2219</v>
      </c>
      <c r="I250" s="6" t="s">
        <v>2220</v>
      </c>
      <c r="J250" s="6" t="s">
        <v>2221</v>
      </c>
      <c r="K250" s="6" t="s">
        <v>2222</v>
      </c>
      <c r="L250" s="6" t="s">
        <v>2223</v>
      </c>
      <c r="M250" s="6" t="s">
        <v>2224</v>
      </c>
      <c r="N250" s="6" t="s">
        <v>2225</v>
      </c>
    </row>
    <row r="251" spans="1:14">
      <c r="A251" s="6" t="s">
        <v>274</v>
      </c>
      <c r="B251" s="6" t="s">
        <v>2226</v>
      </c>
      <c r="C251" s="6">
        <v>231</v>
      </c>
      <c r="D251" s="6">
        <v>10</v>
      </c>
      <c r="E251" s="7">
        <v>9.0722400000000008E-133</v>
      </c>
      <c r="F251" s="6" t="s">
        <v>2227</v>
      </c>
      <c r="G251" s="6">
        <v>6</v>
      </c>
      <c r="H251" s="6" t="s">
        <v>2228</v>
      </c>
      <c r="I251" s="6" t="s">
        <v>2229</v>
      </c>
      <c r="J251" s="6" t="s">
        <v>1018</v>
      </c>
      <c r="K251" s="6" t="s">
        <v>1019</v>
      </c>
      <c r="L251" s="6" t="s">
        <v>2230</v>
      </c>
      <c r="M251" s="6" t="s">
        <v>2231</v>
      </c>
      <c r="N251" s="6" t="s">
        <v>2232</v>
      </c>
    </row>
    <row r="252" spans="1:14">
      <c r="A252" s="6" t="s">
        <v>275</v>
      </c>
      <c r="B252" s="6" t="s">
        <v>2233</v>
      </c>
      <c r="C252" s="6">
        <v>189</v>
      </c>
      <c r="D252" s="6">
        <v>10</v>
      </c>
      <c r="E252" s="7">
        <v>1.3162600000000001E-131</v>
      </c>
      <c r="F252" s="6" t="s">
        <v>2234</v>
      </c>
      <c r="G252" s="6">
        <v>4</v>
      </c>
      <c r="H252" s="6" t="s">
        <v>2235</v>
      </c>
      <c r="I252" s="6" t="s">
        <v>2236</v>
      </c>
      <c r="J252" s="6" t="s">
        <v>1232</v>
      </c>
      <c r="K252" s="6" t="s">
        <v>1233</v>
      </c>
      <c r="L252" s="6" t="s">
        <v>2237</v>
      </c>
      <c r="M252" s="6" t="s">
        <v>2238</v>
      </c>
      <c r="N252" s="6" t="s">
        <v>2239</v>
      </c>
    </row>
    <row r="253" spans="1:14">
      <c r="A253" s="6" t="s">
        <v>276</v>
      </c>
      <c r="B253" s="6" t="s">
        <v>1418</v>
      </c>
      <c r="C253" s="6">
        <v>739</v>
      </c>
      <c r="D253" s="6">
        <v>10</v>
      </c>
      <c r="E253" s="6" t="s">
        <v>688</v>
      </c>
      <c r="F253" s="6" t="s">
        <v>2240</v>
      </c>
      <c r="G253" s="6">
        <v>4</v>
      </c>
      <c r="H253" s="6" t="s">
        <v>1420</v>
      </c>
      <c r="I253" s="6" t="s">
        <v>1421</v>
      </c>
      <c r="J253" s="6" t="s">
        <v>1422</v>
      </c>
      <c r="K253" s="6" t="s">
        <v>990</v>
      </c>
      <c r="L253" s="6" t="s">
        <v>2241</v>
      </c>
      <c r="M253" s="6" t="s">
        <v>1424</v>
      </c>
      <c r="N253" s="6" t="s">
        <v>1425</v>
      </c>
    </row>
    <row r="254" spans="1:14">
      <c r="A254" s="6" t="s">
        <v>277</v>
      </c>
      <c r="B254" s="6" t="s">
        <v>2242</v>
      </c>
      <c r="C254" s="6">
        <v>991</v>
      </c>
      <c r="D254" s="6">
        <v>10</v>
      </c>
      <c r="E254" s="6" t="s">
        <v>688</v>
      </c>
      <c r="F254" s="6" t="s">
        <v>2243</v>
      </c>
      <c r="G254" s="6">
        <v>21</v>
      </c>
      <c r="H254" s="6" t="s">
        <v>2244</v>
      </c>
      <c r="I254" s="6" t="s">
        <v>2245</v>
      </c>
      <c r="J254" s="6" t="s">
        <v>2246</v>
      </c>
      <c r="K254" s="6" t="s">
        <v>2247</v>
      </c>
      <c r="L254" s="6" t="s">
        <v>2248</v>
      </c>
      <c r="M254" s="6" t="s">
        <v>790</v>
      </c>
      <c r="N254" s="6" t="s">
        <v>790</v>
      </c>
    </row>
    <row r="255" spans="1:14">
      <c r="A255" s="6" t="s">
        <v>278</v>
      </c>
      <c r="B255" s="6" t="s">
        <v>2249</v>
      </c>
      <c r="C255" s="6">
        <v>608</v>
      </c>
      <c r="D255" s="6">
        <v>10</v>
      </c>
      <c r="E255" s="6" t="s">
        <v>688</v>
      </c>
      <c r="F255" s="6" t="s">
        <v>2250</v>
      </c>
      <c r="G255" s="6">
        <v>10</v>
      </c>
      <c r="H255" s="6" t="s">
        <v>2251</v>
      </c>
      <c r="I255" s="6" t="s">
        <v>2252</v>
      </c>
      <c r="J255" s="6" t="s">
        <v>2253</v>
      </c>
      <c r="K255" s="6" t="s">
        <v>2254</v>
      </c>
      <c r="L255" s="6" t="s">
        <v>2255</v>
      </c>
      <c r="M255" s="6" t="s">
        <v>2256</v>
      </c>
      <c r="N255" s="6" t="s">
        <v>2257</v>
      </c>
    </row>
    <row r="256" spans="1:14">
      <c r="A256" s="6" t="s">
        <v>279</v>
      </c>
      <c r="B256" s="6" t="s">
        <v>2258</v>
      </c>
      <c r="C256" s="6">
        <v>512</v>
      </c>
      <c r="D256" s="6">
        <v>10</v>
      </c>
      <c r="E256" s="6" t="s">
        <v>688</v>
      </c>
      <c r="F256" s="6" t="s">
        <v>2259</v>
      </c>
      <c r="G256" s="6">
        <v>28</v>
      </c>
      <c r="H256" s="6" t="s">
        <v>2260</v>
      </c>
      <c r="I256" s="6" t="s">
        <v>2261</v>
      </c>
      <c r="J256" s="6" t="s">
        <v>2262</v>
      </c>
      <c r="K256" s="6" t="s">
        <v>2263</v>
      </c>
      <c r="L256" s="6" t="s">
        <v>2264</v>
      </c>
      <c r="M256" s="6" t="s">
        <v>2265</v>
      </c>
      <c r="N256" s="6" t="s">
        <v>2266</v>
      </c>
    </row>
    <row r="257" spans="1:14">
      <c r="A257" s="6" t="s">
        <v>280</v>
      </c>
      <c r="B257" s="6" t="s">
        <v>2267</v>
      </c>
      <c r="C257" s="6">
        <v>336</v>
      </c>
      <c r="D257" s="6">
        <v>10</v>
      </c>
      <c r="E257" s="6" t="s">
        <v>688</v>
      </c>
      <c r="F257" s="6" t="s">
        <v>2268</v>
      </c>
      <c r="G257" s="6">
        <v>6</v>
      </c>
      <c r="H257" s="6" t="s">
        <v>2269</v>
      </c>
      <c r="I257" s="6" t="s">
        <v>2270</v>
      </c>
      <c r="J257" s="6" t="s">
        <v>1111</v>
      </c>
      <c r="K257" s="6" t="s">
        <v>1112</v>
      </c>
      <c r="L257" s="6" t="s">
        <v>2271</v>
      </c>
      <c r="M257" s="6" t="s">
        <v>2272</v>
      </c>
      <c r="N257" s="6" t="s">
        <v>2273</v>
      </c>
    </row>
    <row r="258" spans="1:14">
      <c r="A258" s="6" t="s">
        <v>281</v>
      </c>
      <c r="B258" s="6" t="s">
        <v>2274</v>
      </c>
      <c r="C258" s="6">
        <v>438</v>
      </c>
      <c r="D258" s="6">
        <v>10</v>
      </c>
      <c r="E258" s="6" t="s">
        <v>688</v>
      </c>
      <c r="F258" s="6" t="s">
        <v>2275</v>
      </c>
      <c r="G258" s="6">
        <v>16</v>
      </c>
      <c r="H258" s="6" t="s">
        <v>2276</v>
      </c>
      <c r="I258" s="6" t="s">
        <v>2277</v>
      </c>
      <c r="J258" s="6" t="s">
        <v>2278</v>
      </c>
      <c r="K258" s="6" t="s">
        <v>2279</v>
      </c>
      <c r="L258" s="6" t="s">
        <v>2280</v>
      </c>
      <c r="M258" s="6" t="s">
        <v>2281</v>
      </c>
      <c r="N258" s="6" t="s">
        <v>2282</v>
      </c>
    </row>
    <row r="259" spans="1:14">
      <c r="A259" s="6" t="s">
        <v>282</v>
      </c>
      <c r="B259" s="6" t="s">
        <v>2283</v>
      </c>
      <c r="C259" s="6">
        <v>545</v>
      </c>
      <c r="D259" s="6">
        <v>10</v>
      </c>
      <c r="E259" s="6" t="s">
        <v>688</v>
      </c>
      <c r="F259" s="6" t="s">
        <v>2284</v>
      </c>
      <c r="G259" s="6">
        <v>7</v>
      </c>
      <c r="H259" s="6" t="s">
        <v>2285</v>
      </c>
      <c r="I259" s="6" t="s">
        <v>2286</v>
      </c>
      <c r="J259" s="6" t="s">
        <v>2287</v>
      </c>
      <c r="K259" s="6" t="s">
        <v>2288</v>
      </c>
      <c r="L259" s="6" t="s">
        <v>2289</v>
      </c>
      <c r="M259" s="6" t="s">
        <v>2290</v>
      </c>
      <c r="N259" s="6" t="s">
        <v>2291</v>
      </c>
    </row>
    <row r="260" spans="1:14">
      <c r="A260" s="6" t="s">
        <v>283</v>
      </c>
      <c r="B260" s="6" t="s">
        <v>2292</v>
      </c>
      <c r="C260" s="6">
        <v>148</v>
      </c>
      <c r="D260" s="6">
        <v>10</v>
      </c>
      <c r="E260" s="7">
        <v>2.9007200000000002E-93</v>
      </c>
      <c r="F260" s="6" t="s">
        <v>2293</v>
      </c>
      <c r="G260" s="6">
        <v>6</v>
      </c>
      <c r="H260" s="6" t="s">
        <v>2294</v>
      </c>
      <c r="I260" s="6" t="s">
        <v>2295</v>
      </c>
      <c r="J260" s="6" t="s">
        <v>2296</v>
      </c>
      <c r="K260" s="6" t="s">
        <v>2297</v>
      </c>
      <c r="L260" s="6" t="s">
        <v>2298</v>
      </c>
      <c r="M260" s="6" t="s">
        <v>2299</v>
      </c>
      <c r="N260" s="6" t="s">
        <v>2300</v>
      </c>
    </row>
    <row r="261" spans="1:14">
      <c r="A261" s="6" t="s">
        <v>284</v>
      </c>
      <c r="B261" s="6" t="s">
        <v>2301</v>
      </c>
      <c r="C261" s="6">
        <v>364</v>
      </c>
      <c r="D261" s="6">
        <v>10</v>
      </c>
      <c r="E261" s="6" t="s">
        <v>688</v>
      </c>
      <c r="F261" s="6" t="s">
        <v>2302</v>
      </c>
      <c r="G261" s="6">
        <v>12</v>
      </c>
      <c r="H261" s="6" t="s">
        <v>2303</v>
      </c>
      <c r="I261" s="6" t="s">
        <v>2304</v>
      </c>
      <c r="J261" s="6"/>
      <c r="K261" s="6"/>
      <c r="L261" s="6" t="s">
        <v>2305</v>
      </c>
      <c r="M261" s="6" t="s">
        <v>733</v>
      </c>
      <c r="N261" s="6" t="s">
        <v>734</v>
      </c>
    </row>
    <row r="262" spans="1:14">
      <c r="A262" s="6" t="s">
        <v>285</v>
      </c>
      <c r="B262" s="6" t="s">
        <v>2306</v>
      </c>
      <c r="C262" s="6">
        <v>804</v>
      </c>
      <c r="D262" s="6">
        <v>10</v>
      </c>
      <c r="E262" s="6" t="s">
        <v>688</v>
      </c>
      <c r="F262" s="6" t="s">
        <v>1315</v>
      </c>
      <c r="G262" s="6">
        <v>9</v>
      </c>
      <c r="H262" s="6" t="s">
        <v>2307</v>
      </c>
      <c r="I262" s="6" t="s">
        <v>2308</v>
      </c>
      <c r="J262" s="6" t="s">
        <v>2309</v>
      </c>
      <c r="K262" s="6" t="s">
        <v>2310</v>
      </c>
      <c r="L262" s="6" t="s">
        <v>2311</v>
      </c>
      <c r="M262" s="6" t="s">
        <v>2312</v>
      </c>
      <c r="N262" s="6" t="s">
        <v>2313</v>
      </c>
    </row>
    <row r="263" spans="1:14">
      <c r="A263" s="6" t="s">
        <v>286</v>
      </c>
      <c r="B263" s="6" t="s">
        <v>2314</v>
      </c>
      <c r="C263" s="6">
        <v>468</v>
      </c>
      <c r="D263" s="6">
        <v>10</v>
      </c>
      <c r="E263" s="6" t="s">
        <v>688</v>
      </c>
      <c r="F263" s="6" t="s">
        <v>2315</v>
      </c>
      <c r="G263" s="6">
        <v>16</v>
      </c>
      <c r="H263" s="6" t="s">
        <v>2316</v>
      </c>
      <c r="I263" s="6" t="s">
        <v>2317</v>
      </c>
      <c r="J263" s="6" t="s">
        <v>730</v>
      </c>
      <c r="K263" s="6" t="s">
        <v>731</v>
      </c>
      <c r="L263" s="6" t="s">
        <v>2318</v>
      </c>
      <c r="M263" s="6" t="s">
        <v>2319</v>
      </c>
      <c r="N263" s="6" t="s">
        <v>2320</v>
      </c>
    </row>
    <row r="264" spans="1:14">
      <c r="A264" s="6" t="s">
        <v>287</v>
      </c>
      <c r="B264" s="6" t="s">
        <v>2321</v>
      </c>
      <c r="C264" s="6">
        <v>429</v>
      </c>
      <c r="D264" s="6">
        <v>10</v>
      </c>
      <c r="E264" s="6" t="s">
        <v>688</v>
      </c>
      <c r="F264" s="6" t="s">
        <v>2322</v>
      </c>
      <c r="G264" s="6">
        <v>5</v>
      </c>
      <c r="H264" s="6" t="s">
        <v>2032</v>
      </c>
      <c r="I264" s="6" t="s">
        <v>2033</v>
      </c>
      <c r="J264" s="6" t="s">
        <v>2034</v>
      </c>
      <c r="K264" s="6" t="s">
        <v>2035</v>
      </c>
      <c r="L264" s="6" t="s">
        <v>2323</v>
      </c>
      <c r="M264" s="6" t="s">
        <v>2037</v>
      </c>
      <c r="N264" s="6" t="s">
        <v>2038</v>
      </c>
    </row>
    <row r="265" spans="1:14">
      <c r="A265" s="6" t="s">
        <v>288</v>
      </c>
      <c r="B265" s="6" t="s">
        <v>2324</v>
      </c>
      <c r="C265" s="6">
        <v>407</v>
      </c>
      <c r="D265" s="6">
        <v>10</v>
      </c>
      <c r="E265" s="6" t="s">
        <v>688</v>
      </c>
      <c r="F265" s="6" t="s">
        <v>2325</v>
      </c>
      <c r="G265" s="6">
        <v>11</v>
      </c>
      <c r="H265" s="6" t="s">
        <v>2326</v>
      </c>
      <c r="I265" s="6" t="s">
        <v>2327</v>
      </c>
      <c r="J265" s="6"/>
      <c r="K265" s="6"/>
      <c r="L265" s="6" t="s">
        <v>2328</v>
      </c>
      <c r="M265" s="6" t="s">
        <v>1212</v>
      </c>
      <c r="N265" s="6" t="s">
        <v>1213</v>
      </c>
    </row>
    <row r="266" spans="1:14">
      <c r="A266" s="6" t="s">
        <v>289</v>
      </c>
      <c r="B266" s="6" t="s">
        <v>2329</v>
      </c>
      <c r="C266" s="6">
        <v>186</v>
      </c>
      <c r="D266" s="6">
        <v>10</v>
      </c>
      <c r="E266" s="7">
        <v>9.3571099999999997E-46</v>
      </c>
      <c r="F266" s="6" t="s">
        <v>2330</v>
      </c>
      <c r="G266" s="6">
        <v>1</v>
      </c>
      <c r="H266" s="6" t="s">
        <v>700</v>
      </c>
      <c r="I266" s="6" t="s">
        <v>701</v>
      </c>
      <c r="J266" s="6"/>
      <c r="K266" s="6"/>
      <c r="L266" s="6" t="s">
        <v>818</v>
      </c>
      <c r="M266" s="6" t="s">
        <v>700</v>
      </c>
      <c r="N266" s="6" t="s">
        <v>701</v>
      </c>
    </row>
    <row r="267" spans="1:14">
      <c r="A267" s="6" t="s">
        <v>290</v>
      </c>
      <c r="B267" s="6" t="s">
        <v>2331</v>
      </c>
      <c r="C267" s="6">
        <v>382</v>
      </c>
      <c r="D267" s="6">
        <v>10</v>
      </c>
      <c r="E267" s="6" t="s">
        <v>688</v>
      </c>
      <c r="F267" s="6" t="s">
        <v>2332</v>
      </c>
      <c r="G267" s="6">
        <v>9</v>
      </c>
      <c r="H267" s="6" t="s">
        <v>2333</v>
      </c>
      <c r="I267" s="6" t="s">
        <v>2334</v>
      </c>
      <c r="J267" s="6" t="s">
        <v>2335</v>
      </c>
      <c r="K267" s="6" t="s">
        <v>2336</v>
      </c>
      <c r="L267" s="6" t="s">
        <v>2337</v>
      </c>
      <c r="M267" s="6" t="s">
        <v>2338</v>
      </c>
      <c r="N267" s="6" t="s">
        <v>2339</v>
      </c>
    </row>
    <row r="268" spans="1:14">
      <c r="A268" s="6" t="s">
        <v>291</v>
      </c>
      <c r="B268" s="6" t="s">
        <v>2340</v>
      </c>
      <c r="C268" s="6">
        <v>710</v>
      </c>
      <c r="D268" s="6">
        <v>10</v>
      </c>
      <c r="E268" s="6" t="s">
        <v>688</v>
      </c>
      <c r="F268" s="6" t="s">
        <v>2341</v>
      </c>
      <c r="G268" s="6">
        <v>1</v>
      </c>
      <c r="H268" s="6" t="s">
        <v>2342</v>
      </c>
      <c r="I268" s="6" t="s">
        <v>2343</v>
      </c>
      <c r="J268" s="6"/>
      <c r="K268" s="6"/>
      <c r="L268" s="6" t="s">
        <v>2344</v>
      </c>
      <c r="M268" s="6" t="s">
        <v>790</v>
      </c>
      <c r="N268" s="6" t="s">
        <v>790</v>
      </c>
    </row>
    <row r="269" spans="1:14">
      <c r="A269" s="6" t="s">
        <v>292</v>
      </c>
      <c r="B269" s="6" t="s">
        <v>2345</v>
      </c>
      <c r="C269" s="6">
        <v>301</v>
      </c>
      <c r="D269" s="6">
        <v>10</v>
      </c>
      <c r="E269" s="6" t="s">
        <v>688</v>
      </c>
      <c r="F269" s="6" t="s">
        <v>2346</v>
      </c>
      <c r="G269" s="6">
        <v>7</v>
      </c>
      <c r="H269" s="6" t="s">
        <v>1753</v>
      </c>
      <c r="I269" s="6" t="s">
        <v>1754</v>
      </c>
      <c r="J269" s="6"/>
      <c r="K269" s="6"/>
      <c r="L269" s="6" t="s">
        <v>1755</v>
      </c>
      <c r="M269" s="6" t="s">
        <v>790</v>
      </c>
      <c r="N269" s="6" t="s">
        <v>790</v>
      </c>
    </row>
    <row r="270" spans="1:14">
      <c r="A270" s="6" t="s">
        <v>293</v>
      </c>
      <c r="B270" s="6" t="s">
        <v>2347</v>
      </c>
      <c r="C270" s="6">
        <v>429</v>
      </c>
      <c r="D270" s="6">
        <v>10</v>
      </c>
      <c r="E270" s="6" t="s">
        <v>688</v>
      </c>
      <c r="F270" s="6" t="s">
        <v>2348</v>
      </c>
      <c r="G270" s="6">
        <v>3</v>
      </c>
      <c r="H270" s="6" t="s">
        <v>2349</v>
      </c>
      <c r="I270" s="6" t="s">
        <v>2350</v>
      </c>
      <c r="J270" s="6" t="s">
        <v>2351</v>
      </c>
      <c r="K270" s="6" t="s">
        <v>990</v>
      </c>
      <c r="L270" s="6" t="s">
        <v>2352</v>
      </c>
      <c r="M270" s="6" t="s">
        <v>2353</v>
      </c>
      <c r="N270" s="6" t="s">
        <v>2354</v>
      </c>
    </row>
    <row r="271" spans="1:14">
      <c r="A271" s="6" t="s">
        <v>294</v>
      </c>
      <c r="B271" s="6" t="s">
        <v>2355</v>
      </c>
      <c r="C271" s="6">
        <v>1021</v>
      </c>
      <c r="D271" s="6">
        <v>10</v>
      </c>
      <c r="E271" s="6" t="s">
        <v>688</v>
      </c>
      <c r="F271" s="6" t="s">
        <v>2356</v>
      </c>
      <c r="G271" s="6">
        <v>8</v>
      </c>
      <c r="H271" s="6" t="s">
        <v>2357</v>
      </c>
      <c r="I271" s="6" t="s">
        <v>2358</v>
      </c>
      <c r="J271" s="6" t="s">
        <v>2359</v>
      </c>
      <c r="K271" s="6" t="s">
        <v>2360</v>
      </c>
      <c r="L271" s="6" t="s">
        <v>2361</v>
      </c>
      <c r="M271" s="6" t="s">
        <v>2362</v>
      </c>
      <c r="N271" s="6" t="s">
        <v>2363</v>
      </c>
    </row>
    <row r="272" spans="1:14">
      <c r="A272" s="6" t="s">
        <v>295</v>
      </c>
      <c r="B272" s="6" t="s">
        <v>2364</v>
      </c>
      <c r="C272" s="6">
        <v>576</v>
      </c>
      <c r="D272" s="6">
        <v>10</v>
      </c>
      <c r="E272" s="6" t="s">
        <v>688</v>
      </c>
      <c r="F272" s="6" t="s">
        <v>2365</v>
      </c>
      <c r="G272" s="6">
        <v>11</v>
      </c>
      <c r="H272" s="6" t="s">
        <v>2366</v>
      </c>
      <c r="I272" s="6" t="s">
        <v>2367</v>
      </c>
      <c r="J272" s="6" t="s">
        <v>2368</v>
      </c>
      <c r="K272" s="6" t="s">
        <v>2369</v>
      </c>
      <c r="L272" s="6" t="s">
        <v>2370</v>
      </c>
      <c r="M272" s="6" t="s">
        <v>2371</v>
      </c>
      <c r="N272" s="6" t="s">
        <v>2372</v>
      </c>
    </row>
    <row r="273" spans="1:14">
      <c r="A273" s="6" t="s">
        <v>296</v>
      </c>
      <c r="B273" s="6" t="s">
        <v>2373</v>
      </c>
      <c r="C273" s="6">
        <v>364</v>
      </c>
      <c r="D273" s="6">
        <v>10</v>
      </c>
      <c r="E273" s="7">
        <v>5.3454900000000003E-168</v>
      </c>
      <c r="F273" s="6" t="s">
        <v>2374</v>
      </c>
      <c r="G273" s="6">
        <v>20</v>
      </c>
      <c r="H273" s="6" t="s">
        <v>2375</v>
      </c>
      <c r="I273" s="6" t="s">
        <v>2376</v>
      </c>
      <c r="J273" s="6" t="s">
        <v>1760</v>
      </c>
      <c r="K273" s="6" t="s">
        <v>1761</v>
      </c>
      <c r="L273" s="6" t="s">
        <v>2377</v>
      </c>
      <c r="M273" s="6" t="s">
        <v>2378</v>
      </c>
      <c r="N273" s="6" t="s">
        <v>2379</v>
      </c>
    </row>
    <row r="274" spans="1:14">
      <c r="A274" s="6" t="s">
        <v>297</v>
      </c>
      <c r="B274" s="6" t="s">
        <v>2380</v>
      </c>
      <c r="C274" s="6">
        <v>355</v>
      </c>
      <c r="D274" s="6">
        <v>10</v>
      </c>
      <c r="E274" s="6" t="s">
        <v>688</v>
      </c>
      <c r="F274" s="6" t="s">
        <v>2381</v>
      </c>
      <c r="G274" s="6">
        <v>6</v>
      </c>
      <c r="H274" s="6" t="s">
        <v>2382</v>
      </c>
      <c r="I274" s="6" t="s">
        <v>2383</v>
      </c>
      <c r="J274" s="6" t="s">
        <v>2384</v>
      </c>
      <c r="K274" s="6" t="s">
        <v>2385</v>
      </c>
      <c r="L274" s="6" t="s">
        <v>2386</v>
      </c>
      <c r="M274" s="6" t="s">
        <v>992</v>
      </c>
      <c r="N274" s="6" t="s">
        <v>993</v>
      </c>
    </row>
    <row r="275" spans="1:14">
      <c r="A275" s="6" t="s">
        <v>298</v>
      </c>
      <c r="B275" s="6" t="s">
        <v>2387</v>
      </c>
      <c r="C275" s="6">
        <v>576</v>
      </c>
      <c r="D275" s="6">
        <v>10</v>
      </c>
      <c r="E275" s="6" t="s">
        <v>688</v>
      </c>
      <c r="F275" s="6" t="s">
        <v>2388</v>
      </c>
      <c r="G275" s="6">
        <v>7</v>
      </c>
      <c r="H275" s="6" t="s">
        <v>2389</v>
      </c>
      <c r="I275" s="6" t="s">
        <v>2390</v>
      </c>
      <c r="J275" s="6" t="s">
        <v>2391</v>
      </c>
      <c r="K275" s="6" t="s">
        <v>2392</v>
      </c>
      <c r="L275" s="6" t="s">
        <v>2393</v>
      </c>
      <c r="M275" s="6" t="s">
        <v>2394</v>
      </c>
      <c r="N275" s="6" t="s">
        <v>2395</v>
      </c>
    </row>
    <row r="276" spans="1:14">
      <c r="A276" s="6" t="s">
        <v>299</v>
      </c>
      <c r="B276" s="6" t="s">
        <v>2396</v>
      </c>
      <c r="C276" s="6">
        <v>361</v>
      </c>
      <c r="D276" s="6">
        <v>10</v>
      </c>
      <c r="E276" s="6" t="s">
        <v>688</v>
      </c>
      <c r="F276" s="6" t="s">
        <v>2397</v>
      </c>
      <c r="G276" s="6">
        <v>5</v>
      </c>
      <c r="H276" s="6" t="s">
        <v>2398</v>
      </c>
      <c r="I276" s="6" t="s">
        <v>2399</v>
      </c>
      <c r="J276" s="6" t="s">
        <v>2400</v>
      </c>
      <c r="K276" s="6" t="s">
        <v>2401</v>
      </c>
      <c r="L276" s="6" t="s">
        <v>2402</v>
      </c>
      <c r="M276" s="6" t="s">
        <v>1433</v>
      </c>
      <c r="N276" s="6" t="s">
        <v>1434</v>
      </c>
    </row>
    <row r="277" spans="1:14">
      <c r="A277" s="6" t="s">
        <v>300</v>
      </c>
      <c r="B277" s="6" t="s">
        <v>2403</v>
      </c>
      <c r="C277" s="6">
        <v>328</v>
      </c>
      <c r="D277" s="6">
        <v>10</v>
      </c>
      <c r="E277" s="6" t="s">
        <v>688</v>
      </c>
      <c r="F277" s="6" t="s">
        <v>2404</v>
      </c>
      <c r="G277" s="6">
        <v>7</v>
      </c>
      <c r="H277" s="6" t="s">
        <v>2405</v>
      </c>
      <c r="I277" s="6" t="s">
        <v>2406</v>
      </c>
      <c r="J277" s="6"/>
      <c r="K277" s="6"/>
      <c r="L277" s="6" t="s">
        <v>2407</v>
      </c>
      <c r="M277" s="6" t="s">
        <v>1212</v>
      </c>
      <c r="N277" s="6" t="s">
        <v>1213</v>
      </c>
    </row>
    <row r="278" spans="1:14">
      <c r="A278" s="6" t="s">
        <v>301</v>
      </c>
      <c r="B278" s="6" t="s">
        <v>2408</v>
      </c>
      <c r="C278" s="6">
        <v>327</v>
      </c>
      <c r="D278" s="6">
        <v>10</v>
      </c>
      <c r="E278" s="6" t="s">
        <v>688</v>
      </c>
      <c r="F278" s="6" t="s">
        <v>2409</v>
      </c>
      <c r="G278" s="6">
        <v>21</v>
      </c>
      <c r="H278" s="6" t="s">
        <v>2410</v>
      </c>
      <c r="I278" s="6" t="s">
        <v>2411</v>
      </c>
      <c r="J278" s="6"/>
      <c r="K278" s="6"/>
      <c r="L278" s="6" t="s">
        <v>2412</v>
      </c>
      <c r="M278" s="6" t="s">
        <v>2413</v>
      </c>
      <c r="N278" s="6" t="s">
        <v>2414</v>
      </c>
    </row>
    <row r="279" spans="1:14">
      <c r="A279" s="6" t="s">
        <v>302</v>
      </c>
      <c r="B279" s="6" t="s">
        <v>2415</v>
      </c>
      <c r="C279" s="6">
        <v>248</v>
      </c>
      <c r="D279" s="6">
        <v>10</v>
      </c>
      <c r="E279" s="7">
        <v>9.0467500000000001E-93</v>
      </c>
      <c r="F279" s="6" t="s">
        <v>2416</v>
      </c>
      <c r="G279" s="6">
        <v>3</v>
      </c>
      <c r="H279" s="6" t="s">
        <v>2417</v>
      </c>
      <c r="I279" s="6" t="s">
        <v>2418</v>
      </c>
      <c r="J279" s="6"/>
      <c r="K279" s="6"/>
      <c r="L279" s="6" t="s">
        <v>2419</v>
      </c>
      <c r="M279" s="6" t="s">
        <v>2420</v>
      </c>
      <c r="N279" s="6" t="s">
        <v>2421</v>
      </c>
    </row>
    <row r="280" spans="1:14">
      <c r="A280" s="6" t="s">
        <v>303</v>
      </c>
      <c r="B280" s="6" t="s">
        <v>2422</v>
      </c>
      <c r="C280" s="6">
        <v>396</v>
      </c>
      <c r="D280" s="6">
        <v>10</v>
      </c>
      <c r="E280" s="6" t="s">
        <v>688</v>
      </c>
      <c r="F280" s="6" t="s">
        <v>2423</v>
      </c>
      <c r="G280" s="6">
        <v>6</v>
      </c>
      <c r="H280" s="6" t="s">
        <v>2424</v>
      </c>
      <c r="I280" s="6" t="s">
        <v>2425</v>
      </c>
      <c r="J280" s="6"/>
      <c r="K280" s="6"/>
      <c r="L280" s="6" t="s">
        <v>2426</v>
      </c>
      <c r="M280" s="6" t="s">
        <v>2427</v>
      </c>
      <c r="N280" s="6" t="s">
        <v>2428</v>
      </c>
    </row>
    <row r="281" spans="1:14">
      <c r="A281" s="6" t="s">
        <v>304</v>
      </c>
      <c r="B281" s="6" t="s">
        <v>2429</v>
      </c>
      <c r="C281" s="6">
        <v>193</v>
      </c>
      <c r="D281" s="6">
        <v>10</v>
      </c>
      <c r="E281" s="7">
        <v>9.7960199999999997E-127</v>
      </c>
      <c r="F281" s="6" t="s">
        <v>2430</v>
      </c>
      <c r="G281" s="6">
        <v>13</v>
      </c>
      <c r="H281" s="6" t="s">
        <v>2431</v>
      </c>
      <c r="I281" s="6" t="s">
        <v>2432</v>
      </c>
      <c r="J281" s="6"/>
      <c r="K281" s="6"/>
      <c r="L281" s="6" t="s">
        <v>2433</v>
      </c>
      <c r="M281" s="6" t="s">
        <v>2434</v>
      </c>
      <c r="N281" s="6" t="s">
        <v>2435</v>
      </c>
    </row>
    <row r="282" spans="1:14">
      <c r="A282" s="6" t="s">
        <v>305</v>
      </c>
      <c r="B282" s="6" t="s">
        <v>2436</v>
      </c>
      <c r="C282" s="6">
        <v>361</v>
      </c>
      <c r="D282" s="6">
        <v>10</v>
      </c>
      <c r="E282" s="6" t="s">
        <v>688</v>
      </c>
      <c r="F282" s="6" t="s">
        <v>1639</v>
      </c>
      <c r="G282" s="6">
        <v>5</v>
      </c>
      <c r="H282" s="6" t="s">
        <v>2398</v>
      </c>
      <c r="I282" s="6" t="s">
        <v>2399</v>
      </c>
      <c r="J282" s="6" t="s">
        <v>2400</v>
      </c>
      <c r="K282" s="6" t="s">
        <v>2401</v>
      </c>
      <c r="L282" s="6" t="s">
        <v>2437</v>
      </c>
      <c r="M282" s="6" t="s">
        <v>1433</v>
      </c>
      <c r="N282" s="6" t="s">
        <v>1434</v>
      </c>
    </row>
    <row r="283" spans="1:14">
      <c r="A283" s="6" t="s">
        <v>306</v>
      </c>
      <c r="B283" s="6" t="s">
        <v>2438</v>
      </c>
      <c r="C283" s="6">
        <v>900</v>
      </c>
      <c r="D283" s="6">
        <v>10</v>
      </c>
      <c r="E283" s="6" t="s">
        <v>688</v>
      </c>
      <c r="F283" s="6" t="s">
        <v>2439</v>
      </c>
      <c r="G283" s="6">
        <v>20</v>
      </c>
      <c r="H283" s="6" t="s">
        <v>2440</v>
      </c>
      <c r="I283" s="6" t="s">
        <v>2441</v>
      </c>
      <c r="J283" s="6" t="s">
        <v>2246</v>
      </c>
      <c r="K283" s="6" t="s">
        <v>2247</v>
      </c>
      <c r="L283" s="6" t="s">
        <v>2442</v>
      </c>
      <c r="M283" s="6" t="s">
        <v>790</v>
      </c>
      <c r="N283" s="6" t="s">
        <v>790</v>
      </c>
    </row>
    <row r="284" spans="1:14">
      <c r="A284" s="6" t="s">
        <v>307</v>
      </c>
      <c r="B284" s="6" t="s">
        <v>2443</v>
      </c>
      <c r="C284" s="6">
        <v>264</v>
      </c>
      <c r="D284" s="6">
        <v>10</v>
      </c>
      <c r="E284" s="7">
        <v>1.1695000000000001E-78</v>
      </c>
      <c r="F284" s="6" t="s">
        <v>2444</v>
      </c>
      <c r="G284" s="6">
        <v>2</v>
      </c>
      <c r="H284" s="6" t="s">
        <v>2445</v>
      </c>
      <c r="I284" s="6" t="s">
        <v>2446</v>
      </c>
      <c r="J284" s="6"/>
      <c r="K284" s="6"/>
      <c r="L284" s="6" t="s">
        <v>2447</v>
      </c>
      <c r="M284" s="6" t="s">
        <v>2445</v>
      </c>
      <c r="N284" s="6" t="s">
        <v>2446</v>
      </c>
    </row>
    <row r="285" spans="1:14">
      <c r="A285" s="6" t="s">
        <v>308</v>
      </c>
      <c r="B285" s="6" t="s">
        <v>2448</v>
      </c>
      <c r="C285" s="6">
        <v>534</v>
      </c>
      <c r="D285" s="6">
        <v>10</v>
      </c>
      <c r="E285" s="6" t="s">
        <v>688</v>
      </c>
      <c r="F285" s="6" t="s">
        <v>2449</v>
      </c>
      <c r="G285" s="6">
        <v>6</v>
      </c>
      <c r="H285" s="6" t="s">
        <v>2450</v>
      </c>
      <c r="I285" s="6" t="s">
        <v>2451</v>
      </c>
      <c r="J285" s="6" t="s">
        <v>2452</v>
      </c>
      <c r="K285" s="6" t="s">
        <v>2453</v>
      </c>
      <c r="L285" s="6" t="s">
        <v>2454</v>
      </c>
      <c r="M285" s="6" t="s">
        <v>2455</v>
      </c>
      <c r="N285" s="6" t="s">
        <v>2456</v>
      </c>
    </row>
    <row r="286" spans="1:14">
      <c r="A286" s="6" t="s">
        <v>309</v>
      </c>
      <c r="B286" s="6" t="s">
        <v>2457</v>
      </c>
      <c r="C286" s="6">
        <v>272</v>
      </c>
      <c r="D286" s="6">
        <v>10</v>
      </c>
      <c r="E286" s="7">
        <v>5.7363000000000001E-172</v>
      </c>
      <c r="F286" s="6" t="s">
        <v>2458</v>
      </c>
      <c r="G286" s="6">
        <v>13</v>
      </c>
      <c r="H286" s="6" t="s">
        <v>2459</v>
      </c>
      <c r="I286" s="6" t="s">
        <v>2460</v>
      </c>
      <c r="J286" s="6" t="s">
        <v>2461</v>
      </c>
      <c r="K286" s="6" t="s">
        <v>2462</v>
      </c>
      <c r="L286" s="6" t="s">
        <v>2463</v>
      </c>
      <c r="M286" s="6" t="s">
        <v>2464</v>
      </c>
      <c r="N286" s="6" t="s">
        <v>2465</v>
      </c>
    </row>
    <row r="287" spans="1:14">
      <c r="A287" s="6" t="s">
        <v>310</v>
      </c>
      <c r="B287" s="6" t="s">
        <v>2466</v>
      </c>
      <c r="C287" s="6">
        <v>308</v>
      </c>
      <c r="D287" s="6">
        <v>10</v>
      </c>
      <c r="E287" s="6" t="s">
        <v>688</v>
      </c>
      <c r="F287" s="6" t="s">
        <v>1613</v>
      </c>
      <c r="G287" s="6">
        <v>5</v>
      </c>
      <c r="H287" s="6" t="s">
        <v>2467</v>
      </c>
      <c r="I287" s="6" t="s">
        <v>2468</v>
      </c>
      <c r="J287" s="6" t="s">
        <v>1111</v>
      </c>
      <c r="K287" s="6" t="s">
        <v>1112</v>
      </c>
      <c r="L287" s="6" t="s">
        <v>2469</v>
      </c>
      <c r="M287" s="6" t="s">
        <v>1511</v>
      </c>
      <c r="N287" s="6" t="s">
        <v>1512</v>
      </c>
    </row>
    <row r="288" spans="1:14">
      <c r="A288" s="6" t="s">
        <v>311</v>
      </c>
      <c r="B288" s="6" t="s">
        <v>2470</v>
      </c>
      <c r="C288" s="6">
        <v>268</v>
      </c>
      <c r="D288" s="6">
        <v>10</v>
      </c>
      <c r="E288" s="7">
        <v>2.08313E-159</v>
      </c>
      <c r="F288" s="6" t="s">
        <v>2471</v>
      </c>
      <c r="G288" s="6">
        <v>1</v>
      </c>
      <c r="H288" s="6" t="s">
        <v>2472</v>
      </c>
      <c r="I288" s="6" t="s">
        <v>2473</v>
      </c>
      <c r="J288" s="6" t="s">
        <v>2474</v>
      </c>
      <c r="K288" s="6" t="s">
        <v>2475</v>
      </c>
      <c r="L288" s="6" t="s">
        <v>2476</v>
      </c>
      <c r="M288" s="6" t="s">
        <v>790</v>
      </c>
      <c r="N288" s="6" t="s">
        <v>790</v>
      </c>
    </row>
    <row r="289" spans="1:14">
      <c r="A289" s="6" t="s">
        <v>312</v>
      </c>
      <c r="B289" s="6" t="s">
        <v>2477</v>
      </c>
      <c r="C289" s="6">
        <v>550</v>
      </c>
      <c r="D289" s="6">
        <v>10</v>
      </c>
      <c r="E289" s="6" t="s">
        <v>688</v>
      </c>
      <c r="F289" s="6" t="s">
        <v>2478</v>
      </c>
      <c r="G289" s="6">
        <v>10</v>
      </c>
      <c r="H289" s="6" t="s">
        <v>2479</v>
      </c>
      <c r="I289" s="6" t="s">
        <v>2480</v>
      </c>
      <c r="J289" s="6" t="s">
        <v>2481</v>
      </c>
      <c r="K289" s="6" t="s">
        <v>2482</v>
      </c>
      <c r="L289" s="6" t="s">
        <v>2483</v>
      </c>
      <c r="M289" s="6" t="s">
        <v>2484</v>
      </c>
      <c r="N289" s="6" t="s">
        <v>2485</v>
      </c>
    </row>
    <row r="290" spans="1:14">
      <c r="A290" s="6" t="s">
        <v>313</v>
      </c>
      <c r="B290" s="6" t="s">
        <v>2486</v>
      </c>
      <c r="C290" s="6">
        <v>547</v>
      </c>
      <c r="D290" s="6">
        <v>10</v>
      </c>
      <c r="E290" s="6" t="s">
        <v>688</v>
      </c>
      <c r="F290" s="6" t="s">
        <v>2487</v>
      </c>
      <c r="G290" s="6">
        <v>7</v>
      </c>
      <c r="H290" s="6" t="s">
        <v>2488</v>
      </c>
      <c r="I290" s="6" t="s">
        <v>2489</v>
      </c>
      <c r="J290" s="6" t="s">
        <v>2490</v>
      </c>
      <c r="K290" s="6" t="s">
        <v>2491</v>
      </c>
      <c r="L290" s="6" t="s">
        <v>2492</v>
      </c>
      <c r="M290" s="6" t="s">
        <v>2493</v>
      </c>
      <c r="N290" s="6" t="s">
        <v>2494</v>
      </c>
    </row>
    <row r="291" spans="1:14">
      <c r="A291" s="6" t="s">
        <v>314</v>
      </c>
      <c r="B291" s="6" t="s">
        <v>2495</v>
      </c>
      <c r="C291" s="6">
        <v>601</v>
      </c>
      <c r="D291" s="6">
        <v>10</v>
      </c>
      <c r="E291" s="6" t="s">
        <v>688</v>
      </c>
      <c r="F291" s="6" t="s">
        <v>2120</v>
      </c>
      <c r="G291" s="6">
        <v>20</v>
      </c>
      <c r="H291" s="6" t="s">
        <v>2496</v>
      </c>
      <c r="I291" s="6" t="s">
        <v>2497</v>
      </c>
      <c r="J291" s="6"/>
      <c r="K291" s="6"/>
      <c r="L291" s="6" t="s">
        <v>2498</v>
      </c>
      <c r="M291" s="6" t="s">
        <v>2499</v>
      </c>
      <c r="N291" s="6" t="s">
        <v>2500</v>
      </c>
    </row>
    <row r="292" spans="1:14">
      <c r="A292" s="6" t="s">
        <v>315</v>
      </c>
      <c r="B292" s="6" t="s">
        <v>2501</v>
      </c>
      <c r="C292" s="6">
        <v>324</v>
      </c>
      <c r="D292" s="6">
        <v>10</v>
      </c>
      <c r="E292" s="6" t="s">
        <v>688</v>
      </c>
      <c r="F292" s="6" t="s">
        <v>2502</v>
      </c>
      <c r="G292" s="6">
        <v>6</v>
      </c>
      <c r="H292" s="6" t="s">
        <v>2503</v>
      </c>
      <c r="I292" s="6" t="s">
        <v>2504</v>
      </c>
      <c r="J292" s="6" t="s">
        <v>2505</v>
      </c>
      <c r="K292" s="6" t="s">
        <v>2506</v>
      </c>
      <c r="L292" s="6" t="s">
        <v>2507</v>
      </c>
      <c r="M292" s="6" t="s">
        <v>2508</v>
      </c>
      <c r="N292" s="6" t="s">
        <v>2509</v>
      </c>
    </row>
    <row r="293" spans="1:14">
      <c r="A293" s="6" t="s">
        <v>316</v>
      </c>
      <c r="B293" s="6" t="s">
        <v>2510</v>
      </c>
      <c r="C293" s="6">
        <v>482</v>
      </c>
      <c r="D293" s="6">
        <v>10</v>
      </c>
      <c r="E293" s="6" t="s">
        <v>688</v>
      </c>
      <c r="F293" s="6" t="s">
        <v>2511</v>
      </c>
      <c r="G293" s="6">
        <v>6</v>
      </c>
      <c r="H293" s="6" t="s">
        <v>2512</v>
      </c>
      <c r="I293" s="6" t="s">
        <v>2513</v>
      </c>
      <c r="J293" s="6" t="s">
        <v>730</v>
      </c>
      <c r="K293" s="6" t="s">
        <v>731</v>
      </c>
      <c r="L293" s="6" t="s">
        <v>2514</v>
      </c>
      <c r="M293" s="6" t="s">
        <v>2515</v>
      </c>
      <c r="N293" s="6" t="s">
        <v>2516</v>
      </c>
    </row>
    <row r="294" spans="1:14">
      <c r="A294" s="6" t="s">
        <v>317</v>
      </c>
      <c r="B294" s="6" t="s">
        <v>2517</v>
      </c>
      <c r="C294" s="6">
        <v>669</v>
      </c>
      <c r="D294" s="6">
        <v>10</v>
      </c>
      <c r="E294" s="6" t="s">
        <v>688</v>
      </c>
      <c r="F294" s="6" t="s">
        <v>2518</v>
      </c>
      <c r="G294" s="6">
        <v>14</v>
      </c>
      <c r="H294" s="6" t="s">
        <v>1676</v>
      </c>
      <c r="I294" s="6" t="s">
        <v>1677</v>
      </c>
      <c r="J294" s="6" t="s">
        <v>1678</v>
      </c>
      <c r="K294" s="6" t="s">
        <v>1679</v>
      </c>
      <c r="L294" s="6" t="s">
        <v>2519</v>
      </c>
      <c r="M294" s="6" t="s">
        <v>1681</v>
      </c>
      <c r="N294" s="6" t="s">
        <v>1682</v>
      </c>
    </row>
    <row r="295" spans="1:14">
      <c r="A295" s="6" t="s">
        <v>318</v>
      </c>
      <c r="B295" s="6" t="s">
        <v>2520</v>
      </c>
      <c r="C295" s="6">
        <v>413</v>
      </c>
      <c r="D295" s="6">
        <v>10</v>
      </c>
      <c r="E295" s="6" t="s">
        <v>688</v>
      </c>
      <c r="F295" s="6" t="s">
        <v>2521</v>
      </c>
      <c r="G295" s="6">
        <v>6</v>
      </c>
      <c r="H295" s="6" t="s">
        <v>2522</v>
      </c>
      <c r="I295" s="6" t="s">
        <v>2523</v>
      </c>
      <c r="J295" s="6" t="s">
        <v>2359</v>
      </c>
      <c r="K295" s="6" t="s">
        <v>2360</v>
      </c>
      <c r="L295" s="6" t="s">
        <v>2524</v>
      </c>
      <c r="M295" s="6" t="s">
        <v>2362</v>
      </c>
      <c r="N295" s="6" t="s">
        <v>2363</v>
      </c>
    </row>
    <row r="296" spans="1:14">
      <c r="A296" s="6" t="s">
        <v>319</v>
      </c>
      <c r="B296" s="6" t="s">
        <v>2525</v>
      </c>
      <c r="C296" s="6">
        <v>601</v>
      </c>
      <c r="D296" s="6">
        <v>10</v>
      </c>
      <c r="E296" s="6" t="s">
        <v>688</v>
      </c>
      <c r="F296" s="6" t="s">
        <v>696</v>
      </c>
      <c r="G296" s="6">
        <v>10</v>
      </c>
      <c r="H296" s="6" t="s">
        <v>2526</v>
      </c>
      <c r="I296" s="6" t="s">
        <v>2527</v>
      </c>
      <c r="J296" s="6"/>
      <c r="K296" s="6"/>
      <c r="L296" s="6" t="s">
        <v>2528</v>
      </c>
      <c r="M296" s="6" t="s">
        <v>2529</v>
      </c>
      <c r="N296" s="6" t="s">
        <v>2530</v>
      </c>
    </row>
    <row r="297" spans="1:14">
      <c r="A297" s="6" t="s">
        <v>320</v>
      </c>
      <c r="B297" s="6" t="s">
        <v>2531</v>
      </c>
      <c r="C297" s="6">
        <v>324</v>
      </c>
      <c r="D297" s="6">
        <v>10</v>
      </c>
      <c r="E297" s="6" t="s">
        <v>688</v>
      </c>
      <c r="F297" s="6" t="s">
        <v>2532</v>
      </c>
      <c r="G297" s="6">
        <v>6</v>
      </c>
      <c r="H297" s="6" t="s">
        <v>2503</v>
      </c>
      <c r="I297" s="6" t="s">
        <v>2504</v>
      </c>
      <c r="J297" s="6" t="s">
        <v>2505</v>
      </c>
      <c r="K297" s="6" t="s">
        <v>2506</v>
      </c>
      <c r="L297" s="6" t="s">
        <v>2507</v>
      </c>
      <c r="M297" s="6" t="s">
        <v>2508</v>
      </c>
      <c r="N297" s="6" t="s">
        <v>2509</v>
      </c>
    </row>
    <row r="298" spans="1:14">
      <c r="A298" s="6" t="s">
        <v>321</v>
      </c>
      <c r="B298" s="6" t="s">
        <v>2533</v>
      </c>
      <c r="C298" s="6">
        <v>514</v>
      </c>
      <c r="D298" s="6">
        <v>10</v>
      </c>
      <c r="E298" s="6" t="s">
        <v>688</v>
      </c>
      <c r="F298" s="6" t="s">
        <v>2534</v>
      </c>
      <c r="G298" s="6">
        <v>7</v>
      </c>
      <c r="H298" s="6" t="s">
        <v>2535</v>
      </c>
      <c r="I298" s="6" t="s">
        <v>2536</v>
      </c>
      <c r="J298" s="6" t="s">
        <v>2537</v>
      </c>
      <c r="K298" s="6" t="s">
        <v>2538</v>
      </c>
      <c r="L298" s="6" t="s">
        <v>2539</v>
      </c>
      <c r="M298" s="6" t="s">
        <v>2540</v>
      </c>
      <c r="N298" s="6" t="s">
        <v>2541</v>
      </c>
    </row>
    <row r="299" spans="1:14">
      <c r="A299" s="6" t="s">
        <v>322</v>
      </c>
      <c r="B299" s="6" t="s">
        <v>2542</v>
      </c>
      <c r="C299" s="6">
        <v>386</v>
      </c>
      <c r="D299" s="6">
        <v>10</v>
      </c>
      <c r="E299" s="6" t="s">
        <v>688</v>
      </c>
      <c r="F299" s="6" t="s">
        <v>859</v>
      </c>
      <c r="G299" s="6">
        <v>13</v>
      </c>
      <c r="H299" s="6" t="s">
        <v>2543</v>
      </c>
      <c r="I299" s="6" t="s">
        <v>2544</v>
      </c>
      <c r="J299" s="6" t="s">
        <v>2545</v>
      </c>
      <c r="K299" s="6" t="s">
        <v>2546</v>
      </c>
      <c r="L299" s="6" t="s">
        <v>2547</v>
      </c>
      <c r="M299" s="6" t="s">
        <v>2548</v>
      </c>
      <c r="N299" s="6" t="s">
        <v>2549</v>
      </c>
    </row>
    <row r="300" spans="1:14">
      <c r="A300" s="6" t="s">
        <v>323</v>
      </c>
      <c r="B300" s="6" t="s">
        <v>2550</v>
      </c>
      <c r="C300" s="6">
        <v>637</v>
      </c>
      <c r="D300" s="6">
        <v>10</v>
      </c>
      <c r="E300" s="6" t="s">
        <v>688</v>
      </c>
      <c r="F300" s="6" t="s">
        <v>1315</v>
      </c>
      <c r="G300" s="6">
        <v>16</v>
      </c>
      <c r="H300" s="6" t="s">
        <v>2551</v>
      </c>
      <c r="I300" s="6" t="s">
        <v>2552</v>
      </c>
      <c r="J300" s="6" t="s">
        <v>2553</v>
      </c>
      <c r="K300" s="6" t="s">
        <v>2554</v>
      </c>
      <c r="L300" s="6" t="s">
        <v>2555</v>
      </c>
      <c r="M300" s="6" t="s">
        <v>2556</v>
      </c>
      <c r="N300" s="6" t="s">
        <v>2557</v>
      </c>
    </row>
    <row r="301" spans="1:14">
      <c r="A301" s="6" t="s">
        <v>324</v>
      </c>
      <c r="B301" s="6" t="s">
        <v>2558</v>
      </c>
      <c r="C301" s="6">
        <v>422</v>
      </c>
      <c r="D301" s="6">
        <v>10</v>
      </c>
      <c r="E301" s="6" t="s">
        <v>688</v>
      </c>
      <c r="F301" s="6" t="s">
        <v>2559</v>
      </c>
      <c r="G301" s="6">
        <v>17</v>
      </c>
      <c r="H301" s="6" t="s">
        <v>2560</v>
      </c>
      <c r="I301" s="6" t="s">
        <v>2561</v>
      </c>
      <c r="J301" s="6" t="s">
        <v>2562</v>
      </c>
      <c r="K301" s="6" t="s">
        <v>2563</v>
      </c>
      <c r="L301" s="6" t="s">
        <v>2564</v>
      </c>
      <c r="M301" s="6" t="s">
        <v>2565</v>
      </c>
      <c r="N301" s="6" t="s">
        <v>2566</v>
      </c>
    </row>
    <row r="302" spans="1:14">
      <c r="A302" s="6" t="s">
        <v>325</v>
      </c>
      <c r="B302" s="6" t="s">
        <v>2567</v>
      </c>
      <c r="C302" s="6">
        <v>463</v>
      </c>
      <c r="D302" s="6">
        <v>10</v>
      </c>
      <c r="E302" s="6" t="s">
        <v>688</v>
      </c>
      <c r="F302" s="6" t="s">
        <v>2568</v>
      </c>
      <c r="G302" s="6">
        <v>11</v>
      </c>
      <c r="H302" s="6" t="s">
        <v>2569</v>
      </c>
      <c r="I302" s="6" t="s">
        <v>2570</v>
      </c>
      <c r="J302" s="6" t="s">
        <v>2571</v>
      </c>
      <c r="K302" s="6" t="s">
        <v>2572</v>
      </c>
      <c r="L302" s="6" t="s">
        <v>2573</v>
      </c>
      <c r="M302" s="6" t="s">
        <v>2574</v>
      </c>
      <c r="N302" s="6" t="s">
        <v>2575</v>
      </c>
    </row>
    <row r="303" spans="1:14">
      <c r="A303" s="6" t="s">
        <v>326</v>
      </c>
      <c r="B303" s="6" t="s">
        <v>2576</v>
      </c>
      <c r="C303" s="6">
        <v>1022</v>
      </c>
      <c r="D303" s="6">
        <v>10</v>
      </c>
      <c r="E303" s="6" t="s">
        <v>688</v>
      </c>
      <c r="F303" s="6" t="s">
        <v>2577</v>
      </c>
      <c r="G303" s="6">
        <v>10</v>
      </c>
      <c r="H303" s="6" t="s">
        <v>2578</v>
      </c>
      <c r="I303" s="6" t="s">
        <v>2579</v>
      </c>
      <c r="J303" s="6" t="s">
        <v>2580</v>
      </c>
      <c r="K303" s="6" t="s">
        <v>2581</v>
      </c>
      <c r="L303" s="6" t="s">
        <v>2582</v>
      </c>
      <c r="M303" s="6" t="s">
        <v>2583</v>
      </c>
      <c r="N303" s="6" t="s">
        <v>2584</v>
      </c>
    </row>
    <row r="304" spans="1:14">
      <c r="A304" s="6" t="s">
        <v>327</v>
      </c>
      <c r="B304" s="6" t="s">
        <v>2585</v>
      </c>
      <c r="C304" s="6">
        <v>450</v>
      </c>
      <c r="D304" s="6">
        <v>10</v>
      </c>
      <c r="E304" s="6" t="s">
        <v>688</v>
      </c>
      <c r="F304" s="6" t="s">
        <v>2586</v>
      </c>
      <c r="G304" s="6">
        <v>11</v>
      </c>
      <c r="H304" s="6" t="s">
        <v>2587</v>
      </c>
      <c r="I304" s="6" t="s">
        <v>2588</v>
      </c>
      <c r="J304" s="6" t="s">
        <v>2589</v>
      </c>
      <c r="K304" s="6" t="s">
        <v>2590</v>
      </c>
      <c r="L304" s="6" t="s">
        <v>2591</v>
      </c>
      <c r="M304" s="6" t="s">
        <v>790</v>
      </c>
      <c r="N304" s="6" t="s">
        <v>790</v>
      </c>
    </row>
    <row r="305" spans="1:14">
      <c r="A305" s="6" t="s">
        <v>328</v>
      </c>
      <c r="B305" s="6" t="s">
        <v>2592</v>
      </c>
      <c r="C305" s="6">
        <v>776</v>
      </c>
      <c r="D305" s="6">
        <v>10</v>
      </c>
      <c r="E305" s="6" t="s">
        <v>688</v>
      </c>
      <c r="F305" s="6" t="s">
        <v>2593</v>
      </c>
      <c r="G305" s="6">
        <v>8</v>
      </c>
      <c r="H305" s="6" t="s">
        <v>2594</v>
      </c>
      <c r="I305" s="6" t="s">
        <v>2595</v>
      </c>
      <c r="J305" s="6" t="s">
        <v>2596</v>
      </c>
      <c r="K305" s="6" t="s">
        <v>2597</v>
      </c>
      <c r="L305" s="6" t="s">
        <v>2598</v>
      </c>
      <c r="M305" s="6" t="s">
        <v>2599</v>
      </c>
      <c r="N305" s="6" t="s">
        <v>2600</v>
      </c>
    </row>
    <row r="306" spans="1:14">
      <c r="A306" s="6" t="s">
        <v>329</v>
      </c>
      <c r="B306" s="6" t="s">
        <v>2601</v>
      </c>
      <c r="C306" s="6">
        <v>306</v>
      </c>
      <c r="D306" s="6">
        <v>10</v>
      </c>
      <c r="E306" s="7">
        <v>3.7618000000000001E-168</v>
      </c>
      <c r="F306" s="6" t="s">
        <v>2602</v>
      </c>
      <c r="G306" s="6">
        <v>2</v>
      </c>
      <c r="H306" s="6" t="s">
        <v>2603</v>
      </c>
      <c r="I306" s="6" t="s">
        <v>2604</v>
      </c>
      <c r="J306" s="6" t="s">
        <v>1111</v>
      </c>
      <c r="K306" s="6" t="s">
        <v>1112</v>
      </c>
      <c r="L306" s="6" t="s">
        <v>2605</v>
      </c>
      <c r="M306" s="6" t="s">
        <v>1511</v>
      </c>
      <c r="N306" s="6" t="s">
        <v>1512</v>
      </c>
    </row>
    <row r="307" spans="1:14">
      <c r="A307" s="6" t="s">
        <v>330</v>
      </c>
      <c r="B307" s="6" t="s">
        <v>2606</v>
      </c>
      <c r="C307" s="6">
        <v>401</v>
      </c>
      <c r="D307" s="6">
        <v>10</v>
      </c>
      <c r="E307" s="6" t="s">
        <v>688</v>
      </c>
      <c r="F307" s="6" t="s">
        <v>2607</v>
      </c>
      <c r="G307" s="6">
        <v>11</v>
      </c>
      <c r="H307" s="6" t="s">
        <v>2080</v>
      </c>
      <c r="I307" s="6" t="s">
        <v>2081</v>
      </c>
      <c r="J307" s="6" t="s">
        <v>2082</v>
      </c>
      <c r="K307" s="6" t="s">
        <v>2083</v>
      </c>
      <c r="L307" s="6" t="s">
        <v>2608</v>
      </c>
      <c r="M307" s="6" t="s">
        <v>2085</v>
      </c>
      <c r="N307" s="6" t="s">
        <v>2086</v>
      </c>
    </row>
    <row r="308" spans="1:14">
      <c r="A308" s="6" t="s">
        <v>331</v>
      </c>
      <c r="B308" s="6" t="s">
        <v>2609</v>
      </c>
      <c r="C308" s="6">
        <v>853</v>
      </c>
      <c r="D308" s="6">
        <v>10</v>
      </c>
      <c r="E308" s="6" t="s">
        <v>688</v>
      </c>
      <c r="F308" s="6" t="s">
        <v>2610</v>
      </c>
      <c r="G308" s="6">
        <v>14</v>
      </c>
      <c r="H308" s="6" t="s">
        <v>2611</v>
      </c>
      <c r="I308" s="6" t="s">
        <v>2612</v>
      </c>
      <c r="J308" s="6" t="s">
        <v>1727</v>
      </c>
      <c r="K308" s="6" t="s">
        <v>1728</v>
      </c>
      <c r="L308" s="6" t="s">
        <v>2613</v>
      </c>
      <c r="M308" s="6" t="s">
        <v>1730</v>
      </c>
      <c r="N308" s="6" t="s">
        <v>1731</v>
      </c>
    </row>
    <row r="309" spans="1:14">
      <c r="A309" s="6" t="s">
        <v>332</v>
      </c>
      <c r="B309" s="6" t="s">
        <v>2614</v>
      </c>
      <c r="C309" s="6">
        <v>220</v>
      </c>
      <c r="D309" s="6">
        <v>10</v>
      </c>
      <c r="E309" s="7">
        <v>3.06069E-113</v>
      </c>
      <c r="F309" s="6" t="s">
        <v>2615</v>
      </c>
      <c r="G309" s="6">
        <v>12</v>
      </c>
      <c r="H309" s="6" t="s">
        <v>2616</v>
      </c>
      <c r="I309" s="6" t="s">
        <v>2617</v>
      </c>
      <c r="J309" s="6" t="s">
        <v>2562</v>
      </c>
      <c r="K309" s="6" t="s">
        <v>2563</v>
      </c>
      <c r="L309" s="6" t="s">
        <v>2618</v>
      </c>
      <c r="M309" s="6" t="s">
        <v>2619</v>
      </c>
      <c r="N309" s="6" t="s">
        <v>2620</v>
      </c>
    </row>
    <row r="310" spans="1:14">
      <c r="A310" s="6" t="s">
        <v>333</v>
      </c>
      <c r="B310" s="6" t="s">
        <v>2621</v>
      </c>
      <c r="C310" s="6">
        <v>506</v>
      </c>
      <c r="D310" s="6">
        <v>10</v>
      </c>
      <c r="E310" s="6" t="s">
        <v>688</v>
      </c>
      <c r="F310" s="6" t="s">
        <v>2622</v>
      </c>
      <c r="G310" s="6">
        <v>16</v>
      </c>
      <c r="H310" s="6" t="s">
        <v>2623</v>
      </c>
      <c r="I310" s="6" t="s">
        <v>2624</v>
      </c>
      <c r="J310" s="6" t="s">
        <v>2625</v>
      </c>
      <c r="K310" s="6" t="s">
        <v>2626</v>
      </c>
      <c r="L310" s="6" t="s">
        <v>2627</v>
      </c>
      <c r="M310" s="6" t="s">
        <v>2628</v>
      </c>
      <c r="N310" s="6" t="s">
        <v>2629</v>
      </c>
    </row>
    <row r="311" spans="1:14">
      <c r="A311" s="6" t="s">
        <v>334</v>
      </c>
      <c r="B311" s="6" t="s">
        <v>2630</v>
      </c>
      <c r="C311" s="6">
        <v>474</v>
      </c>
      <c r="D311" s="6">
        <v>10</v>
      </c>
      <c r="E311" s="6" t="s">
        <v>688</v>
      </c>
      <c r="F311" s="6" t="s">
        <v>2631</v>
      </c>
      <c r="G311" s="6">
        <v>12</v>
      </c>
      <c r="H311" s="6" t="s">
        <v>2632</v>
      </c>
      <c r="I311" s="6" t="s">
        <v>2633</v>
      </c>
      <c r="J311" s="6" t="s">
        <v>2537</v>
      </c>
      <c r="K311" s="6" t="s">
        <v>2538</v>
      </c>
      <c r="L311" s="6" t="s">
        <v>2634</v>
      </c>
      <c r="M311" s="6" t="s">
        <v>2635</v>
      </c>
      <c r="N311" s="6" t="s">
        <v>2636</v>
      </c>
    </row>
    <row r="312" spans="1:14">
      <c r="A312" s="6" t="s">
        <v>335</v>
      </c>
      <c r="B312" s="6" t="s">
        <v>2637</v>
      </c>
      <c r="C312" s="6">
        <v>510</v>
      </c>
      <c r="D312" s="6">
        <v>10</v>
      </c>
      <c r="E312" s="6" t="s">
        <v>688</v>
      </c>
      <c r="F312" s="6" t="s">
        <v>727</v>
      </c>
      <c r="G312" s="6">
        <v>15</v>
      </c>
      <c r="H312" s="6" t="s">
        <v>2638</v>
      </c>
      <c r="I312" s="6" t="s">
        <v>2639</v>
      </c>
      <c r="J312" s="6" t="s">
        <v>2182</v>
      </c>
      <c r="K312" s="6" t="s">
        <v>2183</v>
      </c>
      <c r="L312" s="6" t="s">
        <v>2640</v>
      </c>
      <c r="M312" s="6" t="s">
        <v>2185</v>
      </c>
      <c r="N312" s="6" t="s">
        <v>2186</v>
      </c>
    </row>
    <row r="313" spans="1:14">
      <c r="A313" s="6" t="s">
        <v>336</v>
      </c>
      <c r="B313" s="6" t="s">
        <v>2641</v>
      </c>
      <c r="C313" s="6">
        <v>769</v>
      </c>
      <c r="D313" s="6">
        <v>10</v>
      </c>
      <c r="E313" s="6" t="s">
        <v>688</v>
      </c>
      <c r="F313" s="6" t="s">
        <v>2642</v>
      </c>
      <c r="G313" s="6">
        <v>4</v>
      </c>
      <c r="H313" s="6" t="s">
        <v>1420</v>
      </c>
      <c r="I313" s="6" t="s">
        <v>1421</v>
      </c>
      <c r="J313" s="6" t="s">
        <v>1422</v>
      </c>
      <c r="K313" s="6" t="s">
        <v>990</v>
      </c>
      <c r="L313" s="6" t="s">
        <v>2643</v>
      </c>
      <c r="M313" s="6" t="s">
        <v>1424</v>
      </c>
      <c r="N313" s="6" t="s">
        <v>1425</v>
      </c>
    </row>
    <row r="314" spans="1:14">
      <c r="A314" s="6" t="s">
        <v>337</v>
      </c>
      <c r="B314" s="6" t="s">
        <v>2644</v>
      </c>
      <c r="C314" s="6">
        <v>491</v>
      </c>
      <c r="D314" s="6">
        <v>10</v>
      </c>
      <c r="E314" s="6" t="s">
        <v>688</v>
      </c>
      <c r="F314" s="6" t="s">
        <v>2645</v>
      </c>
      <c r="G314" s="6">
        <v>6</v>
      </c>
      <c r="H314" s="6" t="s">
        <v>2646</v>
      </c>
      <c r="I314" s="6" t="s">
        <v>2647</v>
      </c>
      <c r="J314" s="6" t="s">
        <v>2648</v>
      </c>
      <c r="K314" s="6" t="s">
        <v>990</v>
      </c>
      <c r="L314" s="6" t="s">
        <v>2649</v>
      </c>
      <c r="M314" s="6" t="s">
        <v>2650</v>
      </c>
      <c r="N314" s="6" t="s">
        <v>2651</v>
      </c>
    </row>
    <row r="315" spans="1:14">
      <c r="A315" s="6" t="s">
        <v>338</v>
      </c>
      <c r="B315" s="6" t="s">
        <v>2408</v>
      </c>
      <c r="C315" s="6">
        <v>254</v>
      </c>
      <c r="D315" s="6">
        <v>10</v>
      </c>
      <c r="E315" s="6" t="s">
        <v>688</v>
      </c>
      <c r="F315" s="6" t="s">
        <v>2652</v>
      </c>
      <c r="G315" s="6">
        <v>21</v>
      </c>
      <c r="H315" s="6" t="s">
        <v>2653</v>
      </c>
      <c r="I315" s="6" t="s">
        <v>2654</v>
      </c>
      <c r="J315" s="6"/>
      <c r="K315" s="6"/>
      <c r="L315" s="6" t="s">
        <v>2655</v>
      </c>
      <c r="M315" s="6" t="s">
        <v>2413</v>
      </c>
      <c r="N315" s="6" t="s">
        <v>2414</v>
      </c>
    </row>
    <row r="316" spans="1:14">
      <c r="A316" s="6" t="s">
        <v>339</v>
      </c>
      <c r="B316" s="6" t="s">
        <v>2656</v>
      </c>
      <c r="C316" s="6">
        <v>399</v>
      </c>
      <c r="D316" s="6">
        <v>10</v>
      </c>
      <c r="E316" s="6" t="s">
        <v>688</v>
      </c>
      <c r="F316" s="6" t="s">
        <v>2275</v>
      </c>
      <c r="G316" s="6">
        <v>6</v>
      </c>
      <c r="H316" s="6" t="s">
        <v>2657</v>
      </c>
      <c r="I316" s="6" t="s">
        <v>2658</v>
      </c>
      <c r="J316" s="6" t="s">
        <v>2659</v>
      </c>
      <c r="K316" s="6" t="s">
        <v>2660</v>
      </c>
      <c r="L316" s="6" t="s">
        <v>2661</v>
      </c>
      <c r="M316" s="6" t="s">
        <v>2662</v>
      </c>
      <c r="N316" s="6" t="s">
        <v>2663</v>
      </c>
    </row>
    <row r="317" spans="1:14">
      <c r="A317" s="6" t="s">
        <v>340</v>
      </c>
      <c r="B317" s="6" t="s">
        <v>2664</v>
      </c>
      <c r="C317" s="6">
        <v>600</v>
      </c>
      <c r="D317" s="6">
        <v>10</v>
      </c>
      <c r="E317" s="6" t="s">
        <v>688</v>
      </c>
      <c r="F317" s="6" t="s">
        <v>2665</v>
      </c>
      <c r="G317" s="6">
        <v>5</v>
      </c>
      <c r="H317" s="6" t="s">
        <v>2666</v>
      </c>
      <c r="I317" s="6" t="s">
        <v>2667</v>
      </c>
      <c r="J317" s="6" t="s">
        <v>2668</v>
      </c>
      <c r="K317" s="6" t="s">
        <v>2669</v>
      </c>
      <c r="L317" s="6" t="s">
        <v>2670</v>
      </c>
      <c r="M317" s="6" t="s">
        <v>2671</v>
      </c>
      <c r="N317" s="6" t="s">
        <v>2672</v>
      </c>
    </row>
    <row r="318" spans="1:14">
      <c r="A318" s="6" t="s">
        <v>341</v>
      </c>
      <c r="B318" s="6" t="s">
        <v>2673</v>
      </c>
      <c r="C318" s="6">
        <v>503</v>
      </c>
      <c r="D318" s="6">
        <v>10</v>
      </c>
      <c r="E318" s="6" t="s">
        <v>688</v>
      </c>
      <c r="F318" s="6" t="s">
        <v>2674</v>
      </c>
      <c r="G318" s="6">
        <v>17</v>
      </c>
      <c r="H318" s="6" t="s">
        <v>2675</v>
      </c>
      <c r="I318" s="6" t="s">
        <v>2676</v>
      </c>
      <c r="J318" s="6" t="s">
        <v>2677</v>
      </c>
      <c r="K318" s="6" t="s">
        <v>2678</v>
      </c>
      <c r="L318" s="6" t="s">
        <v>2679</v>
      </c>
      <c r="M318" s="6" t="s">
        <v>2680</v>
      </c>
      <c r="N318" s="6" t="s">
        <v>2681</v>
      </c>
    </row>
  </sheetData>
  <autoFilter ref="A1:N1" xr:uid="{CAB6222D-6875-464D-85A8-FC51902C85C3}"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20"/>
  <sheetViews>
    <sheetView workbookViewId="0"/>
  </sheetViews>
  <sheetFormatPr defaultColWidth="9" defaultRowHeight="14.4"/>
  <cols>
    <col min="1" max="1" width="14.44140625" customWidth="1"/>
    <col min="2" max="2" width="19.44140625" customWidth="1"/>
    <col min="3" max="3" width="23.33203125" customWidth="1"/>
    <col min="4" max="4" width="17.109375" customWidth="1"/>
    <col min="5" max="5" width="8.88671875" customWidth="1"/>
    <col min="6" max="6" width="24.109375" customWidth="1"/>
    <col min="7" max="7" width="23.44140625" customWidth="1"/>
    <col min="8" max="8" width="19.6640625" customWidth="1"/>
    <col min="9" max="9" width="16.88671875" customWidth="1"/>
    <col min="10" max="10" width="17.44140625" customWidth="1"/>
    <col min="11" max="11" width="19" customWidth="1"/>
    <col min="12" max="13" width="19.109375" customWidth="1"/>
  </cols>
  <sheetData>
    <row r="1" spans="1:13">
      <c r="A1" s="1" t="s">
        <v>342</v>
      </c>
    </row>
    <row r="2" spans="1:13">
      <c r="A2" s="1" t="s">
        <v>343</v>
      </c>
      <c r="B2" s="2" t="s">
        <v>344</v>
      </c>
    </row>
    <row r="3" spans="1:13">
      <c r="A3" s="1" t="s">
        <v>12</v>
      </c>
      <c r="B3" s="2" t="s">
        <v>345</v>
      </c>
    </row>
    <row r="4" spans="1:13">
      <c r="A4" s="1" t="s">
        <v>346</v>
      </c>
      <c r="B4" s="2" t="s">
        <v>347</v>
      </c>
    </row>
    <row r="5" spans="1:13">
      <c r="A5" s="1" t="s">
        <v>348</v>
      </c>
      <c r="B5" s="2" t="s">
        <v>349</v>
      </c>
    </row>
    <row r="7" spans="1:13">
      <c r="A7" s="1" t="s">
        <v>350</v>
      </c>
    </row>
    <row r="8" spans="1:13" s="16" customFormat="1">
      <c r="A8" s="17" t="s">
        <v>351</v>
      </c>
      <c r="B8" s="17" t="s">
        <v>352</v>
      </c>
      <c r="C8" s="17" t="s">
        <v>343</v>
      </c>
      <c r="D8" s="17" t="s">
        <v>353</v>
      </c>
      <c r="E8" s="17" t="s">
        <v>354</v>
      </c>
      <c r="F8" s="17" t="s">
        <v>355</v>
      </c>
      <c r="G8" s="17" t="s">
        <v>356</v>
      </c>
      <c r="H8" s="17" t="s">
        <v>357</v>
      </c>
      <c r="I8" s="17" t="s">
        <v>358</v>
      </c>
      <c r="J8" s="17" t="s">
        <v>359</v>
      </c>
      <c r="K8" s="17" t="s">
        <v>360</v>
      </c>
      <c r="L8" s="17" t="s">
        <v>361</v>
      </c>
      <c r="M8" s="17" t="s">
        <v>362</v>
      </c>
    </row>
    <row r="9" spans="1:13" s="16" customFormat="1">
      <c r="A9" s="18">
        <v>1</v>
      </c>
      <c r="B9" s="18" t="s">
        <v>13</v>
      </c>
      <c r="C9" s="18" t="s">
        <v>363</v>
      </c>
      <c r="D9" s="18" t="s">
        <v>0</v>
      </c>
      <c r="E9" s="18" t="s">
        <v>364</v>
      </c>
      <c r="F9" s="18" t="s">
        <v>365</v>
      </c>
      <c r="G9" s="18" t="s">
        <v>366</v>
      </c>
      <c r="H9" s="18" t="s">
        <v>364</v>
      </c>
      <c r="I9" s="18">
        <v>605</v>
      </c>
      <c r="J9" s="18" t="s">
        <v>364</v>
      </c>
      <c r="K9" s="18">
        <v>2230</v>
      </c>
      <c r="L9" s="18">
        <v>832</v>
      </c>
      <c r="M9" s="18">
        <v>240</v>
      </c>
    </row>
    <row r="10" spans="1:13" s="16" customFormat="1">
      <c r="A10" s="18">
        <v>2</v>
      </c>
      <c r="B10" s="18" t="s">
        <v>14</v>
      </c>
      <c r="C10" s="18" t="s">
        <v>363</v>
      </c>
      <c r="D10" s="18" t="s">
        <v>1</v>
      </c>
      <c r="E10" s="18" t="s">
        <v>364</v>
      </c>
      <c r="F10" s="18" t="s">
        <v>367</v>
      </c>
      <c r="G10" s="18" t="s">
        <v>366</v>
      </c>
      <c r="H10" s="18" t="s">
        <v>364</v>
      </c>
      <c r="I10" s="18">
        <v>609</v>
      </c>
      <c r="J10" s="18" t="s">
        <v>364</v>
      </c>
      <c r="K10" s="18">
        <v>2527</v>
      </c>
      <c r="L10" s="18">
        <v>884</v>
      </c>
      <c r="M10" s="18">
        <v>279</v>
      </c>
    </row>
    <row r="11" spans="1:13" s="16" customFormat="1">
      <c r="A11" s="18">
        <v>3</v>
      </c>
      <c r="B11" s="18" t="s">
        <v>15</v>
      </c>
      <c r="C11" s="18" t="s">
        <v>363</v>
      </c>
      <c r="D11" s="18" t="s">
        <v>2</v>
      </c>
      <c r="E11" s="18" t="s">
        <v>364</v>
      </c>
      <c r="F11" s="18" t="s">
        <v>368</v>
      </c>
      <c r="G11" s="18" t="s">
        <v>366</v>
      </c>
      <c r="H11" s="18" t="s">
        <v>364</v>
      </c>
      <c r="I11" s="18">
        <v>1104</v>
      </c>
      <c r="J11" s="18" t="s">
        <v>364</v>
      </c>
      <c r="K11" s="18">
        <v>4790</v>
      </c>
      <c r="L11" s="18">
        <v>1670</v>
      </c>
      <c r="M11" s="18">
        <v>658</v>
      </c>
    </row>
    <row r="12" spans="1:13" s="16" customFormat="1">
      <c r="A12" s="18">
        <v>4</v>
      </c>
      <c r="B12" s="18" t="s">
        <v>16</v>
      </c>
      <c r="C12" s="18" t="s">
        <v>363</v>
      </c>
      <c r="D12" s="18" t="s">
        <v>3</v>
      </c>
      <c r="E12" s="18" t="s">
        <v>364</v>
      </c>
      <c r="F12" s="18" t="s">
        <v>369</v>
      </c>
      <c r="G12" s="18" t="s">
        <v>366</v>
      </c>
      <c r="H12" s="18" t="s">
        <v>364</v>
      </c>
      <c r="I12" s="18">
        <v>865</v>
      </c>
      <c r="J12" s="18" t="s">
        <v>364</v>
      </c>
      <c r="K12" s="18">
        <v>3534</v>
      </c>
      <c r="L12" s="18">
        <v>1290</v>
      </c>
      <c r="M12" s="18">
        <v>408</v>
      </c>
    </row>
    <row r="13" spans="1:13" s="16" customFormat="1">
      <c r="A13" s="18">
        <v>5</v>
      </c>
      <c r="B13" s="18" t="s">
        <v>17</v>
      </c>
      <c r="C13" s="18" t="s">
        <v>363</v>
      </c>
      <c r="D13" s="18" t="s">
        <v>4</v>
      </c>
      <c r="E13" s="18" t="s">
        <v>364</v>
      </c>
      <c r="F13" s="18" t="s">
        <v>370</v>
      </c>
      <c r="G13" s="18" t="s">
        <v>366</v>
      </c>
      <c r="H13" s="18" t="s">
        <v>364</v>
      </c>
      <c r="I13" s="18">
        <v>679</v>
      </c>
      <c r="J13" s="18" t="s">
        <v>364</v>
      </c>
      <c r="K13" s="18">
        <v>2947</v>
      </c>
      <c r="L13" s="18">
        <v>1026</v>
      </c>
      <c r="M13" s="18">
        <v>389</v>
      </c>
    </row>
    <row r="14" spans="1:13" s="16" customFormat="1">
      <c r="A14" s="18">
        <v>6</v>
      </c>
      <c r="B14" s="18" t="s">
        <v>18</v>
      </c>
      <c r="C14" s="18" t="s">
        <v>363</v>
      </c>
      <c r="D14" s="18" t="s">
        <v>5</v>
      </c>
      <c r="E14" s="18" t="s">
        <v>364</v>
      </c>
      <c r="F14" s="18" t="s">
        <v>371</v>
      </c>
      <c r="G14" s="18" t="s">
        <v>366</v>
      </c>
      <c r="H14" s="18" t="s">
        <v>364</v>
      </c>
      <c r="I14" s="18">
        <v>736</v>
      </c>
      <c r="J14" s="18" t="s">
        <v>364</v>
      </c>
      <c r="K14" s="18">
        <v>2600</v>
      </c>
      <c r="L14" s="18">
        <v>976</v>
      </c>
      <c r="M14" s="18">
        <v>350</v>
      </c>
    </row>
    <row r="15" spans="1:13" s="16" customFormat="1">
      <c r="A15" s="18">
        <v>7</v>
      </c>
      <c r="B15" s="18" t="s">
        <v>19</v>
      </c>
      <c r="C15" s="18" t="s">
        <v>363</v>
      </c>
      <c r="D15" s="18" t="s">
        <v>6</v>
      </c>
      <c r="E15" s="18" t="s">
        <v>364</v>
      </c>
      <c r="F15" s="18" t="s">
        <v>372</v>
      </c>
      <c r="G15" s="18" t="s">
        <v>366</v>
      </c>
      <c r="H15" s="18" t="s">
        <v>364</v>
      </c>
      <c r="I15" s="18">
        <v>723</v>
      </c>
      <c r="J15" s="18" t="s">
        <v>364</v>
      </c>
      <c r="K15" s="18">
        <v>2917</v>
      </c>
      <c r="L15" s="18">
        <v>1021</v>
      </c>
      <c r="M15" s="18">
        <v>372</v>
      </c>
    </row>
    <row r="16" spans="1:13" s="16" customFormat="1">
      <c r="A16" s="18">
        <v>8</v>
      </c>
      <c r="B16" s="18" t="s">
        <v>20</v>
      </c>
      <c r="C16" s="18" t="s">
        <v>363</v>
      </c>
      <c r="D16" s="18" t="s">
        <v>7</v>
      </c>
      <c r="E16" s="18" t="s">
        <v>364</v>
      </c>
      <c r="F16" s="18" t="s">
        <v>373</v>
      </c>
      <c r="G16" s="18" t="s">
        <v>366</v>
      </c>
      <c r="H16" s="18" t="s">
        <v>364</v>
      </c>
      <c r="I16" s="18">
        <v>829</v>
      </c>
      <c r="J16" s="18" t="s">
        <v>364</v>
      </c>
      <c r="K16" s="18">
        <v>3487</v>
      </c>
      <c r="L16" s="18">
        <v>1146</v>
      </c>
      <c r="M16" s="18">
        <v>459</v>
      </c>
    </row>
    <row r="17" spans="1:13" s="16" customFormat="1">
      <c r="A17" s="18">
        <v>9</v>
      </c>
      <c r="B17" s="18" t="s">
        <v>21</v>
      </c>
      <c r="C17" s="18" t="s">
        <v>363</v>
      </c>
      <c r="D17" s="18" t="s">
        <v>8</v>
      </c>
      <c r="E17" s="18" t="s">
        <v>364</v>
      </c>
      <c r="F17" s="18" t="s">
        <v>374</v>
      </c>
      <c r="G17" s="18" t="s">
        <v>366</v>
      </c>
      <c r="H17" s="18" t="s">
        <v>364</v>
      </c>
      <c r="I17" s="18">
        <v>963</v>
      </c>
      <c r="J17" s="18" t="s">
        <v>364</v>
      </c>
      <c r="K17" s="18">
        <v>4319</v>
      </c>
      <c r="L17" s="18">
        <v>1443</v>
      </c>
      <c r="M17" s="18">
        <v>538</v>
      </c>
    </row>
    <row r="18" spans="1:13" s="16" customFormat="1">
      <c r="A18" s="18">
        <v>10</v>
      </c>
      <c r="B18" s="18" t="s">
        <v>22</v>
      </c>
      <c r="C18" s="18" t="s">
        <v>363</v>
      </c>
      <c r="D18" s="18" t="s">
        <v>9</v>
      </c>
      <c r="E18" s="18" t="s">
        <v>364</v>
      </c>
      <c r="F18" s="18" t="s">
        <v>375</v>
      </c>
      <c r="G18" s="18" t="s">
        <v>366</v>
      </c>
      <c r="H18" s="18" t="s">
        <v>364</v>
      </c>
      <c r="I18" s="18">
        <v>745</v>
      </c>
      <c r="J18" s="18" t="s">
        <v>364</v>
      </c>
      <c r="K18" s="18">
        <v>2935</v>
      </c>
      <c r="L18" s="18">
        <v>965</v>
      </c>
      <c r="M18" s="18">
        <v>366</v>
      </c>
    </row>
    <row r="19" spans="1:13" s="16" customFormat="1">
      <c r="A19" s="18">
        <v>11</v>
      </c>
      <c r="B19" s="18" t="s">
        <v>23</v>
      </c>
      <c r="C19" s="18" t="s">
        <v>363</v>
      </c>
      <c r="D19" s="18" t="s">
        <v>10</v>
      </c>
      <c r="E19" s="18" t="s">
        <v>364</v>
      </c>
      <c r="F19" s="18" t="s">
        <v>376</v>
      </c>
      <c r="G19" s="18" t="s">
        <v>366</v>
      </c>
      <c r="H19" s="18" t="s">
        <v>364</v>
      </c>
      <c r="I19" s="18">
        <v>631</v>
      </c>
      <c r="J19" s="18" t="s">
        <v>364</v>
      </c>
      <c r="K19" s="18">
        <v>2124</v>
      </c>
      <c r="L19" s="18">
        <v>747</v>
      </c>
      <c r="M19" s="18">
        <v>294</v>
      </c>
    </row>
    <row r="20" spans="1:13" s="16" customFormat="1">
      <c r="A20" s="18">
        <v>12</v>
      </c>
      <c r="B20" s="18" t="s">
        <v>24</v>
      </c>
      <c r="C20" s="18" t="s">
        <v>363</v>
      </c>
      <c r="D20" s="18" t="s">
        <v>11</v>
      </c>
      <c r="E20" s="18" t="s">
        <v>364</v>
      </c>
      <c r="F20" s="18" t="s">
        <v>377</v>
      </c>
      <c r="G20" s="18" t="s">
        <v>366</v>
      </c>
      <c r="H20" s="18" t="s">
        <v>364</v>
      </c>
      <c r="I20" s="18">
        <v>578</v>
      </c>
      <c r="J20" s="18" t="s">
        <v>364</v>
      </c>
      <c r="K20" s="18">
        <v>2189</v>
      </c>
      <c r="L20" s="18">
        <v>766</v>
      </c>
      <c r="M20" s="18">
        <v>263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60"/>
  <sheetViews>
    <sheetView workbookViewId="0"/>
  </sheetViews>
  <sheetFormatPr defaultColWidth="9" defaultRowHeight="14.4"/>
  <cols>
    <col min="1" max="1" width="16" customWidth="1"/>
    <col min="2" max="2" width="47.6640625" customWidth="1"/>
    <col min="3" max="3" width="30.88671875" style="16" customWidth="1"/>
  </cols>
  <sheetData>
    <row r="1" spans="1:3">
      <c r="A1" s="20" t="s">
        <v>378</v>
      </c>
    </row>
    <row r="2" spans="1:3">
      <c r="A2" s="1" t="s">
        <v>379</v>
      </c>
      <c r="B2" s="1" t="s">
        <v>380</v>
      </c>
      <c r="C2" s="17" t="s">
        <v>381</v>
      </c>
    </row>
    <row r="3" spans="1:3">
      <c r="A3" s="2" t="s">
        <v>382</v>
      </c>
      <c r="B3" s="2" t="s">
        <v>383</v>
      </c>
      <c r="C3" s="18" t="s">
        <v>384</v>
      </c>
    </row>
    <row r="4" spans="1:3">
      <c r="A4" s="2" t="s">
        <v>382</v>
      </c>
      <c r="B4" s="2" t="s">
        <v>385</v>
      </c>
      <c r="C4" s="18" t="s">
        <v>386</v>
      </c>
    </row>
    <row r="5" spans="1:3">
      <c r="A5" s="2" t="s">
        <v>382</v>
      </c>
      <c r="B5" s="2" t="s">
        <v>387</v>
      </c>
      <c r="C5" s="18" t="s">
        <v>386</v>
      </c>
    </row>
    <row r="6" spans="1:3">
      <c r="A6" s="2" t="s">
        <v>388</v>
      </c>
      <c r="B6" s="2" t="s">
        <v>389</v>
      </c>
      <c r="C6" s="18" t="s">
        <v>386</v>
      </c>
    </row>
    <row r="7" spans="1:3">
      <c r="A7" s="2" t="s">
        <v>390</v>
      </c>
      <c r="B7" s="2" t="s">
        <v>391</v>
      </c>
      <c r="C7" s="18">
        <v>1000</v>
      </c>
    </row>
    <row r="8" spans="1:3">
      <c r="A8" s="2" t="s">
        <v>390</v>
      </c>
      <c r="B8" s="2" t="s">
        <v>392</v>
      </c>
      <c r="C8" s="18">
        <v>500</v>
      </c>
    </row>
    <row r="9" spans="1:3">
      <c r="A9" s="2" t="s">
        <v>390</v>
      </c>
      <c r="B9" s="2" t="s">
        <v>393</v>
      </c>
      <c r="C9" s="18">
        <v>10</v>
      </c>
    </row>
    <row r="10" spans="1:3">
      <c r="A10" s="2" t="s">
        <v>390</v>
      </c>
      <c r="B10" s="2" t="s">
        <v>394</v>
      </c>
      <c r="C10" s="18">
        <v>2</v>
      </c>
    </row>
    <row r="11" spans="1:3">
      <c r="A11" s="2" t="s">
        <v>390</v>
      </c>
      <c r="B11" s="2" t="s">
        <v>395</v>
      </c>
      <c r="C11" s="18" t="s">
        <v>386</v>
      </c>
    </row>
    <row r="12" spans="1:3">
      <c r="A12" s="2" t="s">
        <v>390</v>
      </c>
      <c r="B12" s="2" t="s">
        <v>396</v>
      </c>
      <c r="C12" s="18">
        <v>8</v>
      </c>
    </row>
    <row r="13" spans="1:3">
      <c r="A13" s="2" t="s">
        <v>390</v>
      </c>
      <c r="B13" s="2" t="s">
        <v>397</v>
      </c>
      <c r="C13" s="18" t="s">
        <v>398</v>
      </c>
    </row>
    <row r="14" spans="1:3">
      <c r="A14" s="2" t="s">
        <v>399</v>
      </c>
      <c r="B14" s="2" t="s">
        <v>400</v>
      </c>
      <c r="C14" s="18" t="s">
        <v>401</v>
      </c>
    </row>
    <row r="15" spans="1:3">
      <c r="A15" s="2" t="s">
        <v>399</v>
      </c>
      <c r="B15" s="2" t="s">
        <v>402</v>
      </c>
      <c r="C15" s="18" t="s">
        <v>403</v>
      </c>
    </row>
    <row r="16" spans="1:3">
      <c r="A16" s="2" t="s">
        <v>399</v>
      </c>
      <c r="B16" s="2" t="s">
        <v>404</v>
      </c>
      <c r="C16" s="18">
        <v>0.20200000000000001</v>
      </c>
    </row>
    <row r="17" spans="1:3">
      <c r="A17" s="2" t="s">
        <v>399</v>
      </c>
      <c r="B17" s="2" t="s">
        <v>405</v>
      </c>
      <c r="C17" s="18">
        <v>2.02</v>
      </c>
    </row>
    <row r="18" spans="1:3">
      <c r="A18" s="2" t="s">
        <v>406</v>
      </c>
      <c r="B18" s="2" t="s">
        <v>407</v>
      </c>
      <c r="C18" s="18" t="s">
        <v>408</v>
      </c>
    </row>
    <row r="19" spans="1:3">
      <c r="A19" s="2" t="s">
        <v>406</v>
      </c>
      <c r="B19" s="2" t="s">
        <v>409</v>
      </c>
      <c r="C19" s="18">
        <v>0.2</v>
      </c>
    </row>
    <row r="20" spans="1:3">
      <c r="A20" s="2" t="s">
        <v>406</v>
      </c>
      <c r="B20" s="2" t="s">
        <v>410</v>
      </c>
      <c r="C20" s="18">
        <v>2</v>
      </c>
    </row>
    <row r="21" spans="1:3">
      <c r="A21" s="2" t="s">
        <v>406</v>
      </c>
      <c r="B21" s="2" t="s">
        <v>411</v>
      </c>
      <c r="C21" s="18">
        <v>2</v>
      </c>
    </row>
    <row r="22" spans="1:3">
      <c r="A22" s="2" t="s">
        <v>412</v>
      </c>
      <c r="B22" s="2" t="s">
        <v>413</v>
      </c>
      <c r="C22" s="18">
        <v>2</v>
      </c>
    </row>
    <row r="23" spans="1:3">
      <c r="A23" s="2" t="s">
        <v>412</v>
      </c>
      <c r="B23" s="2" t="s">
        <v>414</v>
      </c>
      <c r="C23" s="18">
        <v>6</v>
      </c>
    </row>
    <row r="24" spans="1:3">
      <c r="A24" s="2" t="s">
        <v>412</v>
      </c>
      <c r="B24" s="2" t="s">
        <v>415</v>
      </c>
      <c r="C24" s="18">
        <v>6</v>
      </c>
    </row>
    <row r="25" spans="1:3">
      <c r="A25" s="2" t="s">
        <v>412</v>
      </c>
      <c r="B25" s="2" t="s">
        <v>416</v>
      </c>
      <c r="C25" s="18">
        <v>6</v>
      </c>
    </row>
    <row r="26" spans="1:3">
      <c r="A26" s="2" t="s">
        <v>412</v>
      </c>
      <c r="B26" s="2" t="s">
        <v>417</v>
      </c>
      <c r="C26" s="18" t="s">
        <v>418</v>
      </c>
    </row>
    <row r="27" spans="1:3">
      <c r="A27" s="2" t="s">
        <v>412</v>
      </c>
      <c r="B27" s="2" t="s">
        <v>419</v>
      </c>
      <c r="C27" s="18" t="s">
        <v>386</v>
      </c>
    </row>
    <row r="28" spans="1:3">
      <c r="A28" s="2" t="s">
        <v>412</v>
      </c>
      <c r="B28" s="2" t="s">
        <v>420</v>
      </c>
      <c r="C28" s="18" t="s">
        <v>418</v>
      </c>
    </row>
    <row r="29" spans="1:3">
      <c r="A29" s="2" t="s">
        <v>412</v>
      </c>
      <c r="B29" s="2" t="s">
        <v>421</v>
      </c>
      <c r="C29" s="18" t="s">
        <v>386</v>
      </c>
    </row>
    <row r="30" spans="1:3">
      <c r="A30" s="2" t="s">
        <v>412</v>
      </c>
      <c r="B30" s="2" t="s">
        <v>422</v>
      </c>
      <c r="C30" s="18" t="s">
        <v>386</v>
      </c>
    </row>
    <row r="31" spans="1:3">
      <c r="A31" s="2" t="s">
        <v>412</v>
      </c>
      <c r="B31" s="2" t="s">
        <v>423</v>
      </c>
      <c r="C31" s="18" t="s">
        <v>418</v>
      </c>
    </row>
    <row r="32" spans="1:3">
      <c r="A32" s="2" t="s">
        <v>412</v>
      </c>
      <c r="B32" s="2" t="s">
        <v>424</v>
      </c>
      <c r="C32" s="18" t="s">
        <v>386</v>
      </c>
    </row>
    <row r="33" spans="1:3">
      <c r="A33" s="2" t="s">
        <v>412</v>
      </c>
      <c r="B33" s="2" t="s">
        <v>425</v>
      </c>
      <c r="C33" s="18" t="s">
        <v>418</v>
      </c>
    </row>
    <row r="34" spans="1:3">
      <c r="A34" s="2" t="s">
        <v>412</v>
      </c>
      <c r="B34" s="2" t="s">
        <v>426</v>
      </c>
      <c r="C34" s="18" t="s">
        <v>418</v>
      </c>
    </row>
    <row r="35" spans="1:3">
      <c r="A35" s="2" t="s">
        <v>412</v>
      </c>
      <c r="B35" s="2" t="s">
        <v>427</v>
      </c>
      <c r="C35" s="18">
        <v>1</v>
      </c>
    </row>
    <row r="36" spans="1:3">
      <c r="A36" s="2" t="s">
        <v>412</v>
      </c>
      <c r="B36" s="2" t="s">
        <v>428</v>
      </c>
      <c r="C36" s="18" t="s">
        <v>418</v>
      </c>
    </row>
    <row r="37" spans="1:3">
      <c r="A37" s="2" t="s">
        <v>412</v>
      </c>
      <c r="B37" s="2" t="s">
        <v>429</v>
      </c>
      <c r="C37" s="18">
        <v>0.01</v>
      </c>
    </row>
    <row r="38" spans="1:3">
      <c r="A38" s="2" t="s">
        <v>412</v>
      </c>
      <c r="B38" s="2" t="s">
        <v>430</v>
      </c>
      <c r="C38" s="18" t="s">
        <v>431</v>
      </c>
    </row>
    <row r="39" spans="1:3">
      <c r="A39" s="2" t="s">
        <v>432</v>
      </c>
      <c r="B39" s="2" t="s">
        <v>433</v>
      </c>
      <c r="C39" s="18">
        <v>0.3</v>
      </c>
    </row>
    <row r="40" spans="1:3">
      <c r="A40" s="2" t="s">
        <v>432</v>
      </c>
      <c r="B40" s="2" t="s">
        <v>434</v>
      </c>
      <c r="C40" s="18" t="s">
        <v>435</v>
      </c>
    </row>
    <row r="41" spans="1:3">
      <c r="A41" s="2" t="s">
        <v>432</v>
      </c>
      <c r="B41" s="2" t="s">
        <v>436</v>
      </c>
      <c r="C41" s="18">
        <v>3000</v>
      </c>
    </row>
    <row r="42" spans="1:3">
      <c r="A42" s="2" t="s">
        <v>437</v>
      </c>
      <c r="B42" s="2" t="s">
        <v>438</v>
      </c>
      <c r="C42" s="18">
        <v>6</v>
      </c>
    </row>
    <row r="43" spans="1:3">
      <c r="A43" s="2" t="s">
        <v>437</v>
      </c>
      <c r="B43" s="2" t="s">
        <v>439</v>
      </c>
      <c r="C43" s="18" t="s">
        <v>386</v>
      </c>
    </row>
    <row r="44" spans="1:3">
      <c r="A44" s="2" t="s">
        <v>437</v>
      </c>
      <c r="B44" s="2" t="s">
        <v>440</v>
      </c>
      <c r="C44" s="18" t="s">
        <v>386</v>
      </c>
    </row>
    <row r="45" spans="1:3">
      <c r="A45" s="2" t="s">
        <v>437</v>
      </c>
      <c r="B45" s="2" t="s">
        <v>441</v>
      </c>
      <c r="C45" s="18" t="s">
        <v>386</v>
      </c>
    </row>
    <row r="46" spans="1:3">
      <c r="A46" s="2" t="s">
        <v>437</v>
      </c>
      <c r="B46" s="2" t="s">
        <v>442</v>
      </c>
      <c r="C46" s="18" t="s">
        <v>386</v>
      </c>
    </row>
    <row r="47" spans="1:3">
      <c r="A47" s="2" t="s">
        <v>437</v>
      </c>
      <c r="B47" s="2" t="s">
        <v>443</v>
      </c>
      <c r="C47" s="18" t="s">
        <v>418</v>
      </c>
    </row>
    <row r="48" spans="1:3">
      <c r="A48" s="2" t="s">
        <v>437</v>
      </c>
      <c r="B48" s="2" t="s">
        <v>444</v>
      </c>
      <c r="C48" s="18" t="s">
        <v>418</v>
      </c>
    </row>
    <row r="49" spans="1:3">
      <c r="A49" s="2" t="s">
        <v>437</v>
      </c>
      <c r="B49" s="2" t="s">
        <v>445</v>
      </c>
      <c r="C49" s="18" t="s">
        <v>418</v>
      </c>
    </row>
    <row r="50" spans="1:3">
      <c r="A50" s="2" t="s">
        <v>437</v>
      </c>
      <c r="B50" s="2" t="s">
        <v>446</v>
      </c>
      <c r="C50" s="18" t="s">
        <v>418</v>
      </c>
    </row>
    <row r="51" spans="1:3">
      <c r="A51" s="2" t="s">
        <v>437</v>
      </c>
      <c r="B51" s="2" t="s">
        <v>447</v>
      </c>
      <c r="C51" s="18" t="s">
        <v>386</v>
      </c>
    </row>
    <row r="52" spans="1:3">
      <c r="A52" s="2" t="s">
        <v>437</v>
      </c>
      <c r="B52" s="2" t="s">
        <v>448</v>
      </c>
      <c r="C52" s="18">
        <v>3</v>
      </c>
    </row>
    <row r="53" spans="1:3">
      <c r="A53" s="2" t="s">
        <v>437</v>
      </c>
      <c r="B53" s="2" t="s">
        <v>449</v>
      </c>
      <c r="C53" s="18" t="s">
        <v>418</v>
      </c>
    </row>
    <row r="54" spans="1:3">
      <c r="A54" s="2" t="s">
        <v>437</v>
      </c>
      <c r="B54" s="2" t="s">
        <v>450</v>
      </c>
      <c r="C54" s="18">
        <v>2</v>
      </c>
    </row>
    <row r="55" spans="1:3">
      <c r="A55" s="2" t="s">
        <v>437</v>
      </c>
      <c r="B55" s="2" t="s">
        <v>451</v>
      </c>
      <c r="C55" s="18" t="s">
        <v>452</v>
      </c>
    </row>
    <row r="56" spans="1:3">
      <c r="A56" s="2" t="s">
        <v>437</v>
      </c>
      <c r="B56" s="2" t="s">
        <v>453</v>
      </c>
      <c r="C56" s="18">
        <v>50</v>
      </c>
    </row>
    <row r="57" spans="1:3">
      <c r="A57" s="2" t="s">
        <v>454</v>
      </c>
      <c r="B57" s="2" t="s">
        <v>449</v>
      </c>
      <c r="C57" s="18" t="s">
        <v>418</v>
      </c>
    </row>
    <row r="58" spans="1:3">
      <c r="A58" s="2" t="s">
        <v>454</v>
      </c>
      <c r="B58" s="2" t="s">
        <v>451</v>
      </c>
      <c r="C58" s="18" t="s">
        <v>452</v>
      </c>
    </row>
    <row r="59" spans="1:3">
      <c r="A59" s="2" t="s">
        <v>454</v>
      </c>
      <c r="B59" s="2" t="s">
        <v>453</v>
      </c>
      <c r="C59" s="18">
        <v>50</v>
      </c>
    </row>
    <row r="60" spans="1:3">
      <c r="A60" s="2" t="s">
        <v>454</v>
      </c>
      <c r="B60" s="2" t="s">
        <v>455</v>
      </c>
      <c r="C60" s="18">
        <v>0.01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318"/>
  <sheetViews>
    <sheetView workbookViewId="0"/>
  </sheetViews>
  <sheetFormatPr defaultColWidth="9" defaultRowHeight="14.4"/>
  <cols>
    <col min="1" max="1" width="20.33203125" customWidth="1"/>
    <col min="2" max="2" width="14.33203125" style="16" customWidth="1"/>
    <col min="3" max="3" width="12.6640625" style="16" customWidth="1"/>
    <col min="4" max="4" width="14.109375" style="16" customWidth="1"/>
    <col min="5" max="5" width="255" customWidth="1"/>
  </cols>
  <sheetData>
    <row r="1" spans="1:5">
      <c r="A1" s="1" t="s">
        <v>456</v>
      </c>
      <c r="B1" s="17" t="s">
        <v>457</v>
      </c>
      <c r="C1" s="17" t="s">
        <v>458</v>
      </c>
      <c r="D1" s="17" t="s">
        <v>459</v>
      </c>
      <c r="E1" s="1" t="s">
        <v>460</v>
      </c>
    </row>
    <row r="2" spans="1:5">
      <c r="A2" s="2" t="s">
        <v>86</v>
      </c>
      <c r="B2" s="18">
        <v>0</v>
      </c>
      <c r="C2" s="18">
        <v>10</v>
      </c>
      <c r="D2" s="18">
        <v>0</v>
      </c>
      <c r="E2" s="2" t="s">
        <v>461</v>
      </c>
    </row>
    <row r="3" spans="1:5">
      <c r="A3" s="2" t="s">
        <v>323</v>
      </c>
      <c r="B3" s="18">
        <v>0</v>
      </c>
      <c r="C3" s="18">
        <v>3</v>
      </c>
      <c r="D3" s="18">
        <v>0</v>
      </c>
      <c r="E3" s="2" t="s">
        <v>462</v>
      </c>
    </row>
    <row r="4" spans="1:5">
      <c r="A4" s="2" t="s">
        <v>82</v>
      </c>
      <c r="B4" s="18">
        <v>8</v>
      </c>
      <c r="C4" s="18">
        <v>0</v>
      </c>
      <c r="D4" s="18">
        <v>0</v>
      </c>
      <c r="E4" s="2" t="s">
        <v>82</v>
      </c>
    </row>
    <row r="5" spans="1:5">
      <c r="A5" s="2" t="s">
        <v>74</v>
      </c>
      <c r="B5" s="18">
        <v>17</v>
      </c>
      <c r="C5" s="18">
        <v>0</v>
      </c>
      <c r="D5" s="18">
        <v>0</v>
      </c>
      <c r="E5" s="2" t="s">
        <v>74</v>
      </c>
    </row>
    <row r="6" spans="1:5">
      <c r="A6" s="2" t="s">
        <v>338</v>
      </c>
      <c r="B6" s="18">
        <v>0</v>
      </c>
      <c r="C6" s="18">
        <v>1</v>
      </c>
      <c r="D6" s="18">
        <v>1</v>
      </c>
      <c r="E6" s="2" t="s">
        <v>338</v>
      </c>
    </row>
    <row r="7" spans="1:5">
      <c r="A7" s="2" t="s">
        <v>301</v>
      </c>
      <c r="B7" s="18">
        <v>3</v>
      </c>
      <c r="C7" s="18">
        <v>0</v>
      </c>
      <c r="D7" s="18">
        <v>1</v>
      </c>
      <c r="E7" s="2" t="s">
        <v>463</v>
      </c>
    </row>
    <row r="8" spans="1:5">
      <c r="A8" s="2" t="s">
        <v>295</v>
      </c>
      <c r="B8" s="18">
        <v>3</v>
      </c>
      <c r="C8" s="18">
        <v>0</v>
      </c>
      <c r="D8" s="18">
        <v>0</v>
      </c>
      <c r="E8" s="2" t="s">
        <v>295</v>
      </c>
    </row>
    <row r="9" spans="1:5">
      <c r="A9" s="2" t="s">
        <v>62</v>
      </c>
      <c r="B9" s="18">
        <v>0</v>
      </c>
      <c r="C9" s="18">
        <v>27</v>
      </c>
      <c r="D9" s="18">
        <v>2</v>
      </c>
      <c r="E9" s="2" t="s">
        <v>62</v>
      </c>
    </row>
    <row r="10" spans="1:5">
      <c r="A10" s="2" t="s">
        <v>248</v>
      </c>
      <c r="B10" s="18">
        <v>2</v>
      </c>
      <c r="C10" s="18">
        <v>0</v>
      </c>
      <c r="D10" s="18">
        <v>1</v>
      </c>
      <c r="E10" s="2" t="s">
        <v>248</v>
      </c>
    </row>
    <row r="11" spans="1:5">
      <c r="A11" s="2" t="s">
        <v>287</v>
      </c>
      <c r="B11" s="18">
        <v>1</v>
      </c>
      <c r="C11" s="18">
        <v>0</v>
      </c>
      <c r="D11" s="18">
        <v>1</v>
      </c>
      <c r="E11" s="2" t="s">
        <v>287</v>
      </c>
    </row>
    <row r="12" spans="1:5">
      <c r="A12" s="2" t="s">
        <v>93</v>
      </c>
      <c r="B12" s="18">
        <v>0</v>
      </c>
      <c r="C12" s="18">
        <v>4</v>
      </c>
      <c r="D12" s="18">
        <v>4</v>
      </c>
      <c r="E12" s="2" t="s">
        <v>93</v>
      </c>
    </row>
    <row r="13" spans="1:5">
      <c r="A13" s="2" t="s">
        <v>61</v>
      </c>
      <c r="B13" s="18">
        <v>2</v>
      </c>
      <c r="C13" s="18">
        <v>0</v>
      </c>
      <c r="D13" s="18">
        <v>12</v>
      </c>
      <c r="E13" s="2" t="s">
        <v>464</v>
      </c>
    </row>
    <row r="14" spans="1:5">
      <c r="A14" s="2" t="s">
        <v>288</v>
      </c>
      <c r="B14" s="18">
        <v>3</v>
      </c>
      <c r="C14" s="18">
        <v>0</v>
      </c>
      <c r="D14" s="18">
        <v>0</v>
      </c>
      <c r="E14" s="2" t="s">
        <v>288</v>
      </c>
    </row>
    <row r="15" spans="1:5">
      <c r="A15" s="2" t="s">
        <v>170</v>
      </c>
      <c r="B15" s="18">
        <v>4</v>
      </c>
      <c r="C15" s="18">
        <v>3</v>
      </c>
      <c r="D15" s="18">
        <v>0</v>
      </c>
      <c r="E15" s="2" t="s">
        <v>465</v>
      </c>
    </row>
    <row r="16" spans="1:5">
      <c r="A16" s="2" t="s">
        <v>201</v>
      </c>
      <c r="B16" s="18">
        <v>1</v>
      </c>
      <c r="C16" s="18">
        <v>0</v>
      </c>
      <c r="D16" s="18">
        <v>1</v>
      </c>
      <c r="E16" s="2" t="s">
        <v>466</v>
      </c>
    </row>
    <row r="17" spans="1:5">
      <c r="A17" s="2" t="s">
        <v>50</v>
      </c>
      <c r="B17" s="18">
        <v>6</v>
      </c>
      <c r="C17" s="18">
        <v>1</v>
      </c>
      <c r="D17" s="18">
        <v>1</v>
      </c>
      <c r="E17" s="2" t="s">
        <v>467</v>
      </c>
    </row>
    <row r="18" spans="1:5">
      <c r="A18" s="2" t="s">
        <v>154</v>
      </c>
      <c r="B18" s="18">
        <v>0</v>
      </c>
      <c r="C18" s="18">
        <v>7</v>
      </c>
      <c r="D18" s="18">
        <v>2</v>
      </c>
      <c r="E18" s="2" t="s">
        <v>154</v>
      </c>
    </row>
    <row r="19" spans="1:5">
      <c r="A19" s="2" t="s">
        <v>173</v>
      </c>
      <c r="B19" s="18">
        <v>1</v>
      </c>
      <c r="C19" s="18">
        <v>3</v>
      </c>
      <c r="D19" s="18">
        <v>2</v>
      </c>
      <c r="E19" s="2" t="s">
        <v>468</v>
      </c>
    </row>
    <row r="20" spans="1:5">
      <c r="A20" s="2" t="s">
        <v>104</v>
      </c>
      <c r="B20" s="18">
        <v>1</v>
      </c>
      <c r="C20" s="18">
        <v>3</v>
      </c>
      <c r="D20" s="18">
        <v>0</v>
      </c>
      <c r="E20" s="2" t="s">
        <v>469</v>
      </c>
    </row>
    <row r="21" spans="1:5">
      <c r="A21" s="2" t="s">
        <v>37</v>
      </c>
      <c r="B21" s="18">
        <v>58</v>
      </c>
      <c r="C21" s="18">
        <v>0</v>
      </c>
      <c r="D21" s="18">
        <v>0</v>
      </c>
      <c r="E21" s="2" t="s">
        <v>37</v>
      </c>
    </row>
    <row r="22" spans="1:5">
      <c r="A22" s="2" t="s">
        <v>123</v>
      </c>
      <c r="B22" s="18">
        <v>1</v>
      </c>
      <c r="C22" s="18">
        <v>1</v>
      </c>
      <c r="D22" s="18">
        <v>0</v>
      </c>
      <c r="E22" s="2" t="s">
        <v>470</v>
      </c>
    </row>
    <row r="23" spans="1:5">
      <c r="A23" s="2" t="s">
        <v>198</v>
      </c>
      <c r="B23" s="18">
        <v>0</v>
      </c>
      <c r="C23" s="18">
        <v>2</v>
      </c>
      <c r="D23" s="18">
        <v>8</v>
      </c>
      <c r="E23" s="2" t="s">
        <v>198</v>
      </c>
    </row>
    <row r="24" spans="1:5">
      <c r="A24" s="2" t="s">
        <v>176</v>
      </c>
      <c r="B24" s="18">
        <v>11</v>
      </c>
      <c r="C24" s="18">
        <v>0</v>
      </c>
      <c r="D24" s="18">
        <v>8</v>
      </c>
      <c r="E24" s="2" t="s">
        <v>471</v>
      </c>
    </row>
    <row r="25" spans="1:5">
      <c r="A25" s="2" t="s">
        <v>110</v>
      </c>
      <c r="B25" s="18">
        <v>0</v>
      </c>
      <c r="C25" s="18">
        <v>4</v>
      </c>
      <c r="D25" s="18">
        <v>0</v>
      </c>
      <c r="E25" s="2" t="s">
        <v>472</v>
      </c>
    </row>
    <row r="26" spans="1:5">
      <c r="A26" s="2" t="s">
        <v>89</v>
      </c>
      <c r="B26" s="18">
        <v>6</v>
      </c>
      <c r="C26" s="18">
        <v>0</v>
      </c>
      <c r="D26" s="18">
        <v>0</v>
      </c>
      <c r="E26" s="2" t="s">
        <v>89</v>
      </c>
    </row>
    <row r="27" spans="1:5">
      <c r="A27" s="2" t="s">
        <v>91</v>
      </c>
      <c r="B27" s="18">
        <v>2</v>
      </c>
      <c r="C27" s="18">
        <v>0</v>
      </c>
      <c r="D27" s="18">
        <v>9</v>
      </c>
      <c r="E27" s="2" t="s">
        <v>473</v>
      </c>
    </row>
    <row r="28" spans="1:5">
      <c r="A28" s="2" t="s">
        <v>34</v>
      </c>
      <c r="B28" s="18">
        <v>23</v>
      </c>
      <c r="C28" s="18">
        <v>0</v>
      </c>
      <c r="D28" s="18">
        <v>0</v>
      </c>
      <c r="E28" s="2" t="s">
        <v>34</v>
      </c>
    </row>
    <row r="29" spans="1:5">
      <c r="A29" s="2" t="s">
        <v>300</v>
      </c>
      <c r="B29" s="18">
        <v>0</v>
      </c>
      <c r="C29" s="18">
        <v>4</v>
      </c>
      <c r="D29" s="18">
        <v>0</v>
      </c>
      <c r="E29" s="2" t="s">
        <v>474</v>
      </c>
    </row>
    <row r="30" spans="1:5">
      <c r="A30" s="2" t="s">
        <v>157</v>
      </c>
      <c r="B30" s="18">
        <v>0</v>
      </c>
      <c r="C30" s="18">
        <v>4</v>
      </c>
      <c r="D30" s="18">
        <v>10</v>
      </c>
      <c r="E30" s="2" t="s">
        <v>157</v>
      </c>
    </row>
    <row r="31" spans="1:5">
      <c r="A31" s="2" t="s">
        <v>153</v>
      </c>
      <c r="B31" s="18">
        <v>0</v>
      </c>
      <c r="C31" s="18">
        <v>5</v>
      </c>
      <c r="D31" s="18">
        <v>10</v>
      </c>
      <c r="E31" s="2" t="s">
        <v>153</v>
      </c>
    </row>
    <row r="32" spans="1:5">
      <c r="A32" s="2" t="s">
        <v>275</v>
      </c>
      <c r="B32" s="18">
        <v>0</v>
      </c>
      <c r="C32" s="18">
        <v>2</v>
      </c>
      <c r="D32" s="18">
        <v>0</v>
      </c>
      <c r="E32" s="2" t="s">
        <v>475</v>
      </c>
    </row>
    <row r="33" spans="1:5">
      <c r="A33" s="2" t="s">
        <v>115</v>
      </c>
      <c r="B33" s="18">
        <v>17</v>
      </c>
      <c r="C33" s="18">
        <v>0</v>
      </c>
      <c r="D33" s="18">
        <v>3</v>
      </c>
      <c r="E33" s="2" t="s">
        <v>115</v>
      </c>
    </row>
    <row r="34" spans="1:5">
      <c r="A34" s="2" t="s">
        <v>165</v>
      </c>
      <c r="B34" s="18">
        <v>0</v>
      </c>
      <c r="C34" s="18">
        <v>4</v>
      </c>
      <c r="D34" s="18">
        <v>1</v>
      </c>
      <c r="E34" s="2" t="s">
        <v>476</v>
      </c>
    </row>
    <row r="35" spans="1:5">
      <c r="A35" s="2" t="s">
        <v>192</v>
      </c>
      <c r="B35" s="18">
        <v>0</v>
      </c>
      <c r="C35" s="18">
        <v>2</v>
      </c>
      <c r="D35" s="18">
        <v>1</v>
      </c>
      <c r="E35" s="2" t="s">
        <v>192</v>
      </c>
    </row>
    <row r="36" spans="1:5">
      <c r="A36" s="2" t="s">
        <v>202</v>
      </c>
      <c r="B36" s="18">
        <v>0</v>
      </c>
      <c r="C36" s="18">
        <v>5</v>
      </c>
      <c r="D36" s="18">
        <v>0</v>
      </c>
      <c r="E36" s="2" t="s">
        <v>477</v>
      </c>
    </row>
    <row r="37" spans="1:5">
      <c r="A37" s="2" t="s">
        <v>81</v>
      </c>
      <c r="B37" s="18">
        <v>6</v>
      </c>
      <c r="C37" s="18">
        <v>2</v>
      </c>
      <c r="D37" s="18">
        <v>4</v>
      </c>
      <c r="E37" s="2" t="s">
        <v>478</v>
      </c>
    </row>
    <row r="38" spans="1:5">
      <c r="A38" s="2" t="s">
        <v>206</v>
      </c>
      <c r="B38" s="18">
        <v>0</v>
      </c>
      <c r="C38" s="18">
        <v>4</v>
      </c>
      <c r="D38" s="18">
        <v>0</v>
      </c>
      <c r="E38" s="2" t="s">
        <v>479</v>
      </c>
    </row>
    <row r="39" spans="1:5">
      <c r="A39" s="2" t="s">
        <v>94</v>
      </c>
      <c r="B39" s="18">
        <v>1</v>
      </c>
      <c r="C39" s="18">
        <v>0</v>
      </c>
      <c r="D39" s="18">
        <v>4</v>
      </c>
      <c r="E39" s="2" t="s">
        <v>480</v>
      </c>
    </row>
    <row r="40" spans="1:5">
      <c r="A40" s="2" t="s">
        <v>233</v>
      </c>
      <c r="B40" s="18">
        <v>4</v>
      </c>
      <c r="C40" s="18">
        <v>0</v>
      </c>
      <c r="D40" s="18">
        <v>0</v>
      </c>
      <c r="E40" s="2" t="s">
        <v>233</v>
      </c>
    </row>
    <row r="41" spans="1:5">
      <c r="A41" s="2" t="s">
        <v>304</v>
      </c>
      <c r="B41" s="18">
        <v>2</v>
      </c>
      <c r="C41" s="18">
        <v>0</v>
      </c>
      <c r="D41" s="18">
        <v>0</v>
      </c>
      <c r="E41" s="2" t="s">
        <v>304</v>
      </c>
    </row>
    <row r="42" spans="1:5">
      <c r="A42" s="2" t="s">
        <v>75</v>
      </c>
      <c r="B42" s="18">
        <v>0</v>
      </c>
      <c r="C42" s="18">
        <v>7</v>
      </c>
      <c r="D42" s="18">
        <v>0</v>
      </c>
      <c r="E42" s="2" t="s">
        <v>481</v>
      </c>
    </row>
    <row r="43" spans="1:5">
      <c r="A43" s="2" t="s">
        <v>87</v>
      </c>
      <c r="B43" s="18">
        <v>3</v>
      </c>
      <c r="C43" s="18">
        <v>1</v>
      </c>
      <c r="D43" s="18">
        <v>2</v>
      </c>
      <c r="E43" s="2" t="s">
        <v>482</v>
      </c>
    </row>
    <row r="44" spans="1:5">
      <c r="A44" s="2" t="s">
        <v>283</v>
      </c>
      <c r="B44" s="18">
        <v>0</v>
      </c>
      <c r="C44" s="18">
        <v>2</v>
      </c>
      <c r="D44" s="18">
        <v>1</v>
      </c>
      <c r="E44" s="2" t="s">
        <v>283</v>
      </c>
    </row>
    <row r="45" spans="1:5">
      <c r="A45" s="2" t="s">
        <v>171</v>
      </c>
      <c r="B45" s="18">
        <v>0</v>
      </c>
      <c r="C45" s="18">
        <v>9</v>
      </c>
      <c r="D45" s="18">
        <v>0</v>
      </c>
      <c r="E45" s="2" t="s">
        <v>483</v>
      </c>
    </row>
    <row r="46" spans="1:5">
      <c r="A46" s="2" t="s">
        <v>243</v>
      </c>
      <c r="B46" s="18">
        <v>2</v>
      </c>
      <c r="C46" s="18">
        <v>8</v>
      </c>
      <c r="D46" s="18">
        <v>0</v>
      </c>
      <c r="E46" s="2" t="s">
        <v>484</v>
      </c>
    </row>
    <row r="47" spans="1:5">
      <c r="A47" s="2" t="s">
        <v>219</v>
      </c>
      <c r="B47" s="18">
        <v>0</v>
      </c>
      <c r="C47" s="18">
        <v>3</v>
      </c>
      <c r="D47" s="18">
        <v>1</v>
      </c>
      <c r="E47" s="2" t="s">
        <v>219</v>
      </c>
    </row>
    <row r="48" spans="1:5">
      <c r="A48" s="2" t="s">
        <v>310</v>
      </c>
      <c r="B48" s="18">
        <v>2</v>
      </c>
      <c r="C48" s="18">
        <v>0</v>
      </c>
      <c r="D48" s="18">
        <v>1</v>
      </c>
      <c r="E48" s="2" t="s">
        <v>485</v>
      </c>
    </row>
    <row r="49" spans="1:5">
      <c r="A49" s="2" t="s">
        <v>126</v>
      </c>
      <c r="B49" s="18">
        <v>4</v>
      </c>
      <c r="C49" s="18">
        <v>0</v>
      </c>
      <c r="D49" s="18">
        <v>0</v>
      </c>
      <c r="E49" s="2" t="s">
        <v>126</v>
      </c>
    </row>
    <row r="50" spans="1:5">
      <c r="A50" s="2" t="s">
        <v>143</v>
      </c>
      <c r="B50" s="18">
        <v>4</v>
      </c>
      <c r="C50" s="18">
        <v>0</v>
      </c>
      <c r="D50" s="18">
        <v>0</v>
      </c>
      <c r="E50" s="2" t="s">
        <v>143</v>
      </c>
    </row>
    <row r="51" spans="1:5">
      <c r="A51" s="2" t="s">
        <v>273</v>
      </c>
      <c r="B51" s="18">
        <v>0</v>
      </c>
      <c r="C51" s="18">
        <v>7</v>
      </c>
      <c r="D51" s="18">
        <v>0</v>
      </c>
      <c r="E51" s="2" t="s">
        <v>486</v>
      </c>
    </row>
    <row r="52" spans="1:5">
      <c r="A52" s="2" t="s">
        <v>256</v>
      </c>
      <c r="B52" s="18">
        <v>0</v>
      </c>
      <c r="C52" s="18">
        <v>2</v>
      </c>
      <c r="D52" s="18">
        <v>0</v>
      </c>
      <c r="E52" s="2" t="s">
        <v>487</v>
      </c>
    </row>
    <row r="53" spans="1:5">
      <c r="A53" s="2" t="s">
        <v>298</v>
      </c>
      <c r="B53" s="18">
        <v>1</v>
      </c>
      <c r="C53" s="18">
        <v>1</v>
      </c>
      <c r="D53" s="18">
        <v>0</v>
      </c>
      <c r="E53" s="2" t="s">
        <v>488</v>
      </c>
    </row>
    <row r="54" spans="1:5">
      <c r="A54" s="2" t="s">
        <v>59</v>
      </c>
      <c r="B54" s="18">
        <v>1</v>
      </c>
      <c r="C54" s="18">
        <v>1</v>
      </c>
      <c r="D54" s="18">
        <v>10</v>
      </c>
      <c r="E54" s="2" t="s">
        <v>489</v>
      </c>
    </row>
    <row r="55" spans="1:5">
      <c r="A55" s="2" t="s">
        <v>60</v>
      </c>
      <c r="B55" s="18">
        <v>1</v>
      </c>
      <c r="C55" s="18">
        <v>1</v>
      </c>
      <c r="D55" s="18">
        <v>10</v>
      </c>
      <c r="E55" s="2" t="s">
        <v>490</v>
      </c>
    </row>
    <row r="56" spans="1:5">
      <c r="A56" s="2" t="s">
        <v>38</v>
      </c>
      <c r="B56" s="18">
        <v>0</v>
      </c>
      <c r="C56" s="18">
        <v>8</v>
      </c>
      <c r="D56" s="18">
        <v>3</v>
      </c>
      <c r="E56" s="2" t="s">
        <v>38</v>
      </c>
    </row>
    <row r="57" spans="1:5">
      <c r="A57" s="2" t="s">
        <v>214</v>
      </c>
      <c r="B57" s="18">
        <v>1</v>
      </c>
      <c r="C57" s="18">
        <v>1</v>
      </c>
      <c r="D57" s="18">
        <v>0</v>
      </c>
      <c r="E57" s="2" t="s">
        <v>491</v>
      </c>
    </row>
    <row r="58" spans="1:5">
      <c r="A58" s="2" t="s">
        <v>229</v>
      </c>
      <c r="B58" s="18">
        <v>0</v>
      </c>
      <c r="C58" s="18">
        <v>3</v>
      </c>
      <c r="D58" s="18">
        <v>0</v>
      </c>
      <c r="E58" s="2" t="s">
        <v>492</v>
      </c>
    </row>
    <row r="59" spans="1:5">
      <c r="A59" s="2" t="s">
        <v>41</v>
      </c>
      <c r="B59" s="18">
        <v>0</v>
      </c>
      <c r="C59" s="18">
        <v>11</v>
      </c>
      <c r="D59" s="18">
        <v>24</v>
      </c>
      <c r="E59" s="2" t="s">
        <v>41</v>
      </c>
    </row>
    <row r="60" spans="1:5">
      <c r="A60" s="2" t="s">
        <v>45</v>
      </c>
      <c r="B60" s="18">
        <v>17</v>
      </c>
      <c r="C60" s="18">
        <v>0</v>
      </c>
      <c r="D60" s="18">
        <v>24</v>
      </c>
      <c r="E60" s="2" t="s">
        <v>493</v>
      </c>
    </row>
    <row r="61" spans="1:5">
      <c r="A61" s="2" t="s">
        <v>259</v>
      </c>
      <c r="B61" s="18">
        <v>1</v>
      </c>
      <c r="C61" s="18">
        <v>2</v>
      </c>
      <c r="D61" s="18">
        <v>0</v>
      </c>
      <c r="E61" s="2" t="s">
        <v>494</v>
      </c>
    </row>
    <row r="62" spans="1:5">
      <c r="A62" s="2" t="s">
        <v>144</v>
      </c>
      <c r="B62" s="18">
        <v>0</v>
      </c>
      <c r="C62" s="18">
        <v>6</v>
      </c>
      <c r="D62" s="18">
        <v>0</v>
      </c>
      <c r="E62" s="2" t="s">
        <v>495</v>
      </c>
    </row>
    <row r="63" spans="1:5">
      <c r="A63" s="2" t="s">
        <v>332</v>
      </c>
      <c r="B63" s="18">
        <v>0</v>
      </c>
      <c r="C63" s="18">
        <v>2</v>
      </c>
      <c r="D63" s="18">
        <v>0</v>
      </c>
      <c r="E63" s="2" t="s">
        <v>496</v>
      </c>
    </row>
    <row r="64" spans="1:5">
      <c r="A64" s="2" t="s">
        <v>334</v>
      </c>
      <c r="B64" s="18">
        <v>3</v>
      </c>
      <c r="C64" s="18">
        <v>0</v>
      </c>
      <c r="D64" s="18">
        <v>0</v>
      </c>
      <c r="E64" s="2" t="s">
        <v>334</v>
      </c>
    </row>
    <row r="65" spans="1:5">
      <c r="A65" s="2" t="s">
        <v>58</v>
      </c>
      <c r="B65" s="18">
        <v>7</v>
      </c>
      <c r="C65" s="18">
        <v>0</v>
      </c>
      <c r="D65" s="18">
        <v>29</v>
      </c>
      <c r="E65" s="2" t="s">
        <v>497</v>
      </c>
    </row>
    <row r="66" spans="1:5">
      <c r="A66" s="2" t="s">
        <v>80</v>
      </c>
      <c r="B66" s="18">
        <v>2</v>
      </c>
      <c r="C66" s="18">
        <v>0</v>
      </c>
      <c r="D66" s="18">
        <v>29</v>
      </c>
      <c r="E66" s="2" t="s">
        <v>498</v>
      </c>
    </row>
    <row r="67" spans="1:5">
      <c r="A67" s="2" t="s">
        <v>257</v>
      </c>
      <c r="B67" s="18">
        <v>0</v>
      </c>
      <c r="C67" s="18">
        <v>4</v>
      </c>
      <c r="D67" s="18">
        <v>0</v>
      </c>
      <c r="E67" s="2" t="s">
        <v>499</v>
      </c>
    </row>
    <row r="68" spans="1:5">
      <c r="A68" s="2" t="s">
        <v>205</v>
      </c>
      <c r="B68" s="18">
        <v>1</v>
      </c>
      <c r="C68" s="18">
        <v>1</v>
      </c>
      <c r="D68" s="18">
        <v>0</v>
      </c>
      <c r="E68" s="2" t="s">
        <v>500</v>
      </c>
    </row>
    <row r="69" spans="1:5">
      <c r="A69" s="2" t="s">
        <v>98</v>
      </c>
      <c r="B69" s="18">
        <v>0</v>
      </c>
      <c r="C69" s="18">
        <v>5</v>
      </c>
      <c r="D69" s="18">
        <v>2</v>
      </c>
      <c r="E69" s="2" t="s">
        <v>98</v>
      </c>
    </row>
    <row r="70" spans="1:5">
      <c r="A70" s="2" t="s">
        <v>290</v>
      </c>
      <c r="B70" s="18">
        <v>3</v>
      </c>
      <c r="C70" s="18">
        <v>0</v>
      </c>
      <c r="D70" s="18">
        <v>0</v>
      </c>
      <c r="E70" s="2" t="s">
        <v>290</v>
      </c>
    </row>
    <row r="71" spans="1:5">
      <c r="A71" s="2" t="s">
        <v>187</v>
      </c>
      <c r="B71" s="18">
        <v>0</v>
      </c>
      <c r="C71" s="18">
        <v>2</v>
      </c>
      <c r="D71" s="18">
        <v>0</v>
      </c>
      <c r="E71" s="2" t="s">
        <v>501</v>
      </c>
    </row>
    <row r="72" spans="1:5">
      <c r="A72" s="2" t="s">
        <v>184</v>
      </c>
      <c r="B72" s="18">
        <v>0</v>
      </c>
      <c r="C72" s="18">
        <v>8</v>
      </c>
      <c r="D72" s="18">
        <v>0</v>
      </c>
      <c r="E72" s="2" t="s">
        <v>502</v>
      </c>
    </row>
    <row r="73" spans="1:5">
      <c r="A73" s="2" t="s">
        <v>186</v>
      </c>
      <c r="B73" s="18">
        <v>7</v>
      </c>
      <c r="C73" s="18">
        <v>1</v>
      </c>
      <c r="D73" s="18">
        <v>0</v>
      </c>
      <c r="E73" s="2" t="s">
        <v>503</v>
      </c>
    </row>
    <row r="74" spans="1:5">
      <c r="A74" s="2" t="s">
        <v>63</v>
      </c>
      <c r="B74" s="18">
        <v>5</v>
      </c>
      <c r="C74" s="18">
        <v>1</v>
      </c>
      <c r="D74" s="18">
        <v>10</v>
      </c>
      <c r="E74" s="2" t="s">
        <v>504</v>
      </c>
    </row>
    <row r="75" spans="1:5">
      <c r="A75" s="2" t="s">
        <v>156</v>
      </c>
      <c r="B75" s="18">
        <v>8</v>
      </c>
      <c r="C75" s="18">
        <v>0</v>
      </c>
      <c r="D75" s="18">
        <v>0</v>
      </c>
      <c r="E75" s="2" t="s">
        <v>156</v>
      </c>
    </row>
    <row r="76" spans="1:5">
      <c r="A76" s="2" t="s">
        <v>296</v>
      </c>
      <c r="B76" s="18">
        <v>0</v>
      </c>
      <c r="C76" s="18">
        <v>2</v>
      </c>
      <c r="D76" s="18">
        <v>0</v>
      </c>
      <c r="E76" s="2" t="s">
        <v>505</v>
      </c>
    </row>
    <row r="77" spans="1:5">
      <c r="A77" s="2" t="s">
        <v>100</v>
      </c>
      <c r="B77" s="18">
        <v>4</v>
      </c>
      <c r="C77" s="18">
        <v>0</v>
      </c>
      <c r="D77" s="18">
        <v>3</v>
      </c>
      <c r="E77" s="2" t="s">
        <v>506</v>
      </c>
    </row>
    <row r="78" spans="1:5">
      <c r="A78" s="2" t="s">
        <v>135</v>
      </c>
      <c r="B78" s="18">
        <v>11</v>
      </c>
      <c r="C78" s="18">
        <v>0</v>
      </c>
      <c r="D78" s="18">
        <v>3</v>
      </c>
      <c r="E78" s="2" t="s">
        <v>507</v>
      </c>
    </row>
    <row r="79" spans="1:5">
      <c r="A79" s="2" t="s">
        <v>57</v>
      </c>
      <c r="B79" s="18">
        <v>23</v>
      </c>
      <c r="C79" s="18">
        <v>0</v>
      </c>
      <c r="D79" s="18">
        <v>0</v>
      </c>
      <c r="E79" s="2" t="s">
        <v>57</v>
      </c>
    </row>
    <row r="80" spans="1:5">
      <c r="A80" s="2" t="s">
        <v>95</v>
      </c>
      <c r="B80" s="18">
        <v>7</v>
      </c>
      <c r="C80" s="18">
        <v>0</v>
      </c>
      <c r="D80" s="18">
        <v>0</v>
      </c>
      <c r="E80" s="2" t="s">
        <v>95</v>
      </c>
    </row>
    <row r="81" spans="1:5">
      <c r="A81" s="2" t="s">
        <v>299</v>
      </c>
      <c r="B81" s="18">
        <v>0</v>
      </c>
      <c r="C81" s="18">
        <v>3</v>
      </c>
      <c r="D81" s="18">
        <v>0</v>
      </c>
      <c r="E81" s="2" t="s">
        <v>508</v>
      </c>
    </row>
    <row r="82" spans="1:5">
      <c r="A82" s="2" t="s">
        <v>305</v>
      </c>
      <c r="B82" s="18">
        <v>0</v>
      </c>
      <c r="C82" s="18">
        <v>3</v>
      </c>
      <c r="D82" s="18">
        <v>0</v>
      </c>
      <c r="E82" s="2" t="s">
        <v>509</v>
      </c>
    </row>
    <row r="83" spans="1:5">
      <c r="A83" s="2" t="s">
        <v>55</v>
      </c>
      <c r="B83" s="18">
        <v>0</v>
      </c>
      <c r="C83" s="18">
        <v>9</v>
      </c>
      <c r="D83" s="18">
        <v>0</v>
      </c>
      <c r="E83" s="2" t="s">
        <v>510</v>
      </c>
    </row>
    <row r="84" spans="1:5">
      <c r="A84" s="2" t="s">
        <v>103</v>
      </c>
      <c r="B84" s="18">
        <v>8</v>
      </c>
      <c r="C84" s="18">
        <v>0</v>
      </c>
      <c r="D84" s="18">
        <v>0</v>
      </c>
      <c r="E84" s="2" t="s">
        <v>103</v>
      </c>
    </row>
    <row r="85" spans="1:5">
      <c r="A85" s="2" t="s">
        <v>328</v>
      </c>
      <c r="B85" s="18">
        <v>0</v>
      </c>
      <c r="C85" s="18">
        <v>2</v>
      </c>
      <c r="D85" s="18">
        <v>0</v>
      </c>
      <c r="E85" s="2" t="s">
        <v>511</v>
      </c>
    </row>
    <row r="86" spans="1:5">
      <c r="A86" s="2" t="s">
        <v>35</v>
      </c>
      <c r="B86" s="18">
        <v>0</v>
      </c>
      <c r="C86" s="18">
        <v>5</v>
      </c>
      <c r="D86" s="18">
        <v>15</v>
      </c>
      <c r="E86" s="2" t="s">
        <v>35</v>
      </c>
    </row>
    <row r="87" spans="1:5">
      <c r="A87" s="2" t="s">
        <v>36</v>
      </c>
      <c r="B87" s="18">
        <v>2</v>
      </c>
      <c r="C87" s="18">
        <v>1</v>
      </c>
      <c r="D87" s="18">
        <v>15</v>
      </c>
      <c r="E87" s="2" t="s">
        <v>512</v>
      </c>
    </row>
    <row r="88" spans="1:5">
      <c r="A88" s="2" t="s">
        <v>33</v>
      </c>
      <c r="B88" s="18">
        <v>0</v>
      </c>
      <c r="C88" s="18">
        <v>1</v>
      </c>
      <c r="D88" s="18">
        <v>19</v>
      </c>
      <c r="E88" s="2" t="s">
        <v>33</v>
      </c>
    </row>
    <row r="89" spans="1:5">
      <c r="A89" s="2" t="s">
        <v>47</v>
      </c>
      <c r="B89" s="18">
        <v>2</v>
      </c>
      <c r="C89" s="18">
        <v>7</v>
      </c>
      <c r="D89" s="18">
        <v>0</v>
      </c>
      <c r="E89" s="2" t="s">
        <v>513</v>
      </c>
    </row>
    <row r="90" spans="1:5">
      <c r="A90" s="2" t="s">
        <v>162</v>
      </c>
      <c r="B90" s="18">
        <v>2</v>
      </c>
      <c r="C90" s="18">
        <v>0</v>
      </c>
      <c r="D90" s="18">
        <v>5</v>
      </c>
      <c r="E90" s="2" t="s">
        <v>514</v>
      </c>
    </row>
    <row r="91" spans="1:5">
      <c r="A91" s="2" t="s">
        <v>159</v>
      </c>
      <c r="B91" s="18">
        <v>1</v>
      </c>
      <c r="C91" s="18">
        <v>0</v>
      </c>
      <c r="D91" s="18">
        <v>5</v>
      </c>
      <c r="E91" s="2" t="s">
        <v>515</v>
      </c>
    </row>
    <row r="92" spans="1:5">
      <c r="A92" s="2" t="s">
        <v>137</v>
      </c>
      <c r="B92" s="18">
        <v>0</v>
      </c>
      <c r="C92" s="18">
        <v>3</v>
      </c>
      <c r="D92" s="18">
        <v>0</v>
      </c>
      <c r="E92" s="2" t="s">
        <v>516</v>
      </c>
    </row>
    <row r="93" spans="1:5">
      <c r="A93" s="2" t="s">
        <v>127</v>
      </c>
      <c r="B93" s="18">
        <v>1</v>
      </c>
      <c r="C93" s="18">
        <v>7</v>
      </c>
      <c r="D93" s="18">
        <v>0</v>
      </c>
      <c r="E93" s="2" t="s">
        <v>517</v>
      </c>
    </row>
    <row r="94" spans="1:5">
      <c r="A94" s="2" t="s">
        <v>119</v>
      </c>
      <c r="B94" s="18">
        <v>1</v>
      </c>
      <c r="C94" s="18">
        <v>0</v>
      </c>
      <c r="D94" s="18">
        <v>6</v>
      </c>
      <c r="E94" s="2" t="s">
        <v>518</v>
      </c>
    </row>
    <row r="95" spans="1:5">
      <c r="A95" s="2" t="s">
        <v>253</v>
      </c>
      <c r="B95" s="18">
        <v>1</v>
      </c>
      <c r="C95" s="18">
        <v>1</v>
      </c>
      <c r="D95" s="18">
        <v>1</v>
      </c>
      <c r="E95" s="2" t="s">
        <v>519</v>
      </c>
    </row>
    <row r="96" spans="1:5">
      <c r="A96" s="2" t="s">
        <v>88</v>
      </c>
      <c r="B96" s="18">
        <v>10</v>
      </c>
      <c r="C96" s="18">
        <v>0</v>
      </c>
      <c r="D96" s="18">
        <v>0</v>
      </c>
      <c r="E96" s="2" t="s">
        <v>88</v>
      </c>
    </row>
    <row r="97" spans="1:5">
      <c r="A97" s="2" t="s">
        <v>277</v>
      </c>
      <c r="B97" s="18">
        <v>3</v>
      </c>
      <c r="C97" s="18">
        <v>2</v>
      </c>
      <c r="D97" s="18">
        <v>2</v>
      </c>
      <c r="E97" s="2" t="s">
        <v>520</v>
      </c>
    </row>
    <row r="98" spans="1:5">
      <c r="A98" s="2" t="s">
        <v>73</v>
      </c>
      <c r="B98" s="18">
        <v>0</v>
      </c>
      <c r="C98" s="18">
        <v>7</v>
      </c>
      <c r="D98" s="18">
        <v>9</v>
      </c>
      <c r="E98" s="2" t="s">
        <v>73</v>
      </c>
    </row>
    <row r="99" spans="1:5">
      <c r="A99" s="2" t="s">
        <v>112</v>
      </c>
      <c r="B99" s="18">
        <v>0</v>
      </c>
      <c r="C99" s="18">
        <v>3</v>
      </c>
      <c r="D99" s="18">
        <v>3</v>
      </c>
      <c r="E99" s="2" t="s">
        <v>112</v>
      </c>
    </row>
    <row r="100" spans="1:5">
      <c r="A100" s="2" t="s">
        <v>113</v>
      </c>
      <c r="B100" s="18">
        <v>3</v>
      </c>
      <c r="C100" s="18">
        <v>4</v>
      </c>
      <c r="D100" s="18">
        <v>0</v>
      </c>
      <c r="E100" s="2" t="s">
        <v>521</v>
      </c>
    </row>
    <row r="101" spans="1:5">
      <c r="A101" s="2" t="s">
        <v>168</v>
      </c>
      <c r="B101" s="18">
        <v>1</v>
      </c>
      <c r="C101" s="18">
        <v>0</v>
      </c>
      <c r="D101" s="18">
        <v>13</v>
      </c>
      <c r="E101" s="2" t="s">
        <v>522</v>
      </c>
    </row>
    <row r="102" spans="1:5">
      <c r="A102" s="2" t="s">
        <v>276</v>
      </c>
      <c r="B102" s="18">
        <v>0</v>
      </c>
      <c r="C102" s="18">
        <v>5</v>
      </c>
      <c r="D102" s="18">
        <v>1</v>
      </c>
      <c r="E102" s="2" t="s">
        <v>276</v>
      </c>
    </row>
    <row r="103" spans="1:5">
      <c r="A103" s="2" t="s">
        <v>149</v>
      </c>
      <c r="B103" s="18">
        <v>0</v>
      </c>
      <c r="C103" s="18">
        <v>2</v>
      </c>
      <c r="D103" s="18">
        <v>13</v>
      </c>
      <c r="E103" s="2" t="s">
        <v>149</v>
      </c>
    </row>
    <row r="104" spans="1:5">
      <c r="A104" s="2" t="s">
        <v>52</v>
      </c>
      <c r="B104" s="18">
        <v>3</v>
      </c>
      <c r="C104" s="18">
        <v>0</v>
      </c>
      <c r="D104" s="18">
        <v>9</v>
      </c>
      <c r="E104" s="2" t="s">
        <v>523</v>
      </c>
    </row>
    <row r="105" spans="1:5">
      <c r="A105" s="2" t="s">
        <v>70</v>
      </c>
      <c r="B105" s="18">
        <v>4</v>
      </c>
      <c r="C105" s="18">
        <v>0</v>
      </c>
      <c r="D105" s="18">
        <v>9</v>
      </c>
      <c r="E105" s="2" t="s">
        <v>524</v>
      </c>
    </row>
    <row r="106" spans="1:5">
      <c r="A106" s="2" t="s">
        <v>78</v>
      </c>
      <c r="B106" s="18">
        <v>13</v>
      </c>
      <c r="C106" s="18">
        <v>0</v>
      </c>
      <c r="D106" s="18">
        <v>0</v>
      </c>
      <c r="E106" s="2" t="s">
        <v>78</v>
      </c>
    </row>
    <row r="107" spans="1:5">
      <c r="A107" s="2" t="s">
        <v>292</v>
      </c>
      <c r="B107" s="18">
        <v>2</v>
      </c>
      <c r="C107" s="18">
        <v>0</v>
      </c>
      <c r="D107" s="18">
        <v>0</v>
      </c>
      <c r="E107" s="2" t="s">
        <v>292</v>
      </c>
    </row>
    <row r="108" spans="1:5">
      <c r="A108" s="2" t="s">
        <v>264</v>
      </c>
      <c r="B108" s="18">
        <v>0</v>
      </c>
      <c r="C108" s="18">
        <v>5</v>
      </c>
      <c r="D108" s="18">
        <v>0</v>
      </c>
      <c r="E108" s="2" t="s">
        <v>525</v>
      </c>
    </row>
    <row r="109" spans="1:5">
      <c r="A109" s="2" t="s">
        <v>268</v>
      </c>
      <c r="B109" s="18">
        <v>1</v>
      </c>
      <c r="C109" s="18">
        <v>7</v>
      </c>
      <c r="D109" s="18">
        <v>0</v>
      </c>
      <c r="E109" s="2" t="s">
        <v>526</v>
      </c>
    </row>
    <row r="110" spans="1:5">
      <c r="A110" s="2" t="s">
        <v>138</v>
      </c>
      <c r="B110" s="18">
        <v>10</v>
      </c>
      <c r="C110" s="18">
        <v>1</v>
      </c>
      <c r="D110" s="18">
        <v>0</v>
      </c>
      <c r="E110" s="2" t="s">
        <v>527</v>
      </c>
    </row>
    <row r="111" spans="1:5">
      <c r="A111" s="2" t="s">
        <v>169</v>
      </c>
      <c r="B111" s="18">
        <v>0</v>
      </c>
      <c r="C111" s="18">
        <v>3</v>
      </c>
      <c r="D111" s="18">
        <v>4</v>
      </c>
      <c r="E111" s="2" t="s">
        <v>169</v>
      </c>
    </row>
    <row r="112" spans="1:5">
      <c r="A112" s="2" t="s">
        <v>163</v>
      </c>
      <c r="B112" s="18">
        <v>3</v>
      </c>
      <c r="C112" s="18">
        <v>2</v>
      </c>
      <c r="D112" s="18">
        <v>4</v>
      </c>
      <c r="E112" s="2" t="s">
        <v>528</v>
      </c>
    </row>
    <row r="113" spans="1:5">
      <c r="A113" s="2" t="s">
        <v>226</v>
      </c>
      <c r="B113" s="18">
        <v>5</v>
      </c>
      <c r="C113" s="18">
        <v>0</v>
      </c>
      <c r="D113" s="18">
        <v>0</v>
      </c>
      <c r="E113" s="2" t="s">
        <v>226</v>
      </c>
    </row>
    <row r="114" spans="1:5">
      <c r="A114" s="2" t="s">
        <v>161</v>
      </c>
      <c r="B114" s="18">
        <v>0</v>
      </c>
      <c r="C114" s="18">
        <v>2</v>
      </c>
      <c r="D114" s="18">
        <v>3</v>
      </c>
      <c r="E114" s="2" t="s">
        <v>161</v>
      </c>
    </row>
    <row r="115" spans="1:5">
      <c r="A115" s="2" t="s">
        <v>27</v>
      </c>
      <c r="B115" s="18">
        <v>4</v>
      </c>
      <c r="C115" s="18">
        <v>1</v>
      </c>
      <c r="D115" s="18">
        <v>5</v>
      </c>
      <c r="E115" s="2" t="s">
        <v>529</v>
      </c>
    </row>
    <row r="116" spans="1:5">
      <c r="A116" s="2" t="s">
        <v>26</v>
      </c>
      <c r="B116" s="18">
        <v>0</v>
      </c>
      <c r="C116" s="18">
        <v>1</v>
      </c>
      <c r="D116" s="18">
        <v>6</v>
      </c>
      <c r="E116" s="2" t="s">
        <v>26</v>
      </c>
    </row>
    <row r="117" spans="1:5">
      <c r="A117" s="2" t="s">
        <v>71</v>
      </c>
      <c r="B117" s="18">
        <v>2</v>
      </c>
      <c r="C117" s="18">
        <v>0</v>
      </c>
      <c r="D117" s="18">
        <v>3</v>
      </c>
      <c r="E117" s="2" t="s">
        <v>530</v>
      </c>
    </row>
    <row r="118" spans="1:5">
      <c r="A118" s="2" t="s">
        <v>101</v>
      </c>
      <c r="B118" s="18">
        <v>4</v>
      </c>
      <c r="C118" s="18">
        <v>0</v>
      </c>
      <c r="D118" s="18">
        <v>3</v>
      </c>
      <c r="E118" s="2" t="s">
        <v>531</v>
      </c>
    </row>
    <row r="119" spans="1:5">
      <c r="A119" s="2" t="s">
        <v>30</v>
      </c>
      <c r="B119" s="18">
        <v>0</v>
      </c>
      <c r="C119" s="18">
        <v>5</v>
      </c>
      <c r="D119" s="18">
        <v>6</v>
      </c>
      <c r="E119" s="2" t="s">
        <v>30</v>
      </c>
    </row>
    <row r="120" spans="1:5">
      <c r="A120" s="2" t="s">
        <v>121</v>
      </c>
      <c r="B120" s="18">
        <v>0</v>
      </c>
      <c r="C120" s="18">
        <v>15</v>
      </c>
      <c r="D120" s="18">
        <v>3</v>
      </c>
      <c r="E120" s="2" t="s">
        <v>532</v>
      </c>
    </row>
    <row r="121" spans="1:5">
      <c r="A121" s="2" t="s">
        <v>236</v>
      </c>
      <c r="B121" s="18">
        <v>0</v>
      </c>
      <c r="C121" s="18">
        <v>4</v>
      </c>
      <c r="D121" s="18">
        <v>0</v>
      </c>
      <c r="E121" s="2" t="s">
        <v>533</v>
      </c>
    </row>
    <row r="122" spans="1:5">
      <c r="A122" s="2" t="s">
        <v>250</v>
      </c>
      <c r="B122" s="18">
        <v>0</v>
      </c>
      <c r="C122" s="18">
        <v>1</v>
      </c>
      <c r="D122" s="18">
        <v>1</v>
      </c>
      <c r="E122" s="2" t="s">
        <v>250</v>
      </c>
    </row>
    <row r="123" spans="1:5">
      <c r="A123" s="2" t="s">
        <v>210</v>
      </c>
      <c r="B123" s="18">
        <v>0</v>
      </c>
      <c r="C123" s="18">
        <v>7</v>
      </c>
      <c r="D123" s="18">
        <v>0</v>
      </c>
      <c r="E123" s="2" t="s">
        <v>534</v>
      </c>
    </row>
    <row r="124" spans="1:5">
      <c r="A124" s="2" t="s">
        <v>320</v>
      </c>
      <c r="B124" s="18">
        <v>0</v>
      </c>
      <c r="C124" s="18">
        <v>1</v>
      </c>
      <c r="D124" s="18">
        <v>1</v>
      </c>
      <c r="E124" s="2" t="s">
        <v>320</v>
      </c>
    </row>
    <row r="125" spans="1:5">
      <c r="A125" s="2" t="s">
        <v>315</v>
      </c>
      <c r="B125" s="18">
        <v>0</v>
      </c>
      <c r="C125" s="18">
        <v>1</v>
      </c>
      <c r="D125" s="18">
        <v>1</v>
      </c>
      <c r="E125" s="2" t="s">
        <v>535</v>
      </c>
    </row>
    <row r="126" spans="1:5">
      <c r="A126" s="2" t="s">
        <v>155</v>
      </c>
      <c r="B126" s="18">
        <v>11</v>
      </c>
      <c r="C126" s="18">
        <v>0</v>
      </c>
      <c r="D126" s="18">
        <v>0</v>
      </c>
      <c r="E126" s="2" t="s">
        <v>155</v>
      </c>
    </row>
    <row r="127" spans="1:5">
      <c r="A127" s="2" t="s">
        <v>117</v>
      </c>
      <c r="B127" s="18">
        <v>0</v>
      </c>
      <c r="C127" s="18">
        <v>8</v>
      </c>
      <c r="D127" s="18">
        <v>0</v>
      </c>
      <c r="E127" s="2" t="s">
        <v>536</v>
      </c>
    </row>
    <row r="128" spans="1:5">
      <c r="A128" s="2" t="s">
        <v>189</v>
      </c>
      <c r="B128" s="18">
        <v>8</v>
      </c>
      <c r="C128" s="18">
        <v>3</v>
      </c>
      <c r="D128" s="18">
        <v>0</v>
      </c>
      <c r="E128" s="2" t="s">
        <v>537</v>
      </c>
    </row>
    <row r="129" spans="1:5">
      <c r="A129" s="2" t="s">
        <v>167</v>
      </c>
      <c r="B129" s="18">
        <v>0</v>
      </c>
      <c r="C129" s="18">
        <v>2</v>
      </c>
      <c r="D129" s="18">
        <v>11</v>
      </c>
      <c r="E129" s="2" t="s">
        <v>167</v>
      </c>
    </row>
    <row r="130" spans="1:5">
      <c r="A130" s="2" t="s">
        <v>131</v>
      </c>
      <c r="B130" s="18">
        <v>3</v>
      </c>
      <c r="C130" s="18">
        <v>0</v>
      </c>
      <c r="D130" s="18">
        <v>11</v>
      </c>
      <c r="E130" s="2" t="s">
        <v>538</v>
      </c>
    </row>
    <row r="131" spans="1:5">
      <c r="A131" s="2" t="s">
        <v>289</v>
      </c>
      <c r="B131" s="18">
        <v>2</v>
      </c>
      <c r="C131" s="18">
        <v>0</v>
      </c>
      <c r="D131" s="18">
        <v>0</v>
      </c>
      <c r="E131" s="2" t="s">
        <v>289</v>
      </c>
    </row>
    <row r="132" spans="1:5">
      <c r="A132" s="2" t="s">
        <v>48</v>
      </c>
      <c r="B132" s="18">
        <v>2</v>
      </c>
      <c r="C132" s="18">
        <v>3</v>
      </c>
      <c r="D132" s="18">
        <v>1</v>
      </c>
      <c r="E132" s="2" t="s">
        <v>539</v>
      </c>
    </row>
    <row r="133" spans="1:5">
      <c r="A133" s="2" t="s">
        <v>245</v>
      </c>
      <c r="B133" s="18">
        <v>0</v>
      </c>
      <c r="C133" s="18">
        <v>1</v>
      </c>
      <c r="D133" s="18">
        <v>1</v>
      </c>
      <c r="E133" s="2" t="s">
        <v>245</v>
      </c>
    </row>
    <row r="134" spans="1:5">
      <c r="A134" s="2" t="s">
        <v>336</v>
      </c>
      <c r="B134" s="18">
        <v>2</v>
      </c>
      <c r="C134" s="18">
        <v>0</v>
      </c>
      <c r="D134" s="18">
        <v>0</v>
      </c>
      <c r="E134" s="2" t="s">
        <v>336</v>
      </c>
    </row>
    <row r="135" spans="1:5">
      <c r="A135" s="2" t="s">
        <v>333</v>
      </c>
      <c r="B135" s="18">
        <v>0</v>
      </c>
      <c r="C135" s="18">
        <v>4</v>
      </c>
      <c r="D135" s="18">
        <v>0</v>
      </c>
      <c r="E135" s="2" t="s">
        <v>540</v>
      </c>
    </row>
    <row r="136" spans="1:5">
      <c r="A136" s="2" t="s">
        <v>211</v>
      </c>
      <c r="B136" s="18">
        <v>1</v>
      </c>
      <c r="C136" s="18">
        <v>6</v>
      </c>
      <c r="D136" s="18">
        <v>0</v>
      </c>
      <c r="E136" s="2" t="s">
        <v>541</v>
      </c>
    </row>
    <row r="137" spans="1:5">
      <c r="A137" s="2" t="s">
        <v>133</v>
      </c>
      <c r="B137" s="18">
        <v>0</v>
      </c>
      <c r="C137" s="18">
        <v>11</v>
      </c>
      <c r="D137" s="18">
        <v>0</v>
      </c>
      <c r="E137" s="2" t="s">
        <v>542</v>
      </c>
    </row>
    <row r="138" spans="1:5">
      <c r="A138" s="2" t="s">
        <v>90</v>
      </c>
      <c r="B138" s="18">
        <v>0</v>
      </c>
      <c r="C138" s="18">
        <v>12</v>
      </c>
      <c r="D138" s="18">
        <v>0</v>
      </c>
      <c r="E138" s="2" t="s">
        <v>543</v>
      </c>
    </row>
    <row r="139" spans="1:5">
      <c r="A139" s="2" t="s">
        <v>272</v>
      </c>
      <c r="B139" s="18">
        <v>2</v>
      </c>
      <c r="C139" s="18">
        <v>2</v>
      </c>
      <c r="D139" s="18">
        <v>0</v>
      </c>
      <c r="E139" s="2" t="s">
        <v>544</v>
      </c>
    </row>
    <row r="140" spans="1:5">
      <c r="A140" s="2" t="s">
        <v>316</v>
      </c>
      <c r="B140" s="18">
        <v>3</v>
      </c>
      <c r="C140" s="18">
        <v>2</v>
      </c>
      <c r="D140" s="18">
        <v>0</v>
      </c>
      <c r="E140" s="2" t="s">
        <v>545</v>
      </c>
    </row>
    <row r="141" spans="1:5">
      <c r="A141" s="2" t="s">
        <v>324</v>
      </c>
      <c r="B141" s="18">
        <v>1</v>
      </c>
      <c r="C141" s="18">
        <v>2</v>
      </c>
      <c r="D141" s="18">
        <v>0</v>
      </c>
      <c r="E141" s="2" t="s">
        <v>546</v>
      </c>
    </row>
    <row r="142" spans="1:5">
      <c r="A142" s="2" t="s">
        <v>97</v>
      </c>
      <c r="B142" s="18">
        <v>2</v>
      </c>
      <c r="C142" s="18">
        <v>4</v>
      </c>
      <c r="D142" s="18">
        <v>8</v>
      </c>
      <c r="E142" s="2" t="s">
        <v>547</v>
      </c>
    </row>
    <row r="143" spans="1:5">
      <c r="A143" s="2" t="s">
        <v>111</v>
      </c>
      <c r="B143" s="18">
        <v>3</v>
      </c>
      <c r="C143" s="18">
        <v>2</v>
      </c>
      <c r="D143" s="18">
        <v>0</v>
      </c>
      <c r="E143" s="2" t="s">
        <v>548</v>
      </c>
    </row>
    <row r="144" spans="1:5">
      <c r="A144" s="2" t="s">
        <v>208</v>
      </c>
      <c r="B144" s="18">
        <v>6</v>
      </c>
      <c r="C144" s="18">
        <v>0</v>
      </c>
      <c r="D144" s="18">
        <v>0</v>
      </c>
      <c r="E144" s="2" t="s">
        <v>208</v>
      </c>
    </row>
    <row r="145" spans="1:5">
      <c r="A145" s="2" t="s">
        <v>222</v>
      </c>
      <c r="B145" s="18">
        <v>2</v>
      </c>
      <c r="C145" s="18">
        <v>0</v>
      </c>
      <c r="D145" s="18">
        <v>0</v>
      </c>
      <c r="E145" s="2" t="s">
        <v>222</v>
      </c>
    </row>
    <row r="146" spans="1:5">
      <c r="A146" s="2" t="s">
        <v>266</v>
      </c>
      <c r="B146" s="18">
        <v>0</v>
      </c>
      <c r="C146" s="18">
        <v>3</v>
      </c>
      <c r="D146" s="18">
        <v>0</v>
      </c>
      <c r="E146" s="2" t="s">
        <v>549</v>
      </c>
    </row>
    <row r="147" spans="1:5">
      <c r="A147" s="2" t="s">
        <v>239</v>
      </c>
      <c r="B147" s="18">
        <v>0</v>
      </c>
      <c r="C147" s="18">
        <v>4</v>
      </c>
      <c r="D147" s="18">
        <v>0</v>
      </c>
      <c r="E147" s="2" t="s">
        <v>550</v>
      </c>
    </row>
    <row r="148" spans="1:5">
      <c r="A148" s="2" t="s">
        <v>134</v>
      </c>
      <c r="B148" s="18">
        <v>0</v>
      </c>
      <c r="C148" s="18">
        <v>1</v>
      </c>
      <c r="D148" s="18">
        <v>4</v>
      </c>
      <c r="E148" s="2" t="s">
        <v>134</v>
      </c>
    </row>
    <row r="149" spans="1:5">
      <c r="A149" s="2" t="s">
        <v>130</v>
      </c>
      <c r="B149" s="18">
        <v>3</v>
      </c>
      <c r="C149" s="18">
        <v>0</v>
      </c>
      <c r="D149" s="18">
        <v>4</v>
      </c>
      <c r="E149" s="2" t="s">
        <v>551</v>
      </c>
    </row>
    <row r="150" spans="1:5">
      <c r="A150" s="2" t="s">
        <v>216</v>
      </c>
      <c r="B150" s="18">
        <v>0</v>
      </c>
      <c r="C150" s="18">
        <v>4</v>
      </c>
      <c r="D150" s="18">
        <v>0</v>
      </c>
      <c r="E150" s="2" t="s">
        <v>552</v>
      </c>
    </row>
    <row r="151" spans="1:5">
      <c r="A151" s="2" t="s">
        <v>331</v>
      </c>
      <c r="B151" s="18">
        <v>0</v>
      </c>
      <c r="C151" s="18">
        <v>2</v>
      </c>
      <c r="D151" s="18">
        <v>0</v>
      </c>
      <c r="E151" s="2" t="s">
        <v>553</v>
      </c>
    </row>
    <row r="152" spans="1:5">
      <c r="A152" s="2" t="s">
        <v>68</v>
      </c>
      <c r="B152" s="18">
        <v>12</v>
      </c>
      <c r="C152" s="18">
        <v>0</v>
      </c>
      <c r="D152" s="18">
        <v>0</v>
      </c>
      <c r="E152" s="2" t="s">
        <v>68</v>
      </c>
    </row>
    <row r="153" spans="1:5">
      <c r="A153" s="2" t="s">
        <v>191</v>
      </c>
      <c r="B153" s="18">
        <v>0</v>
      </c>
      <c r="C153" s="18">
        <v>2</v>
      </c>
      <c r="D153" s="18">
        <v>0</v>
      </c>
      <c r="E153" s="2" t="s">
        <v>554</v>
      </c>
    </row>
    <row r="154" spans="1:5">
      <c r="A154" s="2" t="s">
        <v>224</v>
      </c>
      <c r="B154" s="18">
        <v>0</v>
      </c>
      <c r="C154" s="18">
        <v>2</v>
      </c>
      <c r="D154" s="18">
        <v>0</v>
      </c>
      <c r="E154" s="2" t="s">
        <v>555</v>
      </c>
    </row>
    <row r="155" spans="1:5">
      <c r="A155" s="2" t="s">
        <v>141</v>
      </c>
      <c r="B155" s="18">
        <v>4</v>
      </c>
      <c r="C155" s="18">
        <v>7</v>
      </c>
      <c r="D155" s="18">
        <v>0</v>
      </c>
      <c r="E155" s="2" t="s">
        <v>556</v>
      </c>
    </row>
    <row r="156" spans="1:5">
      <c r="A156" s="2" t="s">
        <v>179</v>
      </c>
      <c r="B156" s="18">
        <v>9</v>
      </c>
      <c r="C156" s="18">
        <v>0</v>
      </c>
      <c r="D156" s="18">
        <v>0</v>
      </c>
      <c r="E156" s="2" t="s">
        <v>179</v>
      </c>
    </row>
    <row r="157" spans="1:5">
      <c r="A157" s="2" t="s">
        <v>99</v>
      </c>
      <c r="B157" s="18">
        <v>0</v>
      </c>
      <c r="C157" s="18">
        <v>5</v>
      </c>
      <c r="D157" s="18">
        <v>0</v>
      </c>
      <c r="E157" s="2" t="s">
        <v>557</v>
      </c>
    </row>
    <row r="158" spans="1:5">
      <c r="A158" s="2" t="s">
        <v>258</v>
      </c>
      <c r="B158" s="18">
        <v>6</v>
      </c>
      <c r="C158" s="18">
        <v>0</v>
      </c>
      <c r="D158" s="18">
        <v>0</v>
      </c>
      <c r="E158" s="2" t="s">
        <v>258</v>
      </c>
    </row>
    <row r="159" spans="1:5">
      <c r="A159" s="2" t="s">
        <v>220</v>
      </c>
      <c r="B159" s="18">
        <v>11</v>
      </c>
      <c r="C159" s="18">
        <v>0</v>
      </c>
      <c r="D159" s="18">
        <v>0</v>
      </c>
      <c r="E159" s="2" t="s">
        <v>220</v>
      </c>
    </row>
    <row r="160" spans="1:5">
      <c r="A160" s="2" t="s">
        <v>42</v>
      </c>
      <c r="B160" s="18">
        <v>0</v>
      </c>
      <c r="C160" s="18">
        <v>16</v>
      </c>
      <c r="D160" s="18">
        <v>0</v>
      </c>
      <c r="E160" s="2" t="s">
        <v>668</v>
      </c>
    </row>
    <row r="161" spans="1:5">
      <c r="A161" s="2" t="s">
        <v>122</v>
      </c>
      <c r="B161" s="18">
        <v>9</v>
      </c>
      <c r="C161" s="18">
        <v>0</v>
      </c>
      <c r="D161" s="18">
        <v>4</v>
      </c>
      <c r="E161" s="2" t="s">
        <v>558</v>
      </c>
    </row>
    <row r="162" spans="1:5">
      <c r="A162" s="2" t="s">
        <v>241</v>
      </c>
      <c r="B162" s="18">
        <v>0</v>
      </c>
      <c r="C162" s="18">
        <v>6</v>
      </c>
      <c r="D162" s="18">
        <v>0</v>
      </c>
      <c r="E162" s="2" t="s">
        <v>559</v>
      </c>
    </row>
    <row r="163" spans="1:5">
      <c r="A163" s="2" t="s">
        <v>225</v>
      </c>
      <c r="B163" s="18">
        <v>5</v>
      </c>
      <c r="C163" s="18">
        <v>0</v>
      </c>
      <c r="D163" s="18">
        <v>0</v>
      </c>
      <c r="E163" s="2" t="s">
        <v>225</v>
      </c>
    </row>
    <row r="164" spans="1:5">
      <c r="A164" s="2" t="s">
        <v>56</v>
      </c>
      <c r="B164" s="18">
        <v>16</v>
      </c>
      <c r="C164" s="18">
        <v>7</v>
      </c>
      <c r="D164" s="18">
        <v>4</v>
      </c>
      <c r="E164" s="2" t="s">
        <v>560</v>
      </c>
    </row>
    <row r="165" spans="1:5">
      <c r="A165" s="2" t="s">
        <v>148</v>
      </c>
      <c r="B165" s="18">
        <v>4</v>
      </c>
      <c r="C165" s="18">
        <v>3</v>
      </c>
      <c r="D165" s="18">
        <v>3</v>
      </c>
      <c r="E165" s="2" t="s">
        <v>561</v>
      </c>
    </row>
    <row r="166" spans="1:5">
      <c r="A166" s="2" t="s">
        <v>307</v>
      </c>
      <c r="B166" s="18">
        <v>0</v>
      </c>
      <c r="C166" s="18">
        <v>2</v>
      </c>
      <c r="D166" s="18">
        <v>0</v>
      </c>
      <c r="E166" s="2" t="s">
        <v>562</v>
      </c>
    </row>
    <row r="167" spans="1:5">
      <c r="A167" s="2" t="s">
        <v>249</v>
      </c>
      <c r="B167" s="18">
        <v>3</v>
      </c>
      <c r="C167" s="18">
        <v>0</v>
      </c>
      <c r="D167" s="18">
        <v>0</v>
      </c>
      <c r="E167" s="2" t="s">
        <v>249</v>
      </c>
    </row>
    <row r="168" spans="1:5">
      <c r="A168" s="2" t="s">
        <v>105</v>
      </c>
      <c r="B168" s="18">
        <v>2</v>
      </c>
      <c r="C168" s="18">
        <v>0</v>
      </c>
      <c r="D168" s="18">
        <v>4</v>
      </c>
      <c r="E168" s="2" t="s">
        <v>563</v>
      </c>
    </row>
    <row r="169" spans="1:5">
      <c r="A169" s="2" t="s">
        <v>43</v>
      </c>
      <c r="B169" s="18">
        <v>0</v>
      </c>
      <c r="C169" s="18">
        <v>1</v>
      </c>
      <c r="D169" s="18">
        <v>7</v>
      </c>
      <c r="E169" s="2" t="s">
        <v>43</v>
      </c>
    </row>
    <row r="170" spans="1:5">
      <c r="A170" s="2" t="s">
        <v>25</v>
      </c>
      <c r="B170" s="18">
        <v>2</v>
      </c>
      <c r="C170" s="18">
        <v>3</v>
      </c>
      <c r="D170" s="18">
        <v>7</v>
      </c>
      <c r="E170" s="2" t="s">
        <v>564</v>
      </c>
    </row>
    <row r="171" spans="1:5">
      <c r="A171" s="2" t="s">
        <v>32</v>
      </c>
      <c r="B171" s="18">
        <v>0</v>
      </c>
      <c r="C171" s="18">
        <v>4</v>
      </c>
      <c r="D171" s="18">
        <v>8</v>
      </c>
      <c r="E171" s="2" t="s">
        <v>32</v>
      </c>
    </row>
    <row r="172" spans="1:5">
      <c r="A172" s="2" t="s">
        <v>158</v>
      </c>
      <c r="B172" s="18">
        <v>4</v>
      </c>
      <c r="C172" s="18">
        <v>0</v>
      </c>
      <c r="D172" s="18">
        <v>8</v>
      </c>
      <c r="E172" s="2" t="s">
        <v>158</v>
      </c>
    </row>
    <row r="173" spans="1:5">
      <c r="A173" s="2" t="s">
        <v>108</v>
      </c>
      <c r="B173" s="18">
        <v>5</v>
      </c>
      <c r="C173" s="18">
        <v>0</v>
      </c>
      <c r="D173" s="18">
        <v>8</v>
      </c>
      <c r="E173" s="2" t="s">
        <v>108</v>
      </c>
    </row>
    <row r="174" spans="1:5">
      <c r="A174" s="2" t="s">
        <v>124</v>
      </c>
      <c r="B174" s="18">
        <v>15</v>
      </c>
      <c r="C174" s="18">
        <v>4</v>
      </c>
      <c r="D174" s="18">
        <v>0</v>
      </c>
      <c r="E174" s="2" t="s">
        <v>565</v>
      </c>
    </row>
    <row r="175" spans="1:5">
      <c r="A175" s="2" t="s">
        <v>294</v>
      </c>
      <c r="B175" s="18">
        <v>6</v>
      </c>
      <c r="C175" s="18">
        <v>0</v>
      </c>
      <c r="D175" s="18">
        <v>0</v>
      </c>
      <c r="E175" s="2" t="s">
        <v>294</v>
      </c>
    </row>
    <row r="176" spans="1:5">
      <c r="A176" s="2" t="s">
        <v>293</v>
      </c>
      <c r="B176" s="18">
        <v>0</v>
      </c>
      <c r="C176" s="18">
        <v>3</v>
      </c>
      <c r="D176" s="18">
        <v>0</v>
      </c>
      <c r="E176" s="2" t="s">
        <v>566</v>
      </c>
    </row>
    <row r="177" spans="1:5">
      <c r="A177" s="2" t="s">
        <v>329</v>
      </c>
      <c r="B177" s="18">
        <v>0</v>
      </c>
      <c r="C177" s="18">
        <v>2</v>
      </c>
      <c r="D177" s="18">
        <v>0</v>
      </c>
      <c r="E177" s="2" t="s">
        <v>567</v>
      </c>
    </row>
    <row r="178" spans="1:5">
      <c r="A178" s="2" t="s">
        <v>181</v>
      </c>
      <c r="B178" s="18">
        <v>8</v>
      </c>
      <c r="C178" s="18">
        <v>6</v>
      </c>
      <c r="D178" s="18">
        <v>0</v>
      </c>
      <c r="E178" s="2" t="s">
        <v>568</v>
      </c>
    </row>
    <row r="179" spans="1:5">
      <c r="A179" s="2" t="s">
        <v>242</v>
      </c>
      <c r="B179" s="18">
        <v>0</v>
      </c>
      <c r="C179" s="18">
        <v>7</v>
      </c>
      <c r="D179" s="18">
        <v>0</v>
      </c>
      <c r="E179" s="2" t="s">
        <v>569</v>
      </c>
    </row>
    <row r="180" spans="1:5">
      <c r="A180" s="2" t="s">
        <v>200</v>
      </c>
      <c r="B180" s="18">
        <v>2</v>
      </c>
      <c r="C180" s="18">
        <v>2</v>
      </c>
      <c r="D180" s="18">
        <v>4</v>
      </c>
      <c r="E180" s="2" t="s">
        <v>570</v>
      </c>
    </row>
    <row r="181" spans="1:5">
      <c r="A181" s="2" t="s">
        <v>132</v>
      </c>
      <c r="B181" s="18">
        <v>4</v>
      </c>
      <c r="C181" s="18">
        <v>3</v>
      </c>
      <c r="D181" s="18">
        <v>4</v>
      </c>
      <c r="E181" s="2" t="s">
        <v>571</v>
      </c>
    </row>
    <row r="182" spans="1:5">
      <c r="A182" s="2" t="s">
        <v>327</v>
      </c>
      <c r="B182" s="18">
        <v>0</v>
      </c>
      <c r="C182" s="18">
        <v>3</v>
      </c>
      <c r="D182" s="18">
        <v>0</v>
      </c>
      <c r="E182" s="2" t="s">
        <v>572</v>
      </c>
    </row>
    <row r="183" spans="1:5">
      <c r="A183" s="2" t="s">
        <v>40</v>
      </c>
      <c r="B183" s="18">
        <v>0</v>
      </c>
      <c r="C183" s="18">
        <v>4</v>
      </c>
      <c r="D183" s="18">
        <v>4</v>
      </c>
      <c r="E183" s="2" t="s">
        <v>40</v>
      </c>
    </row>
    <row r="184" spans="1:5">
      <c r="A184" s="2" t="s">
        <v>29</v>
      </c>
      <c r="B184" s="18">
        <v>6</v>
      </c>
      <c r="C184" s="18">
        <v>0</v>
      </c>
      <c r="D184" s="18">
        <v>4</v>
      </c>
      <c r="E184" s="2" t="s">
        <v>573</v>
      </c>
    </row>
    <row r="185" spans="1:5">
      <c r="A185" s="2" t="s">
        <v>39</v>
      </c>
      <c r="B185" s="18">
        <v>12</v>
      </c>
      <c r="C185" s="18">
        <v>2</v>
      </c>
      <c r="D185" s="18">
        <v>2</v>
      </c>
      <c r="E185" s="2" t="s">
        <v>574</v>
      </c>
    </row>
    <row r="186" spans="1:5">
      <c r="A186" s="2" t="s">
        <v>66</v>
      </c>
      <c r="B186" s="18">
        <v>0</v>
      </c>
      <c r="C186" s="18">
        <v>11</v>
      </c>
      <c r="D186" s="18">
        <v>0</v>
      </c>
      <c r="E186" s="2" t="s">
        <v>575</v>
      </c>
    </row>
    <row r="187" spans="1:5">
      <c r="A187" s="2" t="s">
        <v>46</v>
      </c>
      <c r="B187" s="18">
        <v>3</v>
      </c>
      <c r="C187" s="18">
        <v>0</v>
      </c>
      <c r="D187" s="18">
        <v>0</v>
      </c>
      <c r="E187" s="2" t="s">
        <v>46</v>
      </c>
    </row>
    <row r="188" spans="1:5">
      <c r="A188" s="2" t="s">
        <v>337</v>
      </c>
      <c r="B188" s="18">
        <v>0</v>
      </c>
      <c r="C188" s="18">
        <v>2</v>
      </c>
      <c r="D188" s="18">
        <v>0</v>
      </c>
      <c r="E188" s="2" t="s">
        <v>576</v>
      </c>
    </row>
    <row r="189" spans="1:5">
      <c r="A189" s="2" t="s">
        <v>255</v>
      </c>
      <c r="B189" s="18">
        <v>1</v>
      </c>
      <c r="C189" s="18">
        <v>2</v>
      </c>
      <c r="D189" s="18">
        <v>1</v>
      </c>
      <c r="E189" s="2" t="s">
        <v>577</v>
      </c>
    </row>
    <row r="190" spans="1:5">
      <c r="A190" s="2" t="s">
        <v>330</v>
      </c>
      <c r="B190" s="18">
        <v>2</v>
      </c>
      <c r="C190" s="18">
        <v>0</v>
      </c>
      <c r="D190" s="18">
        <v>1</v>
      </c>
      <c r="E190" s="2" t="s">
        <v>330</v>
      </c>
    </row>
    <row r="191" spans="1:5">
      <c r="A191" s="2" t="s">
        <v>267</v>
      </c>
      <c r="B191" s="18">
        <v>3</v>
      </c>
      <c r="C191" s="18">
        <v>1</v>
      </c>
      <c r="D191" s="18">
        <v>0</v>
      </c>
      <c r="E191" s="2" t="s">
        <v>578</v>
      </c>
    </row>
    <row r="192" spans="1:5">
      <c r="A192" s="2" t="s">
        <v>83</v>
      </c>
      <c r="B192" s="18">
        <v>0</v>
      </c>
      <c r="C192" s="18">
        <v>18</v>
      </c>
      <c r="D192" s="18">
        <v>1</v>
      </c>
      <c r="E192" s="2" t="s">
        <v>83</v>
      </c>
    </row>
    <row r="193" spans="1:5">
      <c r="A193" s="2" t="s">
        <v>313</v>
      </c>
      <c r="B193" s="18">
        <v>0</v>
      </c>
      <c r="C193" s="18">
        <v>3</v>
      </c>
      <c r="D193" s="18">
        <v>0</v>
      </c>
      <c r="E193" s="2" t="s">
        <v>579</v>
      </c>
    </row>
    <row r="194" spans="1:5">
      <c r="A194" s="2" t="s">
        <v>84</v>
      </c>
      <c r="B194" s="18">
        <v>12</v>
      </c>
      <c r="C194" s="18">
        <v>0</v>
      </c>
      <c r="D194" s="18">
        <v>3</v>
      </c>
      <c r="E194" s="2" t="s">
        <v>84</v>
      </c>
    </row>
    <row r="195" spans="1:5">
      <c r="A195" s="2" t="s">
        <v>196</v>
      </c>
      <c r="B195" s="18">
        <v>4</v>
      </c>
      <c r="C195" s="18">
        <v>0</v>
      </c>
      <c r="D195" s="18">
        <v>0</v>
      </c>
      <c r="E195" s="2" t="s">
        <v>196</v>
      </c>
    </row>
    <row r="196" spans="1:5">
      <c r="A196" s="2" t="s">
        <v>195</v>
      </c>
      <c r="B196" s="18">
        <v>0</v>
      </c>
      <c r="C196" s="18">
        <v>6</v>
      </c>
      <c r="D196" s="18">
        <v>0</v>
      </c>
      <c r="E196" s="2" t="s">
        <v>580</v>
      </c>
    </row>
    <row r="197" spans="1:5">
      <c r="A197" s="2" t="s">
        <v>274</v>
      </c>
      <c r="B197" s="18">
        <v>2</v>
      </c>
      <c r="C197" s="18">
        <v>0</v>
      </c>
      <c r="D197" s="18">
        <v>0</v>
      </c>
      <c r="E197" s="2" t="s">
        <v>274</v>
      </c>
    </row>
    <row r="198" spans="1:5">
      <c r="A198" s="2" t="s">
        <v>142</v>
      </c>
      <c r="B198" s="18">
        <v>0</v>
      </c>
      <c r="C198" s="18">
        <v>14</v>
      </c>
      <c r="D198" s="18">
        <v>3</v>
      </c>
      <c r="E198" s="2" t="s">
        <v>142</v>
      </c>
    </row>
    <row r="199" spans="1:5">
      <c r="A199" s="2" t="s">
        <v>140</v>
      </c>
      <c r="B199" s="18">
        <v>0</v>
      </c>
      <c r="C199" s="18">
        <v>10</v>
      </c>
      <c r="D199" s="18">
        <v>3</v>
      </c>
      <c r="E199" s="2" t="s">
        <v>140</v>
      </c>
    </row>
    <row r="200" spans="1:5">
      <c r="A200" s="2" t="s">
        <v>53</v>
      </c>
      <c r="B200" s="18">
        <v>5</v>
      </c>
      <c r="C200" s="18">
        <v>0</v>
      </c>
      <c r="D200" s="18">
        <v>4</v>
      </c>
      <c r="E200" s="2" t="s">
        <v>581</v>
      </c>
    </row>
    <row r="201" spans="1:5">
      <c r="A201" s="2" t="s">
        <v>114</v>
      </c>
      <c r="B201" s="18">
        <v>2</v>
      </c>
      <c r="C201" s="18">
        <v>5</v>
      </c>
      <c r="D201" s="18">
        <v>0</v>
      </c>
      <c r="E201" s="2" t="s">
        <v>582</v>
      </c>
    </row>
    <row r="202" spans="1:5">
      <c r="A202" s="2" t="s">
        <v>76</v>
      </c>
      <c r="B202" s="18">
        <v>10</v>
      </c>
      <c r="C202" s="18">
        <v>0</v>
      </c>
      <c r="D202" s="18">
        <v>0</v>
      </c>
      <c r="E202" s="2" t="s">
        <v>76</v>
      </c>
    </row>
    <row r="203" spans="1:5">
      <c r="A203" s="2" t="s">
        <v>322</v>
      </c>
      <c r="B203" s="18">
        <v>4</v>
      </c>
      <c r="C203" s="18">
        <v>0</v>
      </c>
      <c r="D203" s="18">
        <v>0</v>
      </c>
      <c r="E203" s="2" t="s">
        <v>322</v>
      </c>
    </row>
    <row r="204" spans="1:5">
      <c r="A204" s="2" t="s">
        <v>240</v>
      </c>
      <c r="B204" s="18">
        <v>0</v>
      </c>
      <c r="C204" s="18">
        <v>2</v>
      </c>
      <c r="D204" s="18">
        <v>0</v>
      </c>
      <c r="E204" s="2" t="s">
        <v>583</v>
      </c>
    </row>
    <row r="205" spans="1:5">
      <c r="A205" s="2" t="s">
        <v>145</v>
      </c>
      <c r="B205" s="18">
        <v>1</v>
      </c>
      <c r="C205" s="18">
        <v>5</v>
      </c>
      <c r="D205" s="18">
        <v>0</v>
      </c>
      <c r="E205" s="2" t="s">
        <v>584</v>
      </c>
    </row>
    <row r="206" spans="1:5">
      <c r="A206" s="2" t="s">
        <v>306</v>
      </c>
      <c r="B206" s="18">
        <v>4</v>
      </c>
      <c r="C206" s="18">
        <v>0</v>
      </c>
      <c r="D206" s="18">
        <v>2</v>
      </c>
      <c r="E206" s="2" t="s">
        <v>585</v>
      </c>
    </row>
    <row r="207" spans="1:5">
      <c r="A207" s="2" t="s">
        <v>164</v>
      </c>
      <c r="B207" s="18">
        <v>3</v>
      </c>
      <c r="C207" s="18">
        <v>0</v>
      </c>
      <c r="D207" s="18">
        <v>0</v>
      </c>
      <c r="E207" s="2" t="s">
        <v>164</v>
      </c>
    </row>
    <row r="208" spans="1:5">
      <c r="A208" s="2" t="s">
        <v>326</v>
      </c>
      <c r="B208" s="18">
        <v>2</v>
      </c>
      <c r="C208" s="18">
        <v>1</v>
      </c>
      <c r="D208" s="18">
        <v>0</v>
      </c>
      <c r="E208" s="2" t="s">
        <v>326</v>
      </c>
    </row>
    <row r="209" spans="1:5">
      <c r="A209" s="2" t="s">
        <v>231</v>
      </c>
      <c r="B209" s="18">
        <v>4</v>
      </c>
      <c r="C209" s="18">
        <v>2</v>
      </c>
      <c r="D209" s="18">
        <v>0</v>
      </c>
      <c r="E209" s="2" t="s">
        <v>586</v>
      </c>
    </row>
    <row r="210" spans="1:5">
      <c r="A210" s="2" t="s">
        <v>106</v>
      </c>
      <c r="B210" s="18">
        <v>0</v>
      </c>
      <c r="C210" s="18">
        <v>2</v>
      </c>
      <c r="D210" s="18">
        <v>2</v>
      </c>
      <c r="E210" s="2" t="s">
        <v>106</v>
      </c>
    </row>
    <row r="211" spans="1:5">
      <c r="A211" s="2" t="s">
        <v>109</v>
      </c>
      <c r="B211" s="18">
        <v>1</v>
      </c>
      <c r="C211" s="18">
        <v>0</v>
      </c>
      <c r="D211" s="18">
        <v>2</v>
      </c>
      <c r="E211" s="2" t="s">
        <v>587</v>
      </c>
    </row>
    <row r="212" spans="1:5">
      <c r="A212" s="2" t="s">
        <v>261</v>
      </c>
      <c r="B212" s="18">
        <v>1</v>
      </c>
      <c r="C212" s="18">
        <v>0</v>
      </c>
      <c r="D212" s="18">
        <v>1</v>
      </c>
      <c r="E212" s="2" t="s">
        <v>588</v>
      </c>
    </row>
    <row r="213" spans="1:5">
      <c r="A213" s="2" t="s">
        <v>85</v>
      </c>
      <c r="B213" s="18">
        <v>5</v>
      </c>
      <c r="C213" s="18">
        <v>0</v>
      </c>
      <c r="D213" s="18">
        <v>0</v>
      </c>
      <c r="E213" s="2" t="s">
        <v>85</v>
      </c>
    </row>
    <row r="214" spans="1:5">
      <c r="A214" s="2" t="s">
        <v>319</v>
      </c>
      <c r="B214" s="18">
        <v>0</v>
      </c>
      <c r="C214" s="18">
        <v>4</v>
      </c>
      <c r="D214" s="18">
        <v>0</v>
      </c>
      <c r="E214" s="2" t="s">
        <v>589</v>
      </c>
    </row>
    <row r="215" spans="1:5">
      <c r="A215" s="2" t="s">
        <v>260</v>
      </c>
      <c r="B215" s="18">
        <v>0</v>
      </c>
      <c r="C215" s="18">
        <v>3</v>
      </c>
      <c r="D215" s="18">
        <v>0</v>
      </c>
      <c r="E215" s="2" t="s">
        <v>590</v>
      </c>
    </row>
    <row r="216" spans="1:5">
      <c r="A216" s="2" t="s">
        <v>183</v>
      </c>
      <c r="B216" s="18">
        <v>0</v>
      </c>
      <c r="C216" s="18">
        <v>1</v>
      </c>
      <c r="D216" s="18">
        <v>6</v>
      </c>
      <c r="E216" s="2" t="s">
        <v>591</v>
      </c>
    </row>
    <row r="217" spans="1:5">
      <c r="A217" s="2" t="s">
        <v>125</v>
      </c>
      <c r="B217" s="18">
        <v>22</v>
      </c>
      <c r="C217" s="18">
        <v>0</v>
      </c>
      <c r="D217" s="18">
        <v>0</v>
      </c>
      <c r="E217" s="2" t="s">
        <v>125</v>
      </c>
    </row>
    <row r="218" spans="1:5">
      <c r="A218" s="2" t="s">
        <v>199</v>
      </c>
      <c r="B218" s="18">
        <v>0</v>
      </c>
      <c r="C218" s="18">
        <v>4</v>
      </c>
      <c r="D218" s="18">
        <v>0</v>
      </c>
      <c r="E218" s="2" t="s">
        <v>592</v>
      </c>
    </row>
    <row r="219" spans="1:5">
      <c r="A219" s="2" t="s">
        <v>281</v>
      </c>
      <c r="B219" s="18">
        <v>2</v>
      </c>
      <c r="C219" s="18">
        <v>2</v>
      </c>
      <c r="D219" s="18">
        <v>0</v>
      </c>
      <c r="E219" s="2" t="s">
        <v>593</v>
      </c>
    </row>
    <row r="220" spans="1:5">
      <c r="A220" s="2" t="s">
        <v>252</v>
      </c>
      <c r="B220" s="18">
        <v>0</v>
      </c>
      <c r="C220" s="18">
        <v>4</v>
      </c>
      <c r="D220" s="18">
        <v>0</v>
      </c>
      <c r="E220" s="2" t="s">
        <v>594</v>
      </c>
    </row>
    <row r="221" spans="1:5">
      <c r="A221" s="2" t="s">
        <v>64</v>
      </c>
      <c r="B221" s="18">
        <v>24</v>
      </c>
      <c r="C221" s="18">
        <v>0</v>
      </c>
      <c r="D221" s="18">
        <v>0</v>
      </c>
      <c r="E221" s="2" t="s">
        <v>64</v>
      </c>
    </row>
    <row r="222" spans="1:5">
      <c r="A222" s="2" t="s">
        <v>213</v>
      </c>
      <c r="B222" s="18">
        <v>0</v>
      </c>
      <c r="C222" s="18">
        <v>6</v>
      </c>
      <c r="D222" s="18">
        <v>0</v>
      </c>
      <c r="E222" s="2" t="s">
        <v>595</v>
      </c>
    </row>
    <row r="223" spans="1:5">
      <c r="A223" s="2" t="s">
        <v>246</v>
      </c>
      <c r="B223" s="18">
        <v>0</v>
      </c>
      <c r="C223" s="18">
        <v>5</v>
      </c>
      <c r="D223" s="18">
        <v>0</v>
      </c>
      <c r="E223" s="2" t="s">
        <v>596</v>
      </c>
    </row>
    <row r="224" spans="1:5">
      <c r="A224" s="2" t="s">
        <v>309</v>
      </c>
      <c r="B224" s="18">
        <v>2</v>
      </c>
      <c r="C224" s="18">
        <v>0</v>
      </c>
      <c r="D224" s="18">
        <v>0</v>
      </c>
      <c r="E224" s="2" t="s">
        <v>309</v>
      </c>
    </row>
    <row r="225" spans="1:5">
      <c r="A225" s="2" t="s">
        <v>278</v>
      </c>
      <c r="B225" s="18">
        <v>1</v>
      </c>
      <c r="C225" s="18">
        <v>2</v>
      </c>
      <c r="D225" s="18">
        <v>0</v>
      </c>
      <c r="E225" s="2" t="s">
        <v>597</v>
      </c>
    </row>
    <row r="226" spans="1:5">
      <c r="A226" s="2" t="s">
        <v>151</v>
      </c>
      <c r="B226" s="18">
        <v>7</v>
      </c>
      <c r="C226" s="18">
        <v>0</v>
      </c>
      <c r="D226" s="18">
        <v>3</v>
      </c>
      <c r="E226" s="2" t="s">
        <v>598</v>
      </c>
    </row>
    <row r="227" spans="1:5">
      <c r="A227" s="2" t="s">
        <v>28</v>
      </c>
      <c r="B227" s="18">
        <v>14</v>
      </c>
      <c r="C227" s="18">
        <v>7</v>
      </c>
      <c r="D227" s="18">
        <v>1</v>
      </c>
      <c r="E227" s="2" t="s">
        <v>599</v>
      </c>
    </row>
    <row r="228" spans="1:5">
      <c r="A228" s="2" t="s">
        <v>193</v>
      </c>
      <c r="B228" s="18">
        <v>0</v>
      </c>
      <c r="C228" s="18">
        <v>4</v>
      </c>
      <c r="D228" s="18">
        <v>0</v>
      </c>
      <c r="E228" s="2" t="s">
        <v>600</v>
      </c>
    </row>
    <row r="229" spans="1:5">
      <c r="A229" s="2" t="s">
        <v>317</v>
      </c>
      <c r="B229" s="18">
        <v>5</v>
      </c>
      <c r="C229" s="18">
        <v>0</v>
      </c>
      <c r="D229" s="18">
        <v>0</v>
      </c>
      <c r="E229" s="2" t="s">
        <v>317</v>
      </c>
    </row>
    <row r="230" spans="1:5">
      <c r="A230" s="2" t="s">
        <v>247</v>
      </c>
      <c r="B230" s="18">
        <v>0</v>
      </c>
      <c r="C230" s="18">
        <v>3</v>
      </c>
      <c r="D230" s="18">
        <v>0</v>
      </c>
      <c r="E230" s="2" t="s">
        <v>601</v>
      </c>
    </row>
    <row r="231" spans="1:5">
      <c r="A231" s="2" t="s">
        <v>312</v>
      </c>
      <c r="B231" s="18">
        <v>7</v>
      </c>
      <c r="C231" s="18">
        <v>0</v>
      </c>
      <c r="D231" s="18">
        <v>0</v>
      </c>
      <c r="E231" s="2" t="s">
        <v>312</v>
      </c>
    </row>
    <row r="232" spans="1:5">
      <c r="A232" s="2" t="s">
        <v>308</v>
      </c>
      <c r="B232" s="18">
        <v>6</v>
      </c>
      <c r="C232" s="18">
        <v>2</v>
      </c>
      <c r="D232" s="18">
        <v>0</v>
      </c>
      <c r="E232" s="2" t="s">
        <v>602</v>
      </c>
    </row>
    <row r="233" spans="1:5">
      <c r="A233" s="2" t="s">
        <v>291</v>
      </c>
      <c r="B233" s="18">
        <v>0</v>
      </c>
      <c r="C233" s="18">
        <v>8</v>
      </c>
      <c r="D233" s="18">
        <v>0</v>
      </c>
      <c r="E233" s="2" t="s">
        <v>603</v>
      </c>
    </row>
    <row r="234" spans="1:5">
      <c r="A234" s="2" t="s">
        <v>172</v>
      </c>
      <c r="B234" s="18">
        <v>0</v>
      </c>
      <c r="C234" s="18">
        <v>7</v>
      </c>
      <c r="D234" s="18">
        <v>0</v>
      </c>
      <c r="E234" s="2" t="s">
        <v>604</v>
      </c>
    </row>
    <row r="235" spans="1:5">
      <c r="A235" s="2" t="s">
        <v>227</v>
      </c>
      <c r="B235" s="18">
        <v>0</v>
      </c>
      <c r="C235" s="18">
        <v>7</v>
      </c>
      <c r="D235" s="18">
        <v>0</v>
      </c>
      <c r="E235" s="2" t="s">
        <v>605</v>
      </c>
    </row>
    <row r="236" spans="1:5">
      <c r="A236" s="2" t="s">
        <v>203</v>
      </c>
      <c r="B236" s="18">
        <v>5</v>
      </c>
      <c r="C236" s="18">
        <v>3</v>
      </c>
      <c r="D236" s="18">
        <v>0</v>
      </c>
      <c r="E236" s="2" t="s">
        <v>606</v>
      </c>
    </row>
    <row r="237" spans="1:5">
      <c r="A237" s="2" t="s">
        <v>223</v>
      </c>
      <c r="B237" s="18">
        <v>6</v>
      </c>
      <c r="C237" s="18">
        <v>0</v>
      </c>
      <c r="D237" s="18">
        <v>0</v>
      </c>
      <c r="E237" s="2" t="s">
        <v>223</v>
      </c>
    </row>
    <row r="238" spans="1:5">
      <c r="A238" s="2" t="s">
        <v>128</v>
      </c>
      <c r="B238" s="18">
        <v>0</v>
      </c>
      <c r="C238" s="18">
        <v>6</v>
      </c>
      <c r="D238" s="18">
        <v>0</v>
      </c>
      <c r="E238" s="2" t="s">
        <v>607</v>
      </c>
    </row>
    <row r="239" spans="1:5">
      <c r="A239" s="2" t="s">
        <v>166</v>
      </c>
      <c r="B239" s="18">
        <v>4</v>
      </c>
      <c r="C239" s="18">
        <v>0</v>
      </c>
      <c r="D239" s="18">
        <v>0</v>
      </c>
      <c r="E239" s="2" t="s">
        <v>166</v>
      </c>
    </row>
    <row r="240" spans="1:5">
      <c r="A240" s="2" t="s">
        <v>118</v>
      </c>
      <c r="B240" s="18">
        <v>0</v>
      </c>
      <c r="C240" s="18">
        <v>38</v>
      </c>
      <c r="D240" s="18">
        <v>0</v>
      </c>
      <c r="E240" s="2" t="s">
        <v>608</v>
      </c>
    </row>
    <row r="241" spans="1:5">
      <c r="A241" s="2" t="s">
        <v>197</v>
      </c>
      <c r="B241" s="18">
        <v>5</v>
      </c>
      <c r="C241" s="18">
        <v>0</v>
      </c>
      <c r="D241" s="18">
        <v>0</v>
      </c>
      <c r="E241" s="2" t="s">
        <v>197</v>
      </c>
    </row>
    <row r="242" spans="1:5">
      <c r="A242" s="2" t="s">
        <v>279</v>
      </c>
      <c r="B242" s="18">
        <v>4</v>
      </c>
      <c r="C242" s="18">
        <v>0</v>
      </c>
      <c r="D242" s="18">
        <v>0</v>
      </c>
      <c r="E242" s="2" t="s">
        <v>279</v>
      </c>
    </row>
    <row r="243" spans="1:5">
      <c r="A243" s="2" t="s">
        <v>262</v>
      </c>
      <c r="B243" s="18">
        <v>4</v>
      </c>
      <c r="C243" s="18">
        <v>0</v>
      </c>
      <c r="D243" s="18">
        <v>0</v>
      </c>
      <c r="E243" s="2" t="s">
        <v>262</v>
      </c>
    </row>
    <row r="244" spans="1:5">
      <c r="A244" s="2" t="s">
        <v>180</v>
      </c>
      <c r="B244" s="18">
        <v>8</v>
      </c>
      <c r="C244" s="18">
        <v>2</v>
      </c>
      <c r="D244" s="18">
        <v>0</v>
      </c>
      <c r="E244" s="2" t="s">
        <v>609</v>
      </c>
    </row>
    <row r="245" spans="1:5">
      <c r="A245" s="2" t="s">
        <v>188</v>
      </c>
      <c r="B245" s="18">
        <v>10</v>
      </c>
      <c r="C245" s="18">
        <v>0</v>
      </c>
      <c r="D245" s="18">
        <v>0</v>
      </c>
      <c r="E245" s="2" t="s">
        <v>188</v>
      </c>
    </row>
    <row r="246" spans="1:5">
      <c r="A246" s="2" t="s">
        <v>72</v>
      </c>
      <c r="B246" s="18">
        <v>0</v>
      </c>
      <c r="C246" s="18">
        <v>1</v>
      </c>
      <c r="D246" s="18">
        <v>7</v>
      </c>
      <c r="E246" s="2" t="s">
        <v>72</v>
      </c>
    </row>
    <row r="247" spans="1:5">
      <c r="A247" s="2" t="s">
        <v>77</v>
      </c>
      <c r="B247" s="18">
        <v>0</v>
      </c>
      <c r="C247" s="18">
        <v>1</v>
      </c>
      <c r="D247" s="18">
        <v>5</v>
      </c>
      <c r="E247" s="2" t="s">
        <v>77</v>
      </c>
    </row>
    <row r="248" spans="1:5">
      <c r="A248" s="2" t="s">
        <v>182</v>
      </c>
      <c r="B248" s="18">
        <v>0</v>
      </c>
      <c r="C248" s="18">
        <v>3</v>
      </c>
      <c r="D248" s="18">
        <v>0</v>
      </c>
      <c r="E248" s="2" t="s">
        <v>610</v>
      </c>
    </row>
    <row r="249" spans="1:5">
      <c r="A249" s="2" t="s">
        <v>178</v>
      </c>
      <c r="B249" s="18">
        <v>0</v>
      </c>
      <c r="C249" s="18">
        <v>8</v>
      </c>
      <c r="D249" s="18">
        <v>0</v>
      </c>
      <c r="E249" s="2" t="s">
        <v>611</v>
      </c>
    </row>
    <row r="250" spans="1:5">
      <c r="A250" s="2" t="s">
        <v>235</v>
      </c>
      <c r="B250" s="18">
        <v>11</v>
      </c>
      <c r="C250" s="18">
        <v>0</v>
      </c>
      <c r="D250" s="18">
        <v>0</v>
      </c>
      <c r="E250" s="2" t="s">
        <v>235</v>
      </c>
    </row>
    <row r="251" spans="1:5">
      <c r="A251" s="2" t="s">
        <v>230</v>
      </c>
      <c r="B251" s="18">
        <v>5</v>
      </c>
      <c r="C251" s="18">
        <v>0</v>
      </c>
      <c r="D251" s="18">
        <v>0</v>
      </c>
      <c r="E251" s="2" t="s">
        <v>230</v>
      </c>
    </row>
    <row r="252" spans="1:5">
      <c r="A252" s="2" t="s">
        <v>318</v>
      </c>
      <c r="B252" s="18">
        <v>0</v>
      </c>
      <c r="C252" s="18">
        <v>2</v>
      </c>
      <c r="D252" s="18">
        <v>0</v>
      </c>
      <c r="E252" s="2" t="s">
        <v>612</v>
      </c>
    </row>
    <row r="253" spans="1:5">
      <c r="A253" s="2" t="s">
        <v>335</v>
      </c>
      <c r="B253" s="18">
        <v>0</v>
      </c>
      <c r="C253" s="18">
        <v>3</v>
      </c>
      <c r="D253" s="18">
        <v>0</v>
      </c>
      <c r="E253" s="2" t="s">
        <v>613</v>
      </c>
    </row>
    <row r="254" spans="1:5">
      <c r="A254" s="2" t="s">
        <v>263</v>
      </c>
      <c r="B254" s="18">
        <v>0</v>
      </c>
      <c r="C254" s="18">
        <v>7</v>
      </c>
      <c r="D254" s="18">
        <v>0</v>
      </c>
      <c r="E254" s="2" t="s">
        <v>614</v>
      </c>
    </row>
    <row r="255" spans="1:5">
      <c r="A255" s="2" t="s">
        <v>285</v>
      </c>
      <c r="B255" s="18">
        <v>0</v>
      </c>
      <c r="C255" s="18">
        <v>8</v>
      </c>
      <c r="D255" s="18">
        <v>0</v>
      </c>
      <c r="E255" s="2" t="s">
        <v>615</v>
      </c>
    </row>
    <row r="256" spans="1:5">
      <c r="A256" s="2" t="s">
        <v>339</v>
      </c>
      <c r="B256" s="18">
        <v>2</v>
      </c>
      <c r="C256" s="18">
        <v>0</v>
      </c>
      <c r="D256" s="18">
        <v>0</v>
      </c>
      <c r="E256" s="2" t="s">
        <v>339</v>
      </c>
    </row>
    <row r="257" spans="1:5">
      <c r="A257" s="2" t="s">
        <v>341</v>
      </c>
      <c r="B257" s="18">
        <v>0</v>
      </c>
      <c r="C257" s="18">
        <v>2</v>
      </c>
      <c r="D257" s="18">
        <v>0</v>
      </c>
      <c r="E257" s="2" t="s">
        <v>616</v>
      </c>
    </row>
    <row r="258" spans="1:5">
      <c r="A258" s="2" t="s">
        <v>209</v>
      </c>
      <c r="B258" s="18">
        <v>0</v>
      </c>
      <c r="C258" s="18">
        <v>2</v>
      </c>
      <c r="D258" s="18">
        <v>0</v>
      </c>
      <c r="E258" s="2" t="s">
        <v>617</v>
      </c>
    </row>
    <row r="259" spans="1:5">
      <c r="A259" s="2" t="s">
        <v>321</v>
      </c>
      <c r="B259" s="18">
        <v>0</v>
      </c>
      <c r="C259" s="18">
        <v>2</v>
      </c>
      <c r="D259" s="18">
        <v>0</v>
      </c>
      <c r="E259" s="2" t="s">
        <v>618</v>
      </c>
    </row>
    <row r="260" spans="1:5">
      <c r="A260" s="2" t="s">
        <v>325</v>
      </c>
      <c r="B260" s="18">
        <v>2</v>
      </c>
      <c r="C260" s="18">
        <v>0</v>
      </c>
      <c r="D260" s="18">
        <v>0</v>
      </c>
      <c r="E260" s="2" t="s">
        <v>325</v>
      </c>
    </row>
    <row r="261" spans="1:5">
      <c r="A261" s="2" t="s">
        <v>237</v>
      </c>
      <c r="B261" s="18">
        <v>0</v>
      </c>
      <c r="C261" s="18">
        <v>4</v>
      </c>
      <c r="D261" s="18">
        <v>3</v>
      </c>
      <c r="E261" s="2" t="s">
        <v>237</v>
      </c>
    </row>
    <row r="262" spans="1:5">
      <c r="A262" s="2" t="s">
        <v>49</v>
      </c>
      <c r="B262" s="18">
        <v>0</v>
      </c>
      <c r="C262" s="18">
        <v>4</v>
      </c>
      <c r="D262" s="18">
        <v>0</v>
      </c>
      <c r="E262" s="2" t="s">
        <v>619</v>
      </c>
    </row>
    <row r="263" spans="1:5">
      <c r="A263" s="2" t="s">
        <v>175</v>
      </c>
      <c r="B263" s="18">
        <v>1</v>
      </c>
      <c r="C263" s="18">
        <v>5</v>
      </c>
      <c r="D263" s="18">
        <v>0</v>
      </c>
      <c r="E263" s="2" t="s">
        <v>620</v>
      </c>
    </row>
    <row r="264" spans="1:5">
      <c r="A264" s="2" t="s">
        <v>152</v>
      </c>
      <c r="B264" s="18">
        <v>0</v>
      </c>
      <c r="C264" s="18">
        <v>2</v>
      </c>
      <c r="D264" s="18">
        <v>0</v>
      </c>
      <c r="E264" s="2" t="s">
        <v>621</v>
      </c>
    </row>
    <row r="265" spans="1:5">
      <c r="A265" s="2" t="s">
        <v>96</v>
      </c>
      <c r="B265" s="18">
        <v>0</v>
      </c>
      <c r="C265" s="18">
        <v>22</v>
      </c>
      <c r="D265" s="18">
        <v>0</v>
      </c>
      <c r="E265" s="2" t="s">
        <v>622</v>
      </c>
    </row>
    <row r="266" spans="1:5">
      <c r="A266" s="2" t="s">
        <v>54</v>
      </c>
      <c r="B266" s="18">
        <v>2</v>
      </c>
      <c r="C266" s="18">
        <v>1</v>
      </c>
      <c r="D266" s="18">
        <v>4</v>
      </c>
      <c r="E266" s="2" t="s">
        <v>623</v>
      </c>
    </row>
    <row r="267" spans="1:5">
      <c r="A267" s="2" t="s">
        <v>190</v>
      </c>
      <c r="B267" s="18">
        <v>0</v>
      </c>
      <c r="C267" s="18">
        <v>1</v>
      </c>
      <c r="D267" s="18">
        <v>6</v>
      </c>
      <c r="E267" s="2" t="s">
        <v>190</v>
      </c>
    </row>
    <row r="268" spans="1:5">
      <c r="A268" s="2" t="s">
        <v>185</v>
      </c>
      <c r="B268" s="18">
        <v>0</v>
      </c>
      <c r="C268" s="18">
        <v>3</v>
      </c>
      <c r="D268" s="18">
        <v>6</v>
      </c>
      <c r="E268" s="2" t="s">
        <v>624</v>
      </c>
    </row>
    <row r="269" spans="1:5">
      <c r="A269" s="2" t="s">
        <v>67</v>
      </c>
      <c r="B269" s="18">
        <v>10</v>
      </c>
      <c r="C269" s="18">
        <v>2</v>
      </c>
      <c r="D269" s="18">
        <v>0</v>
      </c>
      <c r="E269" s="2" t="s">
        <v>625</v>
      </c>
    </row>
    <row r="270" spans="1:5">
      <c r="A270" s="2" t="s">
        <v>136</v>
      </c>
      <c r="B270" s="18">
        <v>0</v>
      </c>
      <c r="C270" s="18">
        <v>1</v>
      </c>
      <c r="D270" s="18">
        <v>3</v>
      </c>
      <c r="E270" s="2" t="s">
        <v>136</v>
      </c>
    </row>
    <row r="271" spans="1:5">
      <c r="A271" s="2" t="s">
        <v>44</v>
      </c>
      <c r="B271" s="18">
        <v>3</v>
      </c>
      <c r="C271" s="18">
        <v>3</v>
      </c>
      <c r="D271" s="18">
        <v>3</v>
      </c>
      <c r="E271" s="2" t="s">
        <v>626</v>
      </c>
    </row>
    <row r="272" spans="1:5">
      <c r="A272" s="2" t="s">
        <v>194</v>
      </c>
      <c r="B272" s="18">
        <v>9</v>
      </c>
      <c r="C272" s="18">
        <v>0</v>
      </c>
      <c r="D272" s="18">
        <v>0</v>
      </c>
      <c r="E272" s="2" t="s">
        <v>194</v>
      </c>
    </row>
    <row r="273" spans="1:5">
      <c r="A273" s="2" t="s">
        <v>251</v>
      </c>
      <c r="B273" s="18">
        <v>2</v>
      </c>
      <c r="C273" s="18">
        <v>0</v>
      </c>
      <c r="D273" s="18">
        <v>1</v>
      </c>
      <c r="E273" s="2" t="s">
        <v>627</v>
      </c>
    </row>
    <row r="274" spans="1:5">
      <c r="A274" s="2" t="s">
        <v>92</v>
      </c>
      <c r="B274" s="18">
        <v>0</v>
      </c>
      <c r="C274" s="18">
        <v>5</v>
      </c>
      <c r="D274" s="18">
        <v>0</v>
      </c>
      <c r="E274" s="2" t="s">
        <v>628</v>
      </c>
    </row>
    <row r="275" spans="1:5">
      <c r="A275" s="2" t="s">
        <v>311</v>
      </c>
      <c r="B275" s="18">
        <v>2</v>
      </c>
      <c r="C275" s="18">
        <v>0</v>
      </c>
      <c r="D275" s="18">
        <v>0</v>
      </c>
      <c r="E275" s="2" t="s">
        <v>311</v>
      </c>
    </row>
    <row r="276" spans="1:5">
      <c r="A276" s="2" t="s">
        <v>254</v>
      </c>
      <c r="B276" s="18">
        <v>3</v>
      </c>
      <c r="C276" s="18">
        <v>0</v>
      </c>
      <c r="D276" s="18">
        <v>0</v>
      </c>
      <c r="E276" s="2" t="s">
        <v>254</v>
      </c>
    </row>
    <row r="277" spans="1:5">
      <c r="A277" s="2" t="s">
        <v>217</v>
      </c>
      <c r="B277" s="18">
        <v>3</v>
      </c>
      <c r="C277" s="18">
        <v>0</v>
      </c>
      <c r="D277" s="18">
        <v>0</v>
      </c>
      <c r="E277" s="2" t="s">
        <v>217</v>
      </c>
    </row>
    <row r="278" spans="1:5">
      <c r="A278" s="2" t="s">
        <v>31</v>
      </c>
      <c r="B278" s="18">
        <v>0</v>
      </c>
      <c r="C278" s="18">
        <v>6</v>
      </c>
      <c r="D278" s="18">
        <v>19</v>
      </c>
      <c r="E278" s="2" t="s">
        <v>31</v>
      </c>
    </row>
    <row r="279" spans="1:5">
      <c r="A279" s="2" t="s">
        <v>129</v>
      </c>
      <c r="B279" s="18">
        <v>3</v>
      </c>
      <c r="C279" s="18">
        <v>0</v>
      </c>
      <c r="D279" s="18">
        <v>0</v>
      </c>
      <c r="E279" s="2" t="s">
        <v>129</v>
      </c>
    </row>
    <row r="280" spans="1:5">
      <c r="A280" s="2" t="s">
        <v>160</v>
      </c>
      <c r="B280" s="18">
        <v>0</v>
      </c>
      <c r="C280" s="18">
        <v>4</v>
      </c>
      <c r="D280" s="18">
        <v>0</v>
      </c>
      <c r="E280" s="2" t="s">
        <v>629</v>
      </c>
    </row>
    <row r="281" spans="1:5">
      <c r="A281" s="2" t="s">
        <v>107</v>
      </c>
      <c r="B281" s="18">
        <v>0</v>
      </c>
      <c r="C281" s="18">
        <v>1</v>
      </c>
      <c r="D281" s="18">
        <v>2</v>
      </c>
      <c r="E281" s="2" t="s">
        <v>107</v>
      </c>
    </row>
    <row r="282" spans="1:5">
      <c r="A282" s="2" t="s">
        <v>116</v>
      </c>
      <c r="B282" s="18">
        <v>0</v>
      </c>
      <c r="C282" s="18">
        <v>4</v>
      </c>
      <c r="D282" s="18">
        <v>1</v>
      </c>
      <c r="E282" s="2" t="s">
        <v>116</v>
      </c>
    </row>
    <row r="283" spans="1:5">
      <c r="A283" s="2" t="s">
        <v>284</v>
      </c>
      <c r="B283" s="18">
        <v>0</v>
      </c>
      <c r="C283" s="18">
        <v>4</v>
      </c>
      <c r="D283" s="18">
        <v>0</v>
      </c>
      <c r="E283" s="2" t="s">
        <v>630</v>
      </c>
    </row>
    <row r="284" spans="1:5">
      <c r="A284" s="2" t="s">
        <v>221</v>
      </c>
      <c r="B284" s="18">
        <v>0</v>
      </c>
      <c r="C284" s="18">
        <v>4</v>
      </c>
      <c r="D284" s="18">
        <v>0</v>
      </c>
      <c r="E284" s="2" t="s">
        <v>631</v>
      </c>
    </row>
    <row r="285" spans="1:5">
      <c r="A285" s="2" t="s">
        <v>177</v>
      </c>
      <c r="B285" s="18">
        <v>0</v>
      </c>
      <c r="C285" s="18">
        <v>8</v>
      </c>
      <c r="D285" s="18">
        <v>0</v>
      </c>
      <c r="E285" s="2" t="s">
        <v>632</v>
      </c>
    </row>
    <row r="286" spans="1:5">
      <c r="A286" s="2" t="s">
        <v>212</v>
      </c>
      <c r="B286" s="18">
        <v>0</v>
      </c>
      <c r="C286" s="18">
        <v>7</v>
      </c>
      <c r="D286" s="18">
        <v>0</v>
      </c>
      <c r="E286" s="2" t="s">
        <v>633</v>
      </c>
    </row>
    <row r="287" spans="1:5">
      <c r="A287" s="2" t="s">
        <v>51</v>
      </c>
      <c r="B287" s="18">
        <v>0</v>
      </c>
      <c r="C287" s="18">
        <v>22</v>
      </c>
      <c r="D287" s="18">
        <v>1</v>
      </c>
      <c r="E287" s="2" t="s">
        <v>51</v>
      </c>
    </row>
    <row r="288" spans="1:5">
      <c r="A288" s="2" t="s">
        <v>271</v>
      </c>
      <c r="B288" s="18">
        <v>0</v>
      </c>
      <c r="C288" s="18">
        <v>5</v>
      </c>
      <c r="D288" s="18">
        <v>0</v>
      </c>
      <c r="E288" s="2" t="s">
        <v>634</v>
      </c>
    </row>
    <row r="289" spans="1:5">
      <c r="A289" s="2" t="s">
        <v>102</v>
      </c>
      <c r="B289" s="18">
        <v>2</v>
      </c>
      <c r="C289" s="18">
        <v>4</v>
      </c>
      <c r="D289" s="18">
        <v>0</v>
      </c>
      <c r="E289" s="2" t="s">
        <v>635</v>
      </c>
    </row>
    <row r="290" spans="1:5">
      <c r="A290" s="2" t="s">
        <v>265</v>
      </c>
      <c r="B290" s="18">
        <v>0</v>
      </c>
      <c r="C290" s="18">
        <v>3</v>
      </c>
      <c r="D290" s="18">
        <v>0</v>
      </c>
      <c r="E290" s="2" t="s">
        <v>636</v>
      </c>
    </row>
    <row r="291" spans="1:5">
      <c r="A291" s="2" t="s">
        <v>270</v>
      </c>
      <c r="B291" s="18">
        <v>1</v>
      </c>
      <c r="C291" s="18">
        <v>1</v>
      </c>
      <c r="D291" s="18">
        <v>0</v>
      </c>
      <c r="E291" s="2" t="s">
        <v>637</v>
      </c>
    </row>
    <row r="292" spans="1:5">
      <c r="A292" s="2" t="s">
        <v>65</v>
      </c>
      <c r="B292" s="18">
        <v>9</v>
      </c>
      <c r="C292" s="18">
        <v>0</v>
      </c>
      <c r="D292" s="18">
        <v>3</v>
      </c>
      <c r="E292" s="2" t="s">
        <v>65</v>
      </c>
    </row>
    <row r="293" spans="1:5">
      <c r="A293" s="2" t="s">
        <v>314</v>
      </c>
      <c r="B293" s="18">
        <v>0</v>
      </c>
      <c r="C293" s="18">
        <v>5</v>
      </c>
      <c r="D293" s="18">
        <v>0</v>
      </c>
      <c r="E293" s="2" t="s">
        <v>638</v>
      </c>
    </row>
    <row r="294" spans="1:5">
      <c r="A294" s="2" t="s">
        <v>302</v>
      </c>
      <c r="B294" s="18">
        <v>0</v>
      </c>
      <c r="C294" s="18">
        <v>2</v>
      </c>
      <c r="D294" s="18">
        <v>0</v>
      </c>
      <c r="E294" s="2" t="s">
        <v>639</v>
      </c>
    </row>
    <row r="295" spans="1:5">
      <c r="A295" s="2" t="s">
        <v>69</v>
      </c>
      <c r="B295" s="18">
        <v>0</v>
      </c>
      <c r="C295" s="18">
        <v>5</v>
      </c>
      <c r="D295" s="18">
        <v>6</v>
      </c>
      <c r="E295" s="2" t="s">
        <v>69</v>
      </c>
    </row>
    <row r="296" spans="1:5">
      <c r="A296" s="2" t="s">
        <v>297</v>
      </c>
      <c r="B296" s="18">
        <v>2</v>
      </c>
      <c r="C296" s="18">
        <v>0</v>
      </c>
      <c r="D296" s="18">
        <v>0</v>
      </c>
      <c r="E296" s="2" t="s">
        <v>297</v>
      </c>
    </row>
    <row r="297" spans="1:5">
      <c r="A297" s="2" t="s">
        <v>340</v>
      </c>
      <c r="B297" s="18">
        <v>0</v>
      </c>
      <c r="C297" s="18">
        <v>2</v>
      </c>
      <c r="D297" s="18">
        <v>0</v>
      </c>
      <c r="E297" s="2" t="s">
        <v>640</v>
      </c>
    </row>
    <row r="298" spans="1:5">
      <c r="A298" s="2" t="s">
        <v>286</v>
      </c>
      <c r="B298" s="18">
        <v>0</v>
      </c>
      <c r="C298" s="18">
        <v>2</v>
      </c>
      <c r="D298" s="18">
        <v>0</v>
      </c>
      <c r="E298" s="2" t="s">
        <v>641</v>
      </c>
    </row>
    <row r="299" spans="1:5">
      <c r="A299" s="2" t="s">
        <v>228</v>
      </c>
      <c r="B299" s="18">
        <v>3</v>
      </c>
      <c r="C299" s="18">
        <v>1</v>
      </c>
      <c r="D299" s="18">
        <v>2</v>
      </c>
      <c r="E299" s="2" t="s">
        <v>642</v>
      </c>
    </row>
    <row r="300" spans="1:5">
      <c r="A300" s="2" t="s">
        <v>174</v>
      </c>
      <c r="B300" s="18">
        <v>5</v>
      </c>
      <c r="C300" s="18">
        <v>0</v>
      </c>
      <c r="D300" s="18">
        <v>2</v>
      </c>
      <c r="E300" s="2" t="s">
        <v>643</v>
      </c>
    </row>
    <row r="301" spans="1:5">
      <c r="A301" s="2" t="s">
        <v>280</v>
      </c>
      <c r="B301" s="18">
        <v>0</v>
      </c>
      <c r="C301" s="18">
        <v>2</v>
      </c>
      <c r="D301" s="18">
        <v>0</v>
      </c>
      <c r="E301" s="2" t="s">
        <v>644</v>
      </c>
    </row>
    <row r="302" spans="1:5">
      <c r="A302" s="2" t="s">
        <v>238</v>
      </c>
      <c r="B302" s="18">
        <v>0</v>
      </c>
      <c r="C302" s="18">
        <v>4</v>
      </c>
      <c r="D302" s="18">
        <v>0</v>
      </c>
      <c r="E302" s="2" t="s">
        <v>645</v>
      </c>
    </row>
    <row r="303" spans="1:5">
      <c r="A303" s="2" t="s">
        <v>303</v>
      </c>
      <c r="B303" s="18">
        <v>2</v>
      </c>
      <c r="C303" s="18">
        <v>0</v>
      </c>
      <c r="D303" s="18">
        <v>0</v>
      </c>
      <c r="E303" s="2" t="s">
        <v>303</v>
      </c>
    </row>
    <row r="304" spans="1:5">
      <c r="A304" s="2" t="s">
        <v>79</v>
      </c>
      <c r="B304" s="18">
        <v>4</v>
      </c>
      <c r="C304" s="18">
        <v>0</v>
      </c>
      <c r="D304" s="18">
        <v>2</v>
      </c>
      <c r="E304" s="2" t="s">
        <v>646</v>
      </c>
    </row>
    <row r="305" spans="1:5">
      <c r="A305" s="2" t="s">
        <v>282</v>
      </c>
      <c r="B305" s="18">
        <v>6</v>
      </c>
      <c r="C305" s="18">
        <v>0</v>
      </c>
      <c r="D305" s="18">
        <v>0</v>
      </c>
      <c r="E305" s="2" t="s">
        <v>282</v>
      </c>
    </row>
    <row r="306" spans="1:5">
      <c r="A306" s="2" t="s">
        <v>232</v>
      </c>
      <c r="B306" s="18">
        <v>0</v>
      </c>
      <c r="C306" s="18">
        <v>4</v>
      </c>
      <c r="D306" s="18">
        <v>0</v>
      </c>
      <c r="E306" s="2" t="s">
        <v>647</v>
      </c>
    </row>
    <row r="307" spans="1:5">
      <c r="A307" s="2" t="s">
        <v>244</v>
      </c>
      <c r="B307" s="18">
        <v>2</v>
      </c>
      <c r="C307" s="18">
        <v>4</v>
      </c>
      <c r="D307" s="18">
        <v>0</v>
      </c>
      <c r="E307" s="2" t="s">
        <v>648</v>
      </c>
    </row>
    <row r="308" spans="1:5">
      <c r="A308" s="2" t="s">
        <v>269</v>
      </c>
      <c r="B308" s="18">
        <v>6</v>
      </c>
      <c r="C308" s="18">
        <v>0</v>
      </c>
      <c r="D308" s="18">
        <v>0</v>
      </c>
      <c r="E308" s="2" t="s">
        <v>269</v>
      </c>
    </row>
    <row r="309" spans="1:5">
      <c r="A309" s="2" t="s">
        <v>215</v>
      </c>
      <c r="B309" s="18">
        <v>0</v>
      </c>
      <c r="C309" s="18">
        <v>3</v>
      </c>
      <c r="D309" s="18">
        <v>0</v>
      </c>
      <c r="E309" s="2" t="s">
        <v>649</v>
      </c>
    </row>
    <row r="310" spans="1:5">
      <c r="A310" s="2" t="s">
        <v>207</v>
      </c>
      <c r="B310" s="18">
        <v>7</v>
      </c>
      <c r="C310" s="18">
        <v>1</v>
      </c>
      <c r="D310" s="18">
        <v>0</v>
      </c>
      <c r="E310" s="2" t="s">
        <v>650</v>
      </c>
    </row>
    <row r="311" spans="1:5">
      <c r="A311" s="2" t="s">
        <v>234</v>
      </c>
      <c r="B311" s="18">
        <v>0</v>
      </c>
      <c r="C311" s="18">
        <v>2</v>
      </c>
      <c r="D311" s="18">
        <v>0</v>
      </c>
      <c r="E311" s="2" t="s">
        <v>651</v>
      </c>
    </row>
    <row r="312" spans="1:5">
      <c r="A312" s="2" t="s">
        <v>147</v>
      </c>
      <c r="B312" s="18">
        <v>0</v>
      </c>
      <c r="C312" s="18">
        <v>5</v>
      </c>
      <c r="D312" s="18">
        <v>0</v>
      </c>
      <c r="E312" s="2" t="s">
        <v>652</v>
      </c>
    </row>
    <row r="313" spans="1:5">
      <c r="A313" s="2" t="s">
        <v>204</v>
      </c>
      <c r="B313" s="18">
        <v>2</v>
      </c>
      <c r="C313" s="18">
        <v>0</v>
      </c>
      <c r="D313" s="18">
        <v>0</v>
      </c>
      <c r="E313" s="2" t="s">
        <v>204</v>
      </c>
    </row>
    <row r="314" spans="1:5">
      <c r="A314" s="2" t="s">
        <v>218</v>
      </c>
      <c r="B314" s="18">
        <v>0</v>
      </c>
      <c r="C314" s="18">
        <v>3</v>
      </c>
      <c r="D314" s="18">
        <v>0</v>
      </c>
      <c r="E314" s="2" t="s">
        <v>653</v>
      </c>
    </row>
    <row r="315" spans="1:5">
      <c r="A315" s="2" t="s">
        <v>146</v>
      </c>
      <c r="B315" s="18">
        <v>0</v>
      </c>
      <c r="C315" s="18">
        <v>5</v>
      </c>
      <c r="D315" s="18">
        <v>0</v>
      </c>
      <c r="E315" s="2" t="s">
        <v>654</v>
      </c>
    </row>
    <row r="316" spans="1:5">
      <c r="A316" s="2" t="s">
        <v>139</v>
      </c>
      <c r="B316" s="18">
        <v>3</v>
      </c>
      <c r="C316" s="18">
        <v>0</v>
      </c>
      <c r="D316" s="18">
        <v>0</v>
      </c>
      <c r="E316" s="2" t="s">
        <v>139</v>
      </c>
    </row>
    <row r="317" spans="1:5">
      <c r="A317" s="2" t="s">
        <v>150</v>
      </c>
      <c r="B317" s="18">
        <v>0</v>
      </c>
      <c r="C317" s="18">
        <v>6</v>
      </c>
      <c r="D317" s="18">
        <v>0</v>
      </c>
      <c r="E317" s="2" t="s">
        <v>655</v>
      </c>
    </row>
    <row r="318" spans="1:5">
      <c r="A318" s="2" t="s">
        <v>120</v>
      </c>
      <c r="B318" s="18">
        <v>3</v>
      </c>
      <c r="C318" s="18">
        <v>0</v>
      </c>
      <c r="D318" s="18">
        <v>0</v>
      </c>
      <c r="E318" s="2" t="s">
        <v>120</v>
      </c>
    </row>
  </sheetData>
  <autoFilter ref="A1:E318" xr:uid="{00000000-0001-0000-05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All identified proteins</vt:lpstr>
      <vt:lpstr>Blast</vt:lpstr>
      <vt:lpstr>project details</vt:lpstr>
      <vt:lpstr>config</vt:lpstr>
      <vt:lpstr>protein homology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Claudete Santa Catarina</cp:lastModifiedBy>
  <dcterms:created xsi:type="dcterms:W3CDTF">2025-07-21T15:40:00Z</dcterms:created>
  <dcterms:modified xsi:type="dcterms:W3CDTF">2025-10-25T17:36:05Z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78A0A8C29C3F45FCB18EC6A676675BAA_12</vt:lpwstr>
  </property>
  <property fmtid="{D5CDD505-2E9C-101B-9397-08002B2CF9AE}" pid="3" name="KSOProductBuildVer">
    <vt:lpwstr>1033-12.2.0.21931</vt:lpwstr>
  </property>
</Properties>
</file>