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IT\Desktop\Nature communication\"/>
    </mc:Choice>
  </mc:AlternateContent>
  <xr:revisionPtr revIDLastSave="0" documentId="8_{7E8DB47B-05E5-4079-9C4C-A9A196ADB97B}" xr6:coauthVersionLast="47" xr6:coauthVersionMax="47" xr10:uidLastSave="{00000000-0000-0000-0000-000000000000}"/>
  <bookViews>
    <workbookView xWindow="-108" yWindow="-108" windowWidth="23256" windowHeight="12456" firstSheet="2" activeTab="5" xr2:uid="{D8D168F3-90D7-498F-ACD0-F453F33C15F3}"/>
  </bookViews>
  <sheets>
    <sheet name="Supplementary Data 1" sheetId="1" r:id="rId1"/>
    <sheet name="Supplementary Data 2" sheetId="2" r:id="rId2"/>
    <sheet name="Supplementary Data 3" sheetId="3" r:id="rId3"/>
    <sheet name="Supplementary Data 4" sheetId="4" r:id="rId4"/>
    <sheet name="Supplementary Data 5" sheetId="5" r:id="rId5"/>
    <sheet name="Supplementary Data 6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6" l="1"/>
  <c r="I35" i="6"/>
  <c r="H35" i="6"/>
  <c r="D35" i="6"/>
  <c r="C35" i="6"/>
  <c r="B35" i="6"/>
  <c r="L34" i="6"/>
  <c r="K34" i="6"/>
  <c r="F34" i="6"/>
  <c r="E34" i="6"/>
  <c r="L33" i="6"/>
  <c r="K33" i="6"/>
  <c r="F33" i="6"/>
  <c r="E33" i="6"/>
  <c r="J32" i="6"/>
  <c r="I32" i="6"/>
  <c r="H32" i="6"/>
  <c r="D32" i="6"/>
  <c r="C32" i="6"/>
  <c r="B32" i="6"/>
  <c r="L31" i="6"/>
  <c r="K31" i="6"/>
  <c r="F31" i="6"/>
  <c r="E31" i="6"/>
  <c r="L30" i="6"/>
  <c r="K30" i="6"/>
  <c r="F30" i="6"/>
  <c r="E30" i="6"/>
  <c r="L29" i="6"/>
  <c r="K29" i="6"/>
  <c r="F29" i="6"/>
  <c r="E29" i="6"/>
  <c r="J28" i="6"/>
  <c r="I28" i="6"/>
  <c r="H28" i="6"/>
  <c r="D28" i="6"/>
  <c r="C28" i="6"/>
  <c r="B28" i="6"/>
  <c r="L27" i="6"/>
  <c r="K27" i="6"/>
  <c r="F27" i="6"/>
  <c r="E27" i="6"/>
  <c r="L26" i="6"/>
  <c r="K26" i="6"/>
  <c r="F26" i="6"/>
  <c r="E26" i="6"/>
  <c r="L25" i="6"/>
  <c r="K25" i="6"/>
  <c r="F25" i="6"/>
  <c r="E25" i="6"/>
  <c r="L24" i="6"/>
  <c r="K24" i="6"/>
  <c r="F24" i="6"/>
  <c r="E24" i="6"/>
  <c r="J23" i="6"/>
  <c r="I23" i="6"/>
  <c r="H23" i="6"/>
  <c r="D23" i="6"/>
  <c r="C23" i="6"/>
  <c r="B23" i="6"/>
  <c r="L22" i="6"/>
  <c r="K22" i="6"/>
  <c r="F22" i="6"/>
  <c r="E22" i="6"/>
  <c r="L21" i="6"/>
  <c r="K21" i="6"/>
  <c r="F21" i="6"/>
  <c r="E21" i="6"/>
  <c r="L20" i="6"/>
  <c r="K20" i="6"/>
  <c r="F20" i="6"/>
  <c r="E20" i="6"/>
  <c r="L19" i="6"/>
  <c r="K19" i="6"/>
  <c r="F19" i="6"/>
  <c r="E19" i="6"/>
  <c r="J18" i="6"/>
  <c r="I18" i="6"/>
  <c r="H18" i="6"/>
  <c r="D18" i="6"/>
  <c r="C18" i="6"/>
  <c r="B18" i="6"/>
  <c r="L17" i="6"/>
  <c r="K17" i="6"/>
  <c r="F17" i="6"/>
  <c r="E17" i="6"/>
  <c r="L16" i="6"/>
  <c r="K16" i="6"/>
  <c r="F16" i="6"/>
  <c r="E16" i="6"/>
  <c r="L15" i="6"/>
  <c r="K15" i="6"/>
  <c r="F15" i="6"/>
  <c r="E15" i="6"/>
  <c r="L14" i="6"/>
  <c r="K14" i="6"/>
  <c r="F14" i="6"/>
  <c r="E14" i="6"/>
  <c r="J13" i="6"/>
  <c r="I13" i="6"/>
  <c r="H13" i="6"/>
  <c r="D13" i="6"/>
  <c r="C13" i="6"/>
  <c r="B13" i="6"/>
  <c r="L12" i="6"/>
  <c r="K12" i="6"/>
  <c r="F12" i="6"/>
  <c r="E12" i="6"/>
  <c r="L11" i="6"/>
  <c r="K11" i="6"/>
  <c r="F11" i="6"/>
  <c r="E11" i="6"/>
  <c r="L10" i="6"/>
  <c r="K10" i="6"/>
  <c r="F10" i="6"/>
  <c r="E10" i="6"/>
  <c r="L9" i="6"/>
  <c r="K9" i="6"/>
  <c r="F9" i="6"/>
  <c r="E9" i="6"/>
  <c r="L8" i="6"/>
  <c r="K8" i="6"/>
  <c r="F8" i="6"/>
  <c r="E8" i="6"/>
  <c r="L7" i="6"/>
  <c r="K7" i="6"/>
  <c r="F7" i="6"/>
  <c r="E7" i="6"/>
  <c r="L6" i="6"/>
  <c r="K6" i="6"/>
  <c r="F6" i="6"/>
  <c r="E6" i="6"/>
  <c r="L5" i="6"/>
  <c r="K5" i="6"/>
  <c r="F5" i="6"/>
  <c r="E5" i="6"/>
  <c r="L4" i="6"/>
  <c r="K4" i="6"/>
  <c r="F4" i="6"/>
  <c r="E4" i="6"/>
  <c r="L3" i="6"/>
  <c r="K3" i="6"/>
  <c r="F3" i="6"/>
  <c r="E3" i="6"/>
  <c r="J35" i="5"/>
  <c r="I35" i="5"/>
  <c r="L35" i="5" s="1"/>
  <c r="H35" i="5"/>
  <c r="D35" i="5"/>
  <c r="C35" i="5"/>
  <c r="B35" i="5"/>
  <c r="L34" i="5"/>
  <c r="K34" i="5"/>
  <c r="F34" i="5"/>
  <c r="E34" i="5"/>
  <c r="L33" i="5"/>
  <c r="K33" i="5"/>
  <c r="F33" i="5"/>
  <c r="E33" i="5"/>
  <c r="J32" i="5"/>
  <c r="I32" i="5"/>
  <c r="H32" i="5"/>
  <c r="E32" i="5"/>
  <c r="D32" i="5"/>
  <c r="C32" i="5"/>
  <c r="B32" i="5"/>
  <c r="L31" i="5"/>
  <c r="K31" i="5"/>
  <c r="F31" i="5"/>
  <c r="E31" i="5"/>
  <c r="L30" i="5"/>
  <c r="K30" i="5"/>
  <c r="F30" i="5"/>
  <c r="E30" i="5"/>
  <c r="L29" i="5"/>
  <c r="K29" i="5"/>
  <c r="F29" i="5"/>
  <c r="E29" i="5"/>
  <c r="J28" i="5"/>
  <c r="I28" i="5"/>
  <c r="H28" i="5"/>
  <c r="D28" i="5"/>
  <c r="C28" i="5"/>
  <c r="F28" i="5" s="1"/>
  <c r="B28" i="5"/>
  <c r="L27" i="5"/>
  <c r="K27" i="5"/>
  <c r="F27" i="5"/>
  <c r="E27" i="5"/>
  <c r="L26" i="5"/>
  <c r="K26" i="5"/>
  <c r="F26" i="5"/>
  <c r="E26" i="5"/>
  <c r="L25" i="5"/>
  <c r="K25" i="5"/>
  <c r="F25" i="5"/>
  <c r="E25" i="5"/>
  <c r="L24" i="5"/>
  <c r="K24" i="5"/>
  <c r="F24" i="5"/>
  <c r="E24" i="5"/>
  <c r="J23" i="5"/>
  <c r="I23" i="5"/>
  <c r="H23" i="5"/>
  <c r="D23" i="5"/>
  <c r="C23" i="5"/>
  <c r="F23" i="5" s="1"/>
  <c r="B23" i="5"/>
  <c r="L22" i="5"/>
  <c r="K22" i="5"/>
  <c r="F22" i="5"/>
  <c r="E22" i="5"/>
  <c r="L21" i="5"/>
  <c r="K21" i="5"/>
  <c r="F21" i="5"/>
  <c r="E21" i="5"/>
  <c r="L20" i="5"/>
  <c r="K20" i="5"/>
  <c r="F20" i="5"/>
  <c r="E20" i="5"/>
  <c r="L19" i="5"/>
  <c r="K19" i="5"/>
  <c r="F19" i="5"/>
  <c r="E19" i="5"/>
  <c r="J18" i="5"/>
  <c r="I18" i="5"/>
  <c r="H18" i="5"/>
  <c r="D18" i="5"/>
  <c r="C18" i="5"/>
  <c r="F18" i="5" s="1"/>
  <c r="B18" i="5"/>
  <c r="L17" i="5"/>
  <c r="K17" i="5"/>
  <c r="F17" i="5"/>
  <c r="E17" i="5"/>
  <c r="L16" i="5"/>
  <c r="K16" i="5"/>
  <c r="F16" i="5"/>
  <c r="E16" i="5"/>
  <c r="L15" i="5"/>
  <c r="K15" i="5"/>
  <c r="F15" i="5"/>
  <c r="E15" i="5"/>
  <c r="L14" i="5"/>
  <c r="K14" i="5"/>
  <c r="F14" i="5"/>
  <c r="E14" i="5"/>
  <c r="J13" i="5"/>
  <c r="I13" i="5"/>
  <c r="H13" i="5"/>
  <c r="L13" i="5" s="1"/>
  <c r="D13" i="5"/>
  <c r="C13" i="5"/>
  <c r="B13" i="5"/>
  <c r="L12" i="5"/>
  <c r="K12" i="5"/>
  <c r="F12" i="5"/>
  <c r="E12" i="5"/>
  <c r="L11" i="5"/>
  <c r="K11" i="5"/>
  <c r="F11" i="5"/>
  <c r="E11" i="5"/>
  <c r="L10" i="5"/>
  <c r="K10" i="5"/>
  <c r="F10" i="5"/>
  <c r="E10" i="5"/>
  <c r="L9" i="5"/>
  <c r="K9" i="5"/>
  <c r="F9" i="5"/>
  <c r="E9" i="5"/>
  <c r="L8" i="5"/>
  <c r="K8" i="5"/>
  <c r="F8" i="5"/>
  <c r="E8" i="5"/>
  <c r="L7" i="5"/>
  <c r="K7" i="5"/>
  <c r="F7" i="5"/>
  <c r="E7" i="5"/>
  <c r="L6" i="5"/>
  <c r="K6" i="5"/>
  <c r="F6" i="5"/>
  <c r="E6" i="5"/>
  <c r="L5" i="5"/>
  <c r="K5" i="5"/>
  <c r="F5" i="5"/>
  <c r="E5" i="5"/>
  <c r="L4" i="5"/>
  <c r="K4" i="5"/>
  <c r="F4" i="5"/>
  <c r="E4" i="5"/>
  <c r="L3" i="5"/>
  <c r="K3" i="5"/>
  <c r="F3" i="5"/>
  <c r="E3" i="5"/>
  <c r="K18" i="6" l="1"/>
  <c r="F35" i="6"/>
  <c r="E28" i="6"/>
  <c r="L28" i="6"/>
  <c r="F32" i="6"/>
  <c r="E13" i="6"/>
  <c r="E32" i="6"/>
  <c r="E35" i="6"/>
  <c r="E23" i="6"/>
  <c r="K35" i="6"/>
  <c r="L23" i="6"/>
  <c r="K28" i="6"/>
  <c r="L32" i="6"/>
  <c r="L13" i="6"/>
  <c r="K13" i="6"/>
  <c r="F18" i="6"/>
  <c r="F28" i="6"/>
  <c r="F13" i="6"/>
  <c r="L18" i="6"/>
  <c r="F23" i="6"/>
  <c r="L35" i="6"/>
  <c r="L32" i="5"/>
  <c r="L23" i="5"/>
  <c r="L18" i="5"/>
  <c r="F13" i="5"/>
  <c r="K28" i="5"/>
  <c r="E18" i="5"/>
  <c r="E13" i="5"/>
  <c r="E28" i="5"/>
  <c r="F35" i="5"/>
  <c r="K18" i="5"/>
  <c r="L28" i="5"/>
  <c r="F32" i="5"/>
  <c r="E35" i="5"/>
  <c r="K23" i="5"/>
  <c r="K32" i="6"/>
  <c r="E18" i="6"/>
  <c r="K23" i="6"/>
  <c r="K32" i="5"/>
  <c r="K13" i="5"/>
  <c r="K35" i="5"/>
  <c r="E23" i="5"/>
  <c r="J35" i="4"/>
  <c r="I35" i="4"/>
  <c r="H35" i="4"/>
  <c r="D35" i="4"/>
  <c r="C35" i="4"/>
  <c r="B35" i="4"/>
  <c r="L34" i="4"/>
  <c r="K34" i="4"/>
  <c r="F34" i="4"/>
  <c r="E34" i="4"/>
  <c r="L33" i="4"/>
  <c r="K33" i="4"/>
  <c r="F33" i="4"/>
  <c r="E33" i="4"/>
  <c r="J32" i="4"/>
  <c r="I32" i="4"/>
  <c r="H32" i="4"/>
  <c r="D32" i="4"/>
  <c r="C32" i="4"/>
  <c r="B32" i="4"/>
  <c r="L31" i="4"/>
  <c r="K31" i="4"/>
  <c r="F31" i="4"/>
  <c r="E31" i="4"/>
  <c r="L30" i="4"/>
  <c r="K30" i="4"/>
  <c r="F30" i="4"/>
  <c r="E30" i="4"/>
  <c r="L29" i="4"/>
  <c r="K29" i="4"/>
  <c r="F29" i="4"/>
  <c r="E29" i="4"/>
  <c r="J28" i="4"/>
  <c r="I28" i="4"/>
  <c r="H28" i="4"/>
  <c r="D28" i="4"/>
  <c r="C28" i="4"/>
  <c r="B28" i="4"/>
  <c r="L27" i="4"/>
  <c r="K27" i="4"/>
  <c r="F27" i="4"/>
  <c r="E27" i="4"/>
  <c r="L26" i="4"/>
  <c r="K26" i="4"/>
  <c r="F26" i="4"/>
  <c r="E26" i="4"/>
  <c r="L25" i="4"/>
  <c r="K25" i="4"/>
  <c r="F25" i="4"/>
  <c r="E25" i="4"/>
  <c r="L24" i="4"/>
  <c r="K24" i="4"/>
  <c r="F24" i="4"/>
  <c r="E24" i="4"/>
  <c r="J23" i="4"/>
  <c r="I23" i="4"/>
  <c r="H23" i="4"/>
  <c r="D23" i="4"/>
  <c r="C23" i="4"/>
  <c r="B23" i="4"/>
  <c r="L22" i="4"/>
  <c r="K22" i="4"/>
  <c r="F22" i="4"/>
  <c r="E22" i="4"/>
  <c r="L21" i="4"/>
  <c r="K21" i="4"/>
  <c r="F21" i="4"/>
  <c r="E21" i="4"/>
  <c r="L20" i="4"/>
  <c r="K20" i="4"/>
  <c r="F20" i="4"/>
  <c r="E20" i="4"/>
  <c r="L19" i="4"/>
  <c r="K19" i="4"/>
  <c r="F19" i="4"/>
  <c r="E19" i="4"/>
  <c r="J18" i="4"/>
  <c r="I18" i="4"/>
  <c r="H18" i="4"/>
  <c r="D18" i="4"/>
  <c r="C18" i="4"/>
  <c r="B18" i="4"/>
  <c r="L17" i="4"/>
  <c r="K17" i="4"/>
  <c r="F17" i="4"/>
  <c r="E17" i="4"/>
  <c r="L16" i="4"/>
  <c r="K16" i="4"/>
  <c r="F16" i="4"/>
  <c r="E16" i="4"/>
  <c r="L15" i="4"/>
  <c r="K15" i="4"/>
  <c r="F15" i="4"/>
  <c r="E15" i="4"/>
  <c r="L14" i="4"/>
  <c r="K14" i="4"/>
  <c r="F14" i="4"/>
  <c r="E14" i="4"/>
  <c r="J13" i="4"/>
  <c r="I13" i="4"/>
  <c r="H13" i="4"/>
  <c r="D13" i="4"/>
  <c r="C13" i="4"/>
  <c r="B13" i="4"/>
  <c r="L12" i="4"/>
  <c r="K12" i="4"/>
  <c r="F12" i="4"/>
  <c r="E12" i="4"/>
  <c r="L11" i="4"/>
  <c r="K11" i="4"/>
  <c r="F11" i="4"/>
  <c r="E11" i="4"/>
  <c r="L10" i="4"/>
  <c r="K10" i="4"/>
  <c r="F10" i="4"/>
  <c r="E10" i="4"/>
  <c r="L9" i="4"/>
  <c r="K9" i="4"/>
  <c r="F9" i="4"/>
  <c r="E9" i="4"/>
  <c r="L8" i="4"/>
  <c r="K8" i="4"/>
  <c r="F8" i="4"/>
  <c r="E8" i="4"/>
  <c r="L7" i="4"/>
  <c r="K7" i="4"/>
  <c r="F7" i="4"/>
  <c r="E7" i="4"/>
  <c r="L6" i="4"/>
  <c r="K6" i="4"/>
  <c r="F6" i="4"/>
  <c r="E6" i="4"/>
  <c r="L5" i="4"/>
  <c r="K5" i="4"/>
  <c r="F5" i="4"/>
  <c r="E5" i="4"/>
  <c r="L4" i="4"/>
  <c r="K4" i="4"/>
  <c r="F4" i="4"/>
  <c r="E4" i="4"/>
  <c r="L3" i="4"/>
  <c r="K3" i="4"/>
  <c r="F3" i="4"/>
  <c r="E3" i="4"/>
  <c r="E35" i="4" l="1"/>
  <c r="K35" i="4"/>
  <c r="F28" i="4"/>
  <c r="L18" i="4"/>
  <c r="K23" i="4"/>
  <c r="F32" i="4"/>
  <c r="E13" i="4"/>
  <c r="F18" i="4"/>
  <c r="L13" i="4"/>
  <c r="K18" i="4"/>
  <c r="K28" i="4"/>
  <c r="E32" i="4"/>
  <c r="F13" i="4"/>
  <c r="E18" i="4"/>
  <c r="F35" i="4"/>
  <c r="F23" i="4"/>
  <c r="L23" i="4"/>
  <c r="K13" i="4"/>
  <c r="E23" i="4"/>
  <c r="L32" i="4"/>
  <c r="E28" i="4"/>
  <c r="L28" i="4"/>
  <c r="K32" i="4"/>
  <c r="L35" i="4"/>
  <c r="M131" i="3"/>
  <c r="K131" i="3"/>
  <c r="J131" i="3"/>
  <c r="F131" i="3"/>
  <c r="E131" i="3"/>
  <c r="M130" i="3"/>
  <c r="K130" i="3"/>
  <c r="J130" i="3"/>
  <c r="F130" i="3"/>
  <c r="E130" i="3"/>
  <c r="M129" i="3"/>
  <c r="K129" i="3"/>
  <c r="J129" i="3"/>
  <c r="F129" i="3"/>
  <c r="E129" i="3"/>
  <c r="M128" i="3"/>
  <c r="K128" i="3"/>
  <c r="J128" i="3"/>
  <c r="F128" i="3"/>
  <c r="E128" i="3"/>
  <c r="M127" i="3"/>
  <c r="K127" i="3"/>
  <c r="J127" i="3"/>
  <c r="F127" i="3"/>
  <c r="E127" i="3"/>
  <c r="M126" i="3"/>
  <c r="K126" i="3"/>
  <c r="J126" i="3"/>
  <c r="F126" i="3"/>
  <c r="E126" i="3"/>
  <c r="M125" i="3"/>
  <c r="K125" i="3"/>
  <c r="J125" i="3"/>
  <c r="F125" i="3"/>
  <c r="E125" i="3"/>
  <c r="M124" i="3"/>
  <c r="K124" i="3"/>
  <c r="J124" i="3"/>
  <c r="F124" i="3"/>
  <c r="E124" i="3"/>
  <c r="M123" i="3"/>
  <c r="K123" i="3"/>
  <c r="J123" i="3"/>
  <c r="F123" i="3"/>
  <c r="E123" i="3"/>
  <c r="M122" i="3"/>
  <c r="K122" i="3"/>
  <c r="J122" i="3"/>
  <c r="F122" i="3"/>
  <c r="E122" i="3"/>
  <c r="M121" i="3"/>
  <c r="K121" i="3"/>
  <c r="J121" i="3"/>
  <c r="F121" i="3"/>
  <c r="E121" i="3"/>
  <c r="M120" i="3"/>
  <c r="K120" i="3"/>
  <c r="J120" i="3"/>
  <c r="F120" i="3"/>
  <c r="E120" i="3"/>
  <c r="M119" i="3"/>
  <c r="K119" i="3"/>
  <c r="J119" i="3"/>
  <c r="F119" i="3"/>
  <c r="E119" i="3"/>
  <c r="M118" i="3"/>
  <c r="K118" i="3"/>
  <c r="J118" i="3"/>
  <c r="F118" i="3"/>
  <c r="E118" i="3"/>
  <c r="M117" i="3"/>
  <c r="K117" i="3"/>
  <c r="J117" i="3"/>
  <c r="F117" i="3"/>
  <c r="E117" i="3"/>
  <c r="M116" i="3"/>
  <c r="K116" i="3"/>
  <c r="J116" i="3"/>
  <c r="F116" i="3"/>
  <c r="E116" i="3"/>
  <c r="M115" i="3"/>
  <c r="K115" i="3"/>
  <c r="J115" i="3"/>
  <c r="F115" i="3"/>
  <c r="E115" i="3"/>
  <c r="M114" i="3"/>
  <c r="K114" i="3"/>
  <c r="J114" i="3"/>
  <c r="F114" i="3"/>
  <c r="E114" i="3"/>
  <c r="M113" i="3"/>
  <c r="K113" i="3"/>
  <c r="J113" i="3"/>
  <c r="F113" i="3"/>
  <c r="E113" i="3"/>
  <c r="M112" i="3"/>
  <c r="K112" i="3"/>
  <c r="J112" i="3"/>
  <c r="F112" i="3"/>
  <c r="E112" i="3"/>
  <c r="M111" i="3"/>
  <c r="K111" i="3"/>
  <c r="J111" i="3"/>
  <c r="F111" i="3"/>
  <c r="E111" i="3"/>
  <c r="M110" i="3"/>
  <c r="K110" i="3"/>
  <c r="J110" i="3"/>
  <c r="F110" i="3"/>
  <c r="E110" i="3"/>
  <c r="M109" i="3"/>
  <c r="K109" i="3"/>
  <c r="J109" i="3"/>
  <c r="F109" i="3"/>
  <c r="E109" i="3"/>
  <c r="M108" i="3"/>
  <c r="K108" i="3"/>
  <c r="J108" i="3"/>
  <c r="F108" i="3"/>
  <c r="E108" i="3"/>
  <c r="M107" i="3"/>
  <c r="K107" i="3"/>
  <c r="J107" i="3"/>
  <c r="F107" i="3"/>
  <c r="E107" i="3"/>
  <c r="M106" i="3"/>
  <c r="K106" i="3"/>
  <c r="J106" i="3"/>
  <c r="F106" i="3"/>
  <c r="E106" i="3"/>
  <c r="M105" i="3"/>
  <c r="K105" i="3"/>
  <c r="J105" i="3"/>
  <c r="F105" i="3"/>
  <c r="E105" i="3"/>
  <c r="M104" i="3"/>
  <c r="K104" i="3"/>
  <c r="J104" i="3"/>
  <c r="F104" i="3"/>
  <c r="E104" i="3"/>
  <c r="M103" i="3"/>
  <c r="K103" i="3"/>
  <c r="J103" i="3"/>
  <c r="F103" i="3"/>
  <c r="E103" i="3"/>
  <c r="M102" i="3"/>
  <c r="K102" i="3"/>
  <c r="J102" i="3"/>
  <c r="F102" i="3"/>
  <c r="E102" i="3"/>
  <c r="M101" i="3"/>
  <c r="K101" i="3"/>
  <c r="J101" i="3"/>
  <c r="F101" i="3"/>
  <c r="E101" i="3"/>
  <c r="M100" i="3"/>
  <c r="K100" i="3"/>
  <c r="J100" i="3"/>
  <c r="F100" i="3"/>
  <c r="E100" i="3"/>
  <c r="M99" i="3"/>
  <c r="K99" i="3"/>
  <c r="J99" i="3"/>
  <c r="F99" i="3"/>
  <c r="E99" i="3"/>
  <c r="M98" i="3"/>
  <c r="K98" i="3"/>
  <c r="J98" i="3"/>
  <c r="F98" i="3"/>
  <c r="E98" i="3"/>
  <c r="M97" i="3"/>
  <c r="K97" i="3"/>
  <c r="J97" i="3"/>
  <c r="F97" i="3"/>
  <c r="E97" i="3"/>
  <c r="M96" i="3"/>
  <c r="K96" i="3"/>
  <c r="J96" i="3"/>
  <c r="F96" i="3"/>
  <c r="E96" i="3"/>
  <c r="M95" i="3"/>
  <c r="K95" i="3"/>
  <c r="J95" i="3"/>
  <c r="F95" i="3"/>
  <c r="E95" i="3"/>
  <c r="M94" i="3"/>
  <c r="K94" i="3"/>
  <c r="J94" i="3"/>
  <c r="F94" i="3"/>
  <c r="E94" i="3"/>
  <c r="M93" i="3"/>
  <c r="K93" i="3"/>
  <c r="J93" i="3"/>
  <c r="F93" i="3"/>
  <c r="E93" i="3"/>
  <c r="M92" i="3"/>
  <c r="K92" i="3"/>
  <c r="J92" i="3"/>
  <c r="F92" i="3"/>
  <c r="E92" i="3"/>
  <c r="M91" i="3"/>
  <c r="K91" i="3"/>
  <c r="J91" i="3"/>
  <c r="F91" i="3"/>
  <c r="E91" i="3"/>
  <c r="M90" i="3"/>
  <c r="K90" i="3"/>
  <c r="J90" i="3"/>
  <c r="F90" i="3"/>
  <c r="E90" i="3"/>
  <c r="M89" i="3"/>
  <c r="K89" i="3"/>
  <c r="J89" i="3"/>
  <c r="F89" i="3"/>
  <c r="E89" i="3"/>
  <c r="M88" i="3"/>
  <c r="K88" i="3"/>
  <c r="J88" i="3"/>
  <c r="F88" i="3"/>
  <c r="E88" i="3"/>
  <c r="M87" i="3"/>
  <c r="K87" i="3"/>
  <c r="J87" i="3"/>
  <c r="F87" i="3"/>
  <c r="E87" i="3"/>
  <c r="M86" i="3"/>
  <c r="K86" i="3"/>
  <c r="J86" i="3"/>
  <c r="F86" i="3"/>
  <c r="E86" i="3"/>
  <c r="M85" i="3"/>
  <c r="K85" i="3"/>
  <c r="J85" i="3"/>
  <c r="F85" i="3"/>
  <c r="E85" i="3"/>
  <c r="M84" i="3"/>
  <c r="K84" i="3"/>
  <c r="J84" i="3"/>
  <c r="F84" i="3"/>
  <c r="E84" i="3"/>
  <c r="M83" i="3"/>
  <c r="K83" i="3"/>
  <c r="J83" i="3"/>
  <c r="F83" i="3"/>
  <c r="E83" i="3"/>
  <c r="M82" i="3"/>
  <c r="K82" i="3"/>
  <c r="J82" i="3"/>
  <c r="F82" i="3"/>
  <c r="E82" i="3"/>
  <c r="M81" i="3"/>
  <c r="K81" i="3"/>
  <c r="J81" i="3"/>
  <c r="F81" i="3"/>
  <c r="E81" i="3"/>
  <c r="M80" i="3"/>
  <c r="K80" i="3"/>
  <c r="J80" i="3"/>
  <c r="F80" i="3"/>
  <c r="E80" i="3"/>
  <c r="M79" i="3"/>
  <c r="K79" i="3"/>
  <c r="J79" i="3"/>
  <c r="F79" i="3"/>
  <c r="E79" i="3"/>
  <c r="M78" i="3"/>
  <c r="K78" i="3"/>
  <c r="J78" i="3"/>
  <c r="F78" i="3"/>
  <c r="E78" i="3"/>
  <c r="M77" i="3"/>
  <c r="K77" i="3"/>
  <c r="J77" i="3"/>
  <c r="F77" i="3"/>
  <c r="E77" i="3"/>
  <c r="M76" i="3"/>
  <c r="K76" i="3"/>
  <c r="J76" i="3"/>
  <c r="F76" i="3"/>
  <c r="E76" i="3"/>
  <c r="M75" i="3"/>
  <c r="K75" i="3"/>
  <c r="J75" i="3"/>
  <c r="F75" i="3"/>
  <c r="E75" i="3"/>
  <c r="M74" i="3"/>
  <c r="K74" i="3"/>
  <c r="J74" i="3"/>
  <c r="F74" i="3"/>
  <c r="E74" i="3"/>
  <c r="M73" i="3"/>
  <c r="K73" i="3"/>
  <c r="J73" i="3"/>
  <c r="F73" i="3"/>
  <c r="E73" i="3"/>
  <c r="M72" i="3"/>
  <c r="K72" i="3"/>
  <c r="J72" i="3"/>
  <c r="F72" i="3"/>
  <c r="E72" i="3"/>
  <c r="M71" i="3"/>
  <c r="K71" i="3"/>
  <c r="J71" i="3"/>
  <c r="F71" i="3"/>
  <c r="E71" i="3"/>
  <c r="M70" i="3"/>
  <c r="K70" i="3"/>
  <c r="J70" i="3"/>
  <c r="F70" i="3"/>
  <c r="E70" i="3"/>
  <c r="M69" i="3"/>
  <c r="K69" i="3"/>
  <c r="J69" i="3"/>
  <c r="F69" i="3"/>
  <c r="E69" i="3"/>
  <c r="M68" i="3"/>
  <c r="K68" i="3"/>
  <c r="J68" i="3"/>
  <c r="F68" i="3"/>
  <c r="E68" i="3"/>
  <c r="M67" i="3"/>
  <c r="K67" i="3"/>
  <c r="J67" i="3"/>
  <c r="F67" i="3"/>
  <c r="E67" i="3"/>
  <c r="M66" i="3"/>
  <c r="K66" i="3"/>
  <c r="J66" i="3"/>
  <c r="F66" i="3"/>
  <c r="E66" i="3"/>
  <c r="M65" i="3"/>
  <c r="K65" i="3"/>
  <c r="J65" i="3"/>
  <c r="F65" i="3"/>
  <c r="E65" i="3"/>
  <c r="M64" i="3"/>
  <c r="K64" i="3"/>
  <c r="J64" i="3"/>
  <c r="F64" i="3"/>
  <c r="E64" i="3"/>
  <c r="M63" i="3"/>
  <c r="K63" i="3"/>
  <c r="J63" i="3"/>
  <c r="F63" i="3"/>
  <c r="E63" i="3"/>
  <c r="M62" i="3"/>
  <c r="K62" i="3"/>
  <c r="J62" i="3"/>
  <c r="F62" i="3"/>
  <c r="E62" i="3"/>
  <c r="M61" i="3"/>
  <c r="K61" i="3"/>
  <c r="J61" i="3"/>
  <c r="F61" i="3"/>
  <c r="E61" i="3"/>
  <c r="M60" i="3"/>
  <c r="K60" i="3"/>
  <c r="J60" i="3"/>
  <c r="F60" i="3"/>
  <c r="E60" i="3"/>
  <c r="M59" i="3"/>
  <c r="K59" i="3"/>
  <c r="J59" i="3"/>
  <c r="F59" i="3"/>
  <c r="E59" i="3"/>
  <c r="M58" i="3"/>
  <c r="K58" i="3"/>
  <c r="J58" i="3"/>
  <c r="F58" i="3"/>
  <c r="E58" i="3"/>
  <c r="M57" i="3"/>
  <c r="K57" i="3"/>
  <c r="J57" i="3"/>
  <c r="F57" i="3"/>
  <c r="E57" i="3"/>
  <c r="M56" i="3"/>
  <c r="K56" i="3"/>
  <c r="J56" i="3"/>
  <c r="F56" i="3"/>
  <c r="E56" i="3"/>
  <c r="M55" i="3"/>
  <c r="K55" i="3"/>
  <c r="J55" i="3"/>
  <c r="F55" i="3"/>
  <c r="E55" i="3"/>
  <c r="M54" i="3"/>
  <c r="K54" i="3"/>
  <c r="J54" i="3"/>
  <c r="F54" i="3"/>
  <c r="E54" i="3"/>
  <c r="M53" i="3"/>
  <c r="K53" i="3"/>
  <c r="J53" i="3"/>
  <c r="F53" i="3"/>
  <c r="E53" i="3"/>
  <c r="M52" i="3"/>
  <c r="K52" i="3"/>
  <c r="J52" i="3"/>
  <c r="F52" i="3"/>
  <c r="E52" i="3"/>
  <c r="M51" i="3"/>
  <c r="K51" i="3"/>
  <c r="J51" i="3"/>
  <c r="F51" i="3"/>
  <c r="E51" i="3"/>
  <c r="M50" i="3"/>
  <c r="K50" i="3"/>
  <c r="J50" i="3"/>
  <c r="F50" i="3"/>
  <c r="E50" i="3"/>
  <c r="M49" i="3"/>
  <c r="K49" i="3"/>
  <c r="J49" i="3"/>
  <c r="F49" i="3"/>
  <c r="E49" i="3"/>
  <c r="M48" i="3"/>
  <c r="K48" i="3"/>
  <c r="J48" i="3"/>
  <c r="F48" i="3"/>
  <c r="E48" i="3"/>
  <c r="M47" i="3"/>
  <c r="K47" i="3"/>
  <c r="J47" i="3"/>
  <c r="F47" i="3"/>
  <c r="E47" i="3"/>
  <c r="M46" i="3"/>
  <c r="K46" i="3"/>
  <c r="J46" i="3"/>
  <c r="F46" i="3"/>
  <c r="E46" i="3"/>
  <c r="M45" i="3"/>
  <c r="K45" i="3"/>
  <c r="J45" i="3"/>
  <c r="F45" i="3"/>
  <c r="E45" i="3"/>
  <c r="M44" i="3"/>
  <c r="K44" i="3"/>
  <c r="J44" i="3"/>
  <c r="F44" i="3"/>
  <c r="E44" i="3"/>
  <c r="M43" i="3"/>
  <c r="K43" i="3"/>
  <c r="J43" i="3"/>
  <c r="F43" i="3"/>
  <c r="E43" i="3"/>
  <c r="M42" i="3"/>
  <c r="K42" i="3"/>
  <c r="J42" i="3"/>
  <c r="F42" i="3"/>
  <c r="E42" i="3"/>
  <c r="M41" i="3"/>
  <c r="K41" i="3"/>
  <c r="J41" i="3"/>
  <c r="F41" i="3"/>
  <c r="E41" i="3"/>
  <c r="M40" i="3"/>
  <c r="K40" i="3"/>
  <c r="J40" i="3"/>
  <c r="F40" i="3"/>
  <c r="E40" i="3"/>
  <c r="M39" i="3"/>
  <c r="K39" i="3"/>
  <c r="J39" i="3"/>
  <c r="F39" i="3"/>
  <c r="E39" i="3"/>
  <c r="M38" i="3"/>
  <c r="K38" i="3"/>
  <c r="J38" i="3"/>
  <c r="F38" i="3"/>
  <c r="E38" i="3"/>
  <c r="M37" i="3"/>
  <c r="K37" i="3"/>
  <c r="J37" i="3"/>
  <c r="F37" i="3"/>
  <c r="E37" i="3"/>
  <c r="M36" i="3"/>
  <c r="K36" i="3"/>
  <c r="J36" i="3"/>
  <c r="F36" i="3"/>
  <c r="E36" i="3"/>
  <c r="M35" i="3"/>
  <c r="K35" i="3"/>
  <c r="J35" i="3"/>
  <c r="F35" i="3"/>
  <c r="E35" i="3"/>
  <c r="M34" i="3"/>
  <c r="K34" i="3"/>
  <c r="J34" i="3"/>
  <c r="F34" i="3"/>
  <c r="E34" i="3"/>
  <c r="M33" i="3"/>
  <c r="K33" i="3"/>
  <c r="J33" i="3"/>
  <c r="F33" i="3"/>
  <c r="E33" i="3"/>
  <c r="M32" i="3"/>
  <c r="K32" i="3"/>
  <c r="J32" i="3"/>
  <c r="F32" i="3"/>
  <c r="E32" i="3"/>
  <c r="M31" i="3"/>
  <c r="K31" i="3"/>
  <c r="J31" i="3"/>
  <c r="F31" i="3"/>
  <c r="E31" i="3"/>
  <c r="M30" i="3"/>
  <c r="K30" i="3"/>
  <c r="J30" i="3"/>
  <c r="F30" i="3"/>
  <c r="E30" i="3"/>
  <c r="M29" i="3"/>
  <c r="K29" i="3"/>
  <c r="J29" i="3"/>
  <c r="F29" i="3"/>
  <c r="E29" i="3"/>
  <c r="M28" i="3"/>
  <c r="K28" i="3"/>
  <c r="J28" i="3"/>
  <c r="F28" i="3"/>
  <c r="E28" i="3"/>
  <c r="M27" i="3"/>
  <c r="K27" i="3"/>
  <c r="J27" i="3"/>
  <c r="F27" i="3"/>
  <c r="E27" i="3"/>
  <c r="M26" i="3"/>
  <c r="K26" i="3"/>
  <c r="J26" i="3"/>
  <c r="F26" i="3"/>
  <c r="E26" i="3"/>
  <c r="M25" i="3"/>
  <c r="K25" i="3"/>
  <c r="J25" i="3"/>
  <c r="F25" i="3"/>
  <c r="E25" i="3"/>
  <c r="M24" i="3"/>
  <c r="K24" i="3"/>
  <c r="J24" i="3"/>
  <c r="F24" i="3"/>
  <c r="E24" i="3"/>
  <c r="M23" i="3"/>
  <c r="K23" i="3"/>
  <c r="J23" i="3"/>
  <c r="F23" i="3"/>
  <c r="E23" i="3"/>
  <c r="M22" i="3"/>
  <c r="K22" i="3"/>
  <c r="J22" i="3"/>
  <c r="F22" i="3"/>
  <c r="E22" i="3"/>
  <c r="M21" i="3"/>
  <c r="K21" i="3"/>
  <c r="J21" i="3"/>
  <c r="F21" i="3"/>
  <c r="E21" i="3"/>
  <c r="M20" i="3"/>
  <c r="K20" i="3"/>
  <c r="J20" i="3"/>
  <c r="F20" i="3"/>
  <c r="E20" i="3"/>
  <c r="M19" i="3"/>
  <c r="K19" i="3"/>
  <c r="J19" i="3"/>
  <c r="F19" i="3"/>
  <c r="E19" i="3"/>
  <c r="M18" i="3"/>
  <c r="K18" i="3"/>
  <c r="J18" i="3"/>
  <c r="F18" i="3"/>
  <c r="E18" i="3"/>
  <c r="M17" i="3"/>
  <c r="K17" i="3"/>
  <c r="J17" i="3"/>
  <c r="F17" i="3"/>
  <c r="E17" i="3"/>
  <c r="M16" i="3"/>
  <c r="K16" i="3"/>
  <c r="J16" i="3"/>
  <c r="F16" i="3"/>
  <c r="E16" i="3"/>
  <c r="M15" i="3"/>
  <c r="K15" i="3"/>
  <c r="J15" i="3"/>
  <c r="F15" i="3"/>
  <c r="E15" i="3"/>
  <c r="M14" i="3"/>
  <c r="K14" i="3"/>
  <c r="J14" i="3"/>
  <c r="F14" i="3"/>
  <c r="E14" i="3"/>
  <c r="M13" i="3"/>
  <c r="K13" i="3"/>
  <c r="J13" i="3"/>
  <c r="F13" i="3"/>
  <c r="E13" i="3"/>
  <c r="M12" i="3"/>
  <c r="K12" i="3"/>
  <c r="J12" i="3"/>
  <c r="F12" i="3"/>
  <c r="E12" i="3"/>
  <c r="M11" i="3"/>
  <c r="K11" i="3"/>
  <c r="J11" i="3"/>
  <c r="F11" i="3"/>
  <c r="E11" i="3"/>
  <c r="M10" i="3"/>
  <c r="K10" i="3"/>
  <c r="J10" i="3"/>
  <c r="F10" i="3"/>
  <c r="E10" i="3"/>
  <c r="M9" i="3"/>
  <c r="K9" i="3"/>
  <c r="J9" i="3"/>
  <c r="F9" i="3"/>
  <c r="E9" i="3"/>
  <c r="M8" i="3"/>
  <c r="K8" i="3"/>
  <c r="J8" i="3"/>
  <c r="F8" i="3"/>
  <c r="E8" i="3"/>
  <c r="M7" i="3"/>
  <c r="K7" i="3"/>
  <c r="J7" i="3"/>
  <c r="F7" i="3"/>
  <c r="E7" i="3"/>
  <c r="M6" i="3"/>
  <c r="K6" i="3"/>
  <c r="J6" i="3"/>
  <c r="F6" i="3"/>
  <c r="E6" i="3"/>
  <c r="M5" i="3"/>
  <c r="K5" i="3"/>
  <c r="J5" i="3"/>
  <c r="F5" i="3"/>
  <c r="E5" i="3"/>
  <c r="M4" i="3"/>
  <c r="K4" i="3"/>
  <c r="J4" i="3"/>
  <c r="F4" i="3"/>
  <c r="E4" i="3"/>
  <c r="M3" i="3"/>
  <c r="K3" i="3"/>
  <c r="J3" i="3"/>
  <c r="F3" i="3"/>
  <c r="E3" i="3"/>
  <c r="AM66" i="2"/>
  <c r="AK66" i="2"/>
  <c r="AJ66" i="2"/>
  <c r="AI66" i="2"/>
  <c r="AL66" i="2" s="1"/>
  <c r="AG66" i="2"/>
  <c r="AE66" i="2"/>
  <c r="AD66" i="2"/>
  <c r="AC66" i="2"/>
  <c r="AF66" i="2" s="1"/>
  <c r="AA66" i="2"/>
  <c r="Y66" i="2"/>
  <c r="X66" i="2"/>
  <c r="Z66" i="2" s="1"/>
  <c r="W66" i="2"/>
  <c r="V66" i="2"/>
  <c r="S66" i="2"/>
  <c r="R66" i="2"/>
  <c r="T66" i="2" s="1"/>
  <c r="Q66" i="2"/>
  <c r="P66" i="2"/>
  <c r="M66" i="2"/>
  <c r="L66" i="2"/>
  <c r="J66" i="2"/>
  <c r="K66" i="2" s="1"/>
  <c r="I66" i="2"/>
  <c r="H66" i="2"/>
  <c r="D66" i="2"/>
  <c r="E66" i="2" s="1"/>
  <c r="C66" i="2"/>
  <c r="F66" i="2" s="1"/>
  <c r="B66" i="2"/>
  <c r="AN65" i="2"/>
  <c r="AM65" i="2"/>
  <c r="AL65" i="2"/>
  <c r="AG65" i="2"/>
  <c r="AF65" i="2"/>
  <c r="AA65" i="2"/>
  <c r="Z65" i="2"/>
  <c r="Y65" i="2"/>
  <c r="T65" i="2"/>
  <c r="S65" i="2"/>
  <c r="M65" i="2"/>
  <c r="L65" i="2"/>
  <c r="K65" i="2"/>
  <c r="F65" i="2"/>
  <c r="E65" i="2"/>
  <c r="AN64" i="2"/>
  <c r="AM64" i="2"/>
  <c r="AL64" i="2"/>
  <c r="AG64" i="2"/>
  <c r="AF64" i="2"/>
  <c r="AA64" i="2"/>
  <c r="Z64" i="2"/>
  <c r="Y64" i="2"/>
  <c r="T64" i="2"/>
  <c r="S64" i="2"/>
  <c r="M64" i="2"/>
  <c r="L64" i="2"/>
  <c r="K64" i="2"/>
  <c r="F64" i="2"/>
  <c r="E64" i="2"/>
  <c r="AN63" i="2"/>
  <c r="AM63" i="2"/>
  <c r="AL63" i="2"/>
  <c r="AG63" i="2"/>
  <c r="AF63" i="2"/>
  <c r="AA63" i="2"/>
  <c r="Z63" i="2"/>
  <c r="Y63" i="2"/>
  <c r="T63" i="2"/>
  <c r="S63" i="2"/>
  <c r="M63" i="2"/>
  <c r="L63" i="2"/>
  <c r="K63" i="2"/>
  <c r="F63" i="2"/>
  <c r="E63" i="2"/>
  <c r="AN62" i="2"/>
  <c r="AM62" i="2"/>
  <c r="AL62" i="2"/>
  <c r="AG62" i="2"/>
  <c r="AF62" i="2"/>
  <c r="AA62" i="2"/>
  <c r="Z62" i="2"/>
  <c r="Y62" i="2"/>
  <c r="T62" i="2"/>
  <c r="S62" i="2"/>
  <c r="M62" i="2"/>
  <c r="L62" i="2"/>
  <c r="K62" i="2"/>
  <c r="F62" i="2"/>
  <c r="E62" i="2"/>
  <c r="AK61" i="2"/>
  <c r="AJ61" i="2"/>
  <c r="AI61" i="2"/>
  <c r="AM61" i="2" s="1"/>
  <c r="AE61" i="2"/>
  <c r="AD61" i="2"/>
  <c r="AF61" i="2" s="1"/>
  <c r="AC61" i="2"/>
  <c r="AG61" i="2" s="1"/>
  <c r="X61" i="2"/>
  <c r="W61" i="2"/>
  <c r="Z61" i="2" s="1"/>
  <c r="V61" i="2"/>
  <c r="R61" i="2"/>
  <c r="Q61" i="2"/>
  <c r="P61" i="2"/>
  <c r="T61" i="2" s="1"/>
  <c r="J61" i="2"/>
  <c r="I61" i="2"/>
  <c r="H61" i="2"/>
  <c r="M61" i="2" s="1"/>
  <c r="E61" i="2"/>
  <c r="D61" i="2"/>
  <c r="C61" i="2"/>
  <c r="B61" i="2"/>
  <c r="F61" i="2" s="1"/>
  <c r="AN60" i="2"/>
  <c r="AM60" i="2"/>
  <c r="AL60" i="2"/>
  <c r="AG60" i="2"/>
  <c r="AF60" i="2"/>
  <c r="AA60" i="2"/>
  <c r="Z60" i="2"/>
  <c r="Y60" i="2"/>
  <c r="T60" i="2"/>
  <c r="S60" i="2"/>
  <c r="M60" i="2"/>
  <c r="L60" i="2"/>
  <c r="K60" i="2"/>
  <c r="F60" i="2"/>
  <c r="E60" i="2"/>
  <c r="AN59" i="2"/>
  <c r="AM59" i="2"/>
  <c r="AL59" i="2"/>
  <c r="AG59" i="2"/>
  <c r="AF59" i="2"/>
  <c r="AA59" i="2"/>
  <c r="Z59" i="2"/>
  <c r="Y59" i="2"/>
  <c r="T59" i="2"/>
  <c r="S59" i="2"/>
  <c r="M59" i="2"/>
  <c r="L59" i="2"/>
  <c r="K59" i="2"/>
  <c r="F59" i="2"/>
  <c r="E59" i="2"/>
  <c r="AN58" i="2"/>
  <c r="AM58" i="2"/>
  <c r="AL58" i="2"/>
  <c r="AG58" i="2"/>
  <c r="AF58" i="2"/>
  <c r="AA58" i="2"/>
  <c r="Z58" i="2"/>
  <c r="Y58" i="2"/>
  <c r="T58" i="2"/>
  <c r="S58" i="2"/>
  <c r="M58" i="2"/>
  <c r="L58" i="2"/>
  <c r="K58" i="2"/>
  <c r="F58" i="2"/>
  <c r="E58" i="2"/>
  <c r="AN57" i="2"/>
  <c r="AM57" i="2"/>
  <c r="AL57" i="2"/>
  <c r="AG57" i="2"/>
  <c r="AF57" i="2"/>
  <c r="AA57" i="2"/>
  <c r="Z57" i="2"/>
  <c r="Y57" i="2"/>
  <c r="T57" i="2"/>
  <c r="S57" i="2"/>
  <c r="M57" i="2"/>
  <c r="L57" i="2"/>
  <c r="K57" i="2"/>
  <c r="F57" i="2"/>
  <c r="E57" i="2"/>
  <c r="AL56" i="2"/>
  <c r="AK56" i="2"/>
  <c r="AJ56" i="2"/>
  <c r="AI56" i="2"/>
  <c r="AM56" i="2" s="1"/>
  <c r="AG56" i="2"/>
  <c r="AE56" i="2"/>
  <c r="AN56" i="2" s="1"/>
  <c r="AD56" i="2"/>
  <c r="AC56" i="2"/>
  <c r="AF56" i="2" s="1"/>
  <c r="X56" i="2"/>
  <c r="Z56" i="2" s="1"/>
  <c r="W56" i="2"/>
  <c r="V56" i="2"/>
  <c r="Y56" i="2" s="1"/>
  <c r="S56" i="2"/>
  <c r="R56" i="2"/>
  <c r="Q56" i="2"/>
  <c r="AA56" i="2" s="1"/>
  <c r="P56" i="2"/>
  <c r="J56" i="2"/>
  <c r="I56" i="2"/>
  <c r="L56" i="2" s="1"/>
  <c r="H56" i="2"/>
  <c r="D56" i="2"/>
  <c r="C56" i="2"/>
  <c r="B56" i="2"/>
  <c r="M56" i="2" s="1"/>
  <c r="AN55" i="2"/>
  <c r="AM55" i="2"/>
  <c r="AL55" i="2"/>
  <c r="AG55" i="2"/>
  <c r="AF55" i="2"/>
  <c r="AA55" i="2"/>
  <c r="Z55" i="2"/>
  <c r="Y55" i="2"/>
  <c r="T55" i="2"/>
  <c r="S55" i="2"/>
  <c r="M55" i="2"/>
  <c r="L55" i="2"/>
  <c r="K55" i="2"/>
  <c r="F55" i="2"/>
  <c r="E55" i="2"/>
  <c r="AN54" i="2"/>
  <c r="AM54" i="2"/>
  <c r="AL54" i="2"/>
  <c r="AG54" i="2"/>
  <c r="AF54" i="2"/>
  <c r="AA54" i="2"/>
  <c r="Z54" i="2"/>
  <c r="Y54" i="2"/>
  <c r="T54" i="2"/>
  <c r="S54" i="2"/>
  <c r="M54" i="2"/>
  <c r="L54" i="2"/>
  <c r="K54" i="2"/>
  <c r="F54" i="2"/>
  <c r="E54" i="2"/>
  <c r="AN53" i="2"/>
  <c r="AM53" i="2"/>
  <c r="AL53" i="2"/>
  <c r="AG53" i="2"/>
  <c r="AF53" i="2"/>
  <c r="AA53" i="2"/>
  <c r="Z53" i="2"/>
  <c r="Y53" i="2"/>
  <c r="T53" i="2"/>
  <c r="S53" i="2"/>
  <c r="M53" i="2"/>
  <c r="L53" i="2"/>
  <c r="K53" i="2"/>
  <c r="F53" i="2"/>
  <c r="E53" i="2"/>
  <c r="AN52" i="2"/>
  <c r="AM52" i="2"/>
  <c r="AL52" i="2"/>
  <c r="AG52" i="2"/>
  <c r="AF52" i="2"/>
  <c r="AA52" i="2"/>
  <c r="Z52" i="2"/>
  <c r="Y52" i="2"/>
  <c r="T52" i="2"/>
  <c r="S52" i="2"/>
  <c r="M52" i="2"/>
  <c r="L52" i="2"/>
  <c r="K52" i="2"/>
  <c r="F52" i="2"/>
  <c r="E52" i="2"/>
  <c r="AK51" i="2"/>
  <c r="AJ51" i="2"/>
  <c r="AI51" i="2"/>
  <c r="AM51" i="2" s="1"/>
  <c r="AE51" i="2"/>
  <c r="AD51" i="2"/>
  <c r="AC51" i="2"/>
  <c r="AN51" i="2" s="1"/>
  <c r="X51" i="2"/>
  <c r="W51" i="2"/>
  <c r="Y51" i="2" s="1"/>
  <c r="V51" i="2"/>
  <c r="Z51" i="2" s="1"/>
  <c r="T51" i="2"/>
  <c r="R51" i="2"/>
  <c r="Q51" i="2"/>
  <c r="P51" i="2"/>
  <c r="AA51" i="2" s="1"/>
  <c r="J51" i="2"/>
  <c r="I51" i="2"/>
  <c r="H51" i="2"/>
  <c r="M51" i="2" s="1"/>
  <c r="E51" i="2"/>
  <c r="D51" i="2"/>
  <c r="C51" i="2"/>
  <c r="B51" i="2"/>
  <c r="F51" i="2" s="1"/>
  <c r="AN50" i="2"/>
  <c r="AM50" i="2"/>
  <c r="AL50" i="2"/>
  <c r="AG50" i="2"/>
  <c r="AF50" i="2"/>
  <c r="AA50" i="2"/>
  <c r="Z50" i="2"/>
  <c r="Y50" i="2"/>
  <c r="T50" i="2"/>
  <c r="S50" i="2"/>
  <c r="M50" i="2"/>
  <c r="L50" i="2"/>
  <c r="K50" i="2"/>
  <c r="F50" i="2"/>
  <c r="E50" i="2"/>
  <c r="AN49" i="2"/>
  <c r="AM49" i="2"/>
  <c r="AL49" i="2"/>
  <c r="AG49" i="2"/>
  <c r="AF49" i="2"/>
  <c r="AA49" i="2"/>
  <c r="Z49" i="2"/>
  <c r="Y49" i="2"/>
  <c r="T49" i="2"/>
  <c r="S49" i="2"/>
  <c r="M49" i="2"/>
  <c r="L49" i="2"/>
  <c r="K49" i="2"/>
  <c r="F49" i="2"/>
  <c r="E49" i="2"/>
  <c r="AN48" i="2"/>
  <c r="AM48" i="2"/>
  <c r="AL48" i="2"/>
  <c r="AG48" i="2"/>
  <c r="AF48" i="2"/>
  <c r="AA48" i="2"/>
  <c r="Z48" i="2"/>
  <c r="Y48" i="2"/>
  <c r="T48" i="2"/>
  <c r="S48" i="2"/>
  <c r="M48" i="2"/>
  <c r="L48" i="2"/>
  <c r="K48" i="2"/>
  <c r="F48" i="2"/>
  <c r="E48" i="2"/>
  <c r="AN47" i="2"/>
  <c r="AM47" i="2"/>
  <c r="AL47" i="2"/>
  <c r="AG47" i="2"/>
  <c r="AF47" i="2"/>
  <c r="AA47" i="2"/>
  <c r="Z47" i="2"/>
  <c r="Y47" i="2"/>
  <c r="T47" i="2"/>
  <c r="S47" i="2"/>
  <c r="M47" i="2"/>
  <c r="L47" i="2"/>
  <c r="K47" i="2"/>
  <c r="F47" i="2"/>
  <c r="E47" i="2"/>
  <c r="AM46" i="2"/>
  <c r="AL46" i="2"/>
  <c r="AK46" i="2"/>
  <c r="AJ46" i="2"/>
  <c r="AI46" i="2"/>
  <c r="AE46" i="2"/>
  <c r="AG46" i="2" s="1"/>
  <c r="AD46" i="2"/>
  <c r="AC46" i="2"/>
  <c r="AF46" i="2" s="1"/>
  <c r="Z46" i="2"/>
  <c r="X46" i="2"/>
  <c r="Y46" i="2" s="1"/>
  <c r="W46" i="2"/>
  <c r="V46" i="2"/>
  <c r="R46" i="2"/>
  <c r="Q46" i="2"/>
  <c r="T46" i="2" s="1"/>
  <c r="P46" i="2"/>
  <c r="K46" i="2"/>
  <c r="J46" i="2"/>
  <c r="I46" i="2"/>
  <c r="L46" i="2" s="1"/>
  <c r="H46" i="2"/>
  <c r="D46" i="2"/>
  <c r="C46" i="2"/>
  <c r="B46" i="2"/>
  <c r="F46" i="2" s="1"/>
  <c r="AN45" i="2"/>
  <c r="AM45" i="2"/>
  <c r="AL45" i="2"/>
  <c r="AG45" i="2"/>
  <c r="AF45" i="2"/>
  <c r="AA45" i="2"/>
  <c r="Z45" i="2"/>
  <c r="Y45" i="2"/>
  <c r="T45" i="2"/>
  <c r="S45" i="2"/>
  <c r="M45" i="2"/>
  <c r="L45" i="2"/>
  <c r="K45" i="2"/>
  <c r="F45" i="2"/>
  <c r="E45" i="2"/>
  <c r="AN44" i="2"/>
  <c r="AM44" i="2"/>
  <c r="AL44" i="2"/>
  <c r="AG44" i="2"/>
  <c r="AF44" i="2"/>
  <c r="AA44" i="2"/>
  <c r="Z44" i="2"/>
  <c r="Y44" i="2"/>
  <c r="T44" i="2"/>
  <c r="S44" i="2"/>
  <c r="M44" i="2"/>
  <c r="L44" i="2"/>
  <c r="K44" i="2"/>
  <c r="F44" i="2"/>
  <c r="E44" i="2"/>
  <c r="AN43" i="2"/>
  <c r="AM43" i="2"/>
  <c r="AL43" i="2"/>
  <c r="AG43" i="2"/>
  <c r="AF43" i="2"/>
  <c r="AA43" i="2"/>
  <c r="Z43" i="2"/>
  <c r="Y43" i="2"/>
  <c r="T43" i="2"/>
  <c r="S43" i="2"/>
  <c r="M43" i="2"/>
  <c r="L43" i="2"/>
  <c r="K43" i="2"/>
  <c r="F43" i="2"/>
  <c r="E43" i="2"/>
  <c r="AN42" i="2"/>
  <c r="AM42" i="2"/>
  <c r="AL42" i="2"/>
  <c r="AG42" i="2"/>
  <c r="AF42" i="2"/>
  <c r="AA42" i="2"/>
  <c r="Z42" i="2"/>
  <c r="Y42" i="2"/>
  <c r="T42" i="2"/>
  <c r="S42" i="2"/>
  <c r="M42" i="2"/>
  <c r="L42" i="2"/>
  <c r="K42" i="2"/>
  <c r="F42" i="2"/>
  <c r="E42" i="2"/>
  <c r="AN41" i="2"/>
  <c r="AM41" i="2"/>
  <c r="AL41" i="2"/>
  <c r="AG41" i="2"/>
  <c r="AF41" i="2"/>
  <c r="AA41" i="2"/>
  <c r="Z41" i="2"/>
  <c r="Y41" i="2"/>
  <c r="T41" i="2"/>
  <c r="S41" i="2"/>
  <c r="M41" i="2"/>
  <c r="L41" i="2"/>
  <c r="K41" i="2"/>
  <c r="F41" i="2"/>
  <c r="E41" i="2"/>
  <c r="AN40" i="2"/>
  <c r="AM40" i="2"/>
  <c r="AL40" i="2"/>
  <c r="AG40" i="2"/>
  <c r="AF40" i="2"/>
  <c r="AA40" i="2"/>
  <c r="Z40" i="2"/>
  <c r="Y40" i="2"/>
  <c r="T40" i="2"/>
  <c r="S40" i="2"/>
  <c r="M40" i="2"/>
  <c r="L40" i="2"/>
  <c r="K40" i="2"/>
  <c r="F40" i="2"/>
  <c r="E40" i="2"/>
  <c r="AN39" i="2"/>
  <c r="AM39" i="2"/>
  <c r="AL39" i="2"/>
  <c r="AG39" i="2"/>
  <c r="AF39" i="2"/>
  <c r="AA39" i="2"/>
  <c r="Z39" i="2"/>
  <c r="Y39" i="2"/>
  <c r="T39" i="2"/>
  <c r="S39" i="2"/>
  <c r="M39" i="2"/>
  <c r="L39" i="2"/>
  <c r="K39" i="2"/>
  <c r="F39" i="2"/>
  <c r="E39" i="2"/>
  <c r="AN38" i="2"/>
  <c r="AM38" i="2"/>
  <c r="AL38" i="2"/>
  <c r="AG38" i="2"/>
  <c r="AF38" i="2"/>
  <c r="AA38" i="2"/>
  <c r="Z38" i="2"/>
  <c r="Y38" i="2"/>
  <c r="T38" i="2"/>
  <c r="S38" i="2"/>
  <c r="M38" i="2"/>
  <c r="L38" i="2"/>
  <c r="K38" i="2"/>
  <c r="F38" i="2"/>
  <c r="E38" i="2"/>
  <c r="AN37" i="2"/>
  <c r="AM37" i="2"/>
  <c r="AL37" i="2"/>
  <c r="AG37" i="2"/>
  <c r="AF37" i="2"/>
  <c r="AA37" i="2"/>
  <c r="Z37" i="2"/>
  <c r="Y37" i="2"/>
  <c r="T37" i="2"/>
  <c r="S37" i="2"/>
  <c r="M37" i="2"/>
  <c r="L37" i="2"/>
  <c r="K37" i="2"/>
  <c r="F37" i="2"/>
  <c r="E37" i="2"/>
  <c r="AN36" i="2"/>
  <c r="AM36" i="2"/>
  <c r="AL36" i="2"/>
  <c r="AG36" i="2"/>
  <c r="AF36" i="2"/>
  <c r="AA36" i="2"/>
  <c r="Z36" i="2"/>
  <c r="Y36" i="2"/>
  <c r="T36" i="2"/>
  <c r="S36" i="2"/>
  <c r="M36" i="2"/>
  <c r="L36" i="2"/>
  <c r="K36" i="2"/>
  <c r="F36" i="2"/>
  <c r="E36" i="2"/>
  <c r="AK33" i="2"/>
  <c r="AJ33" i="2"/>
  <c r="AI33" i="2"/>
  <c r="AM33" i="2" s="1"/>
  <c r="AE33" i="2"/>
  <c r="AD33" i="2"/>
  <c r="AC33" i="2"/>
  <c r="AN33" i="2" s="1"/>
  <c r="X33" i="2"/>
  <c r="W33" i="2"/>
  <c r="Y33" i="2" s="1"/>
  <c r="V33" i="2"/>
  <c r="Z33" i="2" s="1"/>
  <c r="T33" i="2"/>
  <c r="R33" i="2"/>
  <c r="Q33" i="2"/>
  <c r="P33" i="2"/>
  <c r="AA33" i="2" s="1"/>
  <c r="L33" i="2"/>
  <c r="J33" i="2"/>
  <c r="I33" i="2"/>
  <c r="H33" i="2"/>
  <c r="M33" i="2" s="1"/>
  <c r="E33" i="2"/>
  <c r="D33" i="2"/>
  <c r="C33" i="2"/>
  <c r="B33" i="2"/>
  <c r="F33" i="2" s="1"/>
  <c r="AN32" i="2"/>
  <c r="AM32" i="2"/>
  <c r="AL32" i="2"/>
  <c r="AG32" i="2"/>
  <c r="AF32" i="2"/>
  <c r="AA32" i="2"/>
  <c r="Z32" i="2"/>
  <c r="Y32" i="2"/>
  <c r="T32" i="2"/>
  <c r="S32" i="2"/>
  <c r="M32" i="2"/>
  <c r="L32" i="2"/>
  <c r="K32" i="2"/>
  <c r="F32" i="2"/>
  <c r="E32" i="2"/>
  <c r="AN31" i="2"/>
  <c r="AM31" i="2"/>
  <c r="AL31" i="2"/>
  <c r="AG31" i="2"/>
  <c r="AF31" i="2"/>
  <c r="AA31" i="2"/>
  <c r="Z31" i="2"/>
  <c r="Y31" i="2"/>
  <c r="T31" i="2"/>
  <c r="S31" i="2"/>
  <c r="M31" i="2"/>
  <c r="L31" i="2"/>
  <c r="K31" i="2"/>
  <c r="F31" i="2"/>
  <c r="E31" i="2"/>
  <c r="AN30" i="2"/>
  <c r="AM30" i="2"/>
  <c r="AL30" i="2"/>
  <c r="AG30" i="2"/>
  <c r="AF30" i="2"/>
  <c r="AA30" i="2"/>
  <c r="Z30" i="2"/>
  <c r="Y30" i="2"/>
  <c r="T30" i="2"/>
  <c r="S30" i="2"/>
  <c r="M30" i="2"/>
  <c r="L30" i="2"/>
  <c r="K30" i="2"/>
  <c r="F30" i="2"/>
  <c r="E30" i="2"/>
  <c r="AN29" i="2"/>
  <c r="AM29" i="2"/>
  <c r="AL29" i="2"/>
  <c r="AG29" i="2"/>
  <c r="AF29" i="2"/>
  <c r="AA29" i="2"/>
  <c r="Z29" i="2"/>
  <c r="Y29" i="2"/>
  <c r="T29" i="2"/>
  <c r="S29" i="2"/>
  <c r="M29" i="2"/>
  <c r="L29" i="2"/>
  <c r="K29" i="2"/>
  <c r="F29" i="2"/>
  <c r="E29" i="2"/>
  <c r="AM28" i="2"/>
  <c r="AL28" i="2"/>
  <c r="AK28" i="2"/>
  <c r="AJ28" i="2"/>
  <c r="AI28" i="2"/>
  <c r="AE28" i="2"/>
  <c r="AG28" i="2" s="1"/>
  <c r="AD28" i="2"/>
  <c r="AF28" i="2" s="1"/>
  <c r="AC28" i="2"/>
  <c r="Z28" i="2"/>
  <c r="X28" i="2"/>
  <c r="Y28" i="2" s="1"/>
  <c r="W28" i="2"/>
  <c r="V28" i="2"/>
  <c r="R28" i="2"/>
  <c r="Q28" i="2"/>
  <c r="S28" i="2" s="1"/>
  <c r="P28" i="2"/>
  <c r="T28" i="2" s="1"/>
  <c r="K28" i="2"/>
  <c r="J28" i="2"/>
  <c r="I28" i="2"/>
  <c r="L28" i="2" s="1"/>
  <c r="H28" i="2"/>
  <c r="D28" i="2"/>
  <c r="C28" i="2"/>
  <c r="B28" i="2"/>
  <c r="F28" i="2" s="1"/>
  <c r="AN27" i="2"/>
  <c r="AM27" i="2"/>
  <c r="AL27" i="2"/>
  <c r="AG27" i="2"/>
  <c r="AF27" i="2"/>
  <c r="AA27" i="2"/>
  <c r="Z27" i="2"/>
  <c r="Y27" i="2"/>
  <c r="T27" i="2"/>
  <c r="S27" i="2"/>
  <c r="M27" i="2"/>
  <c r="L27" i="2"/>
  <c r="K27" i="2"/>
  <c r="F27" i="2"/>
  <c r="E27" i="2"/>
  <c r="AN26" i="2"/>
  <c r="AM26" i="2"/>
  <c r="AL26" i="2"/>
  <c r="AG26" i="2"/>
  <c r="AF26" i="2"/>
  <c r="AA26" i="2"/>
  <c r="Z26" i="2"/>
  <c r="Y26" i="2"/>
  <c r="T26" i="2"/>
  <c r="S26" i="2"/>
  <c r="M26" i="2"/>
  <c r="L26" i="2"/>
  <c r="K26" i="2"/>
  <c r="F26" i="2"/>
  <c r="E26" i="2"/>
  <c r="AN25" i="2"/>
  <c r="AM25" i="2"/>
  <c r="AL25" i="2"/>
  <c r="AG25" i="2"/>
  <c r="AF25" i="2"/>
  <c r="AA25" i="2"/>
  <c r="Z25" i="2"/>
  <c r="Y25" i="2"/>
  <c r="T25" i="2"/>
  <c r="S25" i="2"/>
  <c r="M25" i="2"/>
  <c r="L25" i="2"/>
  <c r="K25" i="2"/>
  <c r="F25" i="2"/>
  <c r="E25" i="2"/>
  <c r="AN24" i="2"/>
  <c r="AM24" i="2"/>
  <c r="AL24" i="2"/>
  <c r="AG24" i="2"/>
  <c r="AF24" i="2"/>
  <c r="AA24" i="2"/>
  <c r="Z24" i="2"/>
  <c r="Y24" i="2"/>
  <c r="T24" i="2"/>
  <c r="S24" i="2"/>
  <c r="M24" i="2"/>
  <c r="L24" i="2"/>
  <c r="K24" i="2"/>
  <c r="F24" i="2"/>
  <c r="E24" i="2"/>
  <c r="AK23" i="2"/>
  <c r="AJ23" i="2"/>
  <c r="AI23" i="2"/>
  <c r="AN23" i="2" s="1"/>
  <c r="AE23" i="2"/>
  <c r="AD23" i="2"/>
  <c r="AF23" i="2" s="1"/>
  <c r="AC23" i="2"/>
  <c r="AG23" i="2" s="1"/>
  <c r="AA23" i="2"/>
  <c r="X23" i="2"/>
  <c r="W23" i="2"/>
  <c r="V23" i="2"/>
  <c r="Z23" i="2" s="1"/>
  <c r="T23" i="2"/>
  <c r="R23" i="2"/>
  <c r="Q23" i="2"/>
  <c r="P23" i="2"/>
  <c r="S23" i="2" s="1"/>
  <c r="L23" i="2"/>
  <c r="J23" i="2"/>
  <c r="I23" i="2"/>
  <c r="H23" i="2"/>
  <c r="K23" i="2" s="1"/>
  <c r="F23" i="2"/>
  <c r="E23" i="2"/>
  <c r="D23" i="2"/>
  <c r="C23" i="2"/>
  <c r="M23" i="2" s="1"/>
  <c r="B23" i="2"/>
  <c r="AN22" i="2"/>
  <c r="AM22" i="2"/>
  <c r="AL22" i="2"/>
  <c r="AG22" i="2"/>
  <c r="AF22" i="2"/>
  <c r="AA22" i="2"/>
  <c r="Z22" i="2"/>
  <c r="Y22" i="2"/>
  <c r="T22" i="2"/>
  <c r="S22" i="2"/>
  <c r="M22" i="2"/>
  <c r="L22" i="2"/>
  <c r="K22" i="2"/>
  <c r="F22" i="2"/>
  <c r="E22" i="2"/>
  <c r="AN21" i="2"/>
  <c r="AM21" i="2"/>
  <c r="AL21" i="2"/>
  <c r="AG21" i="2"/>
  <c r="AF21" i="2"/>
  <c r="AA21" i="2"/>
  <c r="Z21" i="2"/>
  <c r="Y21" i="2"/>
  <c r="T21" i="2"/>
  <c r="S21" i="2"/>
  <c r="M21" i="2"/>
  <c r="L21" i="2"/>
  <c r="K21" i="2"/>
  <c r="F21" i="2"/>
  <c r="E21" i="2"/>
  <c r="AN20" i="2"/>
  <c r="AM20" i="2"/>
  <c r="AL20" i="2"/>
  <c r="AG20" i="2"/>
  <c r="AF20" i="2"/>
  <c r="AA20" i="2"/>
  <c r="Z20" i="2"/>
  <c r="Y20" i="2"/>
  <c r="T20" i="2"/>
  <c r="S20" i="2"/>
  <c r="M20" i="2"/>
  <c r="L20" i="2"/>
  <c r="K20" i="2"/>
  <c r="F20" i="2"/>
  <c r="E20" i="2"/>
  <c r="AN19" i="2"/>
  <c r="AM19" i="2"/>
  <c r="AL19" i="2"/>
  <c r="AG19" i="2"/>
  <c r="AF19" i="2"/>
  <c r="AA19" i="2"/>
  <c r="Z19" i="2"/>
  <c r="Y19" i="2"/>
  <c r="T19" i="2"/>
  <c r="S19" i="2"/>
  <c r="M19" i="2"/>
  <c r="L19" i="2"/>
  <c r="K19" i="2"/>
  <c r="F19" i="2"/>
  <c r="E19" i="2"/>
  <c r="AL18" i="2"/>
  <c r="AK18" i="2"/>
  <c r="AJ18" i="2"/>
  <c r="AI18" i="2"/>
  <c r="AM18" i="2" s="1"/>
  <c r="AE18" i="2"/>
  <c r="AF18" i="2" s="1"/>
  <c r="AD18" i="2"/>
  <c r="AC18" i="2"/>
  <c r="X18" i="2"/>
  <c r="Z18" i="2" s="1"/>
  <c r="W18" i="2"/>
  <c r="Y18" i="2" s="1"/>
  <c r="V18" i="2"/>
  <c r="R18" i="2"/>
  <c r="Q18" i="2"/>
  <c r="T18" i="2" s="1"/>
  <c r="P18" i="2"/>
  <c r="AA18" i="2" s="1"/>
  <c r="J18" i="2"/>
  <c r="I18" i="2"/>
  <c r="K18" i="2" s="1"/>
  <c r="H18" i="2"/>
  <c r="L18" i="2" s="1"/>
  <c r="D18" i="2"/>
  <c r="C18" i="2"/>
  <c r="B18" i="2"/>
  <c r="M18" i="2" s="1"/>
  <c r="AN17" i="2"/>
  <c r="AM17" i="2"/>
  <c r="AL17" i="2"/>
  <c r="AG17" i="2"/>
  <c r="AF17" i="2"/>
  <c r="AA17" i="2"/>
  <c r="Z17" i="2"/>
  <c r="Y17" i="2"/>
  <c r="T17" i="2"/>
  <c r="S17" i="2"/>
  <c r="M17" i="2"/>
  <c r="L17" i="2"/>
  <c r="K17" i="2"/>
  <c r="F17" i="2"/>
  <c r="E17" i="2"/>
  <c r="AN16" i="2"/>
  <c r="AM16" i="2"/>
  <c r="AL16" i="2"/>
  <c r="AG16" i="2"/>
  <c r="AF16" i="2"/>
  <c r="AA16" i="2"/>
  <c r="Z16" i="2"/>
  <c r="Y16" i="2"/>
  <c r="T16" i="2"/>
  <c r="S16" i="2"/>
  <c r="M16" i="2"/>
  <c r="L16" i="2"/>
  <c r="K16" i="2"/>
  <c r="F16" i="2"/>
  <c r="E16" i="2"/>
  <c r="AN15" i="2"/>
  <c r="AM15" i="2"/>
  <c r="AL15" i="2"/>
  <c r="AG15" i="2"/>
  <c r="AF15" i="2"/>
  <c r="AA15" i="2"/>
  <c r="Z15" i="2"/>
  <c r="Y15" i="2"/>
  <c r="T15" i="2"/>
  <c r="S15" i="2"/>
  <c r="M15" i="2"/>
  <c r="L15" i="2"/>
  <c r="K15" i="2"/>
  <c r="F15" i="2"/>
  <c r="E15" i="2"/>
  <c r="AN14" i="2"/>
  <c r="AM14" i="2"/>
  <c r="AL14" i="2"/>
  <c r="AG14" i="2"/>
  <c r="AF14" i="2"/>
  <c r="AA14" i="2"/>
  <c r="Z14" i="2"/>
  <c r="Y14" i="2"/>
  <c r="T14" i="2"/>
  <c r="S14" i="2"/>
  <c r="M14" i="2"/>
  <c r="L14" i="2"/>
  <c r="K14" i="2"/>
  <c r="F14" i="2"/>
  <c r="E14" i="2"/>
  <c r="AK13" i="2"/>
  <c r="AJ13" i="2"/>
  <c r="AI13" i="2"/>
  <c r="AM13" i="2" s="1"/>
  <c r="AE13" i="2"/>
  <c r="AD13" i="2"/>
  <c r="AC13" i="2"/>
  <c r="AN13" i="2" s="1"/>
  <c r="AA13" i="2"/>
  <c r="X13" i="2"/>
  <c r="W13" i="2"/>
  <c r="Y13" i="2" s="1"/>
  <c r="V13" i="2"/>
  <c r="Z13" i="2" s="1"/>
  <c r="T13" i="2"/>
  <c r="R13" i="2"/>
  <c r="Q13" i="2"/>
  <c r="P13" i="2"/>
  <c r="S13" i="2" s="1"/>
  <c r="M13" i="2"/>
  <c r="L13" i="2"/>
  <c r="J13" i="2"/>
  <c r="I13" i="2"/>
  <c r="H13" i="2"/>
  <c r="K13" i="2" s="1"/>
  <c r="E13" i="2"/>
  <c r="D13" i="2"/>
  <c r="C13" i="2"/>
  <c r="B13" i="2"/>
  <c r="F13" i="2" s="1"/>
  <c r="AN12" i="2"/>
  <c r="AM12" i="2"/>
  <c r="AL12" i="2"/>
  <c r="AG12" i="2"/>
  <c r="AF12" i="2"/>
  <c r="AA12" i="2"/>
  <c r="Z12" i="2"/>
  <c r="Y12" i="2"/>
  <c r="T12" i="2"/>
  <c r="S12" i="2"/>
  <c r="M12" i="2"/>
  <c r="L12" i="2"/>
  <c r="K12" i="2"/>
  <c r="F12" i="2"/>
  <c r="E12" i="2"/>
  <c r="AN11" i="2"/>
  <c r="AM11" i="2"/>
  <c r="AL11" i="2"/>
  <c r="AG11" i="2"/>
  <c r="AF11" i="2"/>
  <c r="AA11" i="2"/>
  <c r="Z11" i="2"/>
  <c r="Y11" i="2"/>
  <c r="T11" i="2"/>
  <c r="S11" i="2"/>
  <c r="M11" i="2"/>
  <c r="L11" i="2"/>
  <c r="K11" i="2"/>
  <c r="F11" i="2"/>
  <c r="E11" i="2"/>
  <c r="AN10" i="2"/>
  <c r="AM10" i="2"/>
  <c r="AL10" i="2"/>
  <c r="AG10" i="2"/>
  <c r="AF10" i="2"/>
  <c r="AA10" i="2"/>
  <c r="Z10" i="2"/>
  <c r="Y10" i="2"/>
  <c r="T10" i="2"/>
  <c r="S10" i="2"/>
  <c r="M10" i="2"/>
  <c r="L10" i="2"/>
  <c r="K10" i="2"/>
  <c r="F10" i="2"/>
  <c r="E10" i="2"/>
  <c r="AN9" i="2"/>
  <c r="AM9" i="2"/>
  <c r="AL9" i="2"/>
  <c r="AG9" i="2"/>
  <c r="AF9" i="2"/>
  <c r="AA9" i="2"/>
  <c r="Z9" i="2"/>
  <c r="Y9" i="2"/>
  <c r="T9" i="2"/>
  <c r="S9" i="2"/>
  <c r="M9" i="2"/>
  <c r="L9" i="2"/>
  <c r="K9" i="2"/>
  <c r="F9" i="2"/>
  <c r="E9" i="2"/>
  <c r="AN8" i="2"/>
  <c r="AM8" i="2"/>
  <c r="AL8" i="2"/>
  <c r="AG8" i="2"/>
  <c r="AF8" i="2"/>
  <c r="AA8" i="2"/>
  <c r="Z8" i="2"/>
  <c r="Y8" i="2"/>
  <c r="T8" i="2"/>
  <c r="S8" i="2"/>
  <c r="M8" i="2"/>
  <c r="L8" i="2"/>
  <c r="K8" i="2"/>
  <c r="F8" i="2"/>
  <c r="E8" i="2"/>
  <c r="AN7" i="2"/>
  <c r="AM7" i="2"/>
  <c r="AL7" i="2"/>
  <c r="AG7" i="2"/>
  <c r="AF7" i="2"/>
  <c r="AA7" i="2"/>
  <c r="Z7" i="2"/>
  <c r="Y7" i="2"/>
  <c r="T7" i="2"/>
  <c r="S7" i="2"/>
  <c r="M7" i="2"/>
  <c r="L7" i="2"/>
  <c r="K7" i="2"/>
  <c r="F7" i="2"/>
  <c r="E7" i="2"/>
  <c r="AN6" i="2"/>
  <c r="AM6" i="2"/>
  <c r="AL6" i="2"/>
  <c r="AG6" i="2"/>
  <c r="AF6" i="2"/>
  <c r="AA6" i="2"/>
  <c r="Z6" i="2"/>
  <c r="Y6" i="2"/>
  <c r="T6" i="2"/>
  <c r="S6" i="2"/>
  <c r="M6" i="2"/>
  <c r="L6" i="2"/>
  <c r="K6" i="2"/>
  <c r="F6" i="2"/>
  <c r="E6" i="2"/>
  <c r="AN5" i="2"/>
  <c r="AM5" i="2"/>
  <c r="AL5" i="2"/>
  <c r="AG5" i="2"/>
  <c r="AF5" i="2"/>
  <c r="AA5" i="2"/>
  <c r="Z5" i="2"/>
  <c r="Y5" i="2"/>
  <c r="T5" i="2"/>
  <c r="S5" i="2"/>
  <c r="M5" i="2"/>
  <c r="L5" i="2"/>
  <c r="K5" i="2"/>
  <c r="F5" i="2"/>
  <c r="E5" i="2"/>
  <c r="AN4" i="2"/>
  <c r="AM4" i="2"/>
  <c r="AL4" i="2"/>
  <c r="AG4" i="2"/>
  <c r="AF4" i="2"/>
  <c r="AA4" i="2"/>
  <c r="Z4" i="2"/>
  <c r="Y4" i="2"/>
  <c r="T4" i="2"/>
  <c r="S4" i="2"/>
  <c r="M4" i="2"/>
  <c r="L4" i="2"/>
  <c r="K4" i="2"/>
  <c r="F4" i="2"/>
  <c r="E4" i="2"/>
  <c r="AN3" i="2"/>
  <c r="AM3" i="2"/>
  <c r="AL3" i="2"/>
  <c r="AG3" i="2"/>
  <c r="AF3" i="2"/>
  <c r="AA3" i="2"/>
  <c r="Z3" i="2"/>
  <c r="Y3" i="2"/>
  <c r="T3" i="2"/>
  <c r="S3" i="2"/>
  <c r="M3" i="2"/>
  <c r="L3" i="2"/>
  <c r="K3" i="2"/>
  <c r="F3" i="2"/>
  <c r="E3" i="2"/>
  <c r="AN28" i="2" l="1"/>
  <c r="AN46" i="2"/>
  <c r="S18" i="2"/>
  <c r="E18" i="2"/>
  <c r="AL23" i="2"/>
  <c r="AA28" i="2"/>
  <c r="AA46" i="2"/>
  <c r="E56" i="2"/>
  <c r="T56" i="2"/>
  <c r="AL61" i="2"/>
  <c r="AG18" i="2"/>
  <c r="AF13" i="2"/>
  <c r="F18" i="2"/>
  <c r="Y23" i="2"/>
  <c r="AM23" i="2"/>
  <c r="M28" i="2"/>
  <c r="AF33" i="2"/>
  <c r="M46" i="2"/>
  <c r="AF51" i="2"/>
  <c r="F56" i="2"/>
  <c r="Y61" i="2"/>
  <c r="AG13" i="2"/>
  <c r="S33" i="2"/>
  <c r="AG33" i="2"/>
  <c r="S51" i="2"/>
  <c r="AG51" i="2"/>
  <c r="K61" i="2"/>
  <c r="AN61" i="2"/>
  <c r="L61" i="2"/>
  <c r="AA61" i="2"/>
  <c r="AN18" i="2"/>
  <c r="S46" i="2"/>
  <c r="K56" i="2"/>
  <c r="AL13" i="2"/>
  <c r="E28" i="2"/>
  <c r="AL33" i="2"/>
  <c r="E46" i="2"/>
  <c r="AL51" i="2"/>
  <c r="K33" i="2"/>
  <c r="K51" i="2"/>
  <c r="S61" i="2"/>
  <c r="L51" i="2"/>
  <c r="J33" i="1"/>
  <c r="I33" i="1"/>
  <c r="H33" i="1"/>
  <c r="L33" i="1" s="1"/>
  <c r="D33" i="1"/>
  <c r="C33" i="1"/>
  <c r="B33" i="1"/>
  <c r="F33" i="1" s="1"/>
  <c r="L32" i="1"/>
  <c r="K32" i="1"/>
  <c r="F32" i="1"/>
  <c r="E32" i="1"/>
  <c r="L31" i="1"/>
  <c r="K31" i="1"/>
  <c r="F31" i="1"/>
  <c r="E31" i="1"/>
  <c r="L30" i="1"/>
  <c r="K30" i="1"/>
  <c r="F30" i="1"/>
  <c r="E30" i="1"/>
  <c r="L29" i="1"/>
  <c r="K29" i="1"/>
  <c r="F29" i="1"/>
  <c r="E29" i="1"/>
  <c r="J28" i="1"/>
  <c r="I28" i="1"/>
  <c r="H28" i="1"/>
  <c r="L28" i="1" s="1"/>
  <c r="D28" i="1"/>
  <c r="F28" i="1" s="1"/>
  <c r="C28" i="1"/>
  <c r="B28" i="1"/>
  <c r="E28" i="1" s="1"/>
  <c r="L27" i="1"/>
  <c r="K27" i="1"/>
  <c r="F27" i="1"/>
  <c r="E27" i="1"/>
  <c r="L26" i="1"/>
  <c r="K26" i="1"/>
  <c r="F26" i="1"/>
  <c r="E26" i="1"/>
  <c r="L25" i="1"/>
  <c r="K25" i="1"/>
  <c r="F25" i="1"/>
  <c r="E25" i="1"/>
  <c r="L24" i="1"/>
  <c r="K24" i="1"/>
  <c r="F24" i="1"/>
  <c r="E24" i="1"/>
  <c r="J23" i="1"/>
  <c r="I23" i="1"/>
  <c r="H23" i="1"/>
  <c r="L23" i="1" s="1"/>
  <c r="F23" i="1"/>
  <c r="D23" i="1"/>
  <c r="C23" i="1"/>
  <c r="E23" i="1" s="1"/>
  <c r="B23" i="1"/>
  <c r="L22" i="1"/>
  <c r="K22" i="1"/>
  <c r="F22" i="1"/>
  <c r="E22" i="1"/>
  <c r="L21" i="1"/>
  <c r="K21" i="1"/>
  <c r="F21" i="1"/>
  <c r="E21" i="1"/>
  <c r="L20" i="1"/>
  <c r="K20" i="1"/>
  <c r="F20" i="1"/>
  <c r="E20" i="1"/>
  <c r="L19" i="1"/>
  <c r="K19" i="1"/>
  <c r="F19" i="1"/>
  <c r="E19" i="1"/>
  <c r="J18" i="1"/>
  <c r="I18" i="1"/>
  <c r="L18" i="1" s="1"/>
  <c r="H18" i="1"/>
  <c r="F18" i="1"/>
  <c r="E18" i="1"/>
  <c r="D18" i="1"/>
  <c r="C18" i="1"/>
  <c r="B18" i="1"/>
  <c r="L17" i="1"/>
  <c r="K17" i="1"/>
  <c r="F17" i="1"/>
  <c r="E17" i="1"/>
  <c r="L16" i="1"/>
  <c r="K16" i="1"/>
  <c r="F16" i="1"/>
  <c r="E16" i="1"/>
  <c r="L15" i="1"/>
  <c r="K15" i="1"/>
  <c r="F15" i="1"/>
  <c r="E15" i="1"/>
  <c r="L14" i="1"/>
  <c r="K14" i="1"/>
  <c r="F14" i="1"/>
  <c r="E14" i="1"/>
  <c r="K13" i="1"/>
  <c r="J13" i="1"/>
  <c r="I13" i="1"/>
  <c r="H13" i="1"/>
  <c r="L13" i="1" s="1"/>
  <c r="D13" i="1"/>
  <c r="C13" i="1"/>
  <c r="B13" i="1"/>
  <c r="F13" i="1" s="1"/>
  <c r="L12" i="1"/>
  <c r="K12" i="1"/>
  <c r="F12" i="1"/>
  <c r="E12" i="1"/>
  <c r="L11" i="1"/>
  <c r="K11" i="1"/>
  <c r="F11" i="1"/>
  <c r="E11" i="1"/>
  <c r="L10" i="1"/>
  <c r="K10" i="1"/>
  <c r="F10" i="1"/>
  <c r="E10" i="1"/>
  <c r="L9" i="1"/>
  <c r="K9" i="1"/>
  <c r="F9" i="1"/>
  <c r="E9" i="1"/>
  <c r="L8" i="1"/>
  <c r="K8" i="1"/>
  <c r="F8" i="1"/>
  <c r="E8" i="1"/>
  <c r="L7" i="1"/>
  <c r="K7" i="1"/>
  <c r="F7" i="1"/>
  <c r="E7" i="1"/>
  <c r="L6" i="1"/>
  <c r="K6" i="1"/>
  <c r="F6" i="1"/>
  <c r="E6" i="1"/>
  <c r="L5" i="1"/>
  <c r="K5" i="1"/>
  <c r="F5" i="1"/>
  <c r="E5" i="1"/>
  <c r="L4" i="1"/>
  <c r="K4" i="1"/>
  <c r="F4" i="1"/>
  <c r="E4" i="1"/>
  <c r="L3" i="1"/>
  <c r="K3" i="1"/>
  <c r="F3" i="1"/>
  <c r="E3" i="1"/>
  <c r="E33" i="1" l="1"/>
  <c r="K23" i="1"/>
  <c r="K28" i="1"/>
  <c r="K18" i="1"/>
  <c r="E13" i="1"/>
  <c r="K33" i="1"/>
</calcChain>
</file>

<file path=xl/sharedStrings.xml><?xml version="1.0" encoding="utf-8"?>
<sst xmlns="http://schemas.openxmlformats.org/spreadsheetml/2006/main" count="529" uniqueCount="208">
  <si>
    <t>WT1</t>
  </si>
  <si>
    <t>WT2</t>
  </si>
  <si>
    <t>WT3</t>
  </si>
  <si>
    <t>AVG</t>
  </si>
  <si>
    <t>STDv</t>
  </si>
  <si>
    <r>
      <rPr>
        <b/>
        <i/>
        <sz val="11"/>
        <color theme="1"/>
        <rFont val="Cambria"/>
        <family val="1"/>
      </rPr>
      <t>CgISC1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mbria"/>
        <family val="1"/>
      </rPr>
      <t>_1</t>
    </r>
  </si>
  <si>
    <r>
      <rPr>
        <b/>
        <i/>
        <sz val="11"/>
        <color theme="1"/>
        <rFont val="Cambria"/>
        <family val="1"/>
      </rPr>
      <t>CgISC1</t>
    </r>
    <r>
      <rPr>
        <b/>
        <sz val="11"/>
        <color theme="1"/>
        <rFont val="Cambria"/>
        <family val="1"/>
      </rPr>
      <t>Δ_2</t>
    </r>
  </si>
  <si>
    <r>
      <rPr>
        <b/>
        <i/>
        <sz val="11"/>
        <color theme="1"/>
        <rFont val="Cambria"/>
        <family val="1"/>
      </rPr>
      <t>CgISC1</t>
    </r>
    <r>
      <rPr>
        <b/>
        <sz val="11"/>
        <color theme="1"/>
        <rFont val="Cambria"/>
        <family val="1"/>
      </rPr>
      <t>Δ_3</t>
    </r>
  </si>
  <si>
    <t>pValue</t>
  </si>
  <si>
    <t>DHS</t>
  </si>
  <si>
    <t>DHS1P</t>
  </si>
  <si>
    <t>SPH</t>
  </si>
  <si>
    <t>SPH1P</t>
  </si>
  <si>
    <t>PHS</t>
  </si>
  <si>
    <t>PHS-1P</t>
  </si>
  <si>
    <t>Cer(d18:0/18:0)</t>
  </si>
  <si>
    <t>Cer(d18:0/24:0)</t>
  </si>
  <si>
    <t>Cer(d18:0/26:0)</t>
  </si>
  <si>
    <t>Cer(d18:0/28:0)</t>
  </si>
  <si>
    <t>Total Dihydroxy Ceramide</t>
  </si>
  <si>
    <t>Cer(18:1/18:0)</t>
  </si>
  <si>
    <t>Cer(18:1/24:0)</t>
  </si>
  <si>
    <t>Cer(18:1/26:0)</t>
  </si>
  <si>
    <t>Cer(18:1/28:0)</t>
  </si>
  <si>
    <t>Total Ceramide</t>
  </si>
  <si>
    <t>Cer(t18:0/18:0)</t>
  </si>
  <si>
    <t>Cer(t18:0/24:0)</t>
  </si>
  <si>
    <t>Cer(t18:0/26:0)</t>
  </si>
  <si>
    <t>Cer(t18:0/28:0)</t>
  </si>
  <si>
    <t>Total Phytoceramide</t>
  </si>
  <si>
    <t>Cer(t18:0/18:0(2OH))</t>
  </si>
  <si>
    <t>Cer(t18:0/24:0(2OH))</t>
  </si>
  <si>
    <t>Cer(t18:0/26:0(2OH))</t>
  </si>
  <si>
    <t>Cer(t18:0/28:0(2OH))</t>
  </si>
  <si>
    <r>
      <t xml:space="preserve">Total </t>
    </r>
    <r>
      <rPr>
        <sz val="11"/>
        <color theme="1"/>
        <rFont val="Calibri"/>
        <family val="2"/>
      </rPr>
      <t>α</t>
    </r>
    <r>
      <rPr>
        <sz val="11"/>
        <color theme="1"/>
        <rFont val="Cambria"/>
        <family val="1"/>
      </rPr>
      <t>-OH Phytoceramide</t>
    </r>
  </si>
  <si>
    <t>Cer(d18:1/18:0(2OH))</t>
  </si>
  <si>
    <t>Cer(d18:1/24:0(2OH))</t>
  </si>
  <si>
    <t>Cer(d18:1/26:0(2OH))</t>
  </si>
  <si>
    <t>Cer(d18:1/28:0(2OH))</t>
  </si>
  <si>
    <r>
      <t xml:space="preserve">Total </t>
    </r>
    <r>
      <rPr>
        <sz val="11"/>
        <color theme="1"/>
        <rFont val="Calibri"/>
        <family val="2"/>
      </rPr>
      <t>α</t>
    </r>
    <r>
      <rPr>
        <sz val="11"/>
        <color theme="1"/>
        <rFont val="Cambria"/>
        <family val="1"/>
      </rPr>
      <t>-OH Ceramide</t>
    </r>
  </si>
  <si>
    <t>WT_1</t>
  </si>
  <si>
    <t>WT_2</t>
  </si>
  <si>
    <t>WT_3</t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</si>
  <si>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</si>
  <si>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</si>
  <si>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Δ_3</t>
    </r>
    <r>
      <rPr>
        <sz val="11"/>
        <color theme="1"/>
        <rFont val="Calibri"/>
        <family val="2"/>
        <scheme val="minor"/>
      </rPr>
      <t/>
    </r>
  </si>
  <si>
    <t>pvalue</t>
  </si>
  <si>
    <t>Wt+AmB+Myr_1</t>
  </si>
  <si>
    <t>Wt+AmB+Myr_2</t>
  </si>
  <si>
    <t>Wt+AmB+Myr_3</t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</si>
  <si>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</si>
  <si>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</si>
  <si>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Δ+AmB+Myr_3</t>
    </r>
    <r>
      <rPr>
        <sz val="11"/>
        <color theme="1"/>
        <rFont val="Calibri"/>
        <family val="2"/>
        <scheme val="minor"/>
      </rPr>
      <t/>
    </r>
  </si>
  <si>
    <t>Wt+Myr_1</t>
  </si>
  <si>
    <t>Wt+Myr_2</t>
  </si>
  <si>
    <t>Wt+Myr_3</t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</si>
  <si>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Δ+Myr_1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</si>
  <si>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Δ+Myr_2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</si>
  <si>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Δ+Myr_3</t>
    </r>
    <r>
      <rPr>
        <sz val="11"/>
        <color theme="1"/>
        <rFont val="Calibri"/>
        <family val="2"/>
        <scheme val="minor"/>
      </rPr>
      <t/>
    </r>
  </si>
  <si>
    <t>p-value</t>
  </si>
  <si>
    <t>CgISC1+PHS_1</t>
  </si>
  <si>
    <t>CgISC1+PHS_2</t>
  </si>
  <si>
    <t>CgISC1+PHS_3</t>
  </si>
  <si>
    <t>avg</t>
  </si>
  <si>
    <t>std</t>
  </si>
  <si>
    <t>CgISC1+AmB+Myr_1</t>
  </si>
  <si>
    <t>CgISC1+AmB+Myr_2</t>
  </si>
  <si>
    <t>CgISC1+AmB+Myr_4</t>
  </si>
  <si>
    <t>Total α-OH Phytoceramide</t>
  </si>
  <si>
    <t>Total α-OH Ceramide</t>
  </si>
  <si>
    <t>WT+AmB_1</t>
  </si>
  <si>
    <t>WT+AmB_2</t>
  </si>
  <si>
    <t>WT+AmB_3</t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</si>
  <si>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1Δ+AmB_1</t>
    </r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</si>
  <si>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1Δ+AmB_2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</si>
  <si>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1Δ+AmB_3</t>
    </r>
    <r>
      <rPr>
        <sz val="11"/>
        <color theme="1"/>
        <rFont val="Calibri"/>
        <family val="2"/>
        <scheme val="minor"/>
      </rPr>
      <t/>
    </r>
  </si>
  <si>
    <t>CgWt+AmB+Myr+PHS_2</t>
  </si>
  <si>
    <t>CgWt+AmB+Myr+PHS_3</t>
  </si>
  <si>
    <t>CgWt+AmB+Myr+PHS_4</t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</si>
  <si>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Δ+AmB+Myr+PHS_1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</si>
  <si>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Δ+AmB+Myr+PHS_2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</si>
  <si>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Δ+AmB+Myr+PHS_3</t>
    </r>
    <r>
      <rPr>
        <sz val="11"/>
        <color theme="1"/>
        <rFont val="Calibri"/>
        <family val="2"/>
        <scheme val="minor"/>
      </rPr>
      <t/>
    </r>
  </si>
  <si>
    <t>Wt+PHS_1</t>
  </si>
  <si>
    <t>Wt+PHS_2</t>
  </si>
  <si>
    <t>Wt+PHS_3</t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</si>
  <si>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Δ+PHS_1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</si>
  <si>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Δ+PHS_2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</si>
  <si>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Δ+PHS_3</t>
    </r>
    <r>
      <rPr>
        <sz val="11"/>
        <color theme="1"/>
        <rFont val="Calibri"/>
        <family val="2"/>
        <scheme val="minor"/>
      </rPr>
      <t/>
    </r>
  </si>
  <si>
    <t>CgWt+Myr_1</t>
  </si>
  <si>
    <t>CgWt+Myr_2</t>
  </si>
  <si>
    <t>CgWt+Myr_4</t>
  </si>
  <si>
    <t>CgWt+PHS_2</t>
  </si>
  <si>
    <t>CgWt+PHS_3</t>
  </si>
  <si>
    <t>CgWt+PHS_4</t>
  </si>
  <si>
    <t>Supplementary Data 2: Sphingolipids of WT and Cgisc1󠄉Δ in different spotting conditions used in reversal experiments</t>
  </si>
  <si>
    <t>Supplementary Data 1: Sphingolipidomics analysis of wild-type (WT) and Cgisc1Δ strains. Data are presented as molar percentage (Mol%) of total sphingolipid species.</t>
  </si>
  <si>
    <t>Wt1</t>
  </si>
  <si>
    <t>Wt2</t>
  </si>
  <si>
    <t>Wt3</t>
  </si>
  <si>
    <t>STDV</t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</si>
  <si>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1Δ_1</t>
    </r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</si>
  <si>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</si>
  <si>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</t>
    </r>
    <r>
      <rPr>
        <b/>
        <sz val="10"/>
        <color theme="1"/>
        <rFont val="Arial"/>
        <family val="2"/>
      </rPr>
      <t>1Δ_3</t>
    </r>
    <r>
      <rPr>
        <sz val="11"/>
        <color theme="1"/>
        <rFont val="Calibri"/>
        <family val="2"/>
        <scheme val="minor"/>
      </rPr>
      <t/>
    </r>
  </si>
  <si>
    <t>LPC(16:0)</t>
  </si>
  <si>
    <t>Total LPC</t>
  </si>
  <si>
    <t>PC(26:0)</t>
  </si>
  <si>
    <t>PC(28:1)</t>
  </si>
  <si>
    <t>PC(31:1)</t>
  </si>
  <si>
    <t>PC(32:1)</t>
  </si>
  <si>
    <t>PC(33:2)</t>
  </si>
  <si>
    <t>PC(33:1)</t>
  </si>
  <si>
    <t>PC(33:0)</t>
  </si>
  <si>
    <t>PC(34:1)</t>
  </si>
  <si>
    <t>PC(36:1)</t>
  </si>
  <si>
    <t>Total PC</t>
  </si>
  <si>
    <t>Total LPE</t>
  </si>
  <si>
    <t>PE(26:0)</t>
  </si>
  <si>
    <t>PE(31:2)</t>
  </si>
  <si>
    <t>PE(34:3)</t>
  </si>
  <si>
    <t>PE(35:2)</t>
  </si>
  <si>
    <t>PE(35:1)</t>
  </si>
  <si>
    <t>PE(37:2)</t>
  </si>
  <si>
    <t>PE(37:1)</t>
  </si>
  <si>
    <t>Total PE</t>
  </si>
  <si>
    <t>PI(30:1)</t>
  </si>
  <si>
    <t>PI(31:1)</t>
  </si>
  <si>
    <t>PI(34:2)</t>
  </si>
  <si>
    <t>PI(36:2)</t>
  </si>
  <si>
    <t>Total PI</t>
  </si>
  <si>
    <t>Total PS</t>
  </si>
  <si>
    <t>PA(32:2)</t>
  </si>
  <si>
    <t>PA(34:2)</t>
  </si>
  <si>
    <t>PA(36:2)</t>
  </si>
  <si>
    <t>PA(36:1)</t>
  </si>
  <si>
    <t>Total PA</t>
  </si>
  <si>
    <t>Total PG</t>
  </si>
  <si>
    <t>IPC(44:0-2)</t>
  </si>
  <si>
    <t>IPC(44:0-3)</t>
  </si>
  <si>
    <t>IPC(46:0-2)</t>
  </si>
  <si>
    <t>IPC(46:0-3)</t>
  </si>
  <si>
    <t>Total IPC</t>
  </si>
  <si>
    <t>MIPC(44:0-2)</t>
  </si>
  <si>
    <t>MIPC(44:0-3)</t>
  </si>
  <si>
    <t>MIPC(46:0-2)</t>
  </si>
  <si>
    <t>MIPC(46:0-3)</t>
  </si>
  <si>
    <t>Total MIPC</t>
  </si>
  <si>
    <t>Ergosterol ester16:1</t>
  </si>
  <si>
    <t>Ergosterol ester16:0</t>
  </si>
  <si>
    <t>Ergosterol ester18:1</t>
  </si>
  <si>
    <t>Ergosterol ester18:0</t>
  </si>
  <si>
    <t>Total Ergosterol ester</t>
  </si>
  <si>
    <t>DAG(28:1)</t>
  </si>
  <si>
    <t>DAG(30:2)</t>
  </si>
  <si>
    <t>DAG(30:1)</t>
  </si>
  <si>
    <t>DAG(32:2)</t>
  </si>
  <si>
    <t>DAG(32:1)</t>
  </si>
  <si>
    <t>DAG(34:3)</t>
  </si>
  <si>
    <t>DAG(34:2)</t>
  </si>
  <si>
    <t>DAG(34:1)</t>
  </si>
  <si>
    <t>DAG(36:2)</t>
  </si>
  <si>
    <t>DAG(36:1)</t>
  </si>
  <si>
    <t>DAG(36:0)</t>
  </si>
  <si>
    <t>TAG(44:2)</t>
  </si>
  <si>
    <t>TAG(46:3)</t>
  </si>
  <si>
    <t>TAG(46:2)</t>
  </si>
  <si>
    <t>TAG(48:3)</t>
  </si>
  <si>
    <t>TAG(48:2)</t>
  </si>
  <si>
    <t>TAG(50:4)</t>
  </si>
  <si>
    <t>TAG(50:3)</t>
  </si>
  <si>
    <t>TAG(50:2)</t>
  </si>
  <si>
    <t>TAG(52:3)</t>
  </si>
  <si>
    <t>TAG(52:2)</t>
  </si>
  <si>
    <t>TAG(44:1)</t>
  </si>
  <si>
    <t>TAG(46:1)</t>
  </si>
  <si>
    <t>TAG(48:1)</t>
  </si>
  <si>
    <t>TAG(50:1)</t>
  </si>
  <si>
    <t>TAG(52:1)</t>
  </si>
  <si>
    <t>TAG(52:4)</t>
  </si>
  <si>
    <t>TAG(54:3)</t>
  </si>
  <si>
    <t>TAG(54:2)</t>
  </si>
  <si>
    <t>TAG(54:1)</t>
  </si>
  <si>
    <t>Supplementary Data 3: Comparative phospholipid composition of WT and Cgisc1Δ strains</t>
  </si>
  <si>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_1</t>
    </r>
  </si>
  <si>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</si>
  <si>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_3</t>
    </r>
    <r>
      <rPr>
        <sz val="11"/>
        <color theme="1"/>
        <rFont val="Calibri"/>
        <family val="2"/>
        <scheme val="minor"/>
      </rPr>
      <t/>
    </r>
  </si>
  <si>
    <t>Stdv</t>
  </si>
  <si>
    <t xml:space="preserve">   </t>
  </si>
  <si>
    <r>
      <rPr>
        <b/>
        <i/>
        <sz val="11"/>
        <color theme="1"/>
        <rFont val="Arial"/>
        <family val="2"/>
      </rPr>
      <t>Cgisc1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/</t>
    </r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_1</t>
    </r>
  </si>
  <si>
    <r>
      <rPr>
        <b/>
        <i/>
        <sz val="11"/>
        <color theme="1"/>
        <rFont val="Arial"/>
        <family val="2"/>
      </rPr>
      <t>Cgisc1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/</t>
    </r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</si>
  <si>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1"/>
        <color theme="1"/>
        <rFont val="Arial"/>
        <family val="2"/>
      </rPr>
      <t>Cgisc1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/</t>
    </r>
    <r>
      <rPr>
        <b/>
        <i/>
        <sz val="11"/>
        <color theme="1"/>
        <rFont val="Arial"/>
        <family val="2"/>
      </rPr>
      <t>Cgorm2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Arial"/>
        <family val="2"/>
      </rPr>
      <t>_3</t>
    </r>
    <r>
      <rPr>
        <sz val="11"/>
        <color theme="1"/>
        <rFont val="Calibri"/>
        <family val="2"/>
        <scheme val="minor"/>
      </rPr>
      <t/>
    </r>
  </si>
  <si>
    <t>IPC_34_0_2</t>
  </si>
  <si>
    <t>IPC_46_0_4B</t>
  </si>
  <si>
    <t>Sum_IPC</t>
  </si>
  <si>
    <t>Supplementary Data 4: Sphingolipids comparison between Cgisc1󠄉Δ and Cgisc1󠄉Δ/Cgorm2Δ deletions.</t>
  </si>
  <si>
    <r>
      <rPr>
        <b/>
        <i/>
        <sz val="10"/>
        <color theme="1"/>
        <rFont val="Arial"/>
        <family val="2"/>
      </rPr>
      <t>Cgckb1</t>
    </r>
    <r>
      <rPr>
        <b/>
        <sz val="10"/>
        <color theme="1"/>
        <rFont val="Arial"/>
        <family val="2"/>
      </rPr>
      <t>Δ_1</t>
    </r>
  </si>
  <si>
    <r>
      <rPr>
        <b/>
        <i/>
        <sz val="10"/>
        <color theme="1"/>
        <rFont val="Arial"/>
        <family val="2"/>
      </rPr>
      <t>Cgckb1</t>
    </r>
    <r>
      <rPr>
        <b/>
        <sz val="10"/>
        <color theme="1"/>
        <rFont val="Arial"/>
        <family val="2"/>
      </rPr>
      <t>Δ_2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</si>
  <si>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Cgckb1</t>
    </r>
    <r>
      <rPr>
        <b/>
        <sz val="10"/>
        <color theme="1"/>
        <rFont val="Arial"/>
        <family val="2"/>
      </rPr>
      <t>Δ_3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</si>
  <si>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Δ/</t>
    </r>
    <r>
      <rPr>
        <b/>
        <i/>
        <sz val="10"/>
        <color theme="1"/>
        <rFont val="Arial"/>
        <family val="2"/>
      </rPr>
      <t>Cgckb</t>
    </r>
    <r>
      <rPr>
        <b/>
        <sz val="10"/>
        <color theme="1"/>
        <rFont val="Arial"/>
        <family val="2"/>
      </rPr>
      <t>1Δ_1</t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</si>
  <si>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Δ/</t>
    </r>
    <r>
      <rPr>
        <b/>
        <i/>
        <sz val="10"/>
        <color theme="1"/>
        <rFont val="Arial"/>
        <family val="2"/>
      </rPr>
      <t>Cgckb</t>
    </r>
    <r>
      <rPr>
        <b/>
        <sz val="10"/>
        <color theme="1"/>
        <rFont val="Arial"/>
        <family val="2"/>
      </rPr>
      <t>1Δ_2</t>
    </r>
    <r>
      <rPr>
        <sz val="11"/>
        <color theme="1"/>
        <rFont val="Calibri"/>
        <family val="2"/>
        <scheme val="minor"/>
      </rPr>
      <t/>
    </r>
  </si>
  <si>
    <r>
      <rPr>
        <b/>
        <i/>
        <sz val="10"/>
        <color theme="1"/>
        <rFont val="Arial"/>
        <family val="2"/>
      </rPr>
      <t>CgISC1</t>
    </r>
    <r>
      <rPr>
        <b/>
        <sz val="10"/>
        <color theme="1"/>
        <rFont val="Arial"/>
        <family val="2"/>
      </rPr>
      <t>Δ/</t>
    </r>
    <r>
      <rPr>
        <b/>
        <i/>
        <sz val="10"/>
        <color theme="1"/>
        <rFont val="Arial"/>
        <family val="2"/>
      </rPr>
      <t>Cgckb</t>
    </r>
    <r>
      <rPr>
        <b/>
        <sz val="10"/>
        <color theme="1"/>
        <rFont val="Arial"/>
        <family val="2"/>
      </rPr>
      <t>1Δ_3</t>
    </r>
    <r>
      <rPr>
        <sz val="11"/>
        <color theme="1"/>
        <rFont val="Calibri"/>
        <family val="2"/>
        <scheme val="minor"/>
      </rPr>
      <t/>
    </r>
  </si>
  <si>
    <t>Supplementary Data 5: Sphingolipids comparison between Cgisc1󠄉Δ and Cgisc1󠄉Δ/Cgckb1Δ deletions.</t>
  </si>
  <si>
    <t>Cgckb2Δ_1</t>
  </si>
  <si>
    <t>Cgckb2Δ_2</t>
  </si>
  <si>
    <t>Cgckb2Δ_3</t>
  </si>
  <si>
    <t>CgISC1Δ/Cgckb2Δ_1</t>
  </si>
  <si>
    <t>CgISC1Δ/Cgckb2Δ_2</t>
  </si>
  <si>
    <t>CgISC1Δ/Cgckb2Δ_3</t>
  </si>
  <si>
    <t>Supplementary Data 6: Sphingolipids comparison between Cgisc1󠄉Δ and Cgisc1󠄉Δ/Cgckb2Δ deletions.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</si>
</sst>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i/>
      <sz val="11"/>
      <color theme="1"/>
      <name val="Cambria"/>
      <family val="1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b/>
      <i/>
      <sz val="11"/>
      <color theme="1"/>
      <name val="Arial"/>
      <family val="2"/>
    </font>
    <font>
      <sz val="10"/>
      <color rgb="FF3F3F7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1" applyNumberFormat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8" fillId="0" borderId="0" xfId="0" applyFont="1"/>
    <xf numFmtId="0" fontId="9" fillId="0" borderId="0" xfId="0" applyFont="1"/>
    <xf numFmtId="1" fontId="9" fillId="0" borderId="0" xfId="0" applyNumberFormat="1" applyFont="1" applyAlignment="1">
      <alignment horizontal="right" wrapText="1"/>
    </xf>
    <xf numFmtId="1" fontId="2" fillId="0" borderId="0" xfId="2" applyNumberFormat="1" applyFont="1" applyFill="1" applyBorder="1" applyAlignment="1">
      <alignment horizontal="right" wrapText="1"/>
    </xf>
    <xf numFmtId="1" fontId="2" fillId="0" borderId="0" xfId="1" applyNumberFormat="1" applyFont="1" applyFill="1" applyBorder="1" applyAlignment="1">
      <alignment horizontal="right" wrapText="1"/>
    </xf>
    <xf numFmtId="164" fontId="2" fillId="0" borderId="0" xfId="0" applyNumberFormat="1" applyFont="1"/>
    <xf numFmtId="2" fontId="9" fillId="0" borderId="0" xfId="0" applyNumberFormat="1" applyFont="1"/>
    <xf numFmtId="164" fontId="8" fillId="0" borderId="0" xfId="0" applyNumberFormat="1" applyFont="1" applyAlignment="1">
      <alignment horizontal="right"/>
    </xf>
    <xf numFmtId="164" fontId="14" fillId="0" borderId="0" xfId="2" applyNumberFormat="1" applyFont="1" applyFill="1" applyAlignment="1">
      <alignment horizontal="right"/>
    </xf>
    <xf numFmtId="164" fontId="14" fillId="0" borderId="0" xfId="1" applyNumberFormat="1" applyFont="1" applyFill="1" applyAlignment="1">
      <alignment horizontal="right"/>
    </xf>
    <xf numFmtId="0" fontId="14" fillId="0" borderId="0" xfId="0" applyFont="1"/>
    <xf numFmtId="2" fontId="8" fillId="0" borderId="0" xfId="0" applyNumberFormat="1" applyFont="1"/>
    <xf numFmtId="164" fontId="14" fillId="0" borderId="0" xfId="0" applyNumberFormat="1" applyFont="1"/>
    <xf numFmtId="165" fontId="9" fillId="0" borderId="0" xfId="0" applyNumberFormat="1" applyFont="1"/>
    <xf numFmtId="0" fontId="14" fillId="0" borderId="0" xfId="2" applyFont="1" applyFill="1"/>
    <xf numFmtId="0" fontId="14" fillId="0" borderId="0" xfId="1" applyFont="1" applyFill="1"/>
    <xf numFmtId="0" fontId="15" fillId="0" borderId="0" xfId="0" applyFont="1"/>
    <xf numFmtId="0" fontId="17" fillId="0" borderId="0" xfId="3" applyFont="1" applyFill="1" applyBorder="1"/>
    <xf numFmtId="0" fontId="8" fillId="0" borderId="0" xfId="3" applyFont="1" applyFill="1" applyBorder="1"/>
    <xf numFmtId="0" fontId="13" fillId="0" borderId="0" xfId="3" applyFill="1" applyBorder="1"/>
  </cellXfs>
  <cellStyles count="4">
    <cellStyle name="Good" xfId="1" builtinId="26"/>
    <cellStyle name="Input" xfId="3" builtinId="20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542B1-46FF-47B7-849E-1D195E1A0C5F}">
  <dimension ref="A1:N114"/>
  <sheetViews>
    <sheetView workbookViewId="0">
      <selection activeCell="R16" sqref="R16"/>
    </sheetView>
  </sheetViews>
  <sheetFormatPr defaultRowHeight="14.4" x14ac:dyDescent="0.3"/>
  <cols>
    <col min="1" max="1" width="21.6640625" customWidth="1"/>
    <col min="8" max="9" width="13.33203125" bestFit="1" customWidth="1"/>
    <col min="13" max="13" width="8.88671875" style="2"/>
  </cols>
  <sheetData>
    <row r="1" spans="1:14" s="1" customFormat="1" ht="13.8" x14ac:dyDescent="0.25">
      <c r="A1" s="1" t="s">
        <v>95</v>
      </c>
    </row>
    <row r="2" spans="1:14" x14ac:dyDescent="0.3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2"/>
      <c r="H2" s="3" t="s">
        <v>5</v>
      </c>
      <c r="I2" s="3" t="s">
        <v>6</v>
      </c>
      <c r="J2" s="3" t="s">
        <v>7</v>
      </c>
      <c r="K2" s="3" t="s">
        <v>3</v>
      </c>
      <c r="L2" s="3" t="s">
        <v>4</v>
      </c>
      <c r="M2" s="3"/>
      <c r="N2" s="4" t="s">
        <v>8</v>
      </c>
    </row>
    <row r="3" spans="1:14" x14ac:dyDescent="0.3">
      <c r="A3" s="2" t="s">
        <v>9</v>
      </c>
      <c r="B3" s="2">
        <v>0.30312826886112709</v>
      </c>
      <c r="C3" s="2">
        <v>0.23798099970773431</v>
      </c>
      <c r="D3" s="2">
        <v>0.38571168337037337</v>
      </c>
      <c r="E3" s="2">
        <f>AVERAGE(B3:D3)</f>
        <v>0.30894031731307825</v>
      </c>
      <c r="F3" s="2">
        <f>STDEV(B3:D3)</f>
        <v>7.403663724308103E-2</v>
      </c>
      <c r="G3" s="2"/>
      <c r="H3" s="2">
        <v>0.82551043353287357</v>
      </c>
      <c r="I3" s="2">
        <v>0.6397266504929936</v>
      </c>
      <c r="J3" s="2">
        <v>0.62729559874779217</v>
      </c>
      <c r="K3" s="2">
        <f>AVERAGE(H3:J3)</f>
        <v>0.69751089425788637</v>
      </c>
      <c r="L3" s="2">
        <f>STDEV(H3:J3)</f>
        <v>0.11102497152816508</v>
      </c>
      <c r="N3">
        <v>7.2646893235109276E-3</v>
      </c>
    </row>
    <row r="4" spans="1:14" x14ac:dyDescent="0.3">
      <c r="A4" s="2" t="s">
        <v>10</v>
      </c>
      <c r="B4" s="2">
        <v>0.20986306369085447</v>
      </c>
      <c r="C4" s="2">
        <v>0.20057244732235779</v>
      </c>
      <c r="D4" s="2">
        <v>0.27611045600306944</v>
      </c>
      <c r="E4" s="2">
        <f t="shared" ref="E4:E33" si="0">AVERAGE(B4:D4)</f>
        <v>0.22884865567209389</v>
      </c>
      <c r="F4" s="2">
        <f t="shared" ref="F4:F33" si="1">STDEV(B4:D4)</f>
        <v>4.1192684010882351E-2</v>
      </c>
      <c r="G4" s="2"/>
      <c r="H4" s="2">
        <v>7.7132827481999414E-2</v>
      </c>
      <c r="I4" s="2">
        <v>0.15782080842453064</v>
      </c>
      <c r="J4" s="2">
        <v>0.17947770948915193</v>
      </c>
      <c r="K4" s="2">
        <f t="shared" ref="K4:K33" si="2">AVERAGE(H4:J4)</f>
        <v>0.13814378179856066</v>
      </c>
      <c r="L4" s="2">
        <f t="shared" ref="L4:L33" si="3">STDEV(H4:J4)</f>
        <v>5.3935218094430977E-2</v>
      </c>
      <c r="N4">
        <v>8.1589978569479499E-2</v>
      </c>
    </row>
    <row r="5" spans="1:14" x14ac:dyDescent="0.3">
      <c r="A5" s="2" t="s">
        <v>11</v>
      </c>
      <c r="B5" s="2">
        <v>1.4618019833373182E-2</v>
      </c>
      <c r="C5" s="2">
        <v>2.4119615369273609E-2</v>
      </c>
      <c r="D5" s="2">
        <v>2.0126076465645546E-2</v>
      </c>
      <c r="E5" s="2">
        <f t="shared" si="0"/>
        <v>1.9621237222764112E-2</v>
      </c>
      <c r="F5" s="2">
        <f t="shared" si="1"/>
        <v>4.7708727113417665E-3</v>
      </c>
      <c r="G5" s="2"/>
      <c r="H5" s="2">
        <v>6.6821496394119106E-3</v>
      </c>
      <c r="I5" s="2">
        <v>1.049683697548278E-2</v>
      </c>
      <c r="J5" s="2">
        <v>1.7316187083724073E-2</v>
      </c>
      <c r="K5" s="2">
        <f t="shared" si="2"/>
        <v>1.1498391232872921E-2</v>
      </c>
      <c r="L5" s="2">
        <f t="shared" si="3"/>
        <v>5.3873018561827893E-3</v>
      </c>
      <c r="N5">
        <v>0.12223904240821239</v>
      </c>
    </row>
    <row r="6" spans="1:14" x14ac:dyDescent="0.3">
      <c r="A6" s="2" t="s">
        <v>12</v>
      </c>
      <c r="B6" s="2">
        <v>7.2920612149259575E-4</v>
      </c>
      <c r="C6" s="2">
        <v>1.0180317518635764E-3</v>
      </c>
      <c r="D6" s="2">
        <v>1.2595652911190082E-4</v>
      </c>
      <c r="E6" s="2">
        <f t="shared" si="0"/>
        <v>6.2439813415602426E-4</v>
      </c>
      <c r="F6" s="2">
        <f t="shared" si="1"/>
        <v>4.5517918056411591E-4</v>
      </c>
      <c r="G6" s="2"/>
      <c r="H6" s="2">
        <v>0</v>
      </c>
      <c r="I6" s="2">
        <v>0</v>
      </c>
      <c r="J6" s="2">
        <v>0</v>
      </c>
      <c r="K6" s="2">
        <f t="shared" si="2"/>
        <v>0</v>
      </c>
      <c r="L6" s="2">
        <f t="shared" si="3"/>
        <v>0</v>
      </c>
      <c r="N6">
        <v>7.6323705718430418E-2</v>
      </c>
    </row>
    <row r="7" spans="1:14" x14ac:dyDescent="0.3">
      <c r="A7" s="2" t="s">
        <v>13</v>
      </c>
      <c r="B7" s="2">
        <v>0.55883500917460449</v>
      </c>
      <c r="C7" s="2">
        <v>0.36569228743791915</v>
      </c>
      <c r="D7" s="2">
        <v>0.47110594895277202</v>
      </c>
      <c r="E7" s="2">
        <f t="shared" si="0"/>
        <v>0.46521108185509857</v>
      </c>
      <c r="F7" s="2">
        <f t="shared" si="1"/>
        <v>9.6706203697270759E-2</v>
      </c>
      <c r="G7" s="2"/>
      <c r="H7" s="2">
        <v>1.1291839733203362</v>
      </c>
      <c r="I7" s="2">
        <v>0.76733081569461425</v>
      </c>
      <c r="J7" s="2">
        <v>0.61620558859073082</v>
      </c>
      <c r="K7" s="2">
        <f t="shared" si="2"/>
        <v>0.83757345920189374</v>
      </c>
      <c r="L7" s="2">
        <f t="shared" si="3"/>
        <v>0.26360430103683175</v>
      </c>
      <c r="N7">
        <v>8.3216164278375956E-2</v>
      </c>
    </row>
    <row r="8" spans="1:14" x14ac:dyDescent="0.3">
      <c r="A8" s="2" t="s">
        <v>14</v>
      </c>
      <c r="B8" s="2">
        <v>6.366059831952711E-3</v>
      </c>
      <c r="C8" s="2">
        <v>4.7002453050636163E-3</v>
      </c>
      <c r="D8" s="2">
        <v>0</v>
      </c>
      <c r="E8" s="2">
        <f t="shared" si="0"/>
        <v>3.6887683790054423E-3</v>
      </c>
      <c r="F8" s="2">
        <f t="shared" si="1"/>
        <v>3.3013623892207771E-3</v>
      </c>
      <c r="G8" s="2"/>
      <c r="H8" s="2">
        <v>4.7739672963807442E-3</v>
      </c>
      <c r="I8" s="2">
        <v>0</v>
      </c>
      <c r="J8" s="2">
        <v>2.5093836032491425E-3</v>
      </c>
      <c r="K8" s="2">
        <f t="shared" si="2"/>
        <v>2.4277836332099625E-3</v>
      </c>
      <c r="L8" s="2">
        <f t="shared" si="3"/>
        <v>2.3880294916648354E-3</v>
      </c>
      <c r="N8">
        <v>0.62035305337038538</v>
      </c>
    </row>
    <row r="9" spans="1:14" x14ac:dyDescent="0.3">
      <c r="A9" s="2" t="s">
        <v>15</v>
      </c>
      <c r="B9" s="2">
        <v>8.4742066172306937E-2</v>
      </c>
      <c r="C9" s="2">
        <v>6.5888718495886026E-2</v>
      </c>
      <c r="D9" s="2">
        <v>3.0516227154433574E-2</v>
      </c>
      <c r="E9" s="2">
        <f t="shared" si="0"/>
        <v>6.0382337274208851E-2</v>
      </c>
      <c r="F9" s="2">
        <f t="shared" si="1"/>
        <v>2.7529086071224868E-2</v>
      </c>
      <c r="G9" s="2"/>
      <c r="H9" s="2">
        <v>7.5555679715755594E-2</v>
      </c>
      <c r="I9" s="2">
        <v>7.1520554517922691E-2</v>
      </c>
      <c r="J9" s="2">
        <v>6.9608896341961754E-2</v>
      </c>
      <c r="K9" s="2">
        <f t="shared" si="2"/>
        <v>7.2228376858546675E-2</v>
      </c>
      <c r="L9" s="2">
        <f t="shared" si="3"/>
        <v>3.0359211902028236E-3</v>
      </c>
      <c r="N9">
        <v>0.49992911907151039</v>
      </c>
    </row>
    <row r="10" spans="1:14" x14ac:dyDescent="0.3">
      <c r="A10" s="2" t="s">
        <v>16</v>
      </c>
      <c r="B10" s="2">
        <v>0.82667231125630924</v>
      </c>
      <c r="C10" s="2">
        <v>0.80939864854065102</v>
      </c>
      <c r="D10" s="2">
        <v>0.33884644293705551</v>
      </c>
      <c r="E10" s="2">
        <f t="shared" si="0"/>
        <v>0.65830580091133861</v>
      </c>
      <c r="F10" s="2">
        <f t="shared" si="1"/>
        <v>0.27679469992019268</v>
      </c>
      <c r="G10" s="2"/>
      <c r="H10" s="2">
        <v>0.60578326281164474</v>
      </c>
      <c r="I10" s="2">
        <v>0.44043541436839234</v>
      </c>
      <c r="J10" s="2">
        <v>0.45441057769414633</v>
      </c>
      <c r="K10" s="2">
        <f t="shared" si="2"/>
        <v>0.50020975162472781</v>
      </c>
      <c r="L10" s="2">
        <f t="shared" si="3"/>
        <v>9.1695970444431132E-2</v>
      </c>
      <c r="N10">
        <v>0.4008486208695064</v>
      </c>
    </row>
    <row r="11" spans="1:14" x14ac:dyDescent="0.3">
      <c r="A11" s="2" t="s">
        <v>17</v>
      </c>
      <c r="B11" s="2">
        <v>3.5924777750717674</v>
      </c>
      <c r="C11" s="2">
        <v>3.7207197365544502</v>
      </c>
      <c r="D11" s="2">
        <v>3.79195350378345</v>
      </c>
      <c r="E11" s="2">
        <f t="shared" si="0"/>
        <v>3.701717005136556</v>
      </c>
      <c r="F11" s="2">
        <f t="shared" si="1"/>
        <v>0.10108644536865302</v>
      </c>
      <c r="G11" s="2"/>
      <c r="H11" s="2">
        <v>6.3189993919306504</v>
      </c>
      <c r="I11" s="2">
        <v>5.7773191411538463</v>
      </c>
      <c r="J11" s="2">
        <v>5.892602714221427</v>
      </c>
      <c r="K11" s="2">
        <f t="shared" si="2"/>
        <v>5.9963070824353082</v>
      </c>
      <c r="L11" s="2">
        <f t="shared" si="3"/>
        <v>0.28534246180753664</v>
      </c>
      <c r="N11">
        <v>1.9437196580538124E-4</v>
      </c>
    </row>
    <row r="12" spans="1:14" x14ac:dyDescent="0.3">
      <c r="A12" s="2" t="s">
        <v>18</v>
      </c>
      <c r="B12" s="2">
        <v>5.9394905003464862</v>
      </c>
      <c r="C12" s="2">
        <v>6.5838677881578738</v>
      </c>
      <c r="D12" s="2">
        <v>6.3558566715081497</v>
      </c>
      <c r="E12" s="2">
        <f t="shared" si="0"/>
        <v>6.2930716533375035</v>
      </c>
      <c r="F12" s="2">
        <f t="shared" si="1"/>
        <v>0.32674453498384065</v>
      </c>
      <c r="G12" s="2"/>
      <c r="H12" s="2">
        <v>7.2531788096221197</v>
      </c>
      <c r="I12" s="2">
        <v>7.1244547614413971</v>
      </c>
      <c r="J12" s="2">
        <v>7.1661100657209458</v>
      </c>
      <c r="K12" s="2">
        <f t="shared" si="2"/>
        <v>7.1812478789281542</v>
      </c>
      <c r="L12" s="2">
        <f t="shared" si="3"/>
        <v>6.5683599068035989E-2</v>
      </c>
      <c r="N12">
        <v>9.9121656813681621E-3</v>
      </c>
    </row>
    <row r="13" spans="1:14" x14ac:dyDescent="0.3">
      <c r="A13" s="2" t="s">
        <v>19</v>
      </c>
      <c r="B13" s="2">
        <f>SUM(B9:B12)</f>
        <v>10.44338265284687</v>
      </c>
      <c r="C13" s="2">
        <f t="shared" ref="C13:D13" si="4">SUM(C9:C12)</f>
        <v>11.179874891748861</v>
      </c>
      <c r="D13" s="2">
        <f t="shared" si="4"/>
        <v>10.517172845383088</v>
      </c>
      <c r="E13" s="2">
        <f t="shared" si="0"/>
        <v>10.713476796659606</v>
      </c>
      <c r="F13" s="2">
        <f t="shared" si="1"/>
        <v>0.40559417581592222</v>
      </c>
      <c r="G13" s="2"/>
      <c r="H13" s="2">
        <f>SUM(H9:H12)</f>
        <v>14.25351714408017</v>
      </c>
      <c r="I13" s="2">
        <f t="shared" ref="I13:J13" si="5">SUM(I9:I12)</f>
        <v>13.413729871481557</v>
      </c>
      <c r="J13" s="2">
        <f t="shared" si="5"/>
        <v>13.582732253978481</v>
      </c>
      <c r="K13" s="2">
        <f t="shared" si="2"/>
        <v>13.749993089846734</v>
      </c>
      <c r="L13" s="2">
        <f t="shared" si="3"/>
        <v>0.44417654847612675</v>
      </c>
      <c r="N13">
        <v>9.4273740867429191E-4</v>
      </c>
    </row>
    <row r="14" spans="1:14" x14ac:dyDescent="0.3">
      <c r="A14" s="2" t="s">
        <v>20</v>
      </c>
      <c r="B14" s="2">
        <v>3.125228714768862E-3</v>
      </c>
      <c r="C14" s="2">
        <v>1.3514423187212686E-3</v>
      </c>
      <c r="D14" s="2">
        <v>0</v>
      </c>
      <c r="E14" s="2">
        <f t="shared" si="0"/>
        <v>1.4922236778300436E-3</v>
      </c>
      <c r="F14" s="2">
        <f t="shared" si="1"/>
        <v>1.56736344643109E-3</v>
      </c>
      <c r="G14" s="2"/>
      <c r="H14" s="2">
        <v>3.7151001871137176E-3</v>
      </c>
      <c r="I14" s="2">
        <v>7.3578355166127648E-3</v>
      </c>
      <c r="J14" s="2">
        <v>4.5697387443646301E-3</v>
      </c>
      <c r="K14" s="2">
        <f t="shared" si="2"/>
        <v>5.2142248160303708E-3</v>
      </c>
      <c r="L14" s="2">
        <f t="shared" si="3"/>
        <v>1.9049676880785896E-3</v>
      </c>
      <c r="N14">
        <v>5.9214859987189596E-2</v>
      </c>
    </row>
    <row r="15" spans="1:14" x14ac:dyDescent="0.3">
      <c r="A15" s="2" t="s">
        <v>21</v>
      </c>
      <c r="B15" s="2">
        <v>0.50108401829363347</v>
      </c>
      <c r="C15" s="2">
        <v>0</v>
      </c>
      <c r="D15" s="2">
        <v>4.3420736377269328E-2</v>
      </c>
      <c r="E15" s="2">
        <f t="shared" si="0"/>
        <v>0.18150158489030091</v>
      </c>
      <c r="F15" s="2">
        <f t="shared" si="1"/>
        <v>0.27761671219846024</v>
      </c>
      <c r="G15" s="2"/>
      <c r="H15" s="2">
        <v>2.2165084426184554E-2</v>
      </c>
      <c r="I15" s="2">
        <v>0.16538804088367015</v>
      </c>
      <c r="J15" s="2">
        <v>6.8514870175276327E-2</v>
      </c>
      <c r="K15" s="2">
        <f t="shared" si="2"/>
        <v>8.5355998495043675E-2</v>
      </c>
      <c r="L15" s="2">
        <f t="shared" si="3"/>
        <v>7.3081608605844575E-2</v>
      </c>
      <c r="N15">
        <v>0.5929619806399804</v>
      </c>
    </row>
    <row r="16" spans="1:14" x14ac:dyDescent="0.3">
      <c r="A16" s="2" t="s">
        <v>22</v>
      </c>
      <c r="B16" s="2">
        <v>6.1725631538785762E-2</v>
      </c>
      <c r="C16" s="2">
        <v>3.1964616270964114E-2</v>
      </c>
      <c r="D16" s="2">
        <v>5.2050094080007395E-2</v>
      </c>
      <c r="E16" s="2">
        <f t="shared" si="0"/>
        <v>4.8580113963252423E-2</v>
      </c>
      <c r="F16" s="2">
        <f t="shared" si="1"/>
        <v>1.5180911664023506E-2</v>
      </c>
      <c r="G16" s="2"/>
      <c r="H16" s="2">
        <v>4.8420154669105542E-2</v>
      </c>
      <c r="I16" s="2">
        <v>8.421483001317917E-2</v>
      </c>
      <c r="J16" s="2">
        <v>3.0326254012007555E-2</v>
      </c>
      <c r="K16" s="2">
        <f t="shared" si="2"/>
        <v>5.4320412898097421E-2</v>
      </c>
      <c r="L16" s="2">
        <f t="shared" si="3"/>
        <v>2.7424522625473395E-2</v>
      </c>
      <c r="N16">
        <v>0.76696808544023287</v>
      </c>
    </row>
    <row r="17" spans="1:14" x14ac:dyDescent="0.3">
      <c r="A17" s="2" t="s">
        <v>23</v>
      </c>
      <c r="B17" s="2">
        <v>0</v>
      </c>
      <c r="C17" s="2">
        <v>0</v>
      </c>
      <c r="D17" s="2">
        <v>1.6162923951160188E-2</v>
      </c>
      <c r="E17" s="2">
        <f t="shared" si="0"/>
        <v>5.387641317053396E-3</v>
      </c>
      <c r="F17" s="2">
        <f t="shared" si="1"/>
        <v>9.3316684940937845E-3</v>
      </c>
      <c r="G17" s="2"/>
      <c r="H17" s="2">
        <v>7.3355874648563163E-2</v>
      </c>
      <c r="I17" s="2">
        <v>5.1327323032863144E-2</v>
      </c>
      <c r="J17" s="2">
        <v>4.1445880483076999E-2</v>
      </c>
      <c r="K17" s="2">
        <f t="shared" si="2"/>
        <v>5.5376359388167762E-2</v>
      </c>
      <c r="L17" s="2">
        <f t="shared" si="3"/>
        <v>1.6335787506737347E-2</v>
      </c>
      <c r="N17">
        <v>1.0013997554878633E-2</v>
      </c>
    </row>
    <row r="18" spans="1:14" x14ac:dyDescent="0.3">
      <c r="A18" s="2" t="s">
        <v>24</v>
      </c>
      <c r="B18" s="2">
        <f>SUM(B14:B16)</f>
        <v>0.56593487854718805</v>
      </c>
      <c r="C18" s="2">
        <f t="shared" ref="C18:D18" si="6">SUM(C14:C16)</f>
        <v>3.3316058589685379E-2</v>
      </c>
      <c r="D18" s="2">
        <f t="shared" si="6"/>
        <v>9.5470830457276723E-2</v>
      </c>
      <c r="E18" s="2">
        <f t="shared" si="0"/>
        <v>0.2315739225313834</v>
      </c>
      <c r="F18" s="2">
        <f t="shared" si="1"/>
        <v>0.29122798731806365</v>
      </c>
      <c r="G18" s="2"/>
      <c r="H18" s="2">
        <f>SUM(H14:H16)</f>
        <v>7.4300339282403816E-2</v>
      </c>
      <c r="I18" s="2">
        <f t="shared" ref="I18:J18" si="7">SUM(I14:I16)</f>
        <v>0.25696070641346208</v>
      </c>
      <c r="J18" s="2">
        <f t="shared" si="7"/>
        <v>0.10341086293164851</v>
      </c>
      <c r="K18" s="2">
        <f t="shared" si="2"/>
        <v>0.14489063620917148</v>
      </c>
      <c r="L18" s="2">
        <f t="shared" si="3"/>
        <v>9.8140873867513884E-2</v>
      </c>
      <c r="N18">
        <v>0.65073695410355348</v>
      </c>
    </row>
    <row r="19" spans="1:14" x14ac:dyDescent="0.3">
      <c r="A19" s="2" t="s">
        <v>25</v>
      </c>
      <c r="B19" s="2">
        <v>0.22514955863128433</v>
      </c>
      <c r="C19" s="2">
        <v>0.22176761547273166</v>
      </c>
      <c r="D19" s="2">
        <v>0.18054289565903001</v>
      </c>
      <c r="E19" s="2">
        <f t="shared" si="0"/>
        <v>0.209153356587682</v>
      </c>
      <c r="F19" s="2">
        <f t="shared" si="1"/>
        <v>2.4835020450854516E-2</v>
      </c>
      <c r="G19" s="2"/>
      <c r="H19" s="2">
        <v>0.31030894426858296</v>
      </c>
      <c r="I19" s="2">
        <v>0.37248227898929187</v>
      </c>
      <c r="J19" s="2">
        <v>0.23864373725089985</v>
      </c>
      <c r="K19" s="2">
        <f t="shared" si="2"/>
        <v>0.30714498683625818</v>
      </c>
      <c r="L19" s="2">
        <f t="shared" si="3"/>
        <v>6.6975344595156999E-2</v>
      </c>
      <c r="N19">
        <v>7.6314920562400579E-2</v>
      </c>
    </row>
    <row r="20" spans="1:14" x14ac:dyDescent="0.3">
      <c r="A20" s="2" t="s">
        <v>26</v>
      </c>
      <c r="B20" s="2">
        <v>4.1296888562442318</v>
      </c>
      <c r="C20" s="2">
        <v>3.4314028684736799</v>
      </c>
      <c r="D20" s="2">
        <v>3.5846356545781175</v>
      </c>
      <c r="E20" s="2">
        <f t="shared" si="0"/>
        <v>3.7152424597653435</v>
      </c>
      <c r="F20" s="2">
        <f t="shared" si="1"/>
        <v>0.36700740230965945</v>
      </c>
      <c r="G20" s="2"/>
      <c r="H20" s="2">
        <v>4.2462422979003556</v>
      </c>
      <c r="I20" s="2">
        <v>6.5888177666513714</v>
      </c>
      <c r="J20" s="2">
        <v>5.0986964366740617</v>
      </c>
      <c r="K20" s="2">
        <f t="shared" si="2"/>
        <v>5.3112521670752626</v>
      </c>
      <c r="L20" s="2">
        <f t="shared" si="3"/>
        <v>1.1856643330189658</v>
      </c>
      <c r="N20">
        <v>8.9886509657815569E-2</v>
      </c>
    </row>
    <row r="21" spans="1:14" x14ac:dyDescent="0.3">
      <c r="A21" s="2" t="s">
        <v>27</v>
      </c>
      <c r="B21" s="2">
        <v>21.593819132135895</v>
      </c>
      <c r="C21" s="2">
        <v>20.612706249888934</v>
      </c>
      <c r="D21" s="2">
        <v>21.127756873387199</v>
      </c>
      <c r="E21" s="2">
        <f t="shared" si="0"/>
        <v>21.111427418470676</v>
      </c>
      <c r="F21" s="2">
        <f t="shared" si="1"/>
        <v>0.49076023703142246</v>
      </c>
      <c r="G21" s="2"/>
      <c r="H21" s="2">
        <v>27.500257883785601</v>
      </c>
      <c r="I21" s="2">
        <v>29.21813551646844</v>
      </c>
      <c r="J21" s="2">
        <v>28.610957474410725</v>
      </c>
      <c r="K21" s="2">
        <f t="shared" si="2"/>
        <v>28.443116958221591</v>
      </c>
      <c r="L21" s="2">
        <f t="shared" si="3"/>
        <v>0.87115080174099346</v>
      </c>
      <c r="N21">
        <v>2.2137827897565485E-4</v>
      </c>
    </row>
    <row r="22" spans="1:14" x14ac:dyDescent="0.3">
      <c r="A22" s="2" t="s">
        <v>28</v>
      </c>
      <c r="B22" s="2">
        <v>42.114728904561268</v>
      </c>
      <c r="C22" s="2">
        <v>44.380075995640603</v>
      </c>
      <c r="D22" s="2">
        <v>44.388807165729801</v>
      </c>
      <c r="E22" s="2">
        <f t="shared" si="0"/>
        <v>43.627870688643895</v>
      </c>
      <c r="F22" s="2">
        <f t="shared" si="1"/>
        <v>1.3104264963687731</v>
      </c>
      <c r="G22" s="2"/>
      <c r="H22" s="2">
        <v>37.675883270547288</v>
      </c>
      <c r="I22" s="2">
        <v>34.306791163731781</v>
      </c>
      <c r="J22" s="2">
        <v>37.920432159904912</v>
      </c>
      <c r="K22" s="2">
        <f t="shared" si="2"/>
        <v>36.634368864727996</v>
      </c>
      <c r="L22" s="2">
        <f t="shared" si="3"/>
        <v>2.0194465839562641</v>
      </c>
      <c r="N22">
        <v>7.3247454264820915E-3</v>
      </c>
    </row>
    <row r="23" spans="1:14" x14ac:dyDescent="0.3">
      <c r="A23" s="2" t="s">
        <v>29</v>
      </c>
      <c r="B23" s="2">
        <f>SUM(B19:B22)</f>
        <v>68.063386451572683</v>
      </c>
      <c r="C23" s="2">
        <f t="shared" ref="C23:D23" si="8">SUM(C19:C22)</f>
        <v>68.645952729475951</v>
      </c>
      <c r="D23" s="2">
        <f t="shared" si="8"/>
        <v>69.281742589354153</v>
      </c>
      <c r="E23" s="2">
        <f t="shared" si="0"/>
        <v>68.663693923467591</v>
      </c>
      <c r="F23" s="2">
        <f t="shared" si="1"/>
        <v>0.60937179298900257</v>
      </c>
      <c r="G23" s="2"/>
      <c r="H23" s="2">
        <f>SUM(H19:H22)</f>
        <v>69.732692396501818</v>
      </c>
      <c r="I23" s="2">
        <f t="shared" ref="I23:J23" si="9">SUM(I19:I22)</f>
        <v>70.486226725840879</v>
      </c>
      <c r="J23" s="2">
        <f t="shared" si="9"/>
        <v>71.868729808240602</v>
      </c>
      <c r="K23" s="2">
        <f t="shared" si="2"/>
        <v>70.6958829768611</v>
      </c>
      <c r="L23" s="2">
        <f t="shared" si="3"/>
        <v>1.0833424037583042</v>
      </c>
      <c r="N23">
        <v>4.7257803101997564E-2</v>
      </c>
    </row>
    <row r="24" spans="1:14" x14ac:dyDescent="0.3">
      <c r="A24" s="2" t="s">
        <v>30</v>
      </c>
      <c r="B24" s="2">
        <v>3.1679123390795205E-2</v>
      </c>
      <c r="C24" s="2">
        <v>1.3181016927607068E-2</v>
      </c>
      <c r="D24" s="2">
        <v>1.2636215907724839E-2</v>
      </c>
      <c r="E24" s="2">
        <f t="shared" si="0"/>
        <v>1.9165452075375702E-2</v>
      </c>
      <c r="F24" s="2">
        <f t="shared" si="1"/>
        <v>1.0840580214203522E-2</v>
      </c>
      <c r="G24" s="2"/>
      <c r="H24" s="2">
        <v>1.4876679148377649E-2</v>
      </c>
      <c r="I24" s="2">
        <v>2.23904234477738E-2</v>
      </c>
      <c r="J24" s="2">
        <v>1.2283730437526093E-2</v>
      </c>
      <c r="K24" s="2">
        <f t="shared" si="2"/>
        <v>1.6516944344559182E-2</v>
      </c>
      <c r="L24" s="2">
        <f t="shared" si="3"/>
        <v>5.249205971973361E-3</v>
      </c>
      <c r="N24">
        <v>0.72266817931189753</v>
      </c>
    </row>
    <row r="25" spans="1:14" x14ac:dyDescent="0.3">
      <c r="A25" s="2" t="s">
        <v>31</v>
      </c>
      <c r="B25" s="2">
        <v>4.6550095710458876</v>
      </c>
      <c r="C25" s="2">
        <v>4.9366154350156002</v>
      </c>
      <c r="D25" s="2">
        <v>4.0668795858477402</v>
      </c>
      <c r="E25" s="2">
        <f t="shared" si="0"/>
        <v>4.5528348639697427</v>
      </c>
      <c r="F25" s="2">
        <f t="shared" si="1"/>
        <v>0.44377907218176327</v>
      </c>
      <c r="G25" s="2"/>
      <c r="H25" s="2">
        <v>3.6176993679972833</v>
      </c>
      <c r="I25" s="2">
        <v>2.5903239837679748</v>
      </c>
      <c r="J25" s="2">
        <v>2.2403339466274392</v>
      </c>
      <c r="K25" s="2">
        <f t="shared" si="2"/>
        <v>2.8161190994642324</v>
      </c>
      <c r="L25" s="2">
        <f t="shared" si="3"/>
        <v>0.71590603552459786</v>
      </c>
      <c r="N25">
        <v>2.3348796928725671E-2</v>
      </c>
    </row>
    <row r="26" spans="1:14" x14ac:dyDescent="0.3">
      <c r="A26" s="2" t="s">
        <v>32</v>
      </c>
      <c r="B26" s="2">
        <v>12.55830283754741</v>
      </c>
      <c r="C26" s="2">
        <v>12.437088469483832</v>
      </c>
      <c r="D26" s="2">
        <v>12.211665145578857</v>
      </c>
      <c r="E26" s="2">
        <f t="shared" si="0"/>
        <v>12.402352150870032</v>
      </c>
      <c r="F26" s="2">
        <f t="shared" si="1"/>
        <v>0.17591015106141794</v>
      </c>
      <c r="G26" s="2"/>
      <c r="H26" s="2">
        <v>8.2347196172502706</v>
      </c>
      <c r="I26" s="2">
        <v>9.0284646741107668</v>
      </c>
      <c r="J26" s="2">
        <v>8.4039074641789338</v>
      </c>
      <c r="K26" s="2">
        <f t="shared" si="2"/>
        <v>8.5556972518466576</v>
      </c>
      <c r="L26" s="2">
        <f t="shared" si="3"/>
        <v>0.41807643864821836</v>
      </c>
      <c r="N26">
        <v>1.2499133659802877E-4</v>
      </c>
    </row>
    <row r="27" spans="1:14" x14ac:dyDescent="0.3">
      <c r="A27" s="2" t="s">
        <v>33</v>
      </c>
      <c r="B27" s="2">
        <v>0.15613260412526905</v>
      </c>
      <c r="C27" s="2">
        <v>0.16633561623549098</v>
      </c>
      <c r="D27" s="2">
        <v>0.14160453652476626</v>
      </c>
      <c r="E27" s="2">
        <f t="shared" si="0"/>
        <v>0.15469091896184209</v>
      </c>
      <c r="F27" s="2">
        <f t="shared" si="1"/>
        <v>1.242841172464885E-2</v>
      </c>
      <c r="G27" s="2"/>
      <c r="H27" s="2">
        <v>7.5898485143286981E-2</v>
      </c>
      <c r="I27" s="2">
        <v>8.3665429213446663E-2</v>
      </c>
      <c r="J27" s="2">
        <v>0.10989256587054284</v>
      </c>
      <c r="K27" s="2">
        <f t="shared" si="2"/>
        <v>8.9818826742425487E-2</v>
      </c>
      <c r="L27" s="2">
        <f t="shared" si="3"/>
        <v>1.7812849490888061E-2</v>
      </c>
      <c r="N27">
        <v>6.6374725324222991E-3</v>
      </c>
    </row>
    <row r="28" spans="1:14" x14ac:dyDescent="0.3">
      <c r="A28" s="2" t="s">
        <v>34</v>
      </c>
      <c r="B28" s="2">
        <f>SUM(B24:B26)</f>
        <v>17.244991531984091</v>
      </c>
      <c r="C28" s="2">
        <f t="shared" ref="C28" si="10">SUM(C24:C26)</f>
        <v>17.38688492142704</v>
      </c>
      <c r="D28" s="2">
        <f>SUM(D24:D26)</f>
        <v>16.291180947334322</v>
      </c>
      <c r="E28" s="2">
        <f t="shared" si="0"/>
        <v>16.97435246691515</v>
      </c>
      <c r="F28" s="2">
        <f t="shared" si="1"/>
        <v>0.59588247781478387</v>
      </c>
      <c r="G28" s="2"/>
      <c r="H28" s="2">
        <f>SUM(H24:H26)</f>
        <v>11.867295664395932</v>
      </c>
      <c r="I28" s="2">
        <f t="shared" ref="I28:J28" si="11">SUM(I24:I26)</f>
        <v>11.641179081326516</v>
      </c>
      <c r="J28" s="2">
        <f t="shared" si="11"/>
        <v>10.656525141243899</v>
      </c>
      <c r="K28" s="2">
        <f t="shared" si="2"/>
        <v>11.38833329565545</v>
      </c>
      <c r="L28" s="2">
        <f t="shared" si="3"/>
        <v>0.64376980236119874</v>
      </c>
      <c r="N28">
        <v>3.8414969857860178E-4</v>
      </c>
    </row>
    <row r="29" spans="1:14" x14ac:dyDescent="0.3">
      <c r="A29" s="2" t="s">
        <v>35</v>
      </c>
      <c r="B29" s="2">
        <v>8.0818347289385566E-3</v>
      </c>
      <c r="C29" s="2">
        <v>0</v>
      </c>
      <c r="D29" s="2">
        <v>0.1033166670108083</v>
      </c>
      <c r="E29" s="2">
        <f t="shared" si="0"/>
        <v>3.7132833913248953E-2</v>
      </c>
      <c r="F29" s="2">
        <f t="shared" si="1"/>
        <v>5.7459149278079838E-2</v>
      </c>
      <c r="G29" s="2"/>
      <c r="H29" s="2">
        <v>0.2730716914121829</v>
      </c>
      <c r="I29" s="2">
        <v>7.8003881710427089E-2</v>
      </c>
      <c r="J29" s="2">
        <v>0.28181359577697596</v>
      </c>
      <c r="K29" s="2">
        <f t="shared" si="2"/>
        <v>0.21096305629986198</v>
      </c>
      <c r="L29" s="2">
        <f t="shared" si="3"/>
        <v>0.11522895384237712</v>
      </c>
      <c r="N29">
        <v>7.9524708346815104E-2</v>
      </c>
    </row>
    <row r="30" spans="1:14" x14ac:dyDescent="0.3">
      <c r="A30" s="2" t="s">
        <v>36</v>
      </c>
      <c r="B30" s="2">
        <v>0.31975954797104722</v>
      </c>
      <c r="C30" s="2">
        <v>0.30628515895585573</v>
      </c>
      <c r="D30" s="2">
        <v>0.36777573355908999</v>
      </c>
      <c r="E30" s="2">
        <f t="shared" si="0"/>
        <v>0.33127348016199765</v>
      </c>
      <c r="F30" s="2">
        <f t="shared" si="1"/>
        <v>3.2321829575881575E-2</v>
      </c>
      <c r="G30" s="2"/>
      <c r="H30" s="2">
        <v>0.70377660410603404</v>
      </c>
      <c r="I30" s="2">
        <v>1.1723524574714188</v>
      </c>
      <c r="J30" s="2">
        <v>0.6452297815769148</v>
      </c>
      <c r="K30" s="2">
        <f t="shared" si="2"/>
        <v>0.84045294771812262</v>
      </c>
      <c r="L30" s="2">
        <f t="shared" si="3"/>
        <v>0.28892022434908016</v>
      </c>
      <c r="N30">
        <v>3.8645313879366094E-2</v>
      </c>
    </row>
    <row r="31" spans="1:14" x14ac:dyDescent="0.3">
      <c r="A31" s="2" t="s">
        <v>37</v>
      </c>
      <c r="B31" s="2">
        <v>0.99090321459159703</v>
      </c>
      <c r="C31" s="2">
        <v>0.52339868935494327</v>
      </c>
      <c r="D31" s="2">
        <v>1.0050645366811433</v>
      </c>
      <c r="E31" s="2">
        <f t="shared" si="0"/>
        <v>0.83978881354256119</v>
      </c>
      <c r="F31" s="2">
        <f t="shared" si="1"/>
        <v>0.27409335776961685</v>
      </c>
      <c r="G31" s="2"/>
      <c r="H31" s="2">
        <v>0.48882221144921367</v>
      </c>
      <c r="I31" s="2">
        <v>0.84427730792462263</v>
      </c>
      <c r="J31" s="2">
        <v>0.92311235557537596</v>
      </c>
      <c r="K31" s="2">
        <f t="shared" si="2"/>
        <v>0.75207062498307076</v>
      </c>
      <c r="L31" s="2">
        <f t="shared" si="3"/>
        <v>0.231362349152998</v>
      </c>
      <c r="N31">
        <v>0.69365596901250792</v>
      </c>
    </row>
    <row r="32" spans="1:14" x14ac:dyDescent="0.3">
      <c r="A32" s="2" t="s">
        <v>38</v>
      </c>
      <c r="B32" s="2">
        <v>1.113887656118923</v>
      </c>
      <c r="C32" s="2">
        <v>0.92386830731796599</v>
      </c>
      <c r="D32" s="2">
        <v>1.0273282684231599</v>
      </c>
      <c r="E32" s="2">
        <f>AVERAGE(B32:D32)</f>
        <v>1.0216947439533497</v>
      </c>
      <c r="F32" s="2">
        <f t="shared" si="1"/>
        <v>9.5134855222199749E-2</v>
      </c>
      <c r="G32" s="2"/>
      <c r="H32" s="2">
        <v>0.41398623770943177</v>
      </c>
      <c r="I32" s="2">
        <v>0.39690210399717313</v>
      </c>
      <c r="J32" s="2">
        <v>0.34430328680784944</v>
      </c>
      <c r="K32" s="2">
        <f t="shared" si="2"/>
        <v>0.3850638761714848</v>
      </c>
      <c r="L32" s="2">
        <f t="shared" si="3"/>
        <v>3.6318537141902613E-2</v>
      </c>
      <c r="N32">
        <v>4.1265864675962897E-4</v>
      </c>
    </row>
    <row r="33" spans="1:14" x14ac:dyDescent="0.3">
      <c r="A33" s="2" t="s">
        <v>39</v>
      </c>
      <c r="B33" s="2">
        <f>SUM(B29:B31)</f>
        <v>1.3187445972915828</v>
      </c>
      <c r="C33" s="2">
        <f t="shared" ref="C33:D33" si="12">SUM(C29:C31)</f>
        <v>0.829683848310799</v>
      </c>
      <c r="D33" s="2">
        <f t="shared" si="12"/>
        <v>1.4761569372510417</v>
      </c>
      <c r="E33" s="2">
        <f t="shared" si="0"/>
        <v>1.2081951276178078</v>
      </c>
      <c r="F33" s="2">
        <f t="shared" si="1"/>
        <v>0.33711682339338894</v>
      </c>
      <c r="G33" s="2"/>
      <c r="H33" s="2">
        <f>SUM(H29:H31)</f>
        <v>1.4656705069674305</v>
      </c>
      <c r="I33" s="2">
        <f t="shared" ref="I33:J33" si="13">SUM(I29:I31)</f>
        <v>2.0946336471064688</v>
      </c>
      <c r="J33" s="2">
        <f t="shared" si="13"/>
        <v>1.8501557329292666</v>
      </c>
      <c r="K33" s="2">
        <f t="shared" si="2"/>
        <v>1.8034866290010552</v>
      </c>
      <c r="L33" s="2">
        <f t="shared" si="3"/>
        <v>0.31706807133403858</v>
      </c>
      <c r="N33">
        <v>8.9817478553484181E-2</v>
      </c>
    </row>
    <row r="71" spans="13:13" x14ac:dyDescent="0.3">
      <c r="M71" s="3"/>
    </row>
    <row r="84" spans="13:13" x14ac:dyDescent="0.3">
      <c r="M84" s="3"/>
    </row>
    <row r="103" customFormat="1" x14ac:dyDescent="0.3"/>
    <row r="104" customFormat="1" x14ac:dyDescent="0.3"/>
    <row r="105" customFormat="1" x14ac:dyDescent="0.3"/>
    <row r="106" customFormat="1" x14ac:dyDescent="0.3"/>
    <row r="107" customFormat="1" x14ac:dyDescent="0.3"/>
    <row r="110" customFormat="1" x14ac:dyDescent="0.3"/>
    <row r="111" customFormat="1" x14ac:dyDescent="0.3"/>
    <row r="112" customFormat="1" x14ac:dyDescent="0.3"/>
    <row r="113" customFormat="1" x14ac:dyDescent="0.3"/>
    <row r="114" customFormat="1" x14ac:dyDescent="0.3"/>
  </sheetData>
  <conditionalFormatting sqref="M103">
    <cfRule type="colorScale" priority="10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04">
    <cfRule type="colorScale" priority="9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05">
    <cfRule type="colorScale" priority="8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06">
    <cfRule type="colorScale" priority="7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07">
    <cfRule type="colorScale" priority="6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10">
    <cfRule type="colorScale" priority="5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11">
    <cfRule type="colorScale" priority="4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12">
    <cfRule type="colorScale" priority="3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13">
    <cfRule type="colorScale" priority="2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M114">
    <cfRule type="colorScale" priority="1">
      <colorScale>
        <cfvo type="min"/>
        <cfvo type="percentile" val="50"/>
        <cfvo type="max"/>
        <color rgb="FFFF0000"/>
        <color theme="0"/>
        <color theme="4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9940F-6EA1-4D69-AC0F-7AC96B7B8E54}">
  <dimension ref="A1:BY66"/>
  <sheetViews>
    <sheetView workbookViewId="0">
      <selection sqref="A1:F1"/>
    </sheetView>
  </sheetViews>
  <sheetFormatPr defaultColWidth="19.109375" defaultRowHeight="13.2" x14ac:dyDescent="0.25"/>
  <cols>
    <col min="1" max="1" width="24.21875" style="5" bestFit="1" customWidth="1"/>
    <col min="2" max="6" width="19.109375" style="5"/>
    <col min="7" max="7" width="7.33203125" style="5" customWidth="1"/>
    <col min="8" max="13" width="19.109375" style="5"/>
    <col min="14" max="14" width="9.21875" style="5" customWidth="1"/>
    <col min="15" max="15" width="24.21875" style="5" bestFit="1" customWidth="1"/>
    <col min="16" max="16384" width="19.109375" style="5"/>
  </cols>
  <sheetData>
    <row r="1" spans="1:73" ht="13.8" x14ac:dyDescent="0.25">
      <c r="A1" s="1" t="s">
        <v>94</v>
      </c>
    </row>
    <row r="2" spans="1:73" s="6" customFormat="1" ht="14.4" x14ac:dyDescent="0.3">
      <c r="B2" s="6" t="s">
        <v>40</v>
      </c>
      <c r="C2" s="6" t="s">
        <v>41</v>
      </c>
      <c r="D2" s="6" t="s">
        <v>42</v>
      </c>
      <c r="E2" s="6" t="s">
        <v>3</v>
      </c>
      <c r="F2" s="6" t="s">
        <v>4</v>
      </c>
      <c r="H2" s="6" t="s">
        <v>43</v>
      </c>
      <c r="I2" s="6" t="s">
        <v>44</v>
      </c>
      <c r="J2" s="6" t="s">
        <v>45</v>
      </c>
      <c r="K2" s="6" t="s">
        <v>3</v>
      </c>
      <c r="L2" s="6" t="s">
        <v>4</v>
      </c>
      <c r="M2" s="6" t="s">
        <v>46</v>
      </c>
      <c r="P2" s="6" t="s">
        <v>47</v>
      </c>
      <c r="Q2" s="6" t="s">
        <v>48</v>
      </c>
      <c r="R2" s="6" t="s">
        <v>49</v>
      </c>
      <c r="S2" s="6" t="s">
        <v>3</v>
      </c>
      <c r="T2" s="6" t="s">
        <v>4</v>
      </c>
      <c r="V2" s="6" t="s">
        <v>50</v>
      </c>
      <c r="W2" s="6" t="s">
        <v>51</v>
      </c>
      <c r="X2" s="6" t="s">
        <v>52</v>
      </c>
      <c r="Y2" s="6" t="s">
        <v>3</v>
      </c>
      <c r="Z2" s="6" t="s">
        <v>4</v>
      </c>
      <c r="AA2" s="6" t="s">
        <v>46</v>
      </c>
      <c r="AC2" s="6" t="s">
        <v>53</v>
      </c>
      <c r="AD2" s="6" t="s">
        <v>54</v>
      </c>
      <c r="AE2" s="6" t="s">
        <v>55</v>
      </c>
      <c r="AF2" s="6" t="s">
        <v>3</v>
      </c>
      <c r="AG2" s="6" t="s">
        <v>4</v>
      </c>
      <c r="AI2" s="6" t="s">
        <v>56</v>
      </c>
      <c r="AJ2" s="6" t="s">
        <v>57</v>
      </c>
      <c r="AK2" s="6" t="s">
        <v>58</v>
      </c>
      <c r="AL2" s="6" t="s">
        <v>3</v>
      </c>
      <c r="AM2" s="6" t="s">
        <v>4</v>
      </c>
      <c r="AN2" s="6" t="s">
        <v>8</v>
      </c>
      <c r="BG2" s="6" t="s">
        <v>59</v>
      </c>
      <c r="BI2" s="6" t="s">
        <v>60</v>
      </c>
      <c r="BJ2" s="6" t="s">
        <v>61</v>
      </c>
      <c r="BK2" s="6" t="s">
        <v>62</v>
      </c>
      <c r="BL2" s="6" t="s">
        <v>63</v>
      </c>
      <c r="BM2" s="6" t="s">
        <v>64</v>
      </c>
      <c r="BN2" s="6" t="s">
        <v>59</v>
      </c>
      <c r="BP2" s="6" t="s">
        <v>65</v>
      </c>
      <c r="BQ2" s="6" t="s">
        <v>66</v>
      </c>
      <c r="BR2" s="6" t="s">
        <v>67</v>
      </c>
      <c r="BS2" s="6" t="s">
        <v>63</v>
      </c>
      <c r="BT2" s="6" t="s">
        <v>64</v>
      </c>
      <c r="BU2" s="6" t="s">
        <v>59</v>
      </c>
    </row>
    <row r="3" spans="1:73" ht="13.8" x14ac:dyDescent="0.25">
      <c r="A3" s="1" t="s">
        <v>9</v>
      </c>
      <c r="B3" s="5">
        <v>0.30312826886112709</v>
      </c>
      <c r="C3" s="5">
        <v>0.23798099970773431</v>
      </c>
      <c r="D3" s="5">
        <v>0.38571168337037337</v>
      </c>
      <c r="E3" s="5">
        <f t="shared" ref="E3:E33" si="0">AVERAGE(B3:D3)</f>
        <v>0.30894031731307825</v>
      </c>
      <c r="F3" s="5">
        <f t="shared" ref="F3:F33" si="1">STDEV(B3:D3)</f>
        <v>7.403663724308103E-2</v>
      </c>
      <c r="H3" s="5">
        <v>0.82551043353287357</v>
      </c>
      <c r="I3" s="5">
        <v>0.6397266504929936</v>
      </c>
      <c r="J3" s="5">
        <v>0.62729559874779217</v>
      </c>
      <c r="K3" s="5">
        <f>AVERAGE(H3:J3)</f>
        <v>0.69751089425788637</v>
      </c>
      <c r="L3" s="5">
        <f>STDEV(H3:J3)</f>
        <v>0.11102497152816508</v>
      </c>
      <c r="M3" s="5">
        <f t="shared" ref="M3:M33" si="2">TTEST(B3:D3,H3:J3,2,2)</f>
        <v>7.2646893235109276E-3</v>
      </c>
      <c r="O3" s="1" t="s">
        <v>9</v>
      </c>
      <c r="P3" s="5">
        <v>0.78035848280158737</v>
      </c>
      <c r="Q3" s="5">
        <v>0.50152158784242085</v>
      </c>
      <c r="R3" s="5">
        <v>0.50420305373234664</v>
      </c>
      <c r="S3" s="5">
        <f>AVERAGE(P3:R3)</f>
        <v>0.59536104145878488</v>
      </c>
      <c r="T3" s="5">
        <f>STDEV(P3:R3)</f>
        <v>0.16021809367973242</v>
      </c>
      <c r="V3" s="5">
        <v>0.18634857101257954</v>
      </c>
      <c r="W3" s="5">
        <v>0.26817568005125941</v>
      </c>
      <c r="X3" s="5">
        <v>0.22437849702231705</v>
      </c>
      <c r="Y3" s="5">
        <f>AVERAGE(V3:X3)</f>
        <v>0.22630091602871868</v>
      </c>
      <c r="Z3" s="5">
        <f>STDEV(V3:X3)</f>
        <v>4.0947414015223491E-2</v>
      </c>
      <c r="AA3" s="5">
        <f t="shared" ref="AA3:AA33" si="3">TTEST(P3:R3,V3:X3,2,2)</f>
        <v>1.8062352419019604E-2</v>
      </c>
      <c r="AC3" s="5">
        <v>0.27761884619383642</v>
      </c>
      <c r="AD3" s="5">
        <v>0.17033673470667032</v>
      </c>
      <c r="AE3" s="5">
        <v>0.30670638862470428</v>
      </c>
      <c r="AF3" s="5">
        <f>AVERAGE(AC3:AE3)</f>
        <v>0.25155398984173699</v>
      </c>
      <c r="AG3" s="5">
        <f>STDEV(AC3:AE3)</f>
        <v>7.1824112802893608E-2</v>
      </c>
      <c r="AI3" s="5">
        <v>0.31616498012915129</v>
      </c>
      <c r="AJ3" s="5">
        <v>0.26617926677248094</v>
      </c>
      <c r="AK3" s="5">
        <v>0.19852720527365519</v>
      </c>
      <c r="AL3" s="5">
        <f>AVERAGE(AI3:AK3)</f>
        <v>0.26029048405842914</v>
      </c>
      <c r="AM3" s="5">
        <f>STDEV(AI3:AK3)</f>
        <v>5.9039561648339664E-2</v>
      </c>
      <c r="AN3" s="5">
        <f t="shared" ref="AN3:AN33" si="4">TTEST(AC3:AE3,AI3:AK3,2,2)</f>
        <v>0.87860363493744864</v>
      </c>
      <c r="BG3" s="5">
        <v>23.121966735503012</v>
      </c>
      <c r="BI3" s="5">
        <v>0.28297854304430209</v>
      </c>
      <c r="BJ3" s="5">
        <v>0.28830480179765017</v>
      </c>
      <c r="BK3" s="5">
        <v>0.15981913614775695</v>
      </c>
      <c r="BL3" s="5">
        <v>0.24370082699656978</v>
      </c>
      <c r="BM3" s="5">
        <v>7.2692474182811523E-2</v>
      </c>
      <c r="BN3" s="5">
        <v>9.3736737348750427</v>
      </c>
      <c r="BP3" s="5">
        <v>0.18634857101257954</v>
      </c>
      <c r="BQ3" s="5">
        <v>0.26817568005125941</v>
      </c>
      <c r="BR3" s="5">
        <v>0.22437849702231705</v>
      </c>
      <c r="BS3" s="5">
        <v>0.22630091602871868</v>
      </c>
      <c r="BT3" s="5">
        <v>4.0947414015223491E-2</v>
      </c>
      <c r="BU3" s="5">
        <v>256.41711443699535</v>
      </c>
    </row>
    <row r="4" spans="1:73" ht="13.8" x14ac:dyDescent="0.25">
      <c r="A4" s="1" t="s">
        <v>10</v>
      </c>
      <c r="B4" s="5">
        <v>0.20986306369085447</v>
      </c>
      <c r="C4" s="5">
        <v>0.20057244732235779</v>
      </c>
      <c r="D4" s="5">
        <v>0.27611045600306944</v>
      </c>
      <c r="E4" s="5">
        <f t="shared" si="0"/>
        <v>0.22884865567209389</v>
      </c>
      <c r="F4" s="5">
        <f t="shared" si="1"/>
        <v>4.1192684010882351E-2</v>
      </c>
      <c r="H4" s="5">
        <v>7.7132827481999414E-2</v>
      </c>
      <c r="I4" s="5">
        <v>0.15782080842453064</v>
      </c>
      <c r="J4" s="5">
        <v>0.17947770948915193</v>
      </c>
      <c r="K4" s="5">
        <f t="shared" ref="K4:K32" si="5">AVERAGE(H4:J4)</f>
        <v>0.13814378179856066</v>
      </c>
      <c r="L4" s="5">
        <f t="shared" ref="L4:L32" si="6">STDEV(H4:J4)</f>
        <v>5.3935218094430977E-2</v>
      </c>
      <c r="M4" s="5">
        <f t="shared" si="2"/>
        <v>8.1589978569479499E-2</v>
      </c>
      <c r="O4" s="1" t="s">
        <v>10</v>
      </c>
      <c r="P4" s="5">
        <v>3.9529437694087004E-2</v>
      </c>
      <c r="Q4" s="5">
        <v>8.2514497766767239E-2</v>
      </c>
      <c r="R4" s="5">
        <v>3.7258839096583167E-2</v>
      </c>
      <c r="S4" s="5">
        <f t="shared" ref="S4:S32" si="7">AVERAGE(P4:R4)</f>
        <v>5.3100924852479137E-2</v>
      </c>
      <c r="T4" s="5">
        <f t="shared" ref="T4:T32" si="8">STDEV(P4:R4)</f>
        <v>2.5498188331445286E-2</v>
      </c>
      <c r="V4" s="5">
        <v>5.2196064898756235E-3</v>
      </c>
      <c r="W4" s="5">
        <v>0</v>
      </c>
      <c r="X4" s="5">
        <v>0</v>
      </c>
      <c r="Y4" s="5">
        <f t="shared" ref="Y4:Y32" si="9">AVERAGE(V4:X4)</f>
        <v>1.7398688299585412E-3</v>
      </c>
      <c r="Z4" s="5">
        <f t="shared" ref="Z4:Z32" si="10">STDEV(V4:X4)</f>
        <v>3.0135412119936091E-3</v>
      </c>
      <c r="AA4" s="5">
        <f t="shared" si="3"/>
        <v>2.5706003513194971E-2</v>
      </c>
      <c r="AC4" s="5">
        <v>0.14130668309862784</v>
      </c>
      <c r="AD4" s="5">
        <v>3.9816904374375378E-2</v>
      </c>
      <c r="AE4" s="5">
        <v>4.8948784529058986E-2</v>
      </c>
      <c r="AF4" s="5">
        <f t="shared" ref="AF4:AF32" si="11">AVERAGE(AC4:AE4)</f>
        <v>7.669079066735407E-2</v>
      </c>
      <c r="AG4" s="5">
        <f t="shared" ref="AG4:AG32" si="12">STDEV(AC4:AE4)</f>
        <v>5.6144972836464475E-2</v>
      </c>
      <c r="AI4" s="5">
        <v>6.1986730815607773E-3</v>
      </c>
      <c r="AJ4" s="5">
        <v>7.2167932035984955E-2</v>
      </c>
      <c r="AK4" s="5">
        <v>0.10132855246339052</v>
      </c>
      <c r="AL4" s="5">
        <f t="shared" ref="AL4:AL32" si="13">AVERAGE(AI4:AK4)</f>
        <v>5.9898385860312077E-2</v>
      </c>
      <c r="AM4" s="5">
        <f t="shared" ref="AM4:AM32" si="14">STDEV(AI4:AK4)</f>
        <v>4.8737355389045244E-2</v>
      </c>
      <c r="AN4" s="5">
        <f t="shared" si="4"/>
        <v>0.71558920930766812</v>
      </c>
      <c r="BG4" s="5">
        <v>280.42360592156103</v>
      </c>
      <c r="BI4" s="5">
        <v>0.1866024438753548</v>
      </c>
      <c r="BJ4" s="5">
        <v>0.29504716035966044</v>
      </c>
      <c r="BK4" s="5">
        <v>8.7325948780359139E-2</v>
      </c>
      <c r="BL4" s="5">
        <v>0.17586242584418951</v>
      </c>
      <c r="BM4" s="5">
        <v>0.31893010049555126</v>
      </c>
      <c r="BN4" s="5">
        <v>120.07053079913467</v>
      </c>
      <c r="BP4" s="5">
        <v>5.2196064898756235E-3</v>
      </c>
      <c r="BQ4" s="5">
        <v>0</v>
      </c>
      <c r="BR4" s="5">
        <v>0</v>
      </c>
      <c r="BS4" s="5">
        <v>2.0269322040153289E-3</v>
      </c>
      <c r="BT4" s="5">
        <v>2.2905807006083155E-2</v>
      </c>
      <c r="BU4" s="5">
        <v>210.75197978813597</v>
      </c>
    </row>
    <row r="5" spans="1:73" ht="13.8" x14ac:dyDescent="0.25">
      <c r="A5" s="1" t="s">
        <v>11</v>
      </c>
      <c r="B5" s="5">
        <v>1.4618019833373182E-2</v>
      </c>
      <c r="C5" s="5">
        <v>2.4119615369273609E-2</v>
      </c>
      <c r="D5" s="5">
        <v>2.0126076465645546E-2</v>
      </c>
      <c r="E5" s="5">
        <f t="shared" si="0"/>
        <v>1.9621237222764112E-2</v>
      </c>
      <c r="F5" s="5">
        <f t="shared" si="1"/>
        <v>4.7708727113417665E-3</v>
      </c>
      <c r="H5" s="5">
        <v>6.6821496394119106E-3</v>
      </c>
      <c r="I5" s="5">
        <v>1.049683697548278E-2</v>
      </c>
      <c r="J5" s="5">
        <v>1.7316187083724073E-2</v>
      </c>
      <c r="K5" s="5">
        <f t="shared" si="5"/>
        <v>1.1498391232872921E-2</v>
      </c>
      <c r="L5" s="5">
        <f t="shared" si="6"/>
        <v>5.3873018561827893E-3</v>
      </c>
      <c r="M5" s="5">
        <f t="shared" si="2"/>
        <v>0.12223904240821239</v>
      </c>
      <c r="O5" s="1" t="s">
        <v>11</v>
      </c>
      <c r="P5" s="5">
        <v>6.9661720418218841E-3</v>
      </c>
      <c r="Q5" s="5">
        <v>1.6847972514543553E-2</v>
      </c>
      <c r="R5" s="5">
        <v>3.3999601088151025E-2</v>
      </c>
      <c r="S5" s="5">
        <f t="shared" si="7"/>
        <v>1.9271248548172155E-2</v>
      </c>
      <c r="T5" s="5">
        <f t="shared" si="8"/>
        <v>1.3678661175425651E-2</v>
      </c>
      <c r="V5" s="5">
        <v>1.5088261147211875E-2</v>
      </c>
      <c r="W5" s="5">
        <v>2.4576387050028424E-2</v>
      </c>
      <c r="X5" s="5">
        <v>1.5615142076373366E-2</v>
      </c>
      <c r="Y5" s="5">
        <f t="shared" si="9"/>
        <v>1.8426596757871221E-2</v>
      </c>
      <c r="Z5" s="5">
        <f t="shared" si="10"/>
        <v>5.3323860847196512E-3</v>
      </c>
      <c r="AA5" s="5">
        <f t="shared" si="3"/>
        <v>0.92541722995084785</v>
      </c>
      <c r="AC5" s="5">
        <v>2.2092548679376288E-2</v>
      </c>
      <c r="AD5" s="5">
        <v>8.0026229309977746E-3</v>
      </c>
      <c r="AE5" s="5">
        <v>6.9356294863126885E-3</v>
      </c>
      <c r="AF5" s="5">
        <f t="shared" si="11"/>
        <v>1.234360036556225E-2</v>
      </c>
      <c r="AG5" s="5">
        <f t="shared" si="12"/>
        <v>8.4596757427110297E-3</v>
      </c>
      <c r="AI5" s="5">
        <v>2.325241058563925E-2</v>
      </c>
      <c r="AJ5" s="5">
        <v>1.4559120661501718E-2</v>
      </c>
      <c r="AK5" s="5">
        <v>1.5832580386945357E-2</v>
      </c>
      <c r="AL5" s="5">
        <f t="shared" si="13"/>
        <v>1.7881370544695442E-2</v>
      </c>
      <c r="AM5" s="5">
        <f t="shared" si="14"/>
        <v>4.6948352749748238E-3</v>
      </c>
      <c r="AN5" s="5">
        <f t="shared" si="4"/>
        <v>0.37761784937609877</v>
      </c>
      <c r="BG5" s="5">
        <v>49.242997125815606</v>
      </c>
      <c r="BI5" s="5">
        <v>1.1097563162554403E-2</v>
      </c>
      <c r="BJ5" s="5">
        <v>1.3966849029384224E-2</v>
      </c>
      <c r="BK5" s="5">
        <v>9.5706729479086792E-3</v>
      </c>
      <c r="BL5" s="5">
        <v>1.1275338455018857E-2</v>
      </c>
      <c r="BM5" s="5">
        <v>5.647247508373256E-3</v>
      </c>
      <c r="BN5" s="5">
        <v>195.38030903155291</v>
      </c>
      <c r="BP5" s="5">
        <v>1.5088261147211875E-2</v>
      </c>
      <c r="BQ5" s="5">
        <v>2.4576387050028424E-2</v>
      </c>
      <c r="BR5" s="5">
        <v>1.5615142076373366E-2</v>
      </c>
      <c r="BS5" s="5">
        <v>1.7985563217838469E-2</v>
      </c>
      <c r="BT5" s="5">
        <v>1.9687061856512766E-2</v>
      </c>
      <c r="BU5" s="5">
        <v>427.0917680978821</v>
      </c>
    </row>
    <row r="6" spans="1:73" ht="13.8" x14ac:dyDescent="0.25">
      <c r="A6" s="1" t="s">
        <v>12</v>
      </c>
      <c r="B6" s="5">
        <v>7.2920612149259575E-4</v>
      </c>
      <c r="C6" s="5">
        <v>1.0180317518635764E-3</v>
      </c>
      <c r="D6" s="5">
        <v>1.2595652911190082E-4</v>
      </c>
      <c r="E6" s="5">
        <f t="shared" si="0"/>
        <v>6.2439813415602426E-4</v>
      </c>
      <c r="F6" s="5">
        <f t="shared" si="1"/>
        <v>4.5517918056411591E-4</v>
      </c>
      <c r="H6" s="5">
        <v>0</v>
      </c>
      <c r="I6" s="5">
        <v>0</v>
      </c>
      <c r="J6" s="5">
        <v>0</v>
      </c>
      <c r="K6" s="5">
        <f t="shared" si="5"/>
        <v>0</v>
      </c>
      <c r="L6" s="5">
        <f t="shared" si="6"/>
        <v>0</v>
      </c>
      <c r="M6" s="5">
        <f t="shared" si="2"/>
        <v>7.6323705718430418E-2</v>
      </c>
      <c r="O6" s="1" t="s">
        <v>12</v>
      </c>
      <c r="P6" s="5">
        <v>4.5045650879499315E-3</v>
      </c>
      <c r="Q6" s="5">
        <v>0</v>
      </c>
      <c r="R6" s="5">
        <v>1.6131780788829196E-3</v>
      </c>
      <c r="S6" s="5">
        <f t="shared" si="7"/>
        <v>2.0392477222776172E-3</v>
      </c>
      <c r="T6" s="5">
        <f t="shared" si="8"/>
        <v>2.2823076400128898E-3</v>
      </c>
      <c r="V6" s="5">
        <v>4.7265114139378886E-4</v>
      </c>
      <c r="W6" s="5">
        <v>0</v>
      </c>
      <c r="X6" s="5">
        <v>0</v>
      </c>
      <c r="Y6" s="5">
        <f t="shared" si="9"/>
        <v>1.5755038046459628E-4</v>
      </c>
      <c r="Z6" s="5">
        <f t="shared" si="10"/>
        <v>2.7288526371648788E-4</v>
      </c>
      <c r="AA6" s="5">
        <f t="shared" si="3"/>
        <v>0.22919117566450922</v>
      </c>
      <c r="AC6" s="5">
        <v>1.1294422789891395E-3</v>
      </c>
      <c r="AD6" s="5">
        <v>3.8846287902355377E-4</v>
      </c>
      <c r="AE6" s="5">
        <v>3.9732033343656362E-4</v>
      </c>
      <c r="AF6" s="5">
        <f t="shared" si="11"/>
        <v>6.3840849714975228E-4</v>
      </c>
      <c r="AG6" s="5">
        <f t="shared" si="12"/>
        <v>4.2527078997420904E-4</v>
      </c>
      <c r="AI6" s="5">
        <v>9.8673800294795787E-4</v>
      </c>
      <c r="AJ6" s="5">
        <v>5.8973761484861311E-4</v>
      </c>
      <c r="AK6" s="5">
        <v>0</v>
      </c>
      <c r="AL6" s="5">
        <f t="shared" si="13"/>
        <v>5.25491872598857E-4</v>
      </c>
      <c r="AM6" s="5">
        <f t="shared" si="14"/>
        <v>4.9649633247723761E-4</v>
      </c>
      <c r="AN6" s="5">
        <f t="shared" si="4"/>
        <v>0.77970956342276976</v>
      </c>
      <c r="BG6" s="5">
        <v>284.03077687309832</v>
      </c>
      <c r="BI6" s="5">
        <v>1.166424751861919E-3</v>
      </c>
      <c r="BJ6" s="5">
        <v>2.0636714222694811E-3</v>
      </c>
      <c r="BK6" s="5">
        <v>1.1277860584749304E-3</v>
      </c>
      <c r="BL6" s="5">
        <v>1.4063320333806584E-3</v>
      </c>
      <c r="BM6" s="5">
        <v>1.6337450137599526E-3</v>
      </c>
      <c r="BN6" s="5">
        <v>3.6285494999914563</v>
      </c>
      <c r="BP6" s="5">
        <v>4.7265114139378886E-4</v>
      </c>
      <c r="BQ6" s="5">
        <v>0</v>
      </c>
      <c r="BR6" s="5">
        <v>0</v>
      </c>
      <c r="BS6" s="5">
        <v>1.8354483649561516E-4</v>
      </c>
      <c r="BT6" s="5">
        <v>2.0741900461214709E-3</v>
      </c>
      <c r="BU6" s="5">
        <v>388.40791420109531</v>
      </c>
    </row>
    <row r="7" spans="1:73" ht="13.8" x14ac:dyDescent="0.25">
      <c r="A7" s="1" t="s">
        <v>13</v>
      </c>
      <c r="B7" s="5">
        <v>0.55883500917460449</v>
      </c>
      <c r="C7" s="5">
        <v>0.36569228743791915</v>
      </c>
      <c r="D7" s="5">
        <v>0.47110594895277202</v>
      </c>
      <c r="E7" s="5">
        <f t="shared" si="0"/>
        <v>0.46521108185509857</v>
      </c>
      <c r="F7" s="5">
        <f t="shared" si="1"/>
        <v>9.6706203697270759E-2</v>
      </c>
      <c r="H7" s="5">
        <v>1.1291839733203362</v>
      </c>
      <c r="I7" s="5">
        <v>0.76733081569461425</v>
      </c>
      <c r="J7" s="5">
        <v>0.61620558859073082</v>
      </c>
      <c r="K7" s="5">
        <f t="shared" si="5"/>
        <v>0.83757345920189374</v>
      </c>
      <c r="L7" s="5">
        <f t="shared" si="6"/>
        <v>0.26360430103683175</v>
      </c>
      <c r="M7" s="5">
        <f t="shared" si="2"/>
        <v>8.3216164278375956E-2</v>
      </c>
      <c r="O7" s="1" t="s">
        <v>13</v>
      </c>
      <c r="P7" s="5">
        <v>0.42549001963307181</v>
      </c>
      <c r="Q7" s="5">
        <v>0.29580366780755829</v>
      </c>
      <c r="R7" s="5">
        <v>0.25119124810612398</v>
      </c>
      <c r="S7" s="5">
        <f t="shared" si="7"/>
        <v>0.32416164518225138</v>
      </c>
      <c r="T7" s="5">
        <f t="shared" si="8"/>
        <v>9.054361711097289E-2</v>
      </c>
      <c r="V7" s="5">
        <v>0.37453300087010599</v>
      </c>
      <c r="W7" s="5">
        <v>0.39487779634847875</v>
      </c>
      <c r="X7" s="5">
        <v>0.25038258290347376</v>
      </c>
      <c r="Y7" s="5">
        <f t="shared" si="9"/>
        <v>0.33993112670735282</v>
      </c>
      <c r="Z7" s="5">
        <f t="shared" si="10"/>
        <v>7.8215624710224502E-2</v>
      </c>
      <c r="AA7" s="5">
        <f t="shared" si="3"/>
        <v>0.8306229581572242</v>
      </c>
      <c r="AC7" s="5">
        <v>0.28707716692724222</v>
      </c>
      <c r="AD7" s="5">
        <v>0.13351650588541972</v>
      </c>
      <c r="AE7" s="5">
        <v>0.23486999995890184</v>
      </c>
      <c r="AF7" s="5">
        <f t="shared" si="11"/>
        <v>0.21848789092385457</v>
      </c>
      <c r="AG7" s="5">
        <f t="shared" si="12"/>
        <v>7.8080082461710665E-2</v>
      </c>
      <c r="AI7" s="5">
        <v>0.48412907203552491</v>
      </c>
      <c r="AJ7" s="5">
        <v>0.31175758408421167</v>
      </c>
      <c r="AK7" s="5">
        <v>0.33053009526541555</v>
      </c>
      <c r="AL7" s="5">
        <f t="shared" si="13"/>
        <v>0.37547225046171739</v>
      </c>
      <c r="AM7" s="5">
        <f t="shared" si="14"/>
        <v>9.4566539800839525E-2</v>
      </c>
      <c r="AN7" s="5">
        <f t="shared" si="4"/>
        <v>9.0895946946381631E-2</v>
      </c>
      <c r="BG7" s="5">
        <v>5.3379400199219154</v>
      </c>
      <c r="BI7" s="5">
        <v>3.2662636324861132</v>
      </c>
      <c r="BJ7" s="5">
        <v>3.4635501254508441</v>
      </c>
      <c r="BK7" s="5">
        <v>1.4875209742543267</v>
      </c>
      <c r="BL7" s="5">
        <v>2.5754841005911313</v>
      </c>
      <c r="BM7" s="5">
        <v>2.6972220902610129</v>
      </c>
      <c r="BN7" s="5">
        <v>266.40392098269342</v>
      </c>
      <c r="BP7" s="5">
        <v>0.37453300087010599</v>
      </c>
      <c r="BQ7" s="5">
        <v>0.39487779634847875</v>
      </c>
      <c r="BR7" s="5">
        <v>0.25038258290347376</v>
      </c>
      <c r="BS7" s="5">
        <v>0.34011485417854637</v>
      </c>
      <c r="BT7" s="5">
        <v>0.62869030789138558</v>
      </c>
      <c r="BU7" s="5">
        <v>37.671246954038232</v>
      </c>
    </row>
    <row r="8" spans="1:73" ht="13.8" x14ac:dyDescent="0.25">
      <c r="A8" s="1" t="s">
        <v>14</v>
      </c>
      <c r="B8" s="5">
        <v>6.366059831952711E-3</v>
      </c>
      <c r="C8" s="5">
        <v>4.7002453050636163E-3</v>
      </c>
      <c r="D8" s="5">
        <v>0</v>
      </c>
      <c r="E8" s="5">
        <f t="shared" si="0"/>
        <v>3.6887683790054423E-3</v>
      </c>
      <c r="F8" s="5">
        <f t="shared" si="1"/>
        <v>3.3013623892207771E-3</v>
      </c>
      <c r="H8" s="5">
        <v>4.7739672963807442E-3</v>
      </c>
      <c r="I8" s="5">
        <v>0</v>
      </c>
      <c r="J8" s="5">
        <v>2.5093836032491425E-3</v>
      </c>
      <c r="K8" s="5">
        <f t="shared" si="5"/>
        <v>2.4277836332099625E-3</v>
      </c>
      <c r="L8" s="5">
        <f t="shared" si="6"/>
        <v>2.3880294916648354E-3</v>
      </c>
      <c r="M8" s="5">
        <f t="shared" si="2"/>
        <v>0.62035305337038538</v>
      </c>
      <c r="O8" s="1" t="s">
        <v>14</v>
      </c>
      <c r="P8" s="5">
        <v>0</v>
      </c>
      <c r="Q8" s="5">
        <v>0</v>
      </c>
      <c r="R8" s="5">
        <v>7.9795502543165975E-4</v>
      </c>
      <c r="S8" s="5">
        <f t="shared" si="7"/>
        <v>2.659850084772199E-4</v>
      </c>
      <c r="T8" s="5">
        <f t="shared" si="8"/>
        <v>4.6069954873418343E-4</v>
      </c>
      <c r="V8" s="5">
        <v>1.2575844736277201E-3</v>
      </c>
      <c r="W8" s="5">
        <v>1.2229689603123219E-4</v>
      </c>
      <c r="X8" s="5">
        <v>1.5737148268937066E-3</v>
      </c>
      <c r="Y8" s="5">
        <f t="shared" si="9"/>
        <v>9.8453206551755296E-4</v>
      </c>
      <c r="Z8" s="5">
        <f t="shared" si="10"/>
        <v>7.6326385718724265E-4</v>
      </c>
      <c r="AA8" s="5">
        <f t="shared" si="3"/>
        <v>0.23521277090325302</v>
      </c>
      <c r="AC8" s="5">
        <v>1.8323750167297434E-4</v>
      </c>
      <c r="AD8" s="5">
        <v>3.506906470271126E-3</v>
      </c>
      <c r="AE8" s="5">
        <v>0</v>
      </c>
      <c r="AF8" s="5">
        <f t="shared" si="11"/>
        <v>1.2300479906480334E-3</v>
      </c>
      <c r="AG8" s="5">
        <f t="shared" si="12"/>
        <v>1.9739446288279021E-3</v>
      </c>
      <c r="AI8" s="5">
        <v>0</v>
      </c>
      <c r="AJ8" s="5">
        <v>0</v>
      </c>
      <c r="AK8" s="5">
        <v>5.0560339577090095E-4</v>
      </c>
      <c r="AL8" s="5">
        <f t="shared" si="13"/>
        <v>1.6853446525696698E-4</v>
      </c>
      <c r="AM8" s="5">
        <f t="shared" si="14"/>
        <v>2.9191025665151855E-4</v>
      </c>
      <c r="AN8" s="5">
        <f t="shared" si="4"/>
        <v>0.40897949915908355</v>
      </c>
      <c r="BG8" s="5">
        <v>173.62102711838625</v>
      </c>
      <c r="BI8" s="5">
        <v>1.3417085666881818E-2</v>
      </c>
      <c r="BJ8" s="5">
        <v>0</v>
      </c>
      <c r="BK8" s="5">
        <v>0</v>
      </c>
      <c r="BL8" s="5">
        <v>3.9515454727413486E-3</v>
      </c>
      <c r="BM8" s="5">
        <v>3.0336195911792103E-2</v>
      </c>
      <c r="BN8" s="5">
        <v>150.24072247570663</v>
      </c>
      <c r="BP8" s="5">
        <v>1.2575844736277201E-3</v>
      </c>
      <c r="BQ8" s="5">
        <v>1.2229689603123219E-4</v>
      </c>
      <c r="BR8" s="5">
        <v>1.5737148268937066E-3</v>
      </c>
      <c r="BS8" s="5">
        <v>1.0338850056797939E-3</v>
      </c>
      <c r="BT8" s="5">
        <v>5.2505548091024866E-3</v>
      </c>
      <c r="BU8" s="5">
        <v>252.77116537492213</v>
      </c>
    </row>
    <row r="9" spans="1:73" ht="13.8" x14ac:dyDescent="0.25">
      <c r="A9" s="1" t="s">
        <v>15</v>
      </c>
      <c r="B9" s="5">
        <v>8.4742066172306937E-2</v>
      </c>
      <c r="C9" s="5">
        <v>6.5888718495886026E-2</v>
      </c>
      <c r="D9" s="5">
        <v>3.0516227154433574E-2</v>
      </c>
      <c r="E9" s="5">
        <f t="shared" si="0"/>
        <v>6.0382337274208851E-2</v>
      </c>
      <c r="F9" s="5">
        <f t="shared" si="1"/>
        <v>2.7529086071224868E-2</v>
      </c>
      <c r="H9" s="5">
        <v>7.5555679715755594E-2</v>
      </c>
      <c r="I9" s="5">
        <v>7.1520554517922691E-2</v>
      </c>
      <c r="J9" s="5">
        <v>6.9608896341961754E-2</v>
      </c>
      <c r="K9" s="5">
        <f t="shared" si="5"/>
        <v>7.2228376858546675E-2</v>
      </c>
      <c r="L9" s="5">
        <f t="shared" si="6"/>
        <v>3.0359211902028236E-3</v>
      </c>
      <c r="M9" s="5">
        <f t="shared" si="2"/>
        <v>0.49992911907151039</v>
      </c>
      <c r="O9" s="1" t="s">
        <v>15</v>
      </c>
      <c r="P9" s="5">
        <v>8.4765735285519977E-2</v>
      </c>
      <c r="Q9" s="5">
        <v>5.5597361848953926E-2</v>
      </c>
      <c r="R9" s="5">
        <v>3.3045165742371214E-2</v>
      </c>
      <c r="S9" s="5">
        <f t="shared" si="7"/>
        <v>5.7802754292281704E-2</v>
      </c>
      <c r="T9" s="5">
        <f t="shared" si="8"/>
        <v>2.5930718180157263E-2</v>
      </c>
      <c r="V9" s="5">
        <v>8.6962408017552256E-2</v>
      </c>
      <c r="W9" s="5">
        <v>9.4785609528535653E-2</v>
      </c>
      <c r="X9" s="5">
        <v>6.9982309534951992E-2</v>
      </c>
      <c r="Y9" s="5">
        <f t="shared" si="9"/>
        <v>8.3910109027013305E-2</v>
      </c>
      <c r="Z9" s="5">
        <f t="shared" si="10"/>
        <v>1.2680233416174089E-2</v>
      </c>
      <c r="AA9" s="5">
        <f t="shared" si="3"/>
        <v>0.19227733208247988</v>
      </c>
      <c r="AC9" s="5">
        <v>0.14257041819527469</v>
      </c>
      <c r="AD9" s="5">
        <v>5.9026244129256028E-2</v>
      </c>
      <c r="AE9" s="5">
        <v>9.5857779193629908E-2</v>
      </c>
      <c r="AF9" s="5">
        <f t="shared" si="11"/>
        <v>9.9151480506053546E-2</v>
      </c>
      <c r="AG9" s="5">
        <f t="shared" si="12"/>
        <v>4.1869363577022548E-2</v>
      </c>
      <c r="AI9" s="5">
        <v>0.14241540154856328</v>
      </c>
      <c r="AJ9" s="5">
        <v>7.5761699615241568E-2</v>
      </c>
      <c r="AK9" s="5">
        <v>9.7097859674223561E-2</v>
      </c>
      <c r="AL9" s="5">
        <f t="shared" si="13"/>
        <v>0.10509165361267614</v>
      </c>
      <c r="AM9" s="5">
        <f t="shared" si="14"/>
        <v>3.4038280677817022E-2</v>
      </c>
      <c r="AN9" s="5">
        <f t="shared" si="4"/>
        <v>0.85806781193458737</v>
      </c>
      <c r="BG9" s="5">
        <v>52.019274886948395</v>
      </c>
      <c r="BI9" s="5">
        <v>6.4619266063631539E-2</v>
      </c>
      <c r="BJ9" s="5">
        <v>9.7168376793907218E-2</v>
      </c>
      <c r="BK9" s="5">
        <v>0.10089123219629954</v>
      </c>
      <c r="BL9" s="5">
        <v>8.9145800501940875E-2</v>
      </c>
      <c r="BM9" s="5">
        <v>0.15686621403631038</v>
      </c>
      <c r="BN9" s="5">
        <v>72.183208766686249</v>
      </c>
      <c r="BP9" s="5">
        <v>8.6962408017552256E-2</v>
      </c>
      <c r="BQ9" s="5">
        <v>9.4785609528535653E-2</v>
      </c>
      <c r="BR9" s="5">
        <v>6.9982309534951992E-2</v>
      </c>
      <c r="BS9" s="5">
        <v>8.3703458604383996E-2</v>
      </c>
      <c r="BT9" s="5">
        <v>0.10895788376495531</v>
      </c>
      <c r="BU9" s="5">
        <v>3.516287025683698</v>
      </c>
    </row>
    <row r="10" spans="1:73" ht="13.8" x14ac:dyDescent="0.25">
      <c r="A10" s="1" t="s">
        <v>16</v>
      </c>
      <c r="B10" s="5">
        <v>0.82667231125630924</v>
      </c>
      <c r="C10" s="5">
        <v>0.80939864854065102</v>
      </c>
      <c r="D10" s="5">
        <v>0.33884644293705551</v>
      </c>
      <c r="E10" s="5">
        <f t="shared" si="0"/>
        <v>0.65830580091133861</v>
      </c>
      <c r="F10" s="5">
        <f t="shared" si="1"/>
        <v>0.27679469992019268</v>
      </c>
      <c r="H10" s="5">
        <v>0.60578326281164474</v>
      </c>
      <c r="I10" s="5">
        <v>0.44043541436839234</v>
      </c>
      <c r="J10" s="5">
        <v>0.45441057769414633</v>
      </c>
      <c r="K10" s="5">
        <f t="shared" si="5"/>
        <v>0.50020975162472781</v>
      </c>
      <c r="L10" s="5">
        <f t="shared" si="6"/>
        <v>9.1695970444431132E-2</v>
      </c>
      <c r="M10" s="5">
        <f t="shared" si="2"/>
        <v>0.4008486208695064</v>
      </c>
      <c r="O10" s="1" t="s">
        <v>16</v>
      </c>
      <c r="P10" s="5">
        <v>0.48402584160308165</v>
      </c>
      <c r="Q10" s="5">
        <v>0.33851507054719149</v>
      </c>
      <c r="R10" s="5">
        <v>0.15091762121756053</v>
      </c>
      <c r="S10" s="5">
        <f t="shared" si="7"/>
        <v>0.32448617778927785</v>
      </c>
      <c r="T10" s="5">
        <f t="shared" si="8"/>
        <v>0.16699664366720676</v>
      </c>
      <c r="V10" s="5">
        <v>0.91322951314050593</v>
      </c>
      <c r="W10" s="5">
        <v>0.3701120235428042</v>
      </c>
      <c r="X10" s="5">
        <v>0.30987938755772909</v>
      </c>
      <c r="Y10" s="5">
        <f t="shared" si="9"/>
        <v>0.53107364141367974</v>
      </c>
      <c r="Z10" s="5">
        <f t="shared" si="10"/>
        <v>0.33232412691662266</v>
      </c>
      <c r="AA10" s="5">
        <f t="shared" si="3"/>
        <v>0.39049152852046703</v>
      </c>
      <c r="AC10" s="5">
        <v>0.60804326266802977</v>
      </c>
      <c r="AD10" s="5">
        <v>0.49638996547552111</v>
      </c>
      <c r="AE10" s="5">
        <v>0.67144255527372509</v>
      </c>
      <c r="AF10" s="5">
        <f t="shared" si="11"/>
        <v>0.59195859447242538</v>
      </c>
      <c r="AG10" s="5">
        <f t="shared" si="12"/>
        <v>8.862781567875104E-2</v>
      </c>
      <c r="AI10" s="5">
        <v>1.0810512572940965</v>
      </c>
      <c r="AJ10" s="5">
        <v>0.62419239897306766</v>
      </c>
      <c r="AK10" s="5">
        <v>0.94511882633346522</v>
      </c>
      <c r="AL10" s="5">
        <f t="shared" si="13"/>
        <v>0.88345416086687634</v>
      </c>
      <c r="AM10" s="5">
        <f t="shared" si="14"/>
        <v>0.23458879413119532</v>
      </c>
      <c r="AN10" s="5">
        <f t="shared" si="4"/>
        <v>0.11436511319102392</v>
      </c>
      <c r="BG10" s="5">
        <v>42.642640852873654</v>
      </c>
      <c r="BI10" s="5">
        <v>0.67206924374403565</v>
      </c>
      <c r="BJ10" s="5">
        <v>0.67990702726167418</v>
      </c>
      <c r="BK10" s="5">
        <v>0.63442465040067042</v>
      </c>
      <c r="BL10" s="5">
        <v>0.65849539174077576</v>
      </c>
      <c r="BM10" s="5">
        <v>0.54148293832128502</v>
      </c>
      <c r="BN10" s="5">
        <v>72.873196360996189</v>
      </c>
      <c r="BP10" s="5">
        <v>0.91322951314050593</v>
      </c>
      <c r="BQ10" s="5">
        <v>0.3701120235428042</v>
      </c>
      <c r="BR10" s="5">
        <v>0.30987938755772909</v>
      </c>
      <c r="BS10" s="5">
        <v>0.56148654506776985</v>
      </c>
      <c r="BT10" s="5">
        <v>2.8394218926806056</v>
      </c>
      <c r="BU10" s="5">
        <v>353.41761686661727</v>
      </c>
    </row>
    <row r="11" spans="1:73" ht="13.8" x14ac:dyDescent="0.25">
      <c r="A11" s="1" t="s">
        <v>17</v>
      </c>
      <c r="B11" s="5">
        <v>3.5924777750717674</v>
      </c>
      <c r="C11" s="5">
        <v>3.7207197365544502</v>
      </c>
      <c r="D11" s="5">
        <v>3.79195350378345</v>
      </c>
      <c r="E11" s="5">
        <f t="shared" si="0"/>
        <v>3.701717005136556</v>
      </c>
      <c r="F11" s="5">
        <f t="shared" si="1"/>
        <v>0.10108644536865302</v>
      </c>
      <c r="H11" s="5">
        <v>6.3189993919306504</v>
      </c>
      <c r="I11" s="5">
        <v>5.7773191411538463</v>
      </c>
      <c r="J11" s="5">
        <v>5.892602714221427</v>
      </c>
      <c r="K11" s="5">
        <f t="shared" si="5"/>
        <v>5.9963070824353082</v>
      </c>
      <c r="L11" s="5">
        <f t="shared" si="6"/>
        <v>0.28534246180753664</v>
      </c>
      <c r="M11" s="5">
        <f t="shared" si="2"/>
        <v>1.9437196580538124E-4</v>
      </c>
      <c r="O11" s="1" t="s">
        <v>17</v>
      </c>
      <c r="P11" s="5">
        <v>4.7943866859442501</v>
      </c>
      <c r="Q11" s="5">
        <v>4.6555092957256949</v>
      </c>
      <c r="R11" s="5">
        <v>4.1794526414627446</v>
      </c>
      <c r="S11" s="5">
        <f t="shared" si="7"/>
        <v>4.543116207710896</v>
      </c>
      <c r="T11" s="5">
        <f t="shared" si="8"/>
        <v>0.32250600682889952</v>
      </c>
      <c r="V11" s="5">
        <v>3.7449558606378277</v>
      </c>
      <c r="W11" s="5">
        <v>3.5532546570150578</v>
      </c>
      <c r="X11" s="5">
        <v>3.4826534772816853</v>
      </c>
      <c r="Y11" s="5">
        <f t="shared" si="9"/>
        <v>3.5936213316448566</v>
      </c>
      <c r="Z11" s="5">
        <f t="shared" si="10"/>
        <v>0.13573038124929593</v>
      </c>
      <c r="AA11" s="5">
        <f t="shared" si="3"/>
        <v>9.3079271573486885E-3</v>
      </c>
      <c r="AC11" s="5">
        <v>5.4825825090861491</v>
      </c>
      <c r="AD11" s="5">
        <v>5.1472187307341803</v>
      </c>
      <c r="AE11" s="5">
        <v>5.4096637210763818</v>
      </c>
      <c r="AF11" s="5">
        <f t="shared" si="11"/>
        <v>5.3464883202989038</v>
      </c>
      <c r="AG11" s="5">
        <f t="shared" si="12"/>
        <v>0.17638187096516847</v>
      </c>
      <c r="AI11" s="5">
        <v>8.5359558758411449</v>
      </c>
      <c r="AJ11" s="5">
        <v>8.4506047860969158</v>
      </c>
      <c r="AK11" s="5">
        <v>8.4237803049296129</v>
      </c>
      <c r="AL11" s="5">
        <f t="shared" si="13"/>
        <v>8.4701136556225567</v>
      </c>
      <c r="AM11" s="5">
        <f t="shared" si="14"/>
        <v>5.8577185575601265E-2</v>
      </c>
      <c r="AN11" s="5">
        <f t="shared" si="4"/>
        <v>8.2900141259739978E-6</v>
      </c>
      <c r="BG11" s="5">
        <v>24.948563592273789</v>
      </c>
      <c r="BI11" s="5">
        <v>5.7712960546546173</v>
      </c>
      <c r="BJ11" s="5">
        <v>4.9070994479318575</v>
      </c>
      <c r="BK11" s="5">
        <v>4.6718191813219851</v>
      </c>
      <c r="BL11" s="5">
        <v>5.0627978597246317</v>
      </c>
      <c r="BM11" s="5">
        <v>3.7351581658540409</v>
      </c>
      <c r="BN11" s="5">
        <v>30.650449871777212</v>
      </c>
      <c r="BP11" s="5">
        <v>3.7449558606378277</v>
      </c>
      <c r="BQ11" s="5">
        <v>3.5532546570150578</v>
      </c>
      <c r="BR11" s="5">
        <v>3.4826534772816853</v>
      </c>
      <c r="BS11" s="5">
        <v>3.6048008213411009</v>
      </c>
      <c r="BT11" s="5">
        <v>4.4127619447156938</v>
      </c>
      <c r="BU11" s="5">
        <v>274.81516158266726</v>
      </c>
    </row>
    <row r="12" spans="1:73" ht="13.8" x14ac:dyDescent="0.25">
      <c r="A12" s="1" t="s">
        <v>18</v>
      </c>
      <c r="B12" s="5">
        <v>5.9394905003464862</v>
      </c>
      <c r="C12" s="5">
        <v>6.5838677881578738</v>
      </c>
      <c r="D12" s="5">
        <v>6.3558566715081497</v>
      </c>
      <c r="E12" s="5">
        <f t="shared" si="0"/>
        <v>6.2930716533375035</v>
      </c>
      <c r="F12" s="5">
        <f t="shared" si="1"/>
        <v>0.32674453498384065</v>
      </c>
      <c r="H12" s="5">
        <v>7.2531788096221197</v>
      </c>
      <c r="I12" s="5">
        <v>7.1244547614413971</v>
      </c>
      <c r="J12" s="5">
        <v>7.1661100657209458</v>
      </c>
      <c r="K12" s="5">
        <f t="shared" si="5"/>
        <v>7.1812478789281542</v>
      </c>
      <c r="L12" s="5">
        <f t="shared" si="6"/>
        <v>6.5683599068035989E-2</v>
      </c>
      <c r="M12" s="5">
        <f t="shared" si="2"/>
        <v>9.9121656813681621E-3</v>
      </c>
      <c r="O12" s="1" t="s">
        <v>18</v>
      </c>
      <c r="P12" s="5">
        <v>5.1463335805739412</v>
      </c>
      <c r="Q12" s="5">
        <v>6.6362727523390728</v>
      </c>
      <c r="R12" s="5">
        <v>5.767898715287977</v>
      </c>
      <c r="S12" s="5">
        <f t="shared" si="7"/>
        <v>5.85016834940033</v>
      </c>
      <c r="T12" s="5">
        <f t="shared" si="8"/>
        <v>0.7483688284614668</v>
      </c>
      <c r="V12" s="5">
        <v>4.3341169751166007</v>
      </c>
      <c r="W12" s="5">
        <v>4.9700757447176569</v>
      </c>
      <c r="X12" s="5">
        <v>4.7419921414915196</v>
      </c>
      <c r="Y12" s="5">
        <f t="shared" si="9"/>
        <v>4.6820616204419254</v>
      </c>
      <c r="Z12" s="5">
        <f t="shared" si="10"/>
        <v>0.32218727422584398</v>
      </c>
      <c r="AA12" s="5">
        <f t="shared" si="3"/>
        <v>6.7980520118580468E-2</v>
      </c>
      <c r="AC12" s="5">
        <v>10.600870876836204</v>
      </c>
      <c r="AD12" s="5">
        <v>12.026048819849795</v>
      </c>
      <c r="AE12" s="5">
        <v>11.508501755048153</v>
      </c>
      <c r="AF12" s="5">
        <f t="shared" si="11"/>
        <v>11.378473817244718</v>
      </c>
      <c r="AG12" s="5">
        <f t="shared" si="12"/>
        <v>0.72143155653892266</v>
      </c>
      <c r="AI12" s="5">
        <v>12.375551720713283</v>
      </c>
      <c r="AJ12" s="5">
        <v>14.397133376313581</v>
      </c>
      <c r="AK12" s="5">
        <v>14.510227607695919</v>
      </c>
      <c r="AL12" s="5">
        <f t="shared" si="13"/>
        <v>13.760970901574261</v>
      </c>
      <c r="AM12" s="5">
        <f t="shared" si="14"/>
        <v>1.2011400027957269</v>
      </c>
      <c r="AN12" s="5">
        <f t="shared" si="4"/>
        <v>4.2171422965742521E-2</v>
      </c>
      <c r="BG12" s="5">
        <v>62.28048733569068</v>
      </c>
      <c r="BI12" s="5">
        <v>7.5824657115241374</v>
      </c>
      <c r="BJ12" s="5">
        <v>5.0721192156021413</v>
      </c>
      <c r="BK12" s="5">
        <v>5.3266917848314135</v>
      </c>
      <c r="BL12" s="5">
        <v>5.9183805641551235</v>
      </c>
      <c r="BM12" s="5">
        <v>6.0441319186161104</v>
      </c>
      <c r="BN12" s="5">
        <v>26.61274527022282</v>
      </c>
      <c r="BP12" s="5">
        <v>4.3341169751166007</v>
      </c>
      <c r="BQ12" s="5">
        <v>4.9700757447176569</v>
      </c>
      <c r="BR12" s="5">
        <v>4.7419921414915196</v>
      </c>
      <c r="BS12" s="5">
        <v>4.6491419006926815</v>
      </c>
      <c r="BT12" s="5">
        <v>2.5027573608967901</v>
      </c>
      <c r="BU12" s="5">
        <v>295.75338480804663</v>
      </c>
    </row>
    <row r="13" spans="1:73" ht="13.8" x14ac:dyDescent="0.25">
      <c r="A13" s="1" t="s">
        <v>19</v>
      </c>
      <c r="B13" s="5">
        <f>SUM(B9:B12)</f>
        <v>10.44338265284687</v>
      </c>
      <c r="C13" s="5">
        <f t="shared" ref="C13:D13" si="15">SUM(C9:C12)</f>
        <v>11.179874891748861</v>
      </c>
      <c r="D13" s="5">
        <f t="shared" si="15"/>
        <v>10.517172845383088</v>
      </c>
      <c r="E13" s="5">
        <f t="shared" si="0"/>
        <v>10.713476796659606</v>
      </c>
      <c r="F13" s="5">
        <f t="shared" si="1"/>
        <v>0.40559417581592222</v>
      </c>
      <c r="H13" s="5">
        <f>SUM(H9:H12)</f>
        <v>14.25351714408017</v>
      </c>
      <c r="I13" s="5">
        <f t="shared" ref="I13:J13" si="16">SUM(I9:I12)</f>
        <v>13.413729871481557</v>
      </c>
      <c r="J13" s="5">
        <f t="shared" si="16"/>
        <v>13.582732253978481</v>
      </c>
      <c r="K13" s="5">
        <f t="shared" si="5"/>
        <v>13.749993089846734</v>
      </c>
      <c r="L13" s="5">
        <f t="shared" si="6"/>
        <v>0.44417654847612675</v>
      </c>
      <c r="M13" s="5">
        <f t="shared" si="2"/>
        <v>9.4273740867429191E-4</v>
      </c>
      <c r="O13" s="1" t="s">
        <v>19</v>
      </c>
      <c r="P13" s="5">
        <f>SUM(P9:P12)</f>
        <v>10.509511843406793</v>
      </c>
      <c r="Q13" s="5">
        <f t="shared" ref="Q13:R13" si="17">SUM(Q9:Q12)</f>
        <v>11.685894480460913</v>
      </c>
      <c r="R13" s="5">
        <f t="shared" si="17"/>
        <v>10.131314143710654</v>
      </c>
      <c r="S13" s="5">
        <f t="shared" si="7"/>
        <v>10.775573489192787</v>
      </c>
      <c r="T13" s="5">
        <f t="shared" si="8"/>
        <v>0.81072289061762715</v>
      </c>
      <c r="V13" s="5">
        <f>SUM(V9:V12)</f>
        <v>9.0792647569124867</v>
      </c>
      <c r="W13" s="5">
        <f t="shared" ref="W13:X13" si="18">SUM(W9:W12)</f>
        <v>8.9882280348040542</v>
      </c>
      <c r="X13" s="5">
        <f t="shared" si="18"/>
        <v>8.6045073158658862</v>
      </c>
      <c r="Y13" s="5">
        <f t="shared" si="9"/>
        <v>8.8906667025274757</v>
      </c>
      <c r="Z13" s="5">
        <f t="shared" si="10"/>
        <v>0.25196689688124668</v>
      </c>
      <c r="AA13" s="5">
        <f t="shared" si="3"/>
        <v>1.8372652152429655E-2</v>
      </c>
      <c r="AC13" s="5">
        <f>SUM(AC9:AC12)</f>
        <v>16.834067066785657</v>
      </c>
      <c r="AD13" s="5">
        <f t="shared" ref="AD13:AE13" si="19">SUM(AD9:AD12)</f>
        <v>17.728683760188751</v>
      </c>
      <c r="AE13" s="5">
        <f t="shared" si="19"/>
        <v>17.685465810591889</v>
      </c>
      <c r="AF13" s="5">
        <f t="shared" si="11"/>
        <v>17.416072212522099</v>
      </c>
      <c r="AG13" s="5">
        <f t="shared" si="12"/>
        <v>0.50449424182998581</v>
      </c>
      <c r="AI13" s="5">
        <f>SUM(AI9:AI12)</f>
        <v>22.134974255397086</v>
      </c>
      <c r="AJ13" s="5">
        <f t="shared" ref="AJ13:AK13" si="20">SUM(AJ9:AJ12)</f>
        <v>23.547692260998808</v>
      </c>
      <c r="AK13" s="5">
        <f t="shared" si="20"/>
        <v>23.976224598633223</v>
      </c>
      <c r="AL13" s="5">
        <f t="shared" si="13"/>
        <v>23.219630371676374</v>
      </c>
      <c r="AM13" s="5">
        <f t="shared" si="14"/>
        <v>0.96346725893314733</v>
      </c>
      <c r="AN13" s="5">
        <f t="shared" si="4"/>
        <v>7.6170800873855311E-4</v>
      </c>
    </row>
    <row r="14" spans="1:73" ht="13.8" x14ac:dyDescent="0.25">
      <c r="A14" s="1" t="s">
        <v>20</v>
      </c>
      <c r="B14" s="5">
        <v>3.125228714768862E-3</v>
      </c>
      <c r="C14" s="5">
        <v>1.3514423187212686E-3</v>
      </c>
      <c r="D14" s="5">
        <v>0</v>
      </c>
      <c r="E14" s="5">
        <f t="shared" si="0"/>
        <v>1.4922236778300436E-3</v>
      </c>
      <c r="F14" s="5">
        <f t="shared" si="1"/>
        <v>1.56736344643109E-3</v>
      </c>
      <c r="H14" s="5">
        <v>3.7151001871137176E-3</v>
      </c>
      <c r="I14" s="5">
        <v>7.3578355166127648E-3</v>
      </c>
      <c r="J14" s="5">
        <v>4.5697387443646301E-3</v>
      </c>
      <c r="K14" s="5">
        <f t="shared" si="5"/>
        <v>5.2142248160303708E-3</v>
      </c>
      <c r="L14" s="5">
        <f t="shared" si="6"/>
        <v>1.9049676880785896E-3</v>
      </c>
      <c r="M14" s="5">
        <f t="shared" si="2"/>
        <v>5.9214859987189596E-2</v>
      </c>
      <c r="O14" s="1" t="s">
        <v>20</v>
      </c>
      <c r="P14" s="5">
        <v>3.7306489126544048E-3</v>
      </c>
      <c r="Q14" s="5">
        <v>2.93346108578819E-3</v>
      </c>
      <c r="R14" s="5">
        <v>6.5476419297844281E-3</v>
      </c>
      <c r="S14" s="5">
        <f t="shared" si="7"/>
        <v>4.4039173094090082E-3</v>
      </c>
      <c r="T14" s="5">
        <f t="shared" si="8"/>
        <v>1.8988268862191531E-3</v>
      </c>
      <c r="V14" s="5">
        <v>4.5472400116799315E-3</v>
      </c>
      <c r="W14" s="5">
        <v>4.4259092250277538E-3</v>
      </c>
      <c r="X14" s="5">
        <v>4.4728281185248296E-3</v>
      </c>
      <c r="Y14" s="5">
        <f t="shared" si="9"/>
        <v>4.4819924517441713E-3</v>
      </c>
      <c r="Z14" s="5">
        <f t="shared" si="10"/>
        <v>6.1182339771582897E-5</v>
      </c>
      <c r="AA14" s="5">
        <f t="shared" si="3"/>
        <v>0.94667069552356065</v>
      </c>
      <c r="AC14" s="5">
        <v>5.2206772032037194E-3</v>
      </c>
      <c r="AD14" s="5">
        <v>4.8826585169101647E-4</v>
      </c>
      <c r="AE14" s="5">
        <v>9.0914093391295681E-3</v>
      </c>
      <c r="AF14" s="5">
        <f t="shared" si="11"/>
        <v>4.9334507980081013E-3</v>
      </c>
      <c r="AG14" s="5">
        <f t="shared" si="12"/>
        <v>4.3087577934069685E-3</v>
      </c>
      <c r="AI14" s="5">
        <v>4.4130712871133975E-3</v>
      </c>
      <c r="AJ14" s="5">
        <v>2.3599961106472076E-3</v>
      </c>
      <c r="AK14" s="5">
        <v>2.9765462927602193E-3</v>
      </c>
      <c r="AL14" s="5">
        <f t="shared" si="13"/>
        <v>3.2498712301736077E-3</v>
      </c>
      <c r="AM14" s="5">
        <f t="shared" si="14"/>
        <v>1.0534748744580689E-3</v>
      </c>
      <c r="AN14" s="5">
        <f t="shared" si="4"/>
        <v>0.54682452479098398</v>
      </c>
      <c r="BG14" s="5">
        <v>267.22200622391318</v>
      </c>
      <c r="BI14" s="5">
        <v>3.8877455909622533E-3</v>
      </c>
      <c r="BJ14" s="5">
        <v>4.8983184566835846E-3</v>
      </c>
      <c r="BK14" s="5">
        <v>3.990400687270584E-3</v>
      </c>
      <c r="BL14" s="5">
        <v>4.2193495088419224E-3</v>
      </c>
      <c r="BM14" s="5">
        <v>3.5317728177953829E-3</v>
      </c>
      <c r="BN14" s="5">
        <v>51.452337602109552</v>
      </c>
      <c r="BP14" s="5">
        <v>4.5472400116799315E-3</v>
      </c>
      <c r="BQ14" s="5">
        <v>4.4259092250277538E-3</v>
      </c>
      <c r="BR14" s="5">
        <v>4.4728281185248296E-3</v>
      </c>
      <c r="BS14" s="5">
        <v>4.4882423201535702E-3</v>
      </c>
      <c r="BT14" s="5">
        <v>4.8960663990663504E-3</v>
      </c>
      <c r="BU14" s="5">
        <v>134.68683831443749</v>
      </c>
    </row>
    <row r="15" spans="1:73" ht="13.8" x14ac:dyDescent="0.25">
      <c r="A15" s="1" t="s">
        <v>21</v>
      </c>
      <c r="B15" s="5">
        <v>0.50108401829363347</v>
      </c>
      <c r="C15" s="5">
        <v>0</v>
      </c>
      <c r="D15" s="5">
        <v>4.3420736377269328E-2</v>
      </c>
      <c r="E15" s="5">
        <f t="shared" si="0"/>
        <v>0.18150158489030091</v>
      </c>
      <c r="F15" s="5">
        <f t="shared" si="1"/>
        <v>0.27761671219846024</v>
      </c>
      <c r="H15" s="5">
        <v>2.2165084426184554E-2</v>
      </c>
      <c r="I15" s="5">
        <v>0.16538804088367015</v>
      </c>
      <c r="J15" s="5">
        <v>6.8514870175276327E-2</v>
      </c>
      <c r="K15" s="5">
        <f t="shared" si="5"/>
        <v>8.5355998495043675E-2</v>
      </c>
      <c r="L15" s="5">
        <f t="shared" si="6"/>
        <v>7.3081608605844575E-2</v>
      </c>
      <c r="M15" s="5">
        <f t="shared" si="2"/>
        <v>0.5929619806399804</v>
      </c>
      <c r="O15" s="1" t="s">
        <v>21</v>
      </c>
      <c r="P15" s="5">
        <v>0.3781238391776669</v>
      </c>
      <c r="Q15" s="5">
        <v>8.5028379901459894E-2</v>
      </c>
      <c r="R15" s="5">
        <v>1.6268356270022252E-2</v>
      </c>
      <c r="S15" s="5">
        <f t="shared" si="7"/>
        <v>0.15980685844971634</v>
      </c>
      <c r="T15" s="5">
        <f t="shared" si="8"/>
        <v>0.19216845024112364</v>
      </c>
      <c r="V15" s="5">
        <v>0.16605420362850901</v>
      </c>
      <c r="W15" s="5">
        <v>9.4105966369345248E-2</v>
      </c>
      <c r="X15" s="5">
        <v>0.1604034405959387</v>
      </c>
      <c r="Y15" s="5">
        <f t="shared" si="9"/>
        <v>0.14018787019793097</v>
      </c>
      <c r="Z15" s="5">
        <f t="shared" si="10"/>
        <v>4.0007988903003347E-2</v>
      </c>
      <c r="AA15" s="5">
        <f t="shared" si="3"/>
        <v>0.87096609643535505</v>
      </c>
      <c r="AC15" s="5">
        <v>0.34393245337237288</v>
      </c>
      <c r="AD15" s="5">
        <v>0.10857319621420392</v>
      </c>
      <c r="AE15" s="5">
        <v>0.16740574893145832</v>
      </c>
      <c r="AF15" s="5">
        <f t="shared" si="11"/>
        <v>0.20663713283934504</v>
      </c>
      <c r="AG15" s="5">
        <f t="shared" si="12"/>
        <v>0.12248600366983677</v>
      </c>
      <c r="AI15" s="5">
        <v>0.38906849158397272</v>
      </c>
      <c r="AJ15" s="5">
        <v>0.12074954199079943</v>
      </c>
      <c r="AK15" s="5">
        <v>0.12998144091748862</v>
      </c>
      <c r="AL15" s="5">
        <f t="shared" si="13"/>
        <v>0.21326649149742027</v>
      </c>
      <c r="AM15" s="5">
        <f t="shared" si="14"/>
        <v>0.15231895619151375</v>
      </c>
      <c r="AN15" s="5">
        <f t="shared" si="4"/>
        <v>0.95597214157273602</v>
      </c>
      <c r="BG15" s="5">
        <v>39.370315361355765</v>
      </c>
      <c r="BI15" s="5">
        <v>0.28726240130377229</v>
      </c>
      <c r="BJ15" s="5">
        <v>0.24927914841234347</v>
      </c>
      <c r="BK15" s="5">
        <v>0.12840352940469996</v>
      </c>
      <c r="BL15" s="5">
        <v>0.20969624067508327</v>
      </c>
      <c r="BM15" s="5">
        <v>0.20444066094897459</v>
      </c>
      <c r="BN15" s="5">
        <v>0.59378796800873679</v>
      </c>
      <c r="BP15" s="5">
        <v>0.16605420362850901</v>
      </c>
      <c r="BQ15" s="5">
        <v>9.4105966369345248E-2</v>
      </c>
      <c r="BR15" s="5">
        <v>0.1604034405959387</v>
      </c>
      <c r="BS15" s="5">
        <v>0.14354714110169567</v>
      </c>
      <c r="BT15" s="5">
        <v>0.37320266093842797</v>
      </c>
      <c r="BU15" s="5">
        <v>635.25170699653961</v>
      </c>
    </row>
    <row r="16" spans="1:73" ht="11.4" customHeight="1" x14ac:dyDescent="0.25">
      <c r="A16" s="1" t="s">
        <v>22</v>
      </c>
      <c r="B16" s="5">
        <v>6.1725631538785762E-2</v>
      </c>
      <c r="C16" s="5">
        <v>3.1964616270964114E-2</v>
      </c>
      <c r="D16" s="5">
        <v>5.2050094080007395E-2</v>
      </c>
      <c r="E16" s="5">
        <f t="shared" si="0"/>
        <v>4.8580113963252423E-2</v>
      </c>
      <c r="F16" s="5">
        <f t="shared" si="1"/>
        <v>1.5180911664023506E-2</v>
      </c>
      <c r="H16" s="5">
        <v>4.8420154669105542E-2</v>
      </c>
      <c r="I16" s="5">
        <v>8.421483001317917E-2</v>
      </c>
      <c r="J16" s="5">
        <v>3.0326254012007555E-2</v>
      </c>
      <c r="K16" s="5">
        <f t="shared" si="5"/>
        <v>5.4320412898097421E-2</v>
      </c>
      <c r="L16" s="5">
        <f t="shared" si="6"/>
        <v>2.7424522625473395E-2</v>
      </c>
      <c r="M16" s="5">
        <f t="shared" si="2"/>
        <v>0.76696808544023287</v>
      </c>
      <c r="O16" s="1" t="s">
        <v>22</v>
      </c>
      <c r="P16" s="5">
        <v>0.13166812257079472</v>
      </c>
      <c r="Q16" s="5">
        <v>1.1985383337173869E-2</v>
      </c>
      <c r="R16" s="5">
        <v>2.6680104282836497E-2</v>
      </c>
      <c r="S16" s="5">
        <f t="shared" si="7"/>
        <v>5.6777870063601688E-2</v>
      </c>
      <c r="T16" s="5">
        <f t="shared" si="8"/>
        <v>6.5271710153488954E-2</v>
      </c>
      <c r="V16" s="5">
        <v>2.8862407521953706E-2</v>
      </c>
      <c r="W16" s="5">
        <v>0</v>
      </c>
      <c r="X16" s="5">
        <v>5.9346889611275995E-2</v>
      </c>
      <c r="Y16" s="5">
        <f t="shared" si="9"/>
        <v>2.9403099044409898E-2</v>
      </c>
      <c r="Z16" s="5">
        <f t="shared" si="10"/>
        <v>2.9677139133095134E-2</v>
      </c>
      <c r="AA16" s="5">
        <f t="shared" si="3"/>
        <v>0.54458356442861056</v>
      </c>
      <c r="AC16" s="5">
        <v>0</v>
      </c>
      <c r="AD16" s="5">
        <v>0.10704876756221045</v>
      </c>
      <c r="AE16" s="5">
        <v>0.1004182186506713</v>
      </c>
      <c r="AF16" s="5">
        <f t="shared" si="11"/>
        <v>6.9155662070960577E-2</v>
      </c>
      <c r="AG16" s="5">
        <f t="shared" si="12"/>
        <v>5.9982249391563769E-2</v>
      </c>
      <c r="AI16" s="5">
        <v>0.10369855501658715</v>
      </c>
      <c r="AJ16" s="5">
        <v>4.0992464439680985E-2</v>
      </c>
      <c r="AK16" s="5">
        <v>0.10332151509550369</v>
      </c>
      <c r="AL16" s="5">
        <f t="shared" si="13"/>
        <v>8.2670844850590605E-2</v>
      </c>
      <c r="AM16" s="5">
        <f t="shared" si="14"/>
        <v>3.6095028536252648E-2</v>
      </c>
      <c r="AN16" s="5">
        <f t="shared" si="4"/>
        <v>0.75488364818849041</v>
      </c>
      <c r="BG16" s="5">
        <v>196.05698781611756</v>
      </c>
      <c r="BI16" s="5">
        <v>6.5456927380416877E-2</v>
      </c>
      <c r="BJ16" s="5">
        <v>0.12054407888723948</v>
      </c>
      <c r="BK16" s="5">
        <v>0</v>
      </c>
      <c r="BL16" s="5">
        <v>5.3689706220856982E-2</v>
      </c>
      <c r="BM16" s="5">
        <v>0.22933856446631812</v>
      </c>
      <c r="BN16" s="5">
        <v>78.603576844357008</v>
      </c>
      <c r="BP16" s="5">
        <v>2.8862407521953706E-2</v>
      </c>
      <c r="BQ16" s="5">
        <v>0</v>
      </c>
      <c r="BR16" s="5">
        <v>5.9346889611275995E-2</v>
      </c>
      <c r="BS16" s="5">
        <v>3.0455432918457034E-2</v>
      </c>
      <c r="BT16" s="5">
        <v>0.18921684007457837</v>
      </c>
      <c r="BU16" s="5">
        <v>1541.2911048333187</v>
      </c>
    </row>
    <row r="17" spans="1:73" ht="13.8" x14ac:dyDescent="0.25">
      <c r="A17" s="1" t="s">
        <v>23</v>
      </c>
      <c r="B17" s="5">
        <v>0</v>
      </c>
      <c r="C17" s="5">
        <v>0</v>
      </c>
      <c r="D17" s="5">
        <v>1.6162923951160188E-2</v>
      </c>
      <c r="E17" s="5">
        <f t="shared" si="0"/>
        <v>5.387641317053396E-3</v>
      </c>
      <c r="F17" s="5">
        <f t="shared" si="1"/>
        <v>9.3316684940937845E-3</v>
      </c>
      <c r="H17" s="5">
        <v>7.3355874648563163E-2</v>
      </c>
      <c r="I17" s="5">
        <v>5.1327323032863144E-2</v>
      </c>
      <c r="J17" s="5">
        <v>4.1445880483076999E-2</v>
      </c>
      <c r="K17" s="5">
        <f t="shared" si="5"/>
        <v>5.5376359388167762E-2</v>
      </c>
      <c r="L17" s="5">
        <f t="shared" si="6"/>
        <v>1.6335787506737347E-2</v>
      </c>
      <c r="M17" s="5">
        <f t="shared" si="2"/>
        <v>1.0013997554878633E-2</v>
      </c>
      <c r="O17" s="1" t="s">
        <v>23</v>
      </c>
      <c r="P17" s="5">
        <v>9.5881402077194103E-2</v>
      </c>
      <c r="Q17" s="5">
        <v>3.8443682402255805E-2</v>
      </c>
      <c r="R17" s="5">
        <v>4.3382283386726006E-2</v>
      </c>
      <c r="S17" s="5">
        <f t="shared" si="7"/>
        <v>5.9235789288725305E-2</v>
      </c>
      <c r="T17" s="5">
        <f t="shared" si="8"/>
        <v>3.1831951674422099E-2</v>
      </c>
      <c r="V17" s="5">
        <v>6.2556407492516411E-2</v>
      </c>
      <c r="W17" s="5">
        <v>3.468404180550394E-2</v>
      </c>
      <c r="X17" s="5">
        <v>2.8839251578170255E-2</v>
      </c>
      <c r="Y17" s="5">
        <f t="shared" si="9"/>
        <v>4.2026566958730201E-2</v>
      </c>
      <c r="Z17" s="5">
        <f t="shared" si="10"/>
        <v>1.8017939878282471E-2</v>
      </c>
      <c r="AA17" s="5">
        <f t="shared" si="3"/>
        <v>0.46086332335625946</v>
      </c>
      <c r="AC17" s="5">
        <v>3.6890444668653863E-2</v>
      </c>
      <c r="AD17" s="5">
        <v>3.0319192078537449E-2</v>
      </c>
      <c r="AE17" s="5">
        <v>4.0242979584879573E-2</v>
      </c>
      <c r="AF17" s="5">
        <f t="shared" si="11"/>
        <v>3.581753877735696E-2</v>
      </c>
      <c r="AG17" s="5">
        <f t="shared" si="12"/>
        <v>5.0481417280463419E-3</v>
      </c>
      <c r="AI17" s="5">
        <v>1.6708462828759565E-2</v>
      </c>
      <c r="AJ17" s="5">
        <v>3.2526629392355566E-2</v>
      </c>
      <c r="AK17" s="5">
        <v>8.3870067070879517E-2</v>
      </c>
      <c r="AL17" s="5">
        <f t="shared" si="13"/>
        <v>4.4368386430664881E-2</v>
      </c>
      <c r="AM17" s="5">
        <f t="shared" si="14"/>
        <v>3.511183103185516E-2</v>
      </c>
      <c r="AN17" s="5">
        <f t="shared" si="4"/>
        <v>0.69773767432881617</v>
      </c>
      <c r="BG17" s="5">
        <v>163.43215802660026</v>
      </c>
      <c r="BI17" s="5">
        <v>7.817427327146928E-2</v>
      </c>
      <c r="BJ17" s="5">
        <v>0.10525422969655904</v>
      </c>
      <c r="BK17" s="5">
        <v>2.8368221612666267E-2</v>
      </c>
      <c r="BL17" s="5">
        <v>6.4985469544992E-2</v>
      </c>
      <c r="BM17" s="5">
        <v>0.12156482376855281</v>
      </c>
      <c r="BN17" s="5">
        <v>37.61573650184998</v>
      </c>
      <c r="BP17" s="5">
        <v>6.2556407492516411E-2</v>
      </c>
      <c r="BQ17" s="5">
        <v>3.468404180550394E-2</v>
      </c>
      <c r="BR17" s="5">
        <v>2.8839251578170255E-2</v>
      </c>
      <c r="BS17" s="5">
        <v>4.3612158190510092E-2</v>
      </c>
      <c r="BT17" s="5">
        <v>0.16546974487931912</v>
      </c>
      <c r="BU17" s="5">
        <v>252.45715261301211</v>
      </c>
    </row>
    <row r="18" spans="1:73" ht="13.8" x14ac:dyDescent="0.25">
      <c r="A18" s="1" t="s">
        <v>24</v>
      </c>
      <c r="B18" s="5">
        <f>SUM(B14:B16)</f>
        <v>0.56593487854718805</v>
      </c>
      <c r="C18" s="5">
        <f t="shared" ref="C18:D18" si="21">SUM(C14:C16)</f>
        <v>3.3316058589685379E-2</v>
      </c>
      <c r="D18" s="5">
        <f t="shared" si="21"/>
        <v>9.5470830457276723E-2</v>
      </c>
      <c r="E18" s="5">
        <f t="shared" si="0"/>
        <v>0.2315739225313834</v>
      </c>
      <c r="F18" s="5">
        <f t="shared" si="1"/>
        <v>0.29122798731806365</v>
      </c>
      <c r="H18" s="5">
        <f>SUM(H14:H16)</f>
        <v>7.4300339282403816E-2</v>
      </c>
      <c r="I18" s="5">
        <f t="shared" ref="I18:J18" si="22">SUM(I14:I16)</f>
        <v>0.25696070641346208</v>
      </c>
      <c r="J18" s="5">
        <f t="shared" si="22"/>
        <v>0.10341086293164851</v>
      </c>
      <c r="K18" s="5">
        <f t="shared" si="5"/>
        <v>0.14489063620917148</v>
      </c>
      <c r="L18" s="5">
        <f t="shared" si="6"/>
        <v>9.8140873867513884E-2</v>
      </c>
      <c r="M18" s="5">
        <f t="shared" si="2"/>
        <v>0.65073695410355348</v>
      </c>
      <c r="O18" s="1" t="s">
        <v>24</v>
      </c>
      <c r="P18" s="5">
        <f>SUM(P14:P16)</f>
        <v>0.51352261066111604</v>
      </c>
      <c r="Q18" s="5">
        <f t="shared" ref="Q18:R18" si="23">SUM(Q14:Q16)</f>
        <v>9.9947224324421963E-2</v>
      </c>
      <c r="R18" s="5">
        <f t="shared" si="23"/>
        <v>4.9496102482643176E-2</v>
      </c>
      <c r="S18" s="5">
        <f t="shared" si="7"/>
        <v>0.22098864582272704</v>
      </c>
      <c r="T18" s="5">
        <f t="shared" si="8"/>
        <v>0.25459461770002989</v>
      </c>
      <c r="V18" s="5">
        <f>SUM(V14:V16)</f>
        <v>0.19946385116214266</v>
      </c>
      <c r="W18" s="5">
        <f t="shared" ref="W18:X18" si="24">SUM(W14:W16)</f>
        <v>9.8531875594373E-2</v>
      </c>
      <c r="X18" s="5">
        <f t="shared" si="24"/>
        <v>0.22422315832573952</v>
      </c>
      <c r="Y18" s="5">
        <f t="shared" si="9"/>
        <v>0.17407296169408504</v>
      </c>
      <c r="Z18" s="5">
        <f t="shared" si="10"/>
        <v>6.6581510869372973E-2</v>
      </c>
      <c r="AA18" s="5">
        <f t="shared" si="3"/>
        <v>0.77289536076312693</v>
      </c>
      <c r="AC18" s="5">
        <f>SUM(AC14:AC16)</f>
        <v>0.34915313057557662</v>
      </c>
      <c r="AD18" s="5">
        <f t="shared" ref="AD18:AE18" si="25">SUM(AD14:AD16)</f>
        <v>0.21611022962810539</v>
      </c>
      <c r="AE18" s="5">
        <f t="shared" si="25"/>
        <v>0.27691537692125923</v>
      </c>
      <c r="AF18" s="5">
        <f t="shared" si="11"/>
        <v>0.28072624570831378</v>
      </c>
      <c r="AG18" s="5">
        <f t="shared" si="12"/>
        <v>6.6603268792257822E-2</v>
      </c>
      <c r="AI18" s="5">
        <f>SUM(AI14:AI16)</f>
        <v>0.49718011788767325</v>
      </c>
      <c r="AJ18" s="5">
        <f t="shared" ref="AJ18:AK18" si="26">SUM(AJ14:AJ16)</f>
        <v>0.16410200254112761</v>
      </c>
      <c r="AK18" s="5">
        <f t="shared" si="26"/>
        <v>0.23627950230575254</v>
      </c>
      <c r="AL18" s="5">
        <f t="shared" si="13"/>
        <v>0.29918720757818446</v>
      </c>
      <c r="AM18" s="5">
        <f t="shared" si="14"/>
        <v>0.17522354940955864</v>
      </c>
      <c r="AN18" s="5">
        <f t="shared" si="4"/>
        <v>0.87283744949195863</v>
      </c>
    </row>
    <row r="19" spans="1:73" ht="13.8" x14ac:dyDescent="0.25">
      <c r="A19" s="1" t="s">
        <v>25</v>
      </c>
      <c r="B19" s="5">
        <v>0.22514955863128433</v>
      </c>
      <c r="C19" s="5">
        <v>0.22176761547273166</v>
      </c>
      <c r="D19" s="5">
        <v>0.18054289565903001</v>
      </c>
      <c r="E19" s="5">
        <f t="shared" si="0"/>
        <v>0.209153356587682</v>
      </c>
      <c r="F19" s="5">
        <f t="shared" si="1"/>
        <v>2.4835020450854516E-2</v>
      </c>
      <c r="H19" s="5">
        <v>0.31030894426858296</v>
      </c>
      <c r="I19" s="5">
        <v>0.37248227898929187</v>
      </c>
      <c r="J19" s="5">
        <v>0.23864373725089985</v>
      </c>
      <c r="K19" s="5">
        <f t="shared" si="5"/>
        <v>0.30714498683625818</v>
      </c>
      <c r="L19" s="5">
        <f t="shared" si="6"/>
        <v>6.6975344595156999E-2</v>
      </c>
      <c r="M19" s="5">
        <f t="shared" si="2"/>
        <v>7.6314920562400579E-2</v>
      </c>
      <c r="O19" s="1" t="s">
        <v>25</v>
      </c>
      <c r="P19" s="5">
        <v>4.7414845239961867E-2</v>
      </c>
      <c r="Q19" s="5">
        <v>4.4013707542696512E-2</v>
      </c>
      <c r="R19" s="5">
        <v>5.5730694980391286E-2</v>
      </c>
      <c r="S19" s="5">
        <f t="shared" si="7"/>
        <v>4.9053082587683226E-2</v>
      </c>
      <c r="T19" s="5">
        <f t="shared" si="8"/>
        <v>6.0278366649550242E-3</v>
      </c>
      <c r="V19" s="5">
        <v>6.6093005179740538E-2</v>
      </c>
      <c r="W19" s="5">
        <v>7.3149021642259726E-2</v>
      </c>
      <c r="X19" s="5">
        <v>5.8362731653631893E-2</v>
      </c>
      <c r="Y19" s="5">
        <f t="shared" si="9"/>
        <v>6.5868252825210721E-2</v>
      </c>
      <c r="Z19" s="5">
        <f t="shared" si="10"/>
        <v>7.3957067358433664E-3</v>
      </c>
      <c r="AA19" s="5">
        <f t="shared" si="3"/>
        <v>3.7932569075501486E-2</v>
      </c>
      <c r="AC19" s="5">
        <v>0.21597810243852011</v>
      </c>
      <c r="AD19" s="5">
        <v>8.9853202928309533E-2</v>
      </c>
      <c r="AE19" s="5">
        <v>9.8693880998706324E-2</v>
      </c>
      <c r="AF19" s="5">
        <f t="shared" si="11"/>
        <v>0.134841728788512</v>
      </c>
      <c r="AG19" s="5">
        <f t="shared" si="12"/>
        <v>7.0405061920229758E-2</v>
      </c>
      <c r="AI19" s="5">
        <v>6.1871488138099992E-2</v>
      </c>
      <c r="AJ19" s="5">
        <v>6.7171860533362326E-2</v>
      </c>
      <c r="AK19" s="5">
        <v>4.1126686971739504E-2</v>
      </c>
      <c r="AL19" s="5">
        <f t="shared" si="13"/>
        <v>5.672334521440061E-2</v>
      </c>
      <c r="AM19" s="5">
        <f t="shared" si="14"/>
        <v>1.3764639411764144E-2</v>
      </c>
      <c r="AN19" s="5">
        <f t="shared" si="4"/>
        <v>0.13234523217099606</v>
      </c>
      <c r="BG19" s="5">
        <v>75.554551194155167</v>
      </c>
      <c r="BI19" s="5">
        <v>0.2827952001631579</v>
      </c>
      <c r="BJ19" s="5">
        <v>0.36658931919742133</v>
      </c>
      <c r="BK19" s="5">
        <v>0.26806679842716363</v>
      </c>
      <c r="BL19" s="5">
        <v>0.30052967340627551</v>
      </c>
      <c r="BM19" s="5">
        <v>0.20152574758860836</v>
      </c>
      <c r="BN19" s="5">
        <v>12.623303474078144</v>
      </c>
      <c r="BP19" s="5">
        <v>6.6093005179740538E-2</v>
      </c>
      <c r="BQ19" s="5">
        <v>7.3149021642259726E-2</v>
      </c>
      <c r="BR19" s="5">
        <v>5.8362731653631893E-2</v>
      </c>
      <c r="BS19" s="5">
        <v>6.5613491445425706E-2</v>
      </c>
      <c r="BT19" s="5">
        <v>6.7503155729488853E-2</v>
      </c>
      <c r="BU19" s="5">
        <v>46.107002977634444</v>
      </c>
    </row>
    <row r="20" spans="1:73" ht="13.8" x14ac:dyDescent="0.25">
      <c r="A20" s="1" t="s">
        <v>26</v>
      </c>
      <c r="B20" s="5">
        <v>4.1296888562442318</v>
      </c>
      <c r="C20" s="5">
        <v>3.4314028684736799</v>
      </c>
      <c r="D20" s="5">
        <v>3.5846356545781175</v>
      </c>
      <c r="E20" s="5">
        <f t="shared" si="0"/>
        <v>3.7152424597653435</v>
      </c>
      <c r="F20" s="5">
        <f t="shared" si="1"/>
        <v>0.36700740230965945</v>
      </c>
      <c r="H20" s="5">
        <v>4.2462422979003556</v>
      </c>
      <c r="I20" s="5">
        <v>6.5888177666513714</v>
      </c>
      <c r="J20" s="5">
        <v>5.0986964366740617</v>
      </c>
      <c r="K20" s="5">
        <f t="shared" si="5"/>
        <v>5.3112521670752626</v>
      </c>
      <c r="L20" s="5">
        <f t="shared" si="6"/>
        <v>1.1856643330189658</v>
      </c>
      <c r="M20" s="5">
        <f t="shared" si="2"/>
        <v>8.9886509657815569E-2</v>
      </c>
      <c r="O20" s="1" t="s">
        <v>26</v>
      </c>
      <c r="P20" s="5">
        <v>3.4012762359180346</v>
      </c>
      <c r="Q20" s="5">
        <v>2.3002649855692043</v>
      </c>
      <c r="R20" s="5">
        <v>2.5985146639188392</v>
      </c>
      <c r="S20" s="5">
        <f t="shared" si="7"/>
        <v>2.7666852951353591</v>
      </c>
      <c r="T20" s="5">
        <f t="shared" si="8"/>
        <v>0.56944487375996145</v>
      </c>
      <c r="V20" s="5">
        <v>6.3729308469785373</v>
      </c>
      <c r="W20" s="5">
        <v>5.2317127986733443</v>
      </c>
      <c r="X20" s="5">
        <v>4.2091055365631851</v>
      </c>
      <c r="Y20" s="5">
        <f t="shared" si="9"/>
        <v>5.2712497274050216</v>
      </c>
      <c r="Z20" s="5">
        <f t="shared" si="10"/>
        <v>1.0824543270035365</v>
      </c>
      <c r="AA20" s="5">
        <f t="shared" si="3"/>
        <v>2.38681337223168E-2</v>
      </c>
      <c r="AC20" s="5">
        <v>2.776674649720106</v>
      </c>
      <c r="AD20" s="5">
        <v>2.2929153839365881</v>
      </c>
      <c r="AE20" s="5">
        <v>2.5953856176881409</v>
      </c>
      <c r="AF20" s="5">
        <f t="shared" si="11"/>
        <v>2.5549918837816117</v>
      </c>
      <c r="AG20" s="5">
        <f t="shared" si="12"/>
        <v>0.24439618882469444</v>
      </c>
      <c r="AI20" s="5">
        <v>1.3940399701154511</v>
      </c>
      <c r="AJ20" s="5">
        <v>2.1670124342553061</v>
      </c>
      <c r="AK20" s="5">
        <v>4.4558039234805209</v>
      </c>
      <c r="AL20" s="5">
        <f t="shared" si="13"/>
        <v>2.6722854426170932</v>
      </c>
      <c r="AM20" s="5">
        <f t="shared" si="14"/>
        <v>1.5921919596159408</v>
      </c>
      <c r="AN20" s="5">
        <f t="shared" si="4"/>
        <v>0.90572247543978235</v>
      </c>
      <c r="BG20" s="5">
        <v>184.6611353479546</v>
      </c>
      <c r="BI20" s="5">
        <v>6.0711215502287388</v>
      </c>
      <c r="BJ20" s="5">
        <v>8.9572896354423808</v>
      </c>
      <c r="BK20" s="5">
        <v>8.8054187790752518</v>
      </c>
      <c r="BL20" s="5">
        <v>8.0434791082016641</v>
      </c>
      <c r="BM20" s="5">
        <v>12.781288602053694</v>
      </c>
      <c r="BN20" s="5">
        <v>62.762556086131113</v>
      </c>
      <c r="BP20" s="5">
        <v>6.3729308469785373</v>
      </c>
      <c r="BQ20" s="5">
        <v>5.2317127986733443</v>
      </c>
      <c r="BR20" s="5">
        <v>4.2091055365631851</v>
      </c>
      <c r="BS20" s="5">
        <v>5.3432323086301166</v>
      </c>
      <c r="BT20" s="5">
        <v>11.83698865150018</v>
      </c>
      <c r="BU20" s="5">
        <v>79.779959589169067</v>
      </c>
    </row>
    <row r="21" spans="1:73" ht="13.8" x14ac:dyDescent="0.25">
      <c r="A21" s="1" t="s">
        <v>27</v>
      </c>
      <c r="B21" s="5">
        <v>21.593819132135895</v>
      </c>
      <c r="C21" s="5">
        <v>20.612706249888934</v>
      </c>
      <c r="D21" s="5">
        <v>21.127756873387199</v>
      </c>
      <c r="E21" s="5">
        <f t="shared" si="0"/>
        <v>21.111427418470676</v>
      </c>
      <c r="F21" s="5">
        <f t="shared" si="1"/>
        <v>0.49076023703142246</v>
      </c>
      <c r="H21" s="5">
        <v>27.500257883785601</v>
      </c>
      <c r="I21" s="5">
        <v>29.21813551646844</v>
      </c>
      <c r="J21" s="5">
        <v>28.610957474410725</v>
      </c>
      <c r="K21" s="5">
        <f t="shared" si="5"/>
        <v>28.443116958221591</v>
      </c>
      <c r="L21" s="5">
        <f t="shared" si="6"/>
        <v>0.87115080174099346</v>
      </c>
      <c r="M21" s="5">
        <f t="shared" si="2"/>
        <v>2.2137827897565485E-4</v>
      </c>
      <c r="O21" s="1" t="s">
        <v>27</v>
      </c>
      <c r="P21" s="5">
        <v>23.642273463192861</v>
      </c>
      <c r="Q21" s="5">
        <v>21.436645805366052</v>
      </c>
      <c r="R21" s="5">
        <v>24.113552502262525</v>
      </c>
      <c r="S21" s="5">
        <f t="shared" si="7"/>
        <v>23.064157256940479</v>
      </c>
      <c r="T21" s="5">
        <f t="shared" si="8"/>
        <v>1.4290280357365395</v>
      </c>
      <c r="V21" s="5">
        <v>30.717190753220038</v>
      </c>
      <c r="W21" s="5">
        <v>31.325556399851767</v>
      </c>
      <c r="X21" s="5">
        <v>30.385930579208996</v>
      </c>
      <c r="Y21" s="5">
        <f t="shared" si="9"/>
        <v>30.809559244093595</v>
      </c>
      <c r="Z21" s="5">
        <f t="shared" si="10"/>
        <v>0.47657436385557367</v>
      </c>
      <c r="AA21" s="5">
        <f t="shared" si="3"/>
        <v>8.7870577758797082E-4</v>
      </c>
      <c r="AC21" s="5">
        <v>18.296326090765831</v>
      </c>
      <c r="AD21" s="5">
        <v>17.263403499294526</v>
      </c>
      <c r="AE21" s="5">
        <v>18.209800881657149</v>
      </c>
      <c r="AF21" s="5">
        <f t="shared" si="11"/>
        <v>17.923176823905834</v>
      </c>
      <c r="AG21" s="5">
        <f t="shared" si="12"/>
        <v>0.57301595340297484</v>
      </c>
      <c r="AI21" s="5">
        <v>22.30279555363278</v>
      </c>
      <c r="AJ21" s="5">
        <v>18.641883235355689</v>
      </c>
      <c r="AK21" s="5">
        <v>16.720601118320584</v>
      </c>
      <c r="AL21" s="5">
        <f t="shared" si="13"/>
        <v>19.221759969103019</v>
      </c>
      <c r="AM21" s="5">
        <f t="shared" si="14"/>
        <v>2.8359154515188982</v>
      </c>
      <c r="AN21" s="5">
        <f t="shared" si="4"/>
        <v>0.48033355062994892</v>
      </c>
      <c r="BG21" s="5">
        <v>39.431778397153458</v>
      </c>
      <c r="BI21" s="5">
        <v>31.940678894799468</v>
      </c>
      <c r="BJ21" s="5">
        <v>35.73139433360479</v>
      </c>
      <c r="BK21" s="5">
        <v>31.689765507173433</v>
      </c>
      <c r="BL21" s="5">
        <v>32.91742325915903</v>
      </c>
      <c r="BM21" s="5">
        <v>27.431638381580044</v>
      </c>
      <c r="BN21" s="5">
        <v>46.948682131732163</v>
      </c>
      <c r="BP21" s="5">
        <v>30.717190753220038</v>
      </c>
      <c r="BQ21" s="5">
        <v>31.325556399851767</v>
      </c>
      <c r="BR21" s="5">
        <v>30.385930579208996</v>
      </c>
      <c r="BS21" s="5">
        <v>30.784571661718097</v>
      </c>
      <c r="BT21" s="5">
        <v>29.463891525047814</v>
      </c>
      <c r="BU21" s="5">
        <v>36.196434676863973</v>
      </c>
    </row>
    <row r="22" spans="1:73" ht="13.8" x14ac:dyDescent="0.25">
      <c r="A22" s="1" t="s">
        <v>28</v>
      </c>
      <c r="B22" s="5">
        <v>42.114728904561268</v>
      </c>
      <c r="C22" s="5">
        <v>44.380075995640603</v>
      </c>
      <c r="D22" s="5">
        <v>44.388807165729801</v>
      </c>
      <c r="E22" s="5">
        <f t="shared" si="0"/>
        <v>43.627870688643895</v>
      </c>
      <c r="F22" s="5">
        <f t="shared" si="1"/>
        <v>1.3104264963687731</v>
      </c>
      <c r="H22" s="5">
        <v>37.675883270547288</v>
      </c>
      <c r="I22" s="5">
        <v>34.306791163731781</v>
      </c>
      <c r="J22" s="5">
        <v>37.920432159904912</v>
      </c>
      <c r="K22" s="5">
        <f t="shared" si="5"/>
        <v>36.634368864727996</v>
      </c>
      <c r="L22" s="5">
        <f t="shared" si="6"/>
        <v>2.0194465839562641</v>
      </c>
      <c r="M22" s="5">
        <f t="shared" si="2"/>
        <v>7.3247454264820915E-3</v>
      </c>
      <c r="O22" s="1" t="s">
        <v>28</v>
      </c>
      <c r="P22" s="5">
        <v>39.388140261355851</v>
      </c>
      <c r="Q22" s="5">
        <v>45.066640657122427</v>
      </c>
      <c r="R22" s="5">
        <v>45.572789387289319</v>
      </c>
      <c r="S22" s="5">
        <f t="shared" si="7"/>
        <v>43.342523435255863</v>
      </c>
      <c r="T22" s="5">
        <f t="shared" si="8"/>
        <v>3.4339345289012217</v>
      </c>
      <c r="V22" s="5">
        <v>37.943205005294189</v>
      </c>
      <c r="W22" s="5">
        <v>39.116827722465111</v>
      </c>
      <c r="X22" s="5">
        <v>40.73552452747883</v>
      </c>
      <c r="Y22" s="5">
        <f t="shared" si="9"/>
        <v>39.265185751746046</v>
      </c>
      <c r="Z22" s="5">
        <f t="shared" si="10"/>
        <v>1.4020590776185067</v>
      </c>
      <c r="AA22" s="5">
        <f t="shared" si="3"/>
        <v>0.12964086558459745</v>
      </c>
      <c r="AC22" s="5">
        <v>45.455387278553964</v>
      </c>
      <c r="AD22" s="5">
        <v>51.36625079669345</v>
      </c>
      <c r="AE22" s="5">
        <v>49.067611431128761</v>
      </c>
      <c r="AF22" s="5">
        <f t="shared" si="11"/>
        <v>48.629749835458732</v>
      </c>
      <c r="AG22" s="5">
        <f t="shared" si="12"/>
        <v>2.9796592028686955</v>
      </c>
      <c r="AI22" s="5">
        <v>39.392692965048134</v>
      </c>
      <c r="AJ22" s="5">
        <v>45.594003575628975</v>
      </c>
      <c r="AK22" s="5">
        <v>34.076040931684453</v>
      </c>
      <c r="AL22" s="5">
        <f t="shared" si="13"/>
        <v>39.687579157453854</v>
      </c>
      <c r="AM22" s="5">
        <f t="shared" si="14"/>
        <v>5.7646408618993181</v>
      </c>
      <c r="AN22" s="5">
        <f t="shared" si="4"/>
        <v>7.5430564673563391E-2</v>
      </c>
      <c r="BG22" s="5">
        <v>245.22501164430886</v>
      </c>
      <c r="BI22" s="5">
        <v>29.067006025661428</v>
      </c>
      <c r="BJ22" s="5">
        <v>24.77610801673757</v>
      </c>
      <c r="BK22" s="5">
        <v>22.572120488629746</v>
      </c>
      <c r="BL22" s="5">
        <v>25.114137875503999</v>
      </c>
      <c r="BM22" s="5">
        <v>16.156194726405136</v>
      </c>
      <c r="BN22" s="5">
        <v>335.84009357119561</v>
      </c>
      <c r="BP22" s="5">
        <v>37.943205005294189</v>
      </c>
      <c r="BQ22" s="5">
        <v>39.116827722465111</v>
      </c>
      <c r="BR22" s="5">
        <v>40.73552452747883</v>
      </c>
      <c r="BS22" s="5">
        <v>39.186047224565606</v>
      </c>
      <c r="BT22" s="5">
        <v>34.290531699650565</v>
      </c>
      <c r="BU22" s="5">
        <v>169.07909381468266</v>
      </c>
    </row>
    <row r="23" spans="1:73" ht="13.8" x14ac:dyDescent="0.25">
      <c r="A23" s="1" t="s">
        <v>29</v>
      </c>
      <c r="B23" s="5">
        <f>SUM(B19:B22)</f>
        <v>68.063386451572683</v>
      </c>
      <c r="C23" s="5">
        <f t="shared" ref="C23:D23" si="27">SUM(C19:C22)</f>
        <v>68.645952729475951</v>
      </c>
      <c r="D23" s="5">
        <f t="shared" si="27"/>
        <v>69.281742589354153</v>
      </c>
      <c r="E23" s="5">
        <f t="shared" si="0"/>
        <v>68.663693923467591</v>
      </c>
      <c r="F23" s="5">
        <f t="shared" si="1"/>
        <v>0.60937179298900257</v>
      </c>
      <c r="H23" s="5">
        <f>SUM(H19:H22)</f>
        <v>69.732692396501818</v>
      </c>
      <c r="I23" s="5">
        <f t="shared" ref="I23:J23" si="28">SUM(I19:I22)</f>
        <v>70.486226725840879</v>
      </c>
      <c r="J23" s="5">
        <f t="shared" si="28"/>
        <v>71.868729808240602</v>
      </c>
      <c r="K23" s="5">
        <f t="shared" si="5"/>
        <v>70.6958829768611</v>
      </c>
      <c r="L23" s="5">
        <f t="shared" si="6"/>
        <v>1.0833424037583042</v>
      </c>
      <c r="M23" s="5">
        <f t="shared" si="2"/>
        <v>4.7257803101997564E-2</v>
      </c>
      <c r="O23" s="1" t="s">
        <v>29</v>
      </c>
      <c r="P23" s="5">
        <f>SUM(P19:P22)</f>
        <v>66.479104805706712</v>
      </c>
      <c r="Q23" s="5">
        <f t="shared" ref="Q23:R23" si="29">SUM(Q19:Q22)</f>
        <v>68.847565155600378</v>
      </c>
      <c r="R23" s="5">
        <f t="shared" si="29"/>
        <v>72.340587248451072</v>
      </c>
      <c r="S23" s="5">
        <f t="shared" si="7"/>
        <v>69.222419069919383</v>
      </c>
      <c r="T23" s="5">
        <f t="shared" si="8"/>
        <v>2.9486659185910349</v>
      </c>
      <c r="V23" s="5">
        <f>SUM(V19:V22)</f>
        <v>75.099419610672498</v>
      </c>
      <c r="W23" s="5">
        <f t="shared" ref="W23:X23" si="30">SUM(W19:W22)</f>
        <v>75.747245942632475</v>
      </c>
      <c r="X23" s="5">
        <f t="shared" si="30"/>
        <v>75.388923374904635</v>
      </c>
      <c r="Y23" s="5">
        <f t="shared" si="9"/>
        <v>75.41186297606987</v>
      </c>
      <c r="Z23" s="5">
        <f t="shared" si="10"/>
        <v>0.32452181447692285</v>
      </c>
      <c r="AA23" s="5">
        <f t="shared" si="3"/>
        <v>2.2479226710179035E-2</v>
      </c>
      <c r="AC23" s="5">
        <f>SUM(AC19:AC22)</f>
        <v>66.744366121478421</v>
      </c>
      <c r="AD23" s="5">
        <f t="shared" ref="AD23:AE23" si="31">SUM(AD19:AD22)</f>
        <v>71.012422882852874</v>
      </c>
      <c r="AE23" s="5">
        <f t="shared" si="31"/>
        <v>69.97149181147276</v>
      </c>
      <c r="AF23" s="5">
        <f t="shared" si="11"/>
        <v>69.242760271934685</v>
      </c>
      <c r="AG23" s="5">
        <f t="shared" si="12"/>
        <v>2.2253908358121488</v>
      </c>
      <c r="AI23" s="5">
        <f>SUM(AI19:AI22)</f>
        <v>63.151399976934464</v>
      </c>
      <c r="AJ23" s="5">
        <f t="shared" ref="AJ23:AK23" si="32">SUM(AJ19:AJ22)</f>
        <v>66.470071105773329</v>
      </c>
      <c r="AK23" s="5">
        <f t="shared" si="32"/>
        <v>55.293572660457301</v>
      </c>
      <c r="AL23" s="5">
        <f t="shared" si="13"/>
        <v>61.638347914388362</v>
      </c>
      <c r="AM23" s="5">
        <f t="shared" si="14"/>
        <v>5.7398191855248504</v>
      </c>
      <c r="AN23" s="5">
        <f t="shared" si="4"/>
        <v>9.9139929576168531E-2</v>
      </c>
    </row>
    <row r="24" spans="1:73" ht="13.8" x14ac:dyDescent="0.25">
      <c r="A24" s="1" t="s">
        <v>30</v>
      </c>
      <c r="B24" s="5">
        <v>3.1679123390795205E-2</v>
      </c>
      <c r="C24" s="5">
        <v>1.3181016927607068E-2</v>
      </c>
      <c r="D24" s="5">
        <v>1.2636215907724839E-2</v>
      </c>
      <c r="E24" s="5">
        <f t="shared" si="0"/>
        <v>1.9165452075375702E-2</v>
      </c>
      <c r="F24" s="5">
        <f t="shared" si="1"/>
        <v>1.0840580214203522E-2</v>
      </c>
      <c r="H24" s="5">
        <v>1.4876679148377649E-2</v>
      </c>
      <c r="I24" s="5">
        <v>2.23904234477738E-2</v>
      </c>
      <c r="J24" s="5">
        <v>1.2283730437526093E-2</v>
      </c>
      <c r="K24" s="5">
        <f t="shared" si="5"/>
        <v>1.6516944344559182E-2</v>
      </c>
      <c r="L24" s="5">
        <f t="shared" si="6"/>
        <v>5.249205971973361E-3</v>
      </c>
      <c r="M24" s="5">
        <f t="shared" si="2"/>
        <v>0.72266817931189753</v>
      </c>
      <c r="O24" s="1" t="s">
        <v>30</v>
      </c>
      <c r="P24" s="5">
        <v>6.772699119251489E-3</v>
      </c>
      <c r="Q24" s="5">
        <v>7.7168494756953091E-3</v>
      </c>
      <c r="R24" s="5">
        <v>0</v>
      </c>
      <c r="S24" s="5">
        <f t="shared" si="7"/>
        <v>4.829849531648933E-3</v>
      </c>
      <c r="T24" s="5">
        <f t="shared" si="8"/>
        <v>4.2093277192053261E-3</v>
      </c>
      <c r="V24" s="5">
        <v>1.3263719463588779E-2</v>
      </c>
      <c r="W24" s="5">
        <v>1.1203115908799606E-2</v>
      </c>
      <c r="X24" s="5">
        <v>8.0804926681194676E-3</v>
      </c>
      <c r="Y24" s="5">
        <f t="shared" si="9"/>
        <v>1.084910934683595E-2</v>
      </c>
      <c r="Z24" s="5">
        <f t="shared" si="10"/>
        <v>2.609683982353565E-3</v>
      </c>
      <c r="AA24" s="5">
        <f t="shared" si="3"/>
        <v>0.10306292236787476</v>
      </c>
      <c r="AC24" s="5">
        <v>8.3292452272199814E-3</v>
      </c>
      <c r="AD24" s="5">
        <v>6.8641720071741189E-3</v>
      </c>
      <c r="AE24" s="5">
        <v>5.3787942760606354E-3</v>
      </c>
      <c r="AF24" s="5">
        <f t="shared" si="11"/>
        <v>6.8574038368182447E-3</v>
      </c>
      <c r="AG24" s="5">
        <f t="shared" si="12"/>
        <v>1.4752371198884426E-3</v>
      </c>
      <c r="AI24" s="5">
        <v>1.7063514992174497E-2</v>
      </c>
      <c r="AJ24" s="5">
        <v>0</v>
      </c>
      <c r="AK24" s="5">
        <v>1.213146500540581E-2</v>
      </c>
      <c r="AL24" s="5">
        <f t="shared" si="13"/>
        <v>9.7316599991934347E-3</v>
      </c>
      <c r="AM24" s="5">
        <f t="shared" si="14"/>
        <v>8.7812404603747445E-3</v>
      </c>
      <c r="AN24" s="5">
        <f t="shared" si="4"/>
        <v>0.60591772087565232</v>
      </c>
      <c r="BG24" s="5">
        <v>166.33000649772131</v>
      </c>
      <c r="BI24" s="5">
        <v>2.3221917146495658E-2</v>
      </c>
      <c r="BJ24" s="5">
        <v>2.3992718886815451E-2</v>
      </c>
      <c r="BK24" s="5">
        <v>2.6983832101787977E-2</v>
      </c>
      <c r="BL24" s="5">
        <v>2.5022018102313047E-2</v>
      </c>
      <c r="BM24" s="5">
        <v>3.4465507607269026E-2</v>
      </c>
      <c r="BN24" s="5">
        <v>83.764605782976602</v>
      </c>
      <c r="BP24" s="5">
        <v>1.3263719463588779E-2</v>
      </c>
      <c r="BQ24" s="5">
        <v>1.1203115908799606E-2</v>
      </c>
      <c r="BR24" s="5">
        <v>8.0804926681194676E-3</v>
      </c>
      <c r="BS24" s="5">
        <v>1.09905872590172E-2</v>
      </c>
      <c r="BT24" s="5">
        <v>2.5880978705645048E-2</v>
      </c>
      <c r="BU24" s="5">
        <v>90.784898742225877</v>
      </c>
    </row>
    <row r="25" spans="1:73" ht="13.8" x14ac:dyDescent="0.25">
      <c r="A25" s="1" t="s">
        <v>31</v>
      </c>
      <c r="B25" s="5">
        <v>4.6550095710458876</v>
      </c>
      <c r="C25" s="5">
        <v>4.9366154350156002</v>
      </c>
      <c r="D25" s="5">
        <v>4.0668795858477402</v>
      </c>
      <c r="E25" s="5">
        <f t="shared" si="0"/>
        <v>4.5528348639697427</v>
      </c>
      <c r="F25" s="5">
        <f t="shared" si="1"/>
        <v>0.44377907218176327</v>
      </c>
      <c r="H25" s="5">
        <v>3.6176993679972833</v>
      </c>
      <c r="I25" s="5">
        <v>2.5903239837679748</v>
      </c>
      <c r="J25" s="5">
        <v>2.2403339466274392</v>
      </c>
      <c r="K25" s="5">
        <f t="shared" si="5"/>
        <v>2.8161190994642324</v>
      </c>
      <c r="L25" s="5">
        <f t="shared" si="6"/>
        <v>0.71590603552459786</v>
      </c>
      <c r="M25" s="5">
        <f t="shared" si="2"/>
        <v>2.3348796928725671E-2</v>
      </c>
      <c r="O25" s="1" t="s">
        <v>31</v>
      </c>
      <c r="P25" s="5">
        <v>1.2321117296296598</v>
      </c>
      <c r="Q25" s="5">
        <v>1.4281139346496978</v>
      </c>
      <c r="R25" s="5">
        <v>1.1166223198871208</v>
      </c>
      <c r="S25" s="5">
        <f t="shared" si="7"/>
        <v>1.2589493280554926</v>
      </c>
      <c r="T25" s="5">
        <f t="shared" si="8"/>
        <v>0.1574704703549174</v>
      </c>
      <c r="V25" s="5">
        <v>3.4893321329045617</v>
      </c>
      <c r="W25" s="5">
        <v>2.331086673708155</v>
      </c>
      <c r="X25" s="5">
        <v>2.4231356578108341</v>
      </c>
      <c r="Y25" s="5">
        <f t="shared" si="9"/>
        <v>2.7478514881411833</v>
      </c>
      <c r="Z25" s="5">
        <f t="shared" si="10"/>
        <v>0.6437883299560675</v>
      </c>
      <c r="AA25" s="5">
        <f t="shared" si="3"/>
        <v>1.7675017993777159E-2</v>
      </c>
      <c r="AC25" s="5">
        <v>1.9782655960109137</v>
      </c>
      <c r="AD25" s="5">
        <v>0.73109495138563629</v>
      </c>
      <c r="AE25" s="5">
        <v>0.82168207051377185</v>
      </c>
      <c r="AF25" s="5">
        <f t="shared" si="11"/>
        <v>1.1770142059701072</v>
      </c>
      <c r="AG25" s="5">
        <f t="shared" si="12"/>
        <v>0.69538072238862614</v>
      </c>
      <c r="AI25" s="5">
        <v>2.1661094615008212</v>
      </c>
      <c r="AJ25" s="5">
        <v>1.3149226986699993</v>
      </c>
      <c r="AK25" s="5">
        <v>8.9215520621089635</v>
      </c>
      <c r="AL25" s="5">
        <f t="shared" si="13"/>
        <v>4.134194740759928</v>
      </c>
      <c r="AM25" s="5">
        <f t="shared" si="14"/>
        <v>4.1677598680838441</v>
      </c>
      <c r="AN25" s="5">
        <f t="shared" si="4"/>
        <v>0.29213864558041264</v>
      </c>
      <c r="BG25" s="5">
        <v>123.4831330645704</v>
      </c>
      <c r="BI25" s="5">
        <v>3.3023832514705345</v>
      </c>
      <c r="BJ25" s="5">
        <v>4.1928506130765264</v>
      </c>
      <c r="BK25" s="5">
        <v>12.019831833694781</v>
      </c>
      <c r="BL25" s="5">
        <v>7.2180438050661033</v>
      </c>
      <c r="BM25" s="5">
        <v>30.466369484236331</v>
      </c>
      <c r="BN25" s="5">
        <v>140.74928901731315</v>
      </c>
      <c r="BP25" s="5">
        <v>3.4893321329045617</v>
      </c>
      <c r="BQ25" s="5">
        <v>2.331086673708155</v>
      </c>
      <c r="BR25" s="5">
        <v>2.4231356578108341</v>
      </c>
      <c r="BS25" s="5">
        <v>2.8107218366624225</v>
      </c>
      <c r="BT25" s="5">
        <v>7.1777525201290384</v>
      </c>
      <c r="BU25" s="5">
        <v>144.84702880182482</v>
      </c>
    </row>
    <row r="26" spans="1:73" ht="13.8" x14ac:dyDescent="0.25">
      <c r="A26" s="1" t="s">
        <v>32</v>
      </c>
      <c r="B26" s="5">
        <v>12.55830283754741</v>
      </c>
      <c r="C26" s="5">
        <v>12.437088469483832</v>
      </c>
      <c r="D26" s="5">
        <v>12.211665145578857</v>
      </c>
      <c r="E26" s="5">
        <f t="shared" si="0"/>
        <v>12.402352150870032</v>
      </c>
      <c r="F26" s="5">
        <f t="shared" si="1"/>
        <v>0.17591015106141794</v>
      </c>
      <c r="H26" s="5">
        <v>8.2347196172502706</v>
      </c>
      <c r="I26" s="5">
        <v>9.0284646741107668</v>
      </c>
      <c r="J26" s="5">
        <v>8.4039074641789338</v>
      </c>
      <c r="K26" s="5">
        <f t="shared" si="5"/>
        <v>8.5556972518466576</v>
      </c>
      <c r="L26" s="5">
        <f t="shared" si="6"/>
        <v>0.41807643864821836</v>
      </c>
      <c r="M26" s="5">
        <f t="shared" si="2"/>
        <v>1.2499133659802877E-4</v>
      </c>
      <c r="O26" s="1" t="s">
        <v>32</v>
      </c>
      <c r="P26" s="5">
        <v>15.208329007945448</v>
      </c>
      <c r="Q26" s="5">
        <v>14.112275054323273</v>
      </c>
      <c r="R26" s="5">
        <v>13.310186313338427</v>
      </c>
      <c r="S26" s="5">
        <f t="shared" si="7"/>
        <v>14.210263458535715</v>
      </c>
      <c r="T26" s="5">
        <f t="shared" si="8"/>
        <v>0.95285765872588557</v>
      </c>
      <c r="V26" s="5">
        <v>9.0904214037287137</v>
      </c>
      <c r="W26" s="5">
        <v>10.697305589939475</v>
      </c>
      <c r="X26" s="5">
        <v>11.213123434530885</v>
      </c>
      <c r="Y26" s="5">
        <f t="shared" si="9"/>
        <v>10.333616809399691</v>
      </c>
      <c r="Z26" s="5">
        <f t="shared" si="10"/>
        <v>1.1070989678934771</v>
      </c>
      <c r="AA26" s="5">
        <f t="shared" si="3"/>
        <v>1.0054783537118236E-2</v>
      </c>
      <c r="AC26" s="5">
        <v>9.0923927918783516</v>
      </c>
      <c r="AD26" s="5">
        <v>8.3574233762939851</v>
      </c>
      <c r="AE26" s="5">
        <v>7.547230512321522</v>
      </c>
      <c r="AF26" s="5">
        <f t="shared" si="11"/>
        <v>8.3323488934979526</v>
      </c>
      <c r="AG26" s="5">
        <f t="shared" si="12"/>
        <v>0.77288625606031502</v>
      </c>
      <c r="AI26" s="5">
        <v>6.7911505369552847</v>
      </c>
      <c r="AJ26" s="5">
        <v>6.2209830868164113</v>
      </c>
      <c r="AK26" s="5">
        <v>7.7476573523271641</v>
      </c>
      <c r="AL26" s="5">
        <f t="shared" si="13"/>
        <v>6.9199303253662867</v>
      </c>
      <c r="AM26" s="5">
        <f t="shared" si="14"/>
        <v>0.77144134817274734</v>
      </c>
      <c r="AN26" s="5">
        <f t="shared" si="4"/>
        <v>8.8595887661235842E-2</v>
      </c>
      <c r="BG26" s="5">
        <v>258.15359228064796</v>
      </c>
      <c r="BI26" s="5">
        <v>8.1765745410469819</v>
      </c>
      <c r="BJ26" s="5">
        <v>7.6302591554898545</v>
      </c>
      <c r="BK26" s="5">
        <v>10.425401827693188</v>
      </c>
      <c r="BL26" s="5">
        <v>8.9651597671834491</v>
      </c>
      <c r="BM26" s="5">
        <v>16.084507268579991</v>
      </c>
      <c r="BN26" s="5">
        <v>199.58245711813635</v>
      </c>
      <c r="BP26" s="5">
        <v>9.0904214037287137</v>
      </c>
      <c r="BQ26" s="5">
        <v>10.697305589939475</v>
      </c>
      <c r="BR26" s="5">
        <v>11.213123434530885</v>
      </c>
      <c r="BS26" s="5">
        <v>10.240592663603223</v>
      </c>
      <c r="BT26" s="5">
        <v>5.8510228355577203</v>
      </c>
      <c r="BU26" s="5">
        <v>323.55701365894225</v>
      </c>
    </row>
    <row r="27" spans="1:73" ht="13.8" x14ac:dyDescent="0.25">
      <c r="A27" s="1" t="s">
        <v>33</v>
      </c>
      <c r="B27" s="5">
        <v>0.15613260412526905</v>
      </c>
      <c r="C27" s="5">
        <v>0.16633561623549098</v>
      </c>
      <c r="D27" s="5">
        <v>0.14160453652476626</v>
      </c>
      <c r="E27" s="5">
        <f t="shared" si="0"/>
        <v>0.15469091896184209</v>
      </c>
      <c r="F27" s="5">
        <f t="shared" si="1"/>
        <v>1.242841172464885E-2</v>
      </c>
      <c r="H27" s="5">
        <v>7.5898485143286981E-2</v>
      </c>
      <c r="I27" s="5">
        <v>8.3665429213446663E-2</v>
      </c>
      <c r="J27" s="5">
        <v>0.10989256587054284</v>
      </c>
      <c r="K27" s="5">
        <f t="shared" si="5"/>
        <v>8.9818826742425487E-2</v>
      </c>
      <c r="L27" s="5">
        <f t="shared" si="6"/>
        <v>1.7812849490888061E-2</v>
      </c>
      <c r="M27" s="5">
        <f t="shared" si="2"/>
        <v>6.6374725324222991E-3</v>
      </c>
      <c r="O27" s="1" t="s">
        <v>33</v>
      </c>
      <c r="P27" s="5">
        <v>0.22499125411507498</v>
      </c>
      <c r="Q27" s="5">
        <v>0.16238644409404471</v>
      </c>
      <c r="R27" s="5">
        <v>0.12333518816905556</v>
      </c>
      <c r="S27" s="5">
        <f t="shared" si="7"/>
        <v>0.17023762879272508</v>
      </c>
      <c r="T27" s="5">
        <f t="shared" si="8"/>
        <v>5.1280793302999485E-2</v>
      </c>
      <c r="V27" s="5">
        <v>0.12062510945626601</v>
      </c>
      <c r="W27" s="5">
        <v>9.0041137406077748E-2</v>
      </c>
      <c r="X27" s="5">
        <v>0.11227871875190497</v>
      </c>
      <c r="Y27" s="5">
        <f t="shared" si="9"/>
        <v>0.10764832187141625</v>
      </c>
      <c r="Z27" s="5">
        <f t="shared" si="10"/>
        <v>1.5809024892282246E-2</v>
      </c>
      <c r="AA27" s="5">
        <f t="shared" si="3"/>
        <v>0.11347373455806045</v>
      </c>
      <c r="AC27" s="5">
        <v>0.13163884364944964</v>
      </c>
      <c r="AD27" s="5">
        <v>0.10074931232448646</v>
      </c>
      <c r="AE27" s="5">
        <v>0.12189278110514398</v>
      </c>
      <c r="AF27" s="5">
        <f t="shared" si="11"/>
        <v>0.11809364569302667</v>
      </c>
      <c r="AG27" s="5">
        <f t="shared" si="12"/>
        <v>1.5791322261884264E-2</v>
      </c>
      <c r="AI27" s="5">
        <v>9.1626780575445474E-2</v>
      </c>
      <c r="AJ27" s="5">
        <v>0.11293558011547845</v>
      </c>
      <c r="AK27" s="5">
        <v>7.6920493012199873E-2</v>
      </c>
      <c r="AL27" s="5">
        <f t="shared" si="13"/>
        <v>9.3827617901041271E-2</v>
      </c>
      <c r="AM27" s="5">
        <f t="shared" si="14"/>
        <v>1.8108130451940225E-2</v>
      </c>
      <c r="AN27" s="5">
        <f t="shared" si="4"/>
        <v>0.15513903910892435</v>
      </c>
      <c r="BG27" s="5">
        <v>276.20979529045962</v>
      </c>
      <c r="BI27" s="5">
        <v>4.937256056161602E-2</v>
      </c>
      <c r="BJ27" s="5">
        <v>3.7454132564857086E-2</v>
      </c>
      <c r="BK27" s="5">
        <v>5.6879475798814749E-2</v>
      </c>
      <c r="BL27" s="5">
        <v>4.9123236254390718E-2</v>
      </c>
      <c r="BM27" s="5">
        <v>9.0252910360922825E-2</v>
      </c>
      <c r="BN27" s="5">
        <v>64.669501083350454</v>
      </c>
      <c r="BP27" s="5">
        <v>0.12062510945626601</v>
      </c>
      <c r="BQ27" s="5">
        <v>9.0041137406077748E-2</v>
      </c>
      <c r="BR27" s="5">
        <v>0.11227871875190497</v>
      </c>
      <c r="BS27" s="5">
        <v>0.10912987944295335</v>
      </c>
      <c r="BT27" s="5">
        <v>0.20521834453653634</v>
      </c>
      <c r="BU27" s="5">
        <v>1013.5736544671296</v>
      </c>
    </row>
    <row r="28" spans="1:73" ht="13.8" x14ac:dyDescent="0.25">
      <c r="A28" s="1" t="s">
        <v>68</v>
      </c>
      <c r="B28" s="5">
        <f>SUM(B24:B26)</f>
        <v>17.244991531984091</v>
      </c>
      <c r="C28" s="5">
        <f t="shared" ref="C28" si="33">SUM(C24:C26)</f>
        <v>17.38688492142704</v>
      </c>
      <c r="D28" s="5">
        <f>SUM(D24:D26)</f>
        <v>16.291180947334322</v>
      </c>
      <c r="E28" s="5">
        <f t="shared" si="0"/>
        <v>16.97435246691515</v>
      </c>
      <c r="F28" s="5">
        <f t="shared" si="1"/>
        <v>0.59588247781478387</v>
      </c>
      <c r="H28" s="5">
        <f>SUM(H24:H26)</f>
        <v>11.867295664395932</v>
      </c>
      <c r="I28" s="5">
        <f t="shared" ref="I28:J28" si="34">SUM(I24:I26)</f>
        <v>11.641179081326516</v>
      </c>
      <c r="J28" s="5">
        <f t="shared" si="34"/>
        <v>10.656525141243899</v>
      </c>
      <c r="K28" s="5">
        <f t="shared" si="5"/>
        <v>11.38833329565545</v>
      </c>
      <c r="L28" s="5">
        <f t="shared" si="6"/>
        <v>0.64376980236119874</v>
      </c>
      <c r="M28" s="5">
        <f t="shared" si="2"/>
        <v>3.8414969857860178E-4</v>
      </c>
      <c r="O28" s="1" t="s">
        <v>68</v>
      </c>
      <c r="P28" s="5">
        <f>SUM(P24:P26)</f>
        <v>16.447213436694359</v>
      </c>
      <c r="Q28" s="5">
        <f t="shared" ref="Q28:R28" si="35">SUM(Q24:Q26)</f>
        <v>15.548105838448667</v>
      </c>
      <c r="R28" s="5">
        <f t="shared" si="35"/>
        <v>14.426808633225548</v>
      </c>
      <c r="S28" s="5">
        <f t="shared" si="7"/>
        <v>15.474042636122858</v>
      </c>
      <c r="T28" s="5">
        <f t="shared" si="8"/>
        <v>1.0122365884140061</v>
      </c>
      <c r="V28" s="5">
        <f>SUM(V24:V26)</f>
        <v>12.593017256096864</v>
      </c>
      <c r="W28" s="5">
        <f t="shared" ref="W28:X28" si="36">SUM(W24:W26)</f>
        <v>13.039595379556429</v>
      </c>
      <c r="X28" s="5">
        <f t="shared" si="36"/>
        <v>13.644339585009838</v>
      </c>
      <c r="Y28" s="5">
        <f t="shared" si="9"/>
        <v>13.092317406887711</v>
      </c>
      <c r="Z28" s="5">
        <f t="shared" si="10"/>
        <v>0.52764037842283285</v>
      </c>
      <c r="AA28" s="5">
        <f t="shared" si="3"/>
        <v>2.2478686251992494E-2</v>
      </c>
      <c r="AC28" s="5">
        <f>SUM(AC24:AC26)</f>
        <v>11.078987633116485</v>
      </c>
      <c r="AD28" s="5">
        <f t="shared" ref="AD28:AE28" si="37">SUM(AD24:AD26)</f>
        <v>9.0953824996867958</v>
      </c>
      <c r="AE28" s="5">
        <f t="shared" si="37"/>
        <v>8.374291377111355</v>
      </c>
      <c r="AF28" s="5">
        <f t="shared" si="11"/>
        <v>9.5162205033048792</v>
      </c>
      <c r="AG28" s="5">
        <f t="shared" si="12"/>
        <v>1.4005977039389284</v>
      </c>
      <c r="AI28" s="5">
        <f>SUM(AI24:AI26)</f>
        <v>8.9743235134482795</v>
      </c>
      <c r="AJ28" s="5">
        <f t="shared" ref="AJ28:AK28" si="38">SUM(AJ24:AJ26)</f>
        <v>7.5359057854864107</v>
      </c>
      <c r="AK28" s="5">
        <f t="shared" si="38"/>
        <v>16.681340879441532</v>
      </c>
      <c r="AL28" s="5">
        <f t="shared" si="13"/>
        <v>11.063856726125408</v>
      </c>
      <c r="AM28" s="5">
        <f t="shared" si="14"/>
        <v>4.9177594033865688</v>
      </c>
      <c r="AN28" s="5">
        <f t="shared" si="4"/>
        <v>0.62782183683071369</v>
      </c>
    </row>
    <row r="29" spans="1:73" ht="13.8" x14ac:dyDescent="0.25">
      <c r="A29" s="1" t="s">
        <v>35</v>
      </c>
      <c r="B29" s="5">
        <v>8.0818347289385566E-3</v>
      </c>
      <c r="C29" s="5">
        <v>0</v>
      </c>
      <c r="D29" s="5">
        <v>0.1033166670108083</v>
      </c>
      <c r="E29" s="5">
        <f t="shared" si="0"/>
        <v>3.7132833913248953E-2</v>
      </c>
      <c r="F29" s="5">
        <f t="shared" si="1"/>
        <v>5.7459149278079838E-2</v>
      </c>
      <c r="H29" s="5">
        <v>0.2730716914121829</v>
      </c>
      <c r="I29" s="5">
        <v>7.8003881710427089E-2</v>
      </c>
      <c r="J29" s="5">
        <v>0.28181359577697596</v>
      </c>
      <c r="K29" s="5">
        <f t="shared" si="5"/>
        <v>0.21096305629986198</v>
      </c>
      <c r="L29" s="5">
        <f t="shared" si="6"/>
        <v>0.11522895384237712</v>
      </c>
      <c r="M29" s="5">
        <f t="shared" si="2"/>
        <v>7.9524708346815104E-2</v>
      </c>
      <c r="O29" s="1" t="s">
        <v>35</v>
      </c>
      <c r="P29" s="5">
        <v>5.215289890419663E-2</v>
      </c>
      <c r="Q29" s="5">
        <v>0.30839473190310879</v>
      </c>
      <c r="R29" s="5">
        <v>0.17905685859505902</v>
      </c>
      <c r="S29" s="5">
        <f t="shared" si="7"/>
        <v>0.17986816313412146</v>
      </c>
      <c r="T29" s="5">
        <f t="shared" si="8"/>
        <v>0.12812284302946114</v>
      </c>
      <c r="V29" s="5">
        <v>0.18198845334489988</v>
      </c>
      <c r="W29" s="5">
        <v>0.25822911172887808</v>
      </c>
      <c r="X29" s="5">
        <v>0.16021613778961211</v>
      </c>
      <c r="Y29" s="5">
        <f t="shared" si="9"/>
        <v>0.20014456762113</v>
      </c>
      <c r="Z29" s="5">
        <f t="shared" si="10"/>
        <v>5.1467165545748234E-2</v>
      </c>
      <c r="AA29" s="5">
        <f t="shared" si="3"/>
        <v>0.81176184671921481</v>
      </c>
      <c r="AC29" s="5">
        <v>0.27351965795434929</v>
      </c>
      <c r="AD29" s="5">
        <v>9.934666907261884E-2</v>
      </c>
      <c r="AE29" s="5">
        <v>0.20660067723738632</v>
      </c>
      <c r="AF29" s="5">
        <f t="shared" si="11"/>
        <v>0.19315566808811815</v>
      </c>
      <c r="AG29" s="5">
        <f t="shared" si="12"/>
        <v>8.7861446136896532E-2</v>
      </c>
      <c r="AI29" s="5">
        <v>0.38856804471730838</v>
      </c>
      <c r="AJ29" s="5">
        <v>0.21590077372599281</v>
      </c>
      <c r="AK29" s="5">
        <v>0.12593611796765336</v>
      </c>
      <c r="AL29" s="5">
        <f t="shared" si="13"/>
        <v>0.24346831213698483</v>
      </c>
      <c r="AM29" s="5">
        <f t="shared" si="14"/>
        <v>0.13346856977427379</v>
      </c>
      <c r="AN29" s="5">
        <f t="shared" si="4"/>
        <v>0.61449156260331672</v>
      </c>
      <c r="BG29" s="5">
        <v>46.782549875792576</v>
      </c>
      <c r="BI29" s="5">
        <v>8.4864853066496063E-2</v>
      </c>
      <c r="BJ29" s="5">
        <v>0.23180976380327312</v>
      </c>
      <c r="BK29" s="5">
        <v>0.20375343558666845</v>
      </c>
      <c r="BL29" s="5">
        <v>0.17674806617054392</v>
      </c>
      <c r="BM29" s="5">
        <v>0.41138444730321988</v>
      </c>
      <c r="BN29" s="5">
        <v>161.94410236343816</v>
      </c>
      <c r="BP29" s="5">
        <v>0.18198845334489988</v>
      </c>
      <c r="BQ29" s="5">
        <v>0.25822911172887808</v>
      </c>
      <c r="BR29" s="5">
        <v>0.16021613778961211</v>
      </c>
      <c r="BS29" s="5">
        <v>0.19683514296668139</v>
      </c>
      <c r="BT29" s="5">
        <v>0.23396000982999265</v>
      </c>
      <c r="BU29" s="5">
        <v>312.93894697280706</v>
      </c>
    </row>
    <row r="30" spans="1:73" ht="13.8" x14ac:dyDescent="0.25">
      <c r="A30" s="1" t="s">
        <v>36</v>
      </c>
      <c r="B30" s="5">
        <v>0.31975954797104722</v>
      </c>
      <c r="C30" s="5">
        <v>0.30628515895585573</v>
      </c>
      <c r="D30" s="5">
        <v>0.36777573355908999</v>
      </c>
      <c r="E30" s="5">
        <f t="shared" si="0"/>
        <v>0.33127348016199765</v>
      </c>
      <c r="F30" s="5">
        <f t="shared" si="1"/>
        <v>3.2321829575881575E-2</v>
      </c>
      <c r="H30" s="5">
        <v>0.70377660410603404</v>
      </c>
      <c r="I30" s="5">
        <v>1.1723524574714188</v>
      </c>
      <c r="J30" s="5">
        <v>0.6452297815769148</v>
      </c>
      <c r="K30" s="5">
        <f t="shared" si="5"/>
        <v>0.84045294771812262</v>
      </c>
      <c r="L30" s="5">
        <f t="shared" si="6"/>
        <v>0.28892022434908016</v>
      </c>
      <c r="M30" s="5">
        <f t="shared" si="2"/>
        <v>3.8645313879366094E-2</v>
      </c>
      <c r="O30" s="1" t="s">
        <v>36</v>
      </c>
      <c r="P30" s="5">
        <v>1.1775146705713144</v>
      </c>
      <c r="Q30" s="5">
        <v>0.26472822119116424</v>
      </c>
      <c r="R30" s="5">
        <v>0.72774571183371939</v>
      </c>
      <c r="S30" s="5">
        <f t="shared" si="7"/>
        <v>0.72332953453206594</v>
      </c>
      <c r="T30" s="5">
        <f t="shared" si="8"/>
        <v>0.45640924893068846</v>
      </c>
      <c r="V30" s="5">
        <v>0.94983855497886194</v>
      </c>
      <c r="W30" s="5">
        <v>0.31547656677246733</v>
      </c>
      <c r="X30" s="5">
        <v>0.65150727485362925</v>
      </c>
      <c r="Y30" s="5">
        <f t="shared" si="9"/>
        <v>0.63894079886831945</v>
      </c>
      <c r="Z30" s="5">
        <f t="shared" si="10"/>
        <v>0.31736764211133678</v>
      </c>
      <c r="AA30" s="5">
        <f t="shared" si="3"/>
        <v>0.80559051627380973</v>
      </c>
      <c r="AC30" s="5">
        <v>1.1187364974760532</v>
      </c>
      <c r="AD30" s="5">
        <v>0.25347709804536495</v>
      </c>
      <c r="AE30" s="5">
        <v>0.60594745424082364</v>
      </c>
      <c r="AF30" s="5">
        <f t="shared" si="11"/>
        <v>0.65938701658741394</v>
      </c>
      <c r="AG30" s="5">
        <f t="shared" si="12"/>
        <v>0.4350980317050806</v>
      </c>
      <c r="AI30" s="5">
        <v>1.4051183824620954</v>
      </c>
      <c r="AJ30" s="5">
        <v>0.46782982102518994</v>
      </c>
      <c r="AK30" s="5">
        <v>0.91414155805467689</v>
      </c>
      <c r="AL30" s="5">
        <f t="shared" si="13"/>
        <v>0.92902992051398747</v>
      </c>
      <c r="AM30" s="5">
        <f t="shared" si="14"/>
        <v>0.46882161783844378</v>
      </c>
      <c r="AN30" s="5">
        <f t="shared" si="4"/>
        <v>0.50574198013708238</v>
      </c>
      <c r="BG30" s="5">
        <v>37.683972921260214</v>
      </c>
      <c r="BI30" s="5">
        <v>0.68162727728940964</v>
      </c>
      <c r="BJ30" s="5">
        <v>1.0428968051703758</v>
      </c>
      <c r="BK30" s="5">
        <v>0.38532962648363145</v>
      </c>
      <c r="BL30" s="5">
        <v>0.66030905349807001</v>
      </c>
      <c r="BM30" s="5">
        <v>0.93042163794755661</v>
      </c>
      <c r="BN30" s="5">
        <v>40.116705256049485</v>
      </c>
      <c r="BP30" s="5">
        <v>0.94983855497886194</v>
      </c>
      <c r="BQ30" s="5">
        <v>0.31547656677246733</v>
      </c>
      <c r="BR30" s="5">
        <v>0.65150727485362925</v>
      </c>
      <c r="BS30" s="5">
        <v>0.67079955074387998</v>
      </c>
      <c r="BT30" s="5">
        <v>2.7306283659694448</v>
      </c>
      <c r="BU30" s="5">
        <v>181.97203399872791</v>
      </c>
    </row>
    <row r="31" spans="1:73" ht="13.8" x14ac:dyDescent="0.25">
      <c r="A31" s="1" t="s">
        <v>37</v>
      </c>
      <c r="B31" s="5">
        <v>0.99090321459159703</v>
      </c>
      <c r="C31" s="5">
        <v>0.52339868935494327</v>
      </c>
      <c r="D31" s="5">
        <v>1.0050645366811433</v>
      </c>
      <c r="E31" s="5">
        <f t="shared" si="0"/>
        <v>0.83978881354256119</v>
      </c>
      <c r="F31" s="5">
        <f t="shared" si="1"/>
        <v>0.27409335776961685</v>
      </c>
      <c r="H31" s="5">
        <v>0.48882221144921367</v>
      </c>
      <c r="I31" s="5">
        <v>0.84427730792462263</v>
      </c>
      <c r="J31" s="5">
        <v>0.92311235557537596</v>
      </c>
      <c r="K31" s="5">
        <f t="shared" si="5"/>
        <v>0.75207062498307076</v>
      </c>
      <c r="L31" s="5">
        <f t="shared" si="6"/>
        <v>0.231362349152998</v>
      </c>
      <c r="M31" s="5">
        <f t="shared" si="2"/>
        <v>0.69365596901250792</v>
      </c>
      <c r="O31" s="1" t="s">
        <v>37</v>
      </c>
      <c r="P31" s="5">
        <v>2.094264846621646</v>
      </c>
      <c r="Q31" s="5">
        <v>1.5474319733545372</v>
      </c>
      <c r="R31" s="5">
        <v>0.71989234084270814</v>
      </c>
      <c r="S31" s="5">
        <f t="shared" si="7"/>
        <v>1.4538630536062973</v>
      </c>
      <c r="T31" s="5">
        <f t="shared" si="8"/>
        <v>0.69194747142930424</v>
      </c>
      <c r="V31" s="5">
        <v>0.69511609920100881</v>
      </c>
      <c r="W31" s="5">
        <v>0.36472168939060851</v>
      </c>
      <c r="X31" s="5">
        <v>0.45303485999755666</v>
      </c>
      <c r="Y31" s="5">
        <f t="shared" si="9"/>
        <v>0.50429088286305801</v>
      </c>
      <c r="Z31" s="5">
        <f t="shared" si="10"/>
        <v>0.17105701218740579</v>
      </c>
      <c r="AA31" s="5">
        <f t="shared" si="3"/>
        <v>8.2261335957617573E-2</v>
      </c>
      <c r="AC31" s="5">
        <v>1.7465988174881235</v>
      </c>
      <c r="AD31" s="5">
        <v>0.75021044340845899</v>
      </c>
      <c r="AE31" s="5">
        <v>1.7158361329884624</v>
      </c>
      <c r="AF31" s="5">
        <f t="shared" si="11"/>
        <v>1.4042151312950149</v>
      </c>
      <c r="AG31" s="5">
        <f t="shared" si="12"/>
        <v>0.56659349142273141</v>
      </c>
      <c r="AI31" s="5">
        <v>1.6515742263108</v>
      </c>
      <c r="AJ31" s="5">
        <v>0.51891468653943484</v>
      </c>
      <c r="AK31" s="5">
        <v>1.3132154406495433</v>
      </c>
      <c r="AL31" s="5">
        <f t="shared" si="13"/>
        <v>1.161234784499926</v>
      </c>
      <c r="AM31" s="5">
        <f t="shared" si="14"/>
        <v>0.58142325215072133</v>
      </c>
      <c r="AN31" s="5">
        <f t="shared" si="4"/>
        <v>0.63153739633214212</v>
      </c>
      <c r="BG31" s="5">
        <v>193.90502920810729</v>
      </c>
      <c r="BI31" s="5">
        <v>1.8801176224572131</v>
      </c>
      <c r="BJ31" s="5">
        <v>1.1961186106693409</v>
      </c>
      <c r="BK31" s="5">
        <v>0.59046913986340654</v>
      </c>
      <c r="BL31" s="5">
        <v>1.1431853151921665</v>
      </c>
      <c r="BM31" s="5">
        <v>2.0831197907680616</v>
      </c>
      <c r="BN31" s="5">
        <v>14.569639160549402</v>
      </c>
      <c r="BP31" s="5">
        <v>0.69511609920100881</v>
      </c>
      <c r="BQ31" s="5">
        <v>0.36472168939060851</v>
      </c>
      <c r="BR31" s="5">
        <v>0.45303485999755666</v>
      </c>
      <c r="BS31" s="5">
        <v>0.52166547859318702</v>
      </c>
      <c r="BT31" s="5">
        <v>1.679473156428607</v>
      </c>
      <c r="BU31" s="5">
        <v>444.82146584641214</v>
      </c>
    </row>
    <row r="32" spans="1:73" ht="13.8" x14ac:dyDescent="0.25">
      <c r="A32" s="1" t="s">
        <v>38</v>
      </c>
      <c r="B32" s="5">
        <v>1.113887656118923</v>
      </c>
      <c r="C32" s="5">
        <v>0.92386830731796599</v>
      </c>
      <c r="D32" s="5">
        <v>1.0273282684231599</v>
      </c>
      <c r="E32" s="5">
        <f t="shared" si="0"/>
        <v>1.0216947439533497</v>
      </c>
      <c r="F32" s="5">
        <f t="shared" si="1"/>
        <v>9.5134855222199749E-2</v>
      </c>
      <c r="H32" s="5">
        <v>0.41398623770943177</v>
      </c>
      <c r="I32" s="5">
        <v>0.39690210399717313</v>
      </c>
      <c r="J32" s="5">
        <v>0.34430328680784944</v>
      </c>
      <c r="K32" s="5">
        <f t="shared" si="5"/>
        <v>0.3850638761714848</v>
      </c>
      <c r="L32" s="5">
        <f t="shared" si="6"/>
        <v>3.6318537141902613E-2</v>
      </c>
      <c r="M32" s="5">
        <f t="shared" si="2"/>
        <v>4.1265864675962897E-4</v>
      </c>
      <c r="O32" s="1" t="s">
        <v>38</v>
      </c>
      <c r="P32" s="5">
        <v>1.148993553983082</v>
      </c>
      <c r="Q32" s="5">
        <v>0.6004145222892382</v>
      </c>
      <c r="R32" s="5">
        <v>0.4293176141752878</v>
      </c>
      <c r="S32" s="5">
        <f t="shared" si="7"/>
        <v>0.72624189681586937</v>
      </c>
      <c r="T32" s="5">
        <f t="shared" si="8"/>
        <v>0.37597574485564467</v>
      </c>
      <c r="V32" s="5">
        <v>0.43579022554765223</v>
      </c>
      <c r="W32" s="5">
        <v>0.37549405996332691</v>
      </c>
      <c r="X32" s="5">
        <v>0.24018038609394274</v>
      </c>
      <c r="Y32" s="5">
        <f t="shared" si="9"/>
        <v>0.3504882238683073</v>
      </c>
      <c r="Z32" s="5">
        <f t="shared" si="10"/>
        <v>0.10017370514204192</v>
      </c>
      <c r="AA32" s="5">
        <f t="shared" si="3"/>
        <v>0.16970739697802575</v>
      </c>
      <c r="AC32" s="5">
        <v>0.95663386212748203</v>
      </c>
      <c r="AD32" s="5">
        <v>0.35772977546724882</v>
      </c>
      <c r="AE32" s="5">
        <v>0.40345747581361363</v>
      </c>
      <c r="AF32" s="5">
        <f t="shared" si="11"/>
        <v>0.57260703780278155</v>
      </c>
      <c r="AG32" s="5">
        <f t="shared" si="12"/>
        <v>0.33336197592921041</v>
      </c>
      <c r="AI32" s="5">
        <v>0.8577943656032837</v>
      </c>
      <c r="AJ32" s="5">
        <v>0.26886771323286779</v>
      </c>
      <c r="AK32" s="5">
        <v>0.65177464562206577</v>
      </c>
      <c r="AL32" s="5">
        <f t="shared" si="13"/>
        <v>0.59281224148607237</v>
      </c>
      <c r="AM32" s="5">
        <f t="shared" si="14"/>
        <v>0.29885795002672827</v>
      </c>
      <c r="AN32" s="5">
        <f t="shared" si="4"/>
        <v>0.9414490663804076</v>
      </c>
      <c r="BG32" s="5">
        <v>159.01574626544516</v>
      </c>
      <c r="BI32" s="5">
        <v>0.15347898958834394</v>
      </c>
      <c r="BJ32" s="5">
        <v>0.51403444425459277</v>
      </c>
      <c r="BK32" s="5">
        <v>0.31602573682830198</v>
      </c>
      <c r="BL32" s="5">
        <v>0.32467847908905961</v>
      </c>
      <c r="BM32" s="5">
        <v>0.73170787628402145</v>
      </c>
      <c r="BN32" s="5">
        <v>76.146304909627744</v>
      </c>
      <c r="BP32" s="5">
        <v>0.43579022554765223</v>
      </c>
      <c r="BQ32" s="5">
        <v>0.37549405996332691</v>
      </c>
      <c r="BR32" s="5">
        <v>0.24018038609394274</v>
      </c>
      <c r="BS32" s="5">
        <v>0.3550242006002774</v>
      </c>
      <c r="BT32" s="5">
        <v>0.91123560970835449</v>
      </c>
      <c r="BU32" s="5">
        <v>469.18052527882469</v>
      </c>
    </row>
    <row r="33" spans="1:77" ht="13.8" x14ac:dyDescent="0.25">
      <c r="A33" s="1" t="s">
        <v>69</v>
      </c>
      <c r="B33" s="5">
        <f>SUM(B29:B31)</f>
        <v>1.3187445972915828</v>
      </c>
      <c r="C33" s="5">
        <f>SUM(C29:C31)</f>
        <v>0.829683848310799</v>
      </c>
      <c r="D33" s="5">
        <f>SUM(D29:D31)</f>
        <v>1.4761569372510417</v>
      </c>
      <c r="E33" s="5">
        <f t="shared" si="0"/>
        <v>1.2081951276178078</v>
      </c>
      <c r="F33" s="5">
        <f t="shared" si="1"/>
        <v>0.33711682339338894</v>
      </c>
      <c r="H33" s="5">
        <f>SUM(H29:H31)</f>
        <v>1.4656705069674305</v>
      </c>
      <c r="I33" s="5">
        <f>SUM(I29:I31)</f>
        <v>2.0946336471064688</v>
      </c>
      <c r="J33" s="5">
        <f>SUM(J29:J31)</f>
        <v>1.8501557329292666</v>
      </c>
      <c r="K33" s="5">
        <f>AVERAGE(H33:J33)</f>
        <v>1.8034866290010552</v>
      </c>
      <c r="L33" s="5">
        <f>STDEV(H33:J33)</f>
        <v>0.31706807133403858</v>
      </c>
      <c r="M33" s="5">
        <f t="shared" si="2"/>
        <v>8.9817478553484181E-2</v>
      </c>
      <c r="O33" s="1" t="s">
        <v>69</v>
      </c>
      <c r="P33" s="5">
        <f>SUM(P29:P31)</f>
        <v>3.3239324160971568</v>
      </c>
      <c r="Q33" s="5">
        <f>SUM(Q29:Q31)</f>
        <v>2.1205549264488104</v>
      </c>
      <c r="R33" s="5">
        <f>SUM(R29:R31)</f>
        <v>1.6266949112714866</v>
      </c>
      <c r="S33" s="5">
        <f>AVERAGE(P33:R33)</f>
        <v>2.3570607512724844</v>
      </c>
      <c r="T33" s="5">
        <f>STDEV(P33:R33)</f>
        <v>0.87298627757162439</v>
      </c>
      <c r="V33" s="5">
        <f>SUM(V29:V31)</f>
        <v>1.8269431075247706</v>
      </c>
      <c r="W33" s="5">
        <f>SUM(W29:W31)</f>
        <v>0.93842736789195391</v>
      </c>
      <c r="X33" s="5">
        <f>SUM(X29:X31)</f>
        <v>1.264758272640798</v>
      </c>
      <c r="Y33" s="5">
        <f>AVERAGE(V33:X33)</f>
        <v>1.3433762493525077</v>
      </c>
      <c r="Z33" s="5">
        <f>STDEV(V33:X33)</f>
        <v>0.44944481818182558</v>
      </c>
      <c r="AA33" s="5">
        <f t="shared" si="3"/>
        <v>0.1482717483797148</v>
      </c>
      <c r="AC33" s="5">
        <f>SUM(AC29:AC31)</f>
        <v>3.138854972918526</v>
      </c>
      <c r="AD33" s="5">
        <f>SUM(AD29:AD31)</f>
        <v>1.1030342105264428</v>
      </c>
      <c r="AE33" s="5">
        <f>SUM(AE29:AE31)</f>
        <v>2.5283842644666725</v>
      </c>
      <c r="AF33" s="5">
        <f>AVERAGE(AC33:AE33)</f>
        <v>2.256757815970547</v>
      </c>
      <c r="AG33" s="5">
        <f>STDEV(AC33:AE33)</f>
        <v>1.0447378809005796</v>
      </c>
      <c r="AI33" s="5">
        <f>SUM(AI29:AI31)</f>
        <v>3.4452606534902035</v>
      </c>
      <c r="AJ33" s="5">
        <f>SUM(AJ29:AJ31)</f>
        <v>1.2026452812906174</v>
      </c>
      <c r="AK33" s="5">
        <f>SUM(AK29:AK31)</f>
        <v>2.3532931166718738</v>
      </c>
      <c r="AL33" s="5">
        <f>AVERAGE(AI33:AK33)</f>
        <v>2.3337330171508985</v>
      </c>
      <c r="AM33" s="5">
        <f>STDEV(AI33:AK33)</f>
        <v>1.1214356312452465</v>
      </c>
      <c r="AN33" s="5">
        <f t="shared" si="4"/>
        <v>0.93486137352546517</v>
      </c>
    </row>
    <row r="34" spans="1:77" x14ac:dyDescent="0.25">
      <c r="A34" s="6"/>
      <c r="O34" s="6"/>
    </row>
    <row r="35" spans="1:77" s="6" customFormat="1" ht="14.4" x14ac:dyDescent="0.3">
      <c r="B35" s="6" t="s">
        <v>70</v>
      </c>
      <c r="C35" s="6" t="s">
        <v>71</v>
      </c>
      <c r="D35" s="6" t="s">
        <v>72</v>
      </c>
      <c r="E35" s="6" t="s">
        <v>3</v>
      </c>
      <c r="F35" s="6" t="s">
        <v>4</v>
      </c>
      <c r="H35" s="6" t="s">
        <v>73</v>
      </c>
      <c r="I35" s="6" t="s">
        <v>74</v>
      </c>
      <c r="J35" s="6" t="s">
        <v>75</v>
      </c>
      <c r="K35" s="6" t="s">
        <v>3</v>
      </c>
      <c r="L35" s="6" t="s">
        <v>4</v>
      </c>
      <c r="M35" s="6" t="s">
        <v>46</v>
      </c>
      <c r="P35" s="6" t="s">
        <v>76</v>
      </c>
      <c r="Q35" s="6" t="s">
        <v>77</v>
      </c>
      <c r="R35" s="6" t="s">
        <v>78</v>
      </c>
      <c r="V35" s="6" t="s">
        <v>79</v>
      </c>
      <c r="W35" s="6" t="s">
        <v>80</v>
      </c>
      <c r="X35" s="6" t="s">
        <v>81</v>
      </c>
      <c r="Y35" s="6" t="s">
        <v>3</v>
      </c>
      <c r="Z35" s="6" t="s">
        <v>4</v>
      </c>
      <c r="AA35" s="6" t="s">
        <v>8</v>
      </c>
      <c r="AC35" s="6" t="s">
        <v>82</v>
      </c>
      <c r="AD35" s="6" t="s">
        <v>83</v>
      </c>
      <c r="AE35" s="6" t="s">
        <v>84</v>
      </c>
      <c r="AF35" s="6" t="s">
        <v>3</v>
      </c>
      <c r="AG35" s="6" t="s">
        <v>4</v>
      </c>
      <c r="AI35" s="6" t="s">
        <v>85</v>
      </c>
      <c r="AJ35" s="6" t="s">
        <v>86</v>
      </c>
      <c r="AK35" s="6" t="s">
        <v>87</v>
      </c>
      <c r="AL35" s="6" t="s">
        <v>3</v>
      </c>
      <c r="AM35" s="6" t="s">
        <v>4</v>
      </c>
      <c r="AN35" s="6" t="s">
        <v>8</v>
      </c>
    </row>
    <row r="36" spans="1:77" ht="13.8" x14ac:dyDescent="0.25">
      <c r="A36" s="1" t="s">
        <v>9</v>
      </c>
      <c r="B36" s="5">
        <v>0.24148215019197963</v>
      </c>
      <c r="C36" s="5">
        <v>0.18604078196154328</v>
      </c>
      <c r="D36" s="5">
        <v>0.21189329152378308</v>
      </c>
      <c r="E36" s="5">
        <f t="shared" ref="E36:E66" si="39">AVERAGE(B36:D36)</f>
        <v>0.21313874122576867</v>
      </c>
      <c r="F36" s="5">
        <f t="shared" ref="F36:F66" si="40">STDEV(B36:D36)</f>
        <v>2.7741659765339415E-2</v>
      </c>
      <c r="H36" s="5">
        <v>0.84729636584167312</v>
      </c>
      <c r="I36" s="5">
        <v>1.2480085399132921</v>
      </c>
      <c r="J36" s="5">
        <v>0.99718528665092221</v>
      </c>
      <c r="K36" s="5">
        <f t="shared" ref="K36:K66" si="41">AVERAGE(H36:J36)</f>
        <v>1.0308300641352959</v>
      </c>
      <c r="L36" s="5">
        <f t="shared" ref="L36:L66" si="42">STDEV(H36:J36)</f>
        <v>0.20246367551064703</v>
      </c>
      <c r="M36" s="5">
        <f t="shared" ref="M36:M66" si="43">TTEST(B36:D36,H36:J36,2,2)</f>
        <v>2.2756156475332487E-3</v>
      </c>
      <c r="O36" s="1" t="s">
        <v>9</v>
      </c>
      <c r="P36" s="5">
        <v>4.9845351229494565E-2</v>
      </c>
      <c r="Q36" s="5">
        <v>6.1446527268194717E-2</v>
      </c>
      <c r="R36" s="5">
        <v>5.2038517246659727E-2</v>
      </c>
      <c r="S36" s="5">
        <f t="shared" ref="S36:S66" si="44">AVERAGE(P36:R36)</f>
        <v>5.4443465248116336E-2</v>
      </c>
      <c r="T36" s="5">
        <f t="shared" ref="T36:T66" si="45">STDEV(P36:R36)</f>
        <v>6.163169033663627E-3</v>
      </c>
      <c r="V36" s="5">
        <v>0.12208159674655074</v>
      </c>
      <c r="W36" s="5">
        <v>0.12161795555939657</v>
      </c>
      <c r="X36" s="5">
        <v>0.14070091050724409</v>
      </c>
      <c r="Y36" s="5">
        <f t="shared" ref="Y36:Y66" si="46">AVERAGE(V36:X36)</f>
        <v>0.12813348760439713</v>
      </c>
      <c r="Z36" s="5">
        <f t="shared" ref="Z36:Z66" si="47">STDEV(V36:X36)</f>
        <v>1.0886176078029334E-2</v>
      </c>
      <c r="AA36" s="5">
        <f t="shared" ref="AA36:AA66" si="48">TTEST(P36:R36,V36:X36,2,2)</f>
        <v>5.1993960427182287E-4</v>
      </c>
      <c r="AC36" s="5">
        <v>0.13672420644012057</v>
      </c>
      <c r="AD36" s="5">
        <v>0.14686939310878452</v>
      </c>
      <c r="AE36" s="5">
        <v>0.16899145363731435</v>
      </c>
      <c r="AF36" s="5">
        <f t="shared" ref="AF36:AF66" si="49">AVERAGE(AC36:AE36)</f>
        <v>0.15086168439540648</v>
      </c>
      <c r="AG36" s="5">
        <f t="shared" ref="AG36:AG66" si="50">STDEV(AC36:AE36)</f>
        <v>1.6499927354662224E-2</v>
      </c>
      <c r="AI36" s="5">
        <v>0.28297854304430209</v>
      </c>
      <c r="AJ36" s="5">
        <v>0.28830480179765017</v>
      </c>
      <c r="AK36" s="5">
        <v>0.15981913614775695</v>
      </c>
      <c r="AL36" s="5">
        <f t="shared" ref="AL36:AL66" si="51">AVERAGE(AI36:AK36)</f>
        <v>0.24370082699656978</v>
      </c>
      <c r="AM36" s="5">
        <f t="shared" ref="AM36:AM66" si="52">STDEV(AI36:AK36)</f>
        <v>7.2692474182811523E-2</v>
      </c>
      <c r="AN36" s="5">
        <f t="shared" ref="AN36:AN65" si="53">TTEST(AC36:AE36,AI36:AK36,2,2)</f>
        <v>9.7192063512504728E-2</v>
      </c>
    </row>
    <row r="37" spans="1:77" ht="13.8" x14ac:dyDescent="0.25">
      <c r="A37" s="1" t="s">
        <v>10</v>
      </c>
      <c r="B37" s="5">
        <v>4.3372587586267504E-2</v>
      </c>
      <c r="C37" s="5">
        <v>3.4915863138269679E-2</v>
      </c>
      <c r="D37" s="5">
        <v>8.1693413987717234E-2</v>
      </c>
      <c r="E37" s="5">
        <f t="shared" si="39"/>
        <v>5.3327288237418141E-2</v>
      </c>
      <c r="F37" s="5">
        <f t="shared" si="40"/>
        <v>2.4927030803099617E-2</v>
      </c>
      <c r="H37" s="5">
        <v>3.3928104907320282E-2</v>
      </c>
      <c r="I37" s="5">
        <v>4.1538080264252895E-2</v>
      </c>
      <c r="J37" s="5">
        <v>3.0140544057774624E-2</v>
      </c>
      <c r="K37" s="5">
        <f t="shared" si="41"/>
        <v>3.5202243076449265E-2</v>
      </c>
      <c r="L37" s="5">
        <f t="shared" si="42"/>
        <v>5.8046127304084037E-3</v>
      </c>
      <c r="M37" s="5">
        <f t="shared" si="43"/>
        <v>0.28723775303896637</v>
      </c>
      <c r="O37" s="1" t="s">
        <v>10</v>
      </c>
      <c r="P37" s="5">
        <v>1.9713172400578172E-2</v>
      </c>
      <c r="Q37" s="5">
        <v>2.7036253046463191E-2</v>
      </c>
      <c r="R37" s="5">
        <v>1.3091949227653457E-2</v>
      </c>
      <c r="S37" s="5">
        <f t="shared" si="44"/>
        <v>1.994712489156494E-2</v>
      </c>
      <c r="T37" s="5">
        <f t="shared" si="45"/>
        <v>6.9750951659348056E-3</v>
      </c>
      <c r="V37" s="5">
        <v>0</v>
      </c>
      <c r="W37" s="5">
        <v>4.1675551261057008E-2</v>
      </c>
      <c r="X37" s="5">
        <v>3.3092414050828211E-4</v>
      </c>
      <c r="Y37" s="5">
        <f t="shared" si="46"/>
        <v>1.4002158467188429E-2</v>
      </c>
      <c r="Z37" s="5">
        <f t="shared" si="47"/>
        <v>2.3966432342747548E-2</v>
      </c>
      <c r="AA37" s="5">
        <f t="shared" si="48"/>
        <v>0.70110596182443086</v>
      </c>
      <c r="AC37" s="5">
        <v>8.2336959028881718E-2</v>
      </c>
      <c r="AD37" s="5">
        <v>0.15368116502156645</v>
      </c>
      <c r="AE37" s="5">
        <v>0.19770040712354631</v>
      </c>
      <c r="AF37" s="5">
        <f t="shared" si="49"/>
        <v>0.14457284372466483</v>
      </c>
      <c r="AG37" s="5">
        <f t="shared" si="50"/>
        <v>5.8218574584992085E-2</v>
      </c>
      <c r="AI37" s="5">
        <v>0.1866024438753548</v>
      </c>
      <c r="AJ37" s="5">
        <v>0.29504716035966044</v>
      </c>
      <c r="AK37" s="5">
        <v>8.7325948780359139E-2</v>
      </c>
      <c r="AL37" s="5">
        <f t="shared" si="51"/>
        <v>0.18965851767179145</v>
      </c>
      <c r="AM37" s="5">
        <f t="shared" si="52"/>
        <v>0.10389432191068078</v>
      </c>
      <c r="AN37" s="5">
        <f t="shared" si="53"/>
        <v>0.54781312706373719</v>
      </c>
      <c r="BO37" s="5" t="s">
        <v>88</v>
      </c>
      <c r="BP37" s="5" t="s">
        <v>89</v>
      </c>
      <c r="BQ37" s="5" t="s">
        <v>90</v>
      </c>
      <c r="BR37" s="5" t="s">
        <v>63</v>
      </c>
      <c r="BS37" s="5" t="s">
        <v>64</v>
      </c>
      <c r="BU37" s="5" t="s">
        <v>91</v>
      </c>
      <c r="BV37" s="5" t="s">
        <v>92</v>
      </c>
      <c r="BW37" s="5" t="s">
        <v>93</v>
      </c>
      <c r="BX37" s="5" t="s">
        <v>63</v>
      </c>
      <c r="BY37" s="5" t="s">
        <v>64</v>
      </c>
    </row>
    <row r="38" spans="1:77" ht="13.8" x14ac:dyDescent="0.25">
      <c r="A38" s="1" t="s">
        <v>11</v>
      </c>
      <c r="B38" s="5">
        <v>2.0343072141602008E-2</v>
      </c>
      <c r="C38" s="5">
        <v>1.0002496821912768E-2</v>
      </c>
      <c r="D38" s="5">
        <v>1.6325496000194329E-2</v>
      </c>
      <c r="E38" s="5">
        <f t="shared" si="39"/>
        <v>1.5557021654569703E-2</v>
      </c>
      <c r="F38" s="5">
        <f t="shared" si="40"/>
        <v>5.212944379182829E-3</v>
      </c>
      <c r="H38" s="5">
        <v>2.4752641853493511E-2</v>
      </c>
      <c r="I38" s="5">
        <v>1.9088223761076419E-2</v>
      </c>
      <c r="J38" s="5">
        <v>2.684058959142533E-2</v>
      </c>
      <c r="K38" s="5">
        <f t="shared" si="41"/>
        <v>2.3560485068665083E-2</v>
      </c>
      <c r="L38" s="5">
        <f t="shared" si="42"/>
        <v>4.0113242628338685E-3</v>
      </c>
      <c r="M38" s="5">
        <f t="shared" si="43"/>
        <v>0.10277976148427717</v>
      </c>
      <c r="O38" s="1" t="s">
        <v>11</v>
      </c>
      <c r="P38" s="5">
        <v>5.6528431988549588E-3</v>
      </c>
      <c r="Q38" s="5">
        <v>1.2965778490356978E-2</v>
      </c>
      <c r="R38" s="5">
        <v>4.333179160823139E-3</v>
      </c>
      <c r="S38" s="5">
        <f t="shared" si="44"/>
        <v>7.650600283345025E-3</v>
      </c>
      <c r="T38" s="5">
        <f t="shared" si="45"/>
        <v>4.650130946816414E-3</v>
      </c>
      <c r="V38" s="5">
        <v>6.0581579404031987E-3</v>
      </c>
      <c r="W38" s="5">
        <v>6.2736368078938481E-3</v>
      </c>
      <c r="X38" s="5">
        <v>1.1226798661274594E-2</v>
      </c>
      <c r="Y38" s="5">
        <f t="shared" si="46"/>
        <v>7.8528644698572132E-3</v>
      </c>
      <c r="Z38" s="5">
        <f t="shared" si="47"/>
        <v>2.9238983791498663E-3</v>
      </c>
      <c r="AA38" s="5">
        <f t="shared" si="48"/>
        <v>0.95220697005053556</v>
      </c>
      <c r="AC38" s="5">
        <v>7.4378603548130265E-2</v>
      </c>
      <c r="AD38" s="5">
        <v>1.1064221704247401E-2</v>
      </c>
      <c r="AE38" s="5">
        <v>1.1807505737888749E-2</v>
      </c>
      <c r="AF38" s="5">
        <f t="shared" si="49"/>
        <v>3.2416776996755471E-2</v>
      </c>
      <c r="AG38" s="5">
        <f t="shared" si="50"/>
        <v>3.6341908087419043E-2</v>
      </c>
      <c r="AI38" s="5">
        <v>1.1097563162554403E-2</v>
      </c>
      <c r="AJ38" s="5">
        <v>1.3966849029384224E-2</v>
      </c>
      <c r="AK38" s="5">
        <v>9.5706729479086792E-3</v>
      </c>
      <c r="AL38" s="5">
        <f t="shared" si="51"/>
        <v>1.1545028379949101E-2</v>
      </c>
      <c r="AM38" s="5">
        <f t="shared" si="52"/>
        <v>2.231985635128054E-3</v>
      </c>
      <c r="AN38" s="5">
        <f t="shared" si="53"/>
        <v>0.37697117959746229</v>
      </c>
      <c r="BO38" s="5">
        <v>0.27761884619383642</v>
      </c>
      <c r="BP38" s="5">
        <v>0.17033673470667032</v>
      </c>
      <c r="BQ38" s="5">
        <v>0.30670638862470428</v>
      </c>
      <c r="BR38" s="5">
        <v>0.25155398984173699</v>
      </c>
      <c r="BS38" s="5">
        <v>7.1824112802893608E-2</v>
      </c>
      <c r="BU38" s="5">
        <v>0.13672420644012057</v>
      </c>
      <c r="BV38" s="5">
        <v>0.14686939310878452</v>
      </c>
      <c r="BW38" s="5">
        <v>0.16899145363731435</v>
      </c>
      <c r="BX38" s="5">
        <v>0.15086168439540648</v>
      </c>
      <c r="BY38" s="5">
        <v>1.6499927354662224E-2</v>
      </c>
    </row>
    <row r="39" spans="1:77" ht="13.8" x14ac:dyDescent="0.25">
      <c r="A39" s="1" t="s">
        <v>12</v>
      </c>
      <c r="B39" s="5">
        <v>3.3506078796041355E-5</v>
      </c>
      <c r="C39" s="5">
        <v>0</v>
      </c>
      <c r="D39" s="5">
        <v>1.9707370127815872E-3</v>
      </c>
      <c r="E39" s="5">
        <f t="shared" si="39"/>
        <v>6.6808103052587615E-4</v>
      </c>
      <c r="F39" s="5">
        <f t="shared" si="40"/>
        <v>1.128257559429147E-3</v>
      </c>
      <c r="H39" s="5">
        <v>1.1581401446678892E-3</v>
      </c>
      <c r="I39" s="5">
        <v>0</v>
      </c>
      <c r="J39" s="5">
        <v>2.9666795979132218E-3</v>
      </c>
      <c r="K39" s="5">
        <f t="shared" si="41"/>
        <v>1.3749399141937037E-3</v>
      </c>
      <c r="L39" s="5">
        <f t="shared" si="42"/>
        <v>1.4951750948362114E-3</v>
      </c>
      <c r="M39" s="5">
        <f t="shared" si="43"/>
        <v>0.5490199445949675</v>
      </c>
      <c r="O39" s="1" t="s">
        <v>12</v>
      </c>
      <c r="P39" s="5">
        <v>0</v>
      </c>
      <c r="Q39" s="5">
        <v>1.3963956567067551E-3</v>
      </c>
      <c r="R39" s="5">
        <v>8.4304148477700738E-4</v>
      </c>
      <c r="S39" s="5">
        <f t="shared" si="44"/>
        <v>7.4647904716125416E-4</v>
      </c>
      <c r="T39" s="5">
        <f t="shared" si="45"/>
        <v>7.0318805150976118E-4</v>
      </c>
      <c r="V39" s="5">
        <v>1.2180504841847527E-3</v>
      </c>
      <c r="W39" s="5">
        <v>0</v>
      </c>
      <c r="X39" s="5">
        <v>9.3346960013375869E-4</v>
      </c>
      <c r="Y39" s="5">
        <f t="shared" si="46"/>
        <v>7.1717336143950385E-4</v>
      </c>
      <c r="Z39" s="5">
        <f t="shared" si="47"/>
        <v>6.3718113018249305E-4</v>
      </c>
      <c r="AA39" s="5">
        <f t="shared" si="48"/>
        <v>0.9599059789752924</v>
      </c>
      <c r="AC39" s="5">
        <v>0</v>
      </c>
      <c r="AD39" s="5">
        <v>8.6760785520874058E-4</v>
      </c>
      <c r="AE39" s="5">
        <v>0</v>
      </c>
      <c r="AF39" s="5">
        <f t="shared" si="49"/>
        <v>2.8920261840291353E-4</v>
      </c>
      <c r="AG39" s="5">
        <f t="shared" si="50"/>
        <v>5.0091362875580021E-4</v>
      </c>
      <c r="AI39" s="5">
        <v>1.166424751861919E-3</v>
      </c>
      <c r="AJ39" s="5">
        <v>2.0636714222694811E-3</v>
      </c>
      <c r="AK39" s="5">
        <v>1.1277860584749304E-3</v>
      </c>
      <c r="AL39" s="5">
        <f t="shared" si="51"/>
        <v>1.4526274108687769E-3</v>
      </c>
      <c r="AM39" s="5">
        <f t="shared" si="52"/>
        <v>5.2953217565900696E-4</v>
      </c>
      <c r="AN39" s="5">
        <f t="shared" si="53"/>
        <v>5.0613908728402358E-2</v>
      </c>
      <c r="BO39" s="5">
        <v>0.14130668309862784</v>
      </c>
      <c r="BP39" s="5">
        <v>3.9816904374375378E-2</v>
      </c>
      <c r="BQ39" s="5">
        <v>4.8948784529058986E-2</v>
      </c>
      <c r="BR39" s="5">
        <v>7.2478667709785144E-2</v>
      </c>
      <c r="BS39" s="5">
        <v>0.28043264052593131</v>
      </c>
      <c r="BU39" s="5">
        <v>8.2336959028881718E-2</v>
      </c>
      <c r="BV39" s="5">
        <v>0.15368116502156645</v>
      </c>
      <c r="BW39" s="5">
        <v>0.19770040712354631</v>
      </c>
      <c r="BX39" s="5">
        <v>0.14133100894851758</v>
      </c>
      <c r="BY39" s="5">
        <v>0.55751073859047673</v>
      </c>
    </row>
    <row r="40" spans="1:77" ht="13.8" x14ac:dyDescent="0.25">
      <c r="A40" s="1" t="s">
        <v>13</v>
      </c>
      <c r="B40" s="5">
        <v>0.72533655218242443</v>
      </c>
      <c r="C40" s="5">
        <v>0.55525409852080798</v>
      </c>
      <c r="D40" s="5">
        <v>0.67673295135392686</v>
      </c>
      <c r="E40" s="5">
        <f t="shared" si="39"/>
        <v>0.65244120068571976</v>
      </c>
      <c r="F40" s="5">
        <f t="shared" si="40"/>
        <v>8.7604663824386211E-2</v>
      </c>
      <c r="H40" s="5">
        <v>4.5723558884300592</v>
      </c>
      <c r="I40" s="5">
        <v>6.334553026892384</v>
      </c>
      <c r="J40" s="5">
        <v>4.9082549499874295</v>
      </c>
      <c r="K40" s="5">
        <f t="shared" si="41"/>
        <v>5.2717212884366242</v>
      </c>
      <c r="L40" s="5">
        <f t="shared" si="42"/>
        <v>0.93563642676546421</v>
      </c>
      <c r="M40" s="5">
        <f t="shared" si="43"/>
        <v>1.0439969297062444E-3</v>
      </c>
      <c r="O40" s="1" t="s">
        <v>13</v>
      </c>
      <c r="P40" s="5">
        <v>2.6986705423528998</v>
      </c>
      <c r="Q40" s="5">
        <v>3.7813541215806881</v>
      </c>
      <c r="R40" s="5">
        <v>2.8258721302362222</v>
      </c>
      <c r="S40" s="5">
        <f t="shared" si="44"/>
        <v>3.1019655980566032</v>
      </c>
      <c r="T40" s="5">
        <f t="shared" si="45"/>
        <v>0.59179526477675382</v>
      </c>
      <c r="V40" s="5">
        <v>5.1901964931340592</v>
      </c>
      <c r="W40" s="5">
        <v>5.5734221175575405</v>
      </c>
      <c r="X40" s="5">
        <v>5.6804155725564245</v>
      </c>
      <c r="Y40" s="5">
        <f t="shared" si="46"/>
        <v>5.4813447277493417</v>
      </c>
      <c r="Z40" s="5">
        <f t="shared" si="47"/>
        <v>0.25775447763879122</v>
      </c>
      <c r="AA40" s="5">
        <f t="shared" si="48"/>
        <v>3.0883619822774369E-3</v>
      </c>
      <c r="AC40" s="5">
        <v>2.8592919539087407</v>
      </c>
      <c r="AD40" s="5">
        <v>3.0205297292413786</v>
      </c>
      <c r="AE40" s="5">
        <v>3.5641875974590689</v>
      </c>
      <c r="AF40" s="5">
        <f t="shared" si="49"/>
        <v>3.1480030935363961</v>
      </c>
      <c r="AG40" s="5">
        <f t="shared" si="50"/>
        <v>0.36933258863465529</v>
      </c>
      <c r="AI40" s="5">
        <v>3.2662636324861132</v>
      </c>
      <c r="AJ40" s="5">
        <v>3.4635501254508441</v>
      </c>
      <c r="AK40" s="5">
        <v>1.4875209742543267</v>
      </c>
      <c r="AL40" s="5">
        <f t="shared" si="51"/>
        <v>2.7391115773970949</v>
      </c>
      <c r="AM40" s="5">
        <f t="shared" si="52"/>
        <v>1.0883886109671665</v>
      </c>
      <c r="AN40" s="5">
        <f t="shared" si="53"/>
        <v>0.57110402673601479</v>
      </c>
      <c r="BO40" s="5">
        <v>2.2092548679376288E-2</v>
      </c>
      <c r="BP40" s="5">
        <v>8.0026229309977746E-3</v>
      </c>
      <c r="BQ40" s="5">
        <v>6.9356294863126885E-3</v>
      </c>
      <c r="BR40" s="5">
        <v>1.1808796501087069E-2</v>
      </c>
      <c r="BS40" s="5">
        <v>4.2294676977023472E-2</v>
      </c>
      <c r="BU40" s="5">
        <v>7.4378603548130265E-2</v>
      </c>
      <c r="BV40" s="5">
        <v>1.1064221704247401E-2</v>
      </c>
      <c r="BW40" s="5">
        <v>1.1807505737888749E-2</v>
      </c>
      <c r="BX40" s="5">
        <v>3.446951647372784E-2</v>
      </c>
      <c r="BY40" s="5">
        <v>0.4759946762310045</v>
      </c>
    </row>
    <row r="41" spans="1:77" ht="13.8" x14ac:dyDescent="0.25">
      <c r="A41" s="1" t="s">
        <v>14</v>
      </c>
      <c r="B41" s="5">
        <v>1.7651432197437569E-3</v>
      </c>
      <c r="C41" s="5">
        <v>2.2107570517761405E-3</v>
      </c>
      <c r="D41" s="5">
        <v>0</v>
      </c>
      <c r="E41" s="5">
        <f t="shared" si="39"/>
        <v>1.3253000905066325E-3</v>
      </c>
      <c r="F41" s="5">
        <f t="shared" si="40"/>
        <v>1.1691698632993034E-3</v>
      </c>
      <c r="H41" s="5">
        <v>0</v>
      </c>
      <c r="I41" s="5">
        <v>0</v>
      </c>
      <c r="J41" s="5">
        <v>7.3438696549576778E-3</v>
      </c>
      <c r="K41" s="5">
        <f t="shared" si="41"/>
        <v>2.4479565516525594E-3</v>
      </c>
      <c r="L41" s="5">
        <f t="shared" si="42"/>
        <v>4.2399851221833398E-3</v>
      </c>
      <c r="M41" s="5">
        <f t="shared" si="43"/>
        <v>0.68126213975170802</v>
      </c>
      <c r="O41" s="1" t="s">
        <v>14</v>
      </c>
      <c r="P41" s="5">
        <v>2.4059796624990391E-2</v>
      </c>
      <c r="Q41" s="5">
        <v>1.6318372523076998E-4</v>
      </c>
      <c r="R41" s="5">
        <v>3.6101144165429388E-3</v>
      </c>
      <c r="S41" s="5">
        <f t="shared" si="44"/>
        <v>9.2776982555880325E-3</v>
      </c>
      <c r="T41" s="5">
        <f t="shared" si="45"/>
        <v>1.2917165205636003E-2</v>
      </c>
      <c r="V41" s="5">
        <v>1.4650557393521386E-3</v>
      </c>
      <c r="W41" s="5">
        <v>1.4799988404072847E-3</v>
      </c>
      <c r="X41" s="5">
        <v>4.4436633082004038E-4</v>
      </c>
      <c r="Y41" s="5">
        <f t="shared" si="46"/>
        <v>1.1298069701931547E-3</v>
      </c>
      <c r="Z41" s="5">
        <f t="shared" si="47"/>
        <v>5.9365602552779138E-4</v>
      </c>
      <c r="AA41" s="5">
        <f t="shared" si="48"/>
        <v>0.33643353246627467</v>
      </c>
      <c r="AC41" s="5">
        <v>1.0816142689325134E-2</v>
      </c>
      <c r="AD41" s="5">
        <v>7.8700942888596907E-3</v>
      </c>
      <c r="AE41" s="5">
        <v>1.0532669354446727E-2</v>
      </c>
      <c r="AF41" s="5">
        <f t="shared" si="49"/>
        <v>9.7396354442105173E-3</v>
      </c>
      <c r="AG41" s="5">
        <f t="shared" si="50"/>
        <v>1.6252622500875509E-3</v>
      </c>
      <c r="AI41" s="5">
        <v>1.3417085666881818E-2</v>
      </c>
      <c r="AJ41" s="5">
        <v>0</v>
      </c>
      <c r="AK41" s="5">
        <v>0</v>
      </c>
      <c r="AL41" s="5">
        <f t="shared" si="51"/>
        <v>4.4723618889606059E-3</v>
      </c>
      <c r="AM41" s="5">
        <f t="shared" si="52"/>
        <v>7.7463580215144873E-3</v>
      </c>
      <c r="AN41" s="5">
        <f t="shared" si="53"/>
        <v>0.31325288597568762</v>
      </c>
      <c r="BO41" s="5">
        <v>1.1294422789891395E-3</v>
      </c>
      <c r="BP41" s="5">
        <v>3.8846287902355377E-4</v>
      </c>
      <c r="BQ41" s="5">
        <v>3.9732033343656362E-4</v>
      </c>
      <c r="BR41" s="5">
        <v>6.0889303915549178E-4</v>
      </c>
      <c r="BS41" s="5">
        <v>2.0996592308741642E-3</v>
      </c>
      <c r="BU41" s="5">
        <v>0</v>
      </c>
      <c r="BV41" s="5">
        <v>8.6760785520874058E-4</v>
      </c>
      <c r="BW41" s="5">
        <v>0</v>
      </c>
      <c r="BX41" s="5">
        <v>2.7882646068846294E-4</v>
      </c>
      <c r="BY41" s="5">
        <v>5.6239301081861164E-3</v>
      </c>
    </row>
    <row r="42" spans="1:77" ht="13.8" x14ac:dyDescent="0.25">
      <c r="A42" s="1" t="s">
        <v>15</v>
      </c>
      <c r="B42" s="5">
        <v>2.699013462329351E-2</v>
      </c>
      <c r="C42" s="5">
        <v>2.435737293986294E-2</v>
      </c>
      <c r="D42" s="5">
        <v>2.794726998878018E-2</v>
      </c>
      <c r="E42" s="5">
        <f t="shared" si="39"/>
        <v>2.6431592517312211E-2</v>
      </c>
      <c r="F42" s="5">
        <f t="shared" si="40"/>
        <v>1.8589828317043965E-3</v>
      </c>
      <c r="H42" s="5">
        <v>4.5859322873288026E-2</v>
      </c>
      <c r="I42" s="5">
        <v>0.17473488033586784</v>
      </c>
      <c r="J42" s="5">
        <v>4.7248777946813439E-2</v>
      </c>
      <c r="K42" s="5">
        <f t="shared" si="41"/>
        <v>8.9280993718656443E-2</v>
      </c>
      <c r="L42" s="5">
        <f t="shared" si="42"/>
        <v>7.4008497484010241E-2</v>
      </c>
      <c r="M42" s="5">
        <f t="shared" si="43"/>
        <v>0.21539832411396259</v>
      </c>
      <c r="O42" s="1" t="s">
        <v>15</v>
      </c>
      <c r="P42" s="5">
        <v>9.8182862854703061E-3</v>
      </c>
      <c r="Q42" s="5">
        <v>2.7844146368119563E-2</v>
      </c>
      <c r="R42" s="5">
        <v>1.5002341569460701E-2</v>
      </c>
      <c r="S42" s="5">
        <f t="shared" si="44"/>
        <v>1.7554924741016859E-2</v>
      </c>
      <c r="T42" s="5">
        <f t="shared" si="45"/>
        <v>9.2800683491877194E-3</v>
      </c>
      <c r="V42" s="5">
        <v>0.12505342445730619</v>
      </c>
      <c r="W42" s="5">
        <v>2.9276031083471401E-2</v>
      </c>
      <c r="X42" s="5">
        <v>2.2180278809911465E-2</v>
      </c>
      <c r="Y42" s="5">
        <f t="shared" si="46"/>
        <v>5.8836578116896354E-2</v>
      </c>
      <c r="Z42" s="5">
        <f t="shared" si="47"/>
        <v>5.7455117087462433E-2</v>
      </c>
      <c r="AA42" s="5">
        <f t="shared" si="48"/>
        <v>0.28657595235945243</v>
      </c>
      <c r="AC42" s="5">
        <v>6.1806965105726058E-2</v>
      </c>
      <c r="AD42" s="5">
        <v>3.5038991636083823E-2</v>
      </c>
      <c r="AE42" s="5">
        <v>3.392652528009741E-2</v>
      </c>
      <c r="AF42" s="5">
        <f t="shared" si="49"/>
        <v>4.3590827340635761E-2</v>
      </c>
      <c r="AG42" s="5">
        <f t="shared" si="50"/>
        <v>1.5785441129593517E-2</v>
      </c>
      <c r="AI42" s="5">
        <v>6.4619266063631539E-2</v>
      </c>
      <c r="AJ42" s="5">
        <v>9.7168376793907218E-2</v>
      </c>
      <c r="AK42" s="5">
        <v>0.10089123219629954</v>
      </c>
      <c r="AL42" s="5">
        <f t="shared" si="51"/>
        <v>8.7559625017946105E-2</v>
      </c>
      <c r="AM42" s="5">
        <f t="shared" si="52"/>
        <v>1.9953946095982656E-2</v>
      </c>
      <c r="AN42" s="5">
        <f t="shared" si="53"/>
        <v>4.0209972439943287E-2</v>
      </c>
      <c r="BO42" s="5">
        <v>0.28707716692724222</v>
      </c>
      <c r="BP42" s="5">
        <v>0.13351650588541972</v>
      </c>
      <c r="BQ42" s="5">
        <v>0.23486999995890184</v>
      </c>
      <c r="BR42" s="5">
        <v>0.21024120880153824</v>
      </c>
      <c r="BS42" s="5">
        <v>0.30007434746011896</v>
      </c>
      <c r="BU42" s="5">
        <v>2.8592919539087407</v>
      </c>
      <c r="BV42" s="5">
        <v>3.0205297292413786</v>
      </c>
      <c r="BW42" s="5">
        <v>3.5641875974590689</v>
      </c>
      <c r="BX42" s="5">
        <v>3.1314799459597289</v>
      </c>
      <c r="BY42" s="5">
        <v>2.5087399020338479</v>
      </c>
    </row>
    <row r="43" spans="1:77" ht="13.8" x14ac:dyDescent="0.25">
      <c r="A43" s="1" t="s">
        <v>16</v>
      </c>
      <c r="B43" s="5">
        <v>0.48307760278914819</v>
      </c>
      <c r="C43" s="5">
        <v>0.38360453729085148</v>
      </c>
      <c r="D43" s="5">
        <v>0.32148958767873498</v>
      </c>
      <c r="E43" s="5">
        <f t="shared" si="39"/>
        <v>0.39605724258624492</v>
      </c>
      <c r="F43" s="5">
        <f t="shared" si="40"/>
        <v>8.151057636105391E-2</v>
      </c>
      <c r="H43" s="5">
        <v>0.37617984324644549</v>
      </c>
      <c r="I43" s="5">
        <v>0.52411950157217924</v>
      </c>
      <c r="J43" s="5">
        <v>0.4017527287911023</v>
      </c>
      <c r="K43" s="5">
        <f t="shared" si="41"/>
        <v>0.43401735786990897</v>
      </c>
      <c r="L43" s="5">
        <f t="shared" si="42"/>
        <v>7.9071425582055196E-2</v>
      </c>
      <c r="M43" s="5">
        <f t="shared" si="43"/>
        <v>0.59364811252952476</v>
      </c>
      <c r="O43" s="1" t="s">
        <v>16</v>
      </c>
      <c r="P43" s="5">
        <v>0.12589778070540419</v>
      </c>
      <c r="Q43" s="5">
        <v>0.11551324534830895</v>
      </c>
      <c r="R43" s="5">
        <v>0.1805720925840365</v>
      </c>
      <c r="S43" s="5">
        <f t="shared" si="44"/>
        <v>0.14066103954591655</v>
      </c>
      <c r="T43" s="5">
        <f t="shared" si="45"/>
        <v>3.4951806242373415E-2</v>
      </c>
      <c r="V43" s="5">
        <v>0.74702983451429228</v>
      </c>
      <c r="W43" s="5">
        <v>0.32596484515780849</v>
      </c>
      <c r="X43" s="5">
        <v>0.16268078721616469</v>
      </c>
      <c r="Y43" s="5">
        <f t="shared" si="46"/>
        <v>0.41189182229608851</v>
      </c>
      <c r="Z43" s="5">
        <f t="shared" si="47"/>
        <v>0.30150213319253516</v>
      </c>
      <c r="AA43" s="5">
        <f t="shared" si="48"/>
        <v>0.19658778377022484</v>
      </c>
      <c r="AC43" s="5">
        <v>0.69721910570129586</v>
      </c>
      <c r="AD43" s="5">
        <v>0.26952958322457854</v>
      </c>
      <c r="AE43" s="5">
        <v>0.30325314299570361</v>
      </c>
      <c r="AF43" s="5">
        <f t="shared" si="49"/>
        <v>0.42333394397385932</v>
      </c>
      <c r="AG43" s="5">
        <f t="shared" si="50"/>
        <v>0.23779009857804678</v>
      </c>
      <c r="AI43" s="5">
        <v>0.67206924374403565</v>
      </c>
      <c r="AJ43" s="5">
        <v>0.67990702726167418</v>
      </c>
      <c r="AK43" s="5">
        <v>0.63442465040067042</v>
      </c>
      <c r="AL43" s="5">
        <f t="shared" si="51"/>
        <v>0.66213364046879342</v>
      </c>
      <c r="AM43" s="5">
        <f t="shared" si="52"/>
        <v>2.4314580205379768E-2</v>
      </c>
      <c r="AN43" s="5">
        <f t="shared" si="53"/>
        <v>0.15861165184370205</v>
      </c>
      <c r="BO43" s="5">
        <v>1.8323750167297434E-4</v>
      </c>
      <c r="BP43" s="5">
        <v>3.506906470271126E-3</v>
      </c>
      <c r="BQ43" s="5">
        <v>0</v>
      </c>
      <c r="BR43" s="5">
        <v>1.4366447876052999E-3</v>
      </c>
      <c r="BS43" s="5">
        <v>1.4617556181027624E-2</v>
      </c>
      <c r="BU43" s="5">
        <v>1.0816142689325134E-2</v>
      </c>
      <c r="BV43" s="5">
        <v>7.8700942888596907E-3</v>
      </c>
      <c r="BW43" s="5">
        <v>1.0532669354446727E-2</v>
      </c>
      <c r="BX43" s="5">
        <v>9.7807380146239589E-3</v>
      </c>
      <c r="BY43" s="5">
        <v>2.4988540749163141E-2</v>
      </c>
    </row>
    <row r="44" spans="1:77" ht="13.8" x14ac:dyDescent="0.25">
      <c r="A44" s="1" t="s">
        <v>17</v>
      </c>
      <c r="B44" s="5">
        <v>1.7636947892913362</v>
      </c>
      <c r="C44" s="5">
        <v>1.6831082864431586</v>
      </c>
      <c r="D44" s="5">
        <v>2.080983189892236</v>
      </c>
      <c r="E44" s="5">
        <f t="shared" si="39"/>
        <v>1.8425954218755767</v>
      </c>
      <c r="F44" s="5">
        <f t="shared" si="40"/>
        <v>0.21034517362016694</v>
      </c>
      <c r="H44" s="5">
        <v>2.0976676835974524</v>
      </c>
      <c r="I44" s="5">
        <v>2.2649527527501183</v>
      </c>
      <c r="J44" s="5">
        <v>1.9072682177346016</v>
      </c>
      <c r="K44" s="5">
        <f t="shared" si="41"/>
        <v>2.0899628846940579</v>
      </c>
      <c r="L44" s="5">
        <f t="shared" si="42"/>
        <v>0.17896669967321552</v>
      </c>
      <c r="M44" s="5">
        <f t="shared" si="43"/>
        <v>0.19575847355096196</v>
      </c>
      <c r="O44" s="1" t="s">
        <v>17</v>
      </c>
      <c r="P44" s="5">
        <v>1.323325561636804</v>
      </c>
      <c r="Q44" s="5">
        <v>1.2737040943294187</v>
      </c>
      <c r="R44" s="5">
        <v>1.2637211754154392</v>
      </c>
      <c r="S44" s="5">
        <f t="shared" si="44"/>
        <v>1.2869169437938872</v>
      </c>
      <c r="T44" s="5">
        <f t="shared" si="45"/>
        <v>3.1923428033881943E-2</v>
      </c>
      <c r="V44" s="5">
        <v>1.688023419785992</v>
      </c>
      <c r="W44" s="5">
        <v>1.784264121391397</v>
      </c>
      <c r="X44" s="5">
        <v>1.4433127081299462</v>
      </c>
      <c r="Y44" s="5">
        <f t="shared" si="46"/>
        <v>1.6385334164357783</v>
      </c>
      <c r="Z44" s="5">
        <f t="shared" si="47"/>
        <v>0.17578086322164957</v>
      </c>
      <c r="AA44" s="5">
        <f t="shared" si="48"/>
        <v>2.7055217938160653E-2</v>
      </c>
      <c r="AC44" s="5">
        <v>4.4776471774502218</v>
      </c>
      <c r="AD44" s="5">
        <v>2.8540004643282511</v>
      </c>
      <c r="AE44" s="5">
        <v>2.8623522158223556</v>
      </c>
      <c r="AF44" s="5">
        <f t="shared" si="49"/>
        <v>3.3979999525336093</v>
      </c>
      <c r="AG44" s="5">
        <f t="shared" si="50"/>
        <v>0.9350112489381428</v>
      </c>
      <c r="AI44" s="5">
        <v>5.7712960546546173</v>
      </c>
      <c r="AJ44" s="5">
        <v>4.9070994479318575</v>
      </c>
      <c r="AK44" s="5">
        <v>4.6718191813219851</v>
      </c>
      <c r="AL44" s="5">
        <f t="shared" si="51"/>
        <v>5.1167382279694875</v>
      </c>
      <c r="AM44" s="5">
        <f t="shared" si="52"/>
        <v>0.57894184709698981</v>
      </c>
      <c r="AN44" s="5">
        <f t="shared" si="53"/>
        <v>5.3705915139034353E-2</v>
      </c>
      <c r="BO44" s="5">
        <v>0.14257041819527469</v>
      </c>
      <c r="BP44" s="5">
        <v>5.9026244129256028E-2</v>
      </c>
      <c r="BQ44" s="5">
        <v>9.5857779193629908E-2</v>
      </c>
      <c r="BR44" s="5">
        <v>9.5056762560328328E-2</v>
      </c>
      <c r="BS44" s="5">
        <v>0.17598988074010155</v>
      </c>
      <c r="BU44" s="5">
        <v>6.1806965105726058E-2</v>
      </c>
      <c r="BV44" s="5">
        <v>3.5038991636083823E-2</v>
      </c>
      <c r="BW44" s="5">
        <v>3.392652528009741E-2</v>
      </c>
      <c r="BX44" s="5">
        <v>4.4488221884801317E-2</v>
      </c>
      <c r="BY44" s="5">
        <v>0.23601788698492959</v>
      </c>
    </row>
    <row r="45" spans="1:77" ht="13.8" x14ac:dyDescent="0.25">
      <c r="A45" s="1" t="s">
        <v>18</v>
      </c>
      <c r="B45" s="5">
        <v>2.5667728423357161</v>
      </c>
      <c r="C45" s="5">
        <v>2.3432711401107125</v>
      </c>
      <c r="D45" s="5">
        <v>2.7978419332417603</v>
      </c>
      <c r="E45" s="5">
        <f t="shared" si="39"/>
        <v>2.5692953052293963</v>
      </c>
      <c r="F45" s="5">
        <f t="shared" si="40"/>
        <v>0.22729589438930695</v>
      </c>
      <c r="H45" s="5">
        <v>1.1153629006146326</v>
      </c>
      <c r="I45" s="5">
        <v>0.90737237642566415</v>
      </c>
      <c r="J45" s="5">
        <v>1.0387422527296264</v>
      </c>
      <c r="K45" s="5">
        <f t="shared" si="41"/>
        <v>1.0204925099233078</v>
      </c>
      <c r="L45" s="5">
        <f t="shared" si="42"/>
        <v>0.10518937385721551</v>
      </c>
      <c r="M45" s="5">
        <f t="shared" si="43"/>
        <v>4.3055165796220934E-4</v>
      </c>
      <c r="O45" s="1" t="s">
        <v>18</v>
      </c>
      <c r="P45" s="5">
        <v>2.2054093775632397</v>
      </c>
      <c r="Q45" s="5">
        <v>2.3217927053817937</v>
      </c>
      <c r="R45" s="5">
        <v>1.9749541115117459</v>
      </c>
      <c r="S45" s="5">
        <f t="shared" si="44"/>
        <v>2.1673853981522595</v>
      </c>
      <c r="T45" s="5">
        <f t="shared" si="45"/>
        <v>0.17651804385705999</v>
      </c>
      <c r="V45" s="5">
        <v>0.86610202595147845</v>
      </c>
      <c r="W45" s="5">
        <v>1.0813040725579715</v>
      </c>
      <c r="X45" s="5">
        <v>0.76063766503091157</v>
      </c>
      <c r="Y45" s="5">
        <f t="shared" si="46"/>
        <v>0.90268125451345382</v>
      </c>
      <c r="Z45" s="5">
        <f t="shared" si="47"/>
        <v>0.16343275742861185</v>
      </c>
      <c r="AA45" s="5">
        <f t="shared" si="48"/>
        <v>8.066935190908747E-4</v>
      </c>
      <c r="AC45" s="5">
        <v>5.0231654765503686</v>
      </c>
      <c r="AD45" s="5">
        <v>3.9828877692581477</v>
      </c>
      <c r="AE45" s="5">
        <v>3.873131269638272</v>
      </c>
      <c r="AF45" s="5">
        <f t="shared" si="49"/>
        <v>4.2930615051489296</v>
      </c>
      <c r="AG45" s="5">
        <f t="shared" si="50"/>
        <v>0.63466564354336497</v>
      </c>
      <c r="AI45" s="5">
        <v>7.5824657115241374</v>
      </c>
      <c r="AJ45" s="5">
        <v>5.0721192156021413</v>
      </c>
      <c r="AK45" s="5">
        <v>5.3266917848314135</v>
      </c>
      <c r="AL45" s="5">
        <f t="shared" si="51"/>
        <v>5.9937589039858983</v>
      </c>
      <c r="AM45" s="5">
        <f t="shared" si="52"/>
        <v>1.3817357882351284</v>
      </c>
      <c r="AN45" s="5">
        <f t="shared" si="53"/>
        <v>0.12476551165906365</v>
      </c>
      <c r="BO45" s="5">
        <v>0.60804326266802977</v>
      </c>
      <c r="BP45" s="5">
        <v>0.49638996547552111</v>
      </c>
      <c r="BQ45" s="5">
        <v>0.67144255527372509</v>
      </c>
      <c r="BR45" s="5">
        <v>0.5837931704267787</v>
      </c>
      <c r="BS45" s="5">
        <v>0.28822981104778378</v>
      </c>
      <c r="BU45" s="5">
        <v>0.69721910570129586</v>
      </c>
      <c r="BV45" s="5">
        <v>0.26952958322457854</v>
      </c>
      <c r="BW45" s="5">
        <v>0.30325314299570361</v>
      </c>
      <c r="BX45" s="5">
        <v>0.43660594038813932</v>
      </c>
      <c r="BY45" s="5">
        <v>3.3203998686133231</v>
      </c>
    </row>
    <row r="46" spans="1:77" ht="13.8" x14ac:dyDescent="0.25">
      <c r="A46" s="1" t="s">
        <v>19</v>
      </c>
      <c r="B46" s="5">
        <f>SUM(B42:B45)</f>
        <v>4.8405353690394941</v>
      </c>
      <c r="C46" s="5">
        <f t="shared" ref="C46:D46" si="54">SUM(C42:C45)</f>
        <v>4.4343413367845859</v>
      </c>
      <c r="D46" s="5">
        <f t="shared" si="54"/>
        <v>5.2282619808015109</v>
      </c>
      <c r="E46" s="5">
        <f t="shared" si="39"/>
        <v>4.8343795622085306</v>
      </c>
      <c r="F46" s="5">
        <f t="shared" si="40"/>
        <v>0.39699611801296919</v>
      </c>
      <c r="H46" s="5">
        <f>SUM(H42:H45)</f>
        <v>3.6350697503318186</v>
      </c>
      <c r="I46" s="5">
        <f t="shared" ref="I46:J46" si="55">SUM(I42:I45)</f>
        <v>3.8711795110838296</v>
      </c>
      <c r="J46" s="5">
        <f t="shared" si="55"/>
        <v>3.3950119772021434</v>
      </c>
      <c r="K46" s="5">
        <f t="shared" si="41"/>
        <v>3.6337537462059308</v>
      </c>
      <c r="L46" s="5">
        <f t="shared" si="42"/>
        <v>0.23808649474694318</v>
      </c>
      <c r="M46" s="5">
        <f t="shared" si="43"/>
        <v>1.0886810760961553E-2</v>
      </c>
      <c r="O46" s="1" t="s">
        <v>19</v>
      </c>
      <c r="P46" s="5">
        <f>SUM(P42:P45)</f>
        <v>3.6644510061909186</v>
      </c>
      <c r="Q46" s="5">
        <f t="shared" ref="Q46:R46" si="56">SUM(Q42:Q45)</f>
        <v>3.7388541914276407</v>
      </c>
      <c r="R46" s="5">
        <f t="shared" si="56"/>
        <v>3.4342497210806826</v>
      </c>
      <c r="S46" s="5">
        <f t="shared" si="44"/>
        <v>3.6125183062330808</v>
      </c>
      <c r="T46" s="5">
        <f t="shared" si="45"/>
        <v>0.1588040453909183</v>
      </c>
      <c r="V46" s="5">
        <f>SUM(V42:V45)</f>
        <v>3.4262087047090688</v>
      </c>
      <c r="W46" s="5">
        <f t="shared" ref="W46:X46" si="57">SUM(W42:W45)</f>
        <v>3.2208090701906484</v>
      </c>
      <c r="X46" s="5">
        <f t="shared" si="57"/>
        <v>2.3888114391869339</v>
      </c>
      <c r="Y46" s="5">
        <f t="shared" si="46"/>
        <v>3.0119430713622175</v>
      </c>
      <c r="Z46" s="5">
        <f t="shared" si="47"/>
        <v>0.54933325561825097</v>
      </c>
      <c r="AA46" s="5">
        <f t="shared" si="48"/>
        <v>0.14302165057760699</v>
      </c>
      <c r="AC46" s="5">
        <f>SUM(AC42:AC45)</f>
        <v>10.259838724807611</v>
      </c>
      <c r="AD46" s="5">
        <f t="shared" ref="AD46:AE46" si="58">SUM(AD42:AD45)</f>
        <v>7.1414568084470611</v>
      </c>
      <c r="AE46" s="5">
        <f t="shared" si="58"/>
        <v>7.0726631537364284</v>
      </c>
      <c r="AF46" s="5">
        <f t="shared" si="49"/>
        <v>8.157986228997034</v>
      </c>
      <c r="AG46" s="5">
        <f t="shared" si="50"/>
        <v>1.8205826203007098</v>
      </c>
      <c r="AI46" s="5">
        <f>SUM(AI42:AI45)</f>
        <v>14.090450275986422</v>
      </c>
      <c r="AJ46" s="5">
        <f t="shared" ref="AJ46:AK46" si="59">SUM(AJ42:AJ45)</f>
        <v>10.756294067589581</v>
      </c>
      <c r="AK46" s="5">
        <f t="shared" si="59"/>
        <v>10.733826848750368</v>
      </c>
      <c r="AL46" s="5">
        <f t="shared" si="51"/>
        <v>11.860190397442125</v>
      </c>
      <c r="AM46" s="5">
        <f t="shared" si="52"/>
        <v>1.9314943795838189</v>
      </c>
      <c r="AN46" s="5">
        <f t="shared" si="53"/>
        <v>7.3088412498859667E-2</v>
      </c>
    </row>
    <row r="47" spans="1:77" ht="13.8" x14ac:dyDescent="0.25">
      <c r="A47" s="1" t="s">
        <v>20</v>
      </c>
      <c r="B47" s="5">
        <v>9.8042018291472793E-4</v>
      </c>
      <c r="C47" s="5">
        <v>1.7172103462699444E-3</v>
      </c>
      <c r="D47" s="5">
        <v>9.2578117910314126E-4</v>
      </c>
      <c r="E47" s="5">
        <f t="shared" si="39"/>
        <v>1.2078039027626044E-3</v>
      </c>
      <c r="F47" s="5">
        <f t="shared" si="40"/>
        <v>4.4200401434769585E-4</v>
      </c>
      <c r="H47" s="5">
        <v>7.4906254807390413E-3</v>
      </c>
      <c r="I47" s="5">
        <v>7.6618087725680399E-3</v>
      </c>
      <c r="J47" s="5">
        <v>5.5515810235067719E-3</v>
      </c>
      <c r="K47" s="5">
        <f t="shared" si="41"/>
        <v>6.9013384256046174E-3</v>
      </c>
      <c r="L47" s="5">
        <f t="shared" si="42"/>
        <v>1.1720536307007446E-3</v>
      </c>
      <c r="M47" s="5">
        <f t="shared" si="43"/>
        <v>1.4071533810522264E-3</v>
      </c>
      <c r="O47" s="1" t="s">
        <v>20</v>
      </c>
      <c r="P47" s="5">
        <v>6.1676291126558044E-4</v>
      </c>
      <c r="Q47" s="5">
        <v>1.4945469926527794E-3</v>
      </c>
      <c r="R47" s="5">
        <v>1.5498401988889485E-3</v>
      </c>
      <c r="S47" s="5">
        <f t="shared" si="44"/>
        <v>1.2203833676024361E-3</v>
      </c>
      <c r="T47" s="5">
        <f t="shared" si="45"/>
        <v>5.234812089704886E-4</v>
      </c>
      <c r="V47" s="5">
        <v>3.7919947810778044E-3</v>
      </c>
      <c r="W47" s="5">
        <v>9.8056143323398538E-4</v>
      </c>
      <c r="X47" s="5">
        <v>3.224867232305749E-3</v>
      </c>
      <c r="Y47" s="5">
        <f t="shared" si="46"/>
        <v>2.6658078155391792E-3</v>
      </c>
      <c r="Z47" s="5">
        <f t="shared" si="47"/>
        <v>1.4867581985476348E-3</v>
      </c>
      <c r="AA47" s="5">
        <f t="shared" si="48"/>
        <v>0.18741057915095316</v>
      </c>
      <c r="AC47" s="5">
        <v>3.3061264003048847E-3</v>
      </c>
      <c r="AD47" s="5">
        <v>5.2339164154374673E-4</v>
      </c>
      <c r="AE47" s="5">
        <v>0</v>
      </c>
      <c r="AF47" s="5">
        <f t="shared" si="49"/>
        <v>1.2765060139495437E-3</v>
      </c>
      <c r="AG47" s="5">
        <f t="shared" si="50"/>
        <v>1.7770773441641099E-3</v>
      </c>
      <c r="AI47" s="5">
        <v>3.8877455909622533E-3</v>
      </c>
      <c r="AJ47" s="5">
        <v>4.8983184566835846E-3</v>
      </c>
      <c r="AK47" s="5">
        <v>3.990400687270584E-3</v>
      </c>
      <c r="AL47" s="5">
        <f t="shared" si="51"/>
        <v>4.2588215783054741E-3</v>
      </c>
      <c r="AM47" s="5">
        <f t="shared" si="52"/>
        <v>5.5619395024670052E-4</v>
      </c>
      <c r="AN47" s="5">
        <f t="shared" si="53"/>
        <v>5.0122467145460405E-2</v>
      </c>
      <c r="BO47" s="5">
        <v>5.4825825090861491</v>
      </c>
      <c r="BP47" s="5">
        <v>5.1472187307341803</v>
      </c>
      <c r="BQ47" s="5">
        <v>5.4096637210763818</v>
      </c>
      <c r="BR47" s="5">
        <v>5.3275986779172957</v>
      </c>
      <c r="BS47" s="5">
        <v>4.1632288056651152</v>
      </c>
      <c r="BU47" s="5">
        <v>4.4776471774502218</v>
      </c>
      <c r="BV47" s="5">
        <v>2.8540004643282511</v>
      </c>
      <c r="BW47" s="5">
        <v>2.8623522158223556</v>
      </c>
      <c r="BX47" s="5">
        <v>3.4508625484235305</v>
      </c>
      <c r="BY47" s="5">
        <v>14.785370521821529</v>
      </c>
    </row>
    <row r="48" spans="1:77" ht="13.8" x14ac:dyDescent="0.25">
      <c r="A48" s="1" t="s">
        <v>21</v>
      </c>
      <c r="B48" s="5">
        <v>6.5935586966796106E-2</v>
      </c>
      <c r="C48" s="5">
        <v>5.6520702772833609E-2</v>
      </c>
      <c r="D48" s="5">
        <v>0.12248922826435325</v>
      </c>
      <c r="E48" s="5">
        <f t="shared" si="39"/>
        <v>8.1648506001327656E-2</v>
      </c>
      <c r="F48" s="5">
        <f t="shared" si="40"/>
        <v>3.5680995744522437E-2</v>
      </c>
      <c r="H48" s="5">
        <v>8.3268359248758236E-2</v>
      </c>
      <c r="I48" s="5">
        <v>9.9106758333690051E-2</v>
      </c>
      <c r="J48" s="5">
        <v>7.8414966518466092E-2</v>
      </c>
      <c r="K48" s="5">
        <f t="shared" si="41"/>
        <v>8.6930028033638126E-2</v>
      </c>
      <c r="L48" s="5">
        <f t="shared" si="42"/>
        <v>1.0820971576007692E-2</v>
      </c>
      <c r="M48" s="5">
        <f t="shared" si="43"/>
        <v>0.8182630544451277</v>
      </c>
      <c r="O48" s="1" t="s">
        <v>21</v>
      </c>
      <c r="P48" s="5">
        <v>2.8918524660321531E-2</v>
      </c>
      <c r="Q48" s="5">
        <v>5.4632126153996277E-2</v>
      </c>
      <c r="R48" s="5">
        <v>6.5948756384956272E-2</v>
      </c>
      <c r="S48" s="5">
        <f t="shared" si="44"/>
        <v>4.9833135733091359E-2</v>
      </c>
      <c r="T48" s="5">
        <f t="shared" si="45"/>
        <v>1.89758332409934E-2</v>
      </c>
      <c r="V48" s="5">
        <v>0.1162620943965582</v>
      </c>
      <c r="W48" s="5">
        <v>8.4063172869645403E-2</v>
      </c>
      <c r="X48" s="5">
        <v>5.1829750236222272E-2</v>
      </c>
      <c r="Y48" s="5">
        <f t="shared" si="46"/>
        <v>8.4051672500808625E-2</v>
      </c>
      <c r="Z48" s="5">
        <f t="shared" si="47"/>
        <v>3.2216173619672113E-2</v>
      </c>
      <c r="AA48" s="5">
        <f t="shared" si="48"/>
        <v>0.18810913522007952</v>
      </c>
      <c r="AC48" s="5">
        <v>0.14382626148278077</v>
      </c>
      <c r="AD48" s="5">
        <v>8.2547089104312271E-2</v>
      </c>
      <c r="AE48" s="5">
        <v>1.9571013659709854E-2</v>
      </c>
      <c r="AF48" s="5">
        <f t="shared" si="49"/>
        <v>8.1981454748934299E-2</v>
      </c>
      <c r="AG48" s="5">
        <f t="shared" si="50"/>
        <v>6.212955504074677E-2</v>
      </c>
      <c r="AI48" s="5">
        <v>0.28726240130377229</v>
      </c>
      <c r="AJ48" s="5">
        <v>0.24927914841234347</v>
      </c>
      <c r="AK48" s="5">
        <v>0.12840352940469996</v>
      </c>
      <c r="AL48" s="5">
        <f t="shared" si="51"/>
        <v>0.22164835970693861</v>
      </c>
      <c r="AM48" s="5">
        <f t="shared" si="52"/>
        <v>8.2955594498644203E-2</v>
      </c>
      <c r="AN48" s="5">
        <f t="shared" si="53"/>
        <v>7.9893532088991068E-2</v>
      </c>
      <c r="BO48" s="5">
        <v>10.600870876836204</v>
      </c>
      <c r="BP48" s="5">
        <v>12.026048819849795</v>
      </c>
      <c r="BQ48" s="5">
        <v>11.508501755048153</v>
      </c>
      <c r="BR48" s="5">
        <v>11.445954981398279</v>
      </c>
      <c r="BS48" s="5">
        <v>15.62104226194678</v>
      </c>
      <c r="BU48" s="5">
        <v>5.0231654765503686</v>
      </c>
      <c r="BV48" s="5">
        <v>3.9828877692581477</v>
      </c>
      <c r="BW48" s="5">
        <v>3.873131269638272</v>
      </c>
      <c r="BX48" s="5">
        <v>4.3293141009579115</v>
      </c>
      <c r="BY48" s="5">
        <v>12.02252278981867</v>
      </c>
    </row>
    <row r="49" spans="1:77" ht="13.8" x14ac:dyDescent="0.25">
      <c r="A49" s="1" t="s">
        <v>22</v>
      </c>
      <c r="B49" s="5">
        <v>0</v>
      </c>
      <c r="C49" s="5">
        <v>0</v>
      </c>
      <c r="D49" s="5">
        <v>2.4863806440303685E-2</v>
      </c>
      <c r="E49" s="5">
        <f t="shared" si="39"/>
        <v>8.2879354801012276E-3</v>
      </c>
      <c r="F49" s="5">
        <f t="shared" si="40"/>
        <v>1.4355125341388084E-2</v>
      </c>
      <c r="H49" s="5">
        <v>5.1946221465119388E-2</v>
      </c>
      <c r="I49" s="5">
        <v>4.2686431492038783E-3</v>
      </c>
      <c r="J49" s="5">
        <v>4.9644007580036092E-2</v>
      </c>
      <c r="K49" s="5">
        <f t="shared" si="41"/>
        <v>3.5286290731453118E-2</v>
      </c>
      <c r="L49" s="5">
        <f t="shared" si="42"/>
        <v>2.6886723365736234E-2</v>
      </c>
      <c r="M49" s="5">
        <f t="shared" si="43"/>
        <v>0.19975202726610169</v>
      </c>
      <c r="O49" s="1" t="s">
        <v>22</v>
      </c>
      <c r="P49" s="5">
        <v>0</v>
      </c>
      <c r="Q49" s="5">
        <v>1.2854617918587361E-2</v>
      </c>
      <c r="R49" s="5">
        <v>5.6268204988999385E-2</v>
      </c>
      <c r="S49" s="5">
        <f t="shared" si="44"/>
        <v>2.3040940969195581E-2</v>
      </c>
      <c r="T49" s="5">
        <f t="shared" si="45"/>
        <v>2.9484718179754208E-2</v>
      </c>
      <c r="V49" s="5">
        <v>6.4283393439837813E-2</v>
      </c>
      <c r="W49" s="5">
        <v>3.3394959085201591E-2</v>
      </c>
      <c r="X49" s="5">
        <v>4.5828410735186002E-2</v>
      </c>
      <c r="Y49" s="5">
        <f t="shared" si="46"/>
        <v>4.7835587753408466E-2</v>
      </c>
      <c r="Z49" s="5">
        <f t="shared" si="47"/>
        <v>1.5541731367741131E-2</v>
      </c>
      <c r="AA49" s="5">
        <f t="shared" si="48"/>
        <v>0.26705097093007413</v>
      </c>
      <c r="AC49" s="5">
        <v>1.1731342698432365E-4</v>
      </c>
      <c r="AD49" s="5">
        <v>1.4624137450710607E-2</v>
      </c>
      <c r="AE49" s="5">
        <v>0</v>
      </c>
      <c r="AF49" s="5">
        <f t="shared" si="49"/>
        <v>4.9138169592316434E-3</v>
      </c>
      <c r="AG49" s="5">
        <f t="shared" si="50"/>
        <v>8.4095887916987282E-3</v>
      </c>
      <c r="AI49" s="5">
        <v>6.5456927380416877E-2</v>
      </c>
      <c r="AJ49" s="5">
        <v>0.12054407888723948</v>
      </c>
      <c r="AK49" s="5">
        <v>0</v>
      </c>
      <c r="AL49" s="5">
        <f t="shared" si="51"/>
        <v>6.2000335422552122E-2</v>
      </c>
      <c r="AM49" s="5">
        <f t="shared" si="52"/>
        <v>6.0346331783014233E-2</v>
      </c>
      <c r="AN49" s="5">
        <f t="shared" si="53"/>
        <v>0.17995159044521189</v>
      </c>
      <c r="BO49" s="5">
        <v>5.2206772032037194E-3</v>
      </c>
      <c r="BP49" s="5">
        <v>4.8826585169101647E-4</v>
      </c>
      <c r="BQ49" s="5">
        <v>9.0914093391295681E-3</v>
      </c>
      <c r="BR49" s="5">
        <v>4.562029568124553E-3</v>
      </c>
      <c r="BS49" s="5">
        <v>2.4665652779455951E-2</v>
      </c>
      <c r="BU49" s="5">
        <v>3.3061264003048847E-3</v>
      </c>
      <c r="BV49" s="5">
        <v>5.2339164154374673E-4</v>
      </c>
      <c r="BW49" s="5">
        <v>0</v>
      </c>
      <c r="BX49" s="5">
        <v>1.3782392939555941E-3</v>
      </c>
      <c r="BY49" s="5">
        <v>2.2899339747807682E-2</v>
      </c>
    </row>
    <row r="50" spans="1:77" ht="13.8" x14ac:dyDescent="0.25">
      <c r="A50" s="1" t="s">
        <v>23</v>
      </c>
      <c r="B50" s="5">
        <v>0</v>
      </c>
      <c r="C50" s="5">
        <v>2.5069666552466523E-3</v>
      </c>
      <c r="D50" s="5">
        <v>4.0470957669065749E-2</v>
      </c>
      <c r="E50" s="5">
        <f t="shared" si="39"/>
        <v>1.4325974774770801E-2</v>
      </c>
      <c r="F50" s="5">
        <f t="shared" si="40"/>
        <v>2.2676889521269471E-2</v>
      </c>
      <c r="H50" s="5">
        <v>5.1174196942283215E-2</v>
      </c>
      <c r="I50" s="5">
        <v>4.3799990574439791E-2</v>
      </c>
      <c r="J50" s="5">
        <v>6.4875691723910792E-2</v>
      </c>
      <c r="K50" s="5">
        <f t="shared" si="41"/>
        <v>5.3283293080211271E-2</v>
      </c>
      <c r="L50" s="5">
        <f t="shared" si="42"/>
        <v>1.0694975905756857E-2</v>
      </c>
      <c r="M50" s="5">
        <f t="shared" si="43"/>
        <v>5.4587145965019387E-2</v>
      </c>
      <c r="O50" s="1" t="s">
        <v>23</v>
      </c>
      <c r="P50" s="5">
        <v>3.6681314465894562E-3</v>
      </c>
      <c r="Q50" s="5">
        <v>1.506400537334456E-3</v>
      </c>
      <c r="R50" s="5">
        <v>0</v>
      </c>
      <c r="S50" s="5">
        <f t="shared" si="44"/>
        <v>1.7248439946413042E-3</v>
      </c>
      <c r="T50" s="5">
        <f t="shared" si="45"/>
        <v>1.8437964191837285E-3</v>
      </c>
      <c r="V50" s="5">
        <v>5.0713732570605498E-2</v>
      </c>
      <c r="W50" s="5">
        <v>2.6677582257718515E-2</v>
      </c>
      <c r="X50" s="5">
        <v>6.1961881861348427E-2</v>
      </c>
      <c r="Y50" s="5">
        <f t="shared" si="46"/>
        <v>4.6451065563224148E-2</v>
      </c>
      <c r="Z50" s="5">
        <f t="shared" si="47"/>
        <v>1.802423915569094E-2</v>
      </c>
      <c r="AA50" s="5">
        <f t="shared" si="48"/>
        <v>1.2891785500283245E-2</v>
      </c>
      <c r="AC50" s="5">
        <v>4.6808057366745134E-2</v>
      </c>
      <c r="AD50" s="5">
        <v>2.4226733728586847E-2</v>
      </c>
      <c r="AE50" s="5">
        <v>1.2024563477364105E-2</v>
      </c>
      <c r="AF50" s="5">
        <f t="shared" si="49"/>
        <v>2.768645152423203E-2</v>
      </c>
      <c r="AG50" s="5">
        <f t="shared" si="50"/>
        <v>1.7647948810195473E-2</v>
      </c>
      <c r="AI50" s="5">
        <v>7.817427327146928E-2</v>
      </c>
      <c r="AJ50" s="5">
        <v>0.10525422969655904</v>
      </c>
      <c r="AK50" s="5">
        <v>2.8368221612666267E-2</v>
      </c>
      <c r="AL50" s="5">
        <f t="shared" si="51"/>
        <v>7.059890819356486E-2</v>
      </c>
      <c r="AM50" s="5">
        <f t="shared" si="52"/>
        <v>3.8998771478301178E-2</v>
      </c>
      <c r="AN50" s="5">
        <f t="shared" si="53"/>
        <v>0.15750716590735539</v>
      </c>
      <c r="BO50" s="5">
        <v>0.34393245337237288</v>
      </c>
      <c r="BP50" s="5">
        <v>0.10857319621420392</v>
      </c>
      <c r="BQ50" s="5">
        <v>0.16740574893145832</v>
      </c>
      <c r="BR50" s="5">
        <v>0.1960631303010297</v>
      </c>
      <c r="BS50" s="5">
        <v>0.58324976394124128</v>
      </c>
      <c r="BU50" s="5">
        <v>0.14382626148278077</v>
      </c>
      <c r="BV50" s="5">
        <v>8.2547089104312271E-2</v>
      </c>
      <c r="BW50" s="5">
        <v>1.9571013659709854E-2</v>
      </c>
      <c r="BX50" s="5">
        <v>8.5287020943777506E-2</v>
      </c>
      <c r="BY50" s="5">
        <v>0.81465937391194743</v>
      </c>
    </row>
    <row r="51" spans="1:77" ht="13.8" x14ac:dyDescent="0.25">
      <c r="A51" s="1" t="s">
        <v>24</v>
      </c>
      <c r="B51" s="5">
        <f>SUM(B47:B50)</f>
        <v>6.6916007149710841E-2</v>
      </c>
      <c r="C51" s="5">
        <f t="shared" ref="C51:D51" si="60">SUM(C47:C50)</f>
        <v>6.0744879774350211E-2</v>
      </c>
      <c r="D51" s="5">
        <f t="shared" si="60"/>
        <v>0.18874977355282582</v>
      </c>
      <c r="E51" s="5">
        <f t="shared" si="39"/>
        <v>0.10547022015896229</v>
      </c>
      <c r="F51" s="5">
        <f t="shared" si="40"/>
        <v>7.2188182643572324E-2</v>
      </c>
      <c r="H51" s="5">
        <f>SUM(H47:H50)</f>
        <v>0.19387940313689989</v>
      </c>
      <c r="I51" s="5">
        <f t="shared" ref="I51:J51" si="61">SUM(I47:I50)</f>
        <v>0.15483720082990177</v>
      </c>
      <c r="J51" s="5">
        <f t="shared" si="61"/>
        <v>0.19848624684591976</v>
      </c>
      <c r="K51" s="5">
        <f t="shared" si="41"/>
        <v>0.18240095027090711</v>
      </c>
      <c r="L51" s="5">
        <f t="shared" si="42"/>
        <v>2.3981784017765059E-2</v>
      </c>
      <c r="M51" s="5">
        <f t="shared" si="43"/>
        <v>0.15470743284027849</v>
      </c>
      <c r="O51" s="1" t="s">
        <v>24</v>
      </c>
      <c r="P51" s="5">
        <f>SUM(P47:P50)</f>
        <v>3.3203419018176569E-2</v>
      </c>
      <c r="Q51" s="5">
        <f t="shared" ref="Q51:R51" si="62">SUM(Q47:Q50)</f>
        <v>7.0487691602570873E-2</v>
      </c>
      <c r="R51" s="5">
        <f t="shared" si="62"/>
        <v>0.1237668015728446</v>
      </c>
      <c r="S51" s="5">
        <f t="shared" si="44"/>
        <v>7.5819304064530677E-2</v>
      </c>
      <c r="T51" s="5">
        <f t="shared" si="45"/>
        <v>4.5516492983523914E-2</v>
      </c>
      <c r="V51" s="5">
        <f>SUM(V47:V50)</f>
        <v>0.23505121518807931</v>
      </c>
      <c r="W51" s="5">
        <f t="shared" ref="W51:X51" si="63">SUM(W47:W50)</f>
        <v>0.14511627564579949</v>
      </c>
      <c r="X51" s="5">
        <f t="shared" si="63"/>
        <v>0.16284491006506246</v>
      </c>
      <c r="Y51" s="5">
        <f t="shared" si="46"/>
        <v>0.1810041336329804</v>
      </c>
      <c r="Z51" s="5">
        <f t="shared" si="47"/>
        <v>4.7638129560895033E-2</v>
      </c>
      <c r="AA51" s="5">
        <f t="shared" si="48"/>
        <v>5.0584069711237696E-2</v>
      </c>
      <c r="AC51" s="5">
        <f>SUM(AC47:AC50)</f>
        <v>0.19405775867681513</v>
      </c>
      <c r="AD51" s="5">
        <f t="shared" ref="AD51:AE51" si="64">SUM(AD47:AD50)</f>
        <v>0.12192135192515346</v>
      </c>
      <c r="AE51" s="5">
        <f t="shared" si="64"/>
        <v>3.1595577137073963E-2</v>
      </c>
      <c r="AF51" s="5">
        <f t="shared" si="49"/>
        <v>0.11585822924634752</v>
      </c>
      <c r="AG51" s="5">
        <f t="shared" si="50"/>
        <v>8.1400621620025967E-2</v>
      </c>
      <c r="AI51" s="5">
        <f>SUM(AI47:AI50)</f>
        <v>0.43478134754662068</v>
      </c>
      <c r="AJ51" s="5">
        <f t="shared" ref="AJ51:AK51" si="65">SUM(AJ47:AJ50)</f>
        <v>0.47997577545282555</v>
      </c>
      <c r="AK51" s="5">
        <f t="shared" si="65"/>
        <v>0.16076215170463681</v>
      </c>
      <c r="AL51" s="5">
        <f t="shared" si="51"/>
        <v>0.35850642490136098</v>
      </c>
      <c r="AM51" s="5">
        <f t="shared" si="52"/>
        <v>0.17273601901461619</v>
      </c>
      <c r="AN51" s="5">
        <f t="shared" si="53"/>
        <v>9.2556379038937667E-2</v>
      </c>
    </row>
    <row r="52" spans="1:77" ht="13.8" x14ac:dyDescent="0.25">
      <c r="A52" s="1" t="s">
        <v>25</v>
      </c>
      <c r="B52" s="5">
        <v>7.6749750769274219E-2</v>
      </c>
      <c r="C52" s="5">
        <v>6.4923318893510343E-2</v>
      </c>
      <c r="D52" s="5">
        <v>5.7191460331209608E-2</v>
      </c>
      <c r="E52" s="5">
        <f t="shared" si="39"/>
        <v>6.628817666466473E-2</v>
      </c>
      <c r="F52" s="5">
        <f t="shared" si="40"/>
        <v>9.8503202367502714E-3</v>
      </c>
      <c r="H52" s="5">
        <v>0.15129222313019941</v>
      </c>
      <c r="I52" s="5">
        <v>0.13284821043394041</v>
      </c>
      <c r="J52" s="5">
        <v>0.13815844258638496</v>
      </c>
      <c r="K52" s="5">
        <f t="shared" si="41"/>
        <v>0.14076629205017491</v>
      </c>
      <c r="L52" s="5">
        <f t="shared" si="42"/>
        <v>9.4945279084472142E-3</v>
      </c>
      <c r="M52" s="5">
        <f t="shared" si="43"/>
        <v>7.0535111170815055E-4</v>
      </c>
      <c r="O52" s="1" t="s">
        <v>25</v>
      </c>
      <c r="P52" s="5">
        <v>9.879434074076246E-2</v>
      </c>
      <c r="Q52" s="5">
        <v>0.10228222292746904</v>
      </c>
      <c r="R52" s="5">
        <v>0.10320634205453376</v>
      </c>
      <c r="S52" s="5">
        <f t="shared" si="44"/>
        <v>0.10142763524092176</v>
      </c>
      <c r="T52" s="5">
        <f t="shared" si="45"/>
        <v>2.326838839214826E-3</v>
      </c>
      <c r="V52" s="5">
        <v>0.19000069398581976</v>
      </c>
      <c r="W52" s="5">
        <v>0.25645774308907598</v>
      </c>
      <c r="X52" s="5">
        <v>0.20853746373877971</v>
      </c>
      <c r="Y52" s="5">
        <f t="shared" si="46"/>
        <v>0.21833196693789181</v>
      </c>
      <c r="Z52" s="5">
        <f t="shared" si="47"/>
        <v>3.4294082048747357E-2</v>
      </c>
      <c r="AA52" s="5">
        <f t="shared" si="48"/>
        <v>4.1524694808387046E-3</v>
      </c>
      <c r="AC52" s="5">
        <v>0.17358612035737644</v>
      </c>
      <c r="AD52" s="5">
        <v>0.16857123997967441</v>
      </c>
      <c r="AE52" s="5">
        <v>0.18765708215619029</v>
      </c>
      <c r="AF52" s="5">
        <f t="shared" si="49"/>
        <v>0.17660481416441373</v>
      </c>
      <c r="AG52" s="5">
        <f t="shared" si="50"/>
        <v>9.8945301617712981E-3</v>
      </c>
      <c r="AI52" s="5">
        <v>0.2827952001631579</v>
      </c>
      <c r="AJ52" s="5">
        <v>0.36658931919742133</v>
      </c>
      <c r="AK52" s="5">
        <v>0.26806679842716363</v>
      </c>
      <c r="AL52" s="5">
        <f t="shared" si="51"/>
        <v>0.3058171059292476</v>
      </c>
      <c r="AM52" s="5">
        <f t="shared" si="52"/>
        <v>5.3142994680000062E-2</v>
      </c>
      <c r="AN52" s="5">
        <f t="shared" si="53"/>
        <v>1.4374506778281924E-2</v>
      </c>
      <c r="BO52" s="5">
        <v>0</v>
      </c>
      <c r="BP52" s="5">
        <v>0.10704876756221045</v>
      </c>
      <c r="BQ52" s="5">
        <v>0.1004182186506713</v>
      </c>
      <c r="BR52" s="5">
        <v>7.3534260409031715E-2</v>
      </c>
      <c r="BS52" s="5">
        <v>0.4089581779321465</v>
      </c>
      <c r="BU52" s="5">
        <v>1.1731342698432365E-4</v>
      </c>
      <c r="BV52" s="5">
        <v>1.4624137450710607E-2</v>
      </c>
      <c r="BW52" s="5">
        <v>0</v>
      </c>
      <c r="BX52" s="5">
        <v>4.7427515388845645E-3</v>
      </c>
      <c r="BY52" s="5">
        <v>9.436524328883103E-2</v>
      </c>
    </row>
    <row r="53" spans="1:77" ht="13.8" x14ac:dyDescent="0.25">
      <c r="A53" s="1" t="s">
        <v>26</v>
      </c>
      <c r="B53" s="5">
        <v>3.4190817338809008</v>
      </c>
      <c r="C53" s="5">
        <v>3.238875445327853</v>
      </c>
      <c r="D53" s="5">
        <v>3.2673589689787854</v>
      </c>
      <c r="E53" s="5">
        <f t="shared" si="39"/>
        <v>3.3084387160625131</v>
      </c>
      <c r="F53" s="5">
        <f t="shared" si="40"/>
        <v>9.6872265503927135E-2</v>
      </c>
      <c r="H53" s="5">
        <v>6.5117920671183844</v>
      </c>
      <c r="I53" s="5">
        <v>8.370731182409207</v>
      </c>
      <c r="J53" s="5">
        <v>5.9289600982880364</v>
      </c>
      <c r="K53" s="5">
        <f t="shared" si="41"/>
        <v>6.9371611159385429</v>
      </c>
      <c r="L53" s="5">
        <f t="shared" si="42"/>
        <v>1.2752512017572046</v>
      </c>
      <c r="M53" s="5">
        <f t="shared" si="43"/>
        <v>7.9613653605215308E-3</v>
      </c>
      <c r="O53" s="1" t="s">
        <v>26</v>
      </c>
      <c r="P53" s="5">
        <v>3.3712269261311221</v>
      </c>
      <c r="Q53" s="5">
        <v>2.5786119663952971</v>
      </c>
      <c r="R53" s="5">
        <v>2.6417835973968922</v>
      </c>
      <c r="S53" s="5">
        <f t="shared" si="44"/>
        <v>2.86387416330777</v>
      </c>
      <c r="T53" s="5">
        <f t="shared" si="45"/>
        <v>0.44051422587609868</v>
      </c>
      <c r="V53" s="5">
        <v>8.0154673826728366</v>
      </c>
      <c r="W53" s="5">
        <v>6.5979881600064445</v>
      </c>
      <c r="X53" s="5">
        <v>6.1515893498321432</v>
      </c>
      <c r="Y53" s="5">
        <f t="shared" si="46"/>
        <v>6.9216816308371421</v>
      </c>
      <c r="Z53" s="5">
        <f t="shared" si="47"/>
        <v>0.97318725208478296</v>
      </c>
      <c r="AA53" s="5">
        <f t="shared" si="48"/>
        <v>2.7627036290483868E-3</v>
      </c>
      <c r="AC53" s="5">
        <v>5.2813503417613106</v>
      </c>
      <c r="AD53" s="5">
        <v>5.2229506032327109</v>
      </c>
      <c r="AE53" s="5">
        <v>4.9672278530297707</v>
      </c>
      <c r="AF53" s="5">
        <f t="shared" si="49"/>
        <v>5.157176266007931</v>
      </c>
      <c r="AG53" s="5">
        <f t="shared" si="50"/>
        <v>0.16707163750841564</v>
      </c>
      <c r="AI53" s="5">
        <v>6.0711215502287388</v>
      </c>
      <c r="AJ53" s="5">
        <v>8.9572896354423808</v>
      </c>
      <c r="AK53" s="5">
        <v>8.8054187790752518</v>
      </c>
      <c r="AL53" s="5">
        <f t="shared" si="51"/>
        <v>7.9446099882487902</v>
      </c>
      <c r="AM53" s="5">
        <f t="shared" si="52"/>
        <v>1.6242645673656477</v>
      </c>
      <c r="AN53" s="5">
        <f t="shared" si="53"/>
        <v>4.1686384859117881E-2</v>
      </c>
      <c r="BO53" s="5">
        <v>3.6890444668653863E-2</v>
      </c>
      <c r="BP53" s="5">
        <v>3.0319192078537449E-2</v>
      </c>
      <c r="BQ53" s="5">
        <v>4.0242979584879573E-2</v>
      </c>
      <c r="BR53" s="5">
        <v>3.5345076758801129E-2</v>
      </c>
      <c r="BS53" s="5">
        <v>1.6257762959081126E-2</v>
      </c>
      <c r="BU53" s="5">
        <v>4.6808057366745134E-2</v>
      </c>
      <c r="BV53" s="5">
        <v>2.4226733728586847E-2</v>
      </c>
      <c r="BW53" s="5">
        <v>1.2024563477364105E-2</v>
      </c>
      <c r="BX53" s="5">
        <v>2.8676703162980783E-2</v>
      </c>
      <c r="BY53" s="5">
        <v>0.23966660394820852</v>
      </c>
    </row>
    <row r="54" spans="1:77" ht="13.8" x14ac:dyDescent="0.25">
      <c r="A54" s="1" t="s">
        <v>27</v>
      </c>
      <c r="B54" s="5">
        <v>21.682494019106372</v>
      </c>
      <c r="C54" s="5">
        <v>20.60425509569377</v>
      </c>
      <c r="D54" s="5">
        <v>19.197791944849474</v>
      </c>
      <c r="E54" s="5">
        <f t="shared" si="39"/>
        <v>20.494847019883206</v>
      </c>
      <c r="F54" s="5">
        <f t="shared" si="40"/>
        <v>1.2459589458499667</v>
      </c>
      <c r="H54" s="5">
        <v>32.650978122692045</v>
      </c>
      <c r="I54" s="5">
        <v>34.388130205890889</v>
      </c>
      <c r="J54" s="5">
        <v>32.598298079433633</v>
      </c>
      <c r="K54" s="5">
        <f t="shared" si="41"/>
        <v>33.212468802672184</v>
      </c>
      <c r="L54" s="5">
        <f t="shared" si="42"/>
        <v>1.0184932979666821</v>
      </c>
      <c r="M54" s="5">
        <f t="shared" si="43"/>
        <v>1.65006478792504E-4</v>
      </c>
      <c r="O54" s="1" t="s">
        <v>27</v>
      </c>
      <c r="P54" s="5">
        <v>39.323072695723674</v>
      </c>
      <c r="Q54" s="5">
        <v>37.644383142233863</v>
      </c>
      <c r="R54" s="5">
        <v>43.051817981654885</v>
      </c>
      <c r="S54" s="5">
        <f t="shared" si="44"/>
        <v>40.006424606537479</v>
      </c>
      <c r="T54" s="5">
        <f t="shared" si="45"/>
        <v>2.7677274542764714</v>
      </c>
      <c r="V54" s="5">
        <v>44.384501281489726</v>
      </c>
      <c r="W54" s="5">
        <v>43.779976650332991</v>
      </c>
      <c r="X54" s="5">
        <v>44.654296052111341</v>
      </c>
      <c r="Y54" s="5">
        <f t="shared" si="46"/>
        <v>44.27292466131135</v>
      </c>
      <c r="Z54" s="5">
        <f t="shared" si="47"/>
        <v>0.44771152621898747</v>
      </c>
      <c r="AA54" s="5">
        <f t="shared" si="48"/>
        <v>5.78384764936433E-2</v>
      </c>
      <c r="AC54" s="5">
        <v>28.691394536184688</v>
      </c>
      <c r="AD54" s="5">
        <v>30.632694103233387</v>
      </c>
      <c r="AE54" s="5">
        <v>31.913646159628307</v>
      </c>
      <c r="AF54" s="5">
        <f t="shared" si="49"/>
        <v>30.412578266348799</v>
      </c>
      <c r="AG54" s="5">
        <f t="shared" si="50"/>
        <v>1.6223638979685822</v>
      </c>
      <c r="AI54" s="5">
        <v>31.940678894799468</v>
      </c>
      <c r="AJ54" s="5">
        <v>35.73139433360479</v>
      </c>
      <c r="AK54" s="5">
        <v>31.689765507173433</v>
      </c>
      <c r="AL54" s="5">
        <f t="shared" si="51"/>
        <v>33.120612911859233</v>
      </c>
      <c r="AM54" s="5">
        <f t="shared" si="52"/>
        <v>2.2644809794125709</v>
      </c>
      <c r="AN54" s="5">
        <f t="shared" si="53"/>
        <v>0.16751014461050157</v>
      </c>
      <c r="BO54" s="5">
        <v>0.21597810243852011</v>
      </c>
      <c r="BP54" s="5">
        <v>8.9853202928309533E-2</v>
      </c>
      <c r="BQ54" s="5">
        <v>9.8693880998706324E-2</v>
      </c>
      <c r="BR54" s="5">
        <v>0.12966084908672304</v>
      </c>
      <c r="BS54" s="5">
        <v>0.32971968229050819</v>
      </c>
      <c r="BU54" s="5">
        <v>0.17358612035737644</v>
      </c>
      <c r="BV54" s="5">
        <v>0.16857123997967441</v>
      </c>
      <c r="BW54" s="5">
        <v>0.18765708215619029</v>
      </c>
      <c r="BX54" s="5">
        <v>0.17637345117356346</v>
      </c>
      <c r="BY54" s="5">
        <v>0.16350186743458742</v>
      </c>
    </row>
    <row r="55" spans="1:77" ht="13.8" x14ac:dyDescent="0.25">
      <c r="A55" s="1" t="s">
        <v>28</v>
      </c>
      <c r="B55" s="5">
        <v>48.928301585969805</v>
      </c>
      <c r="C55" s="5">
        <v>52.74740010962504</v>
      </c>
      <c r="D55" s="5">
        <v>51.821989584258809</v>
      </c>
      <c r="E55" s="5">
        <f t="shared" si="39"/>
        <v>51.165897093284549</v>
      </c>
      <c r="F55" s="5">
        <f t="shared" si="40"/>
        <v>1.9922904910883361</v>
      </c>
      <c r="H55" s="5">
        <v>34.56801535394451</v>
      </c>
      <c r="I55" s="5">
        <v>32.40545277999729</v>
      </c>
      <c r="J55" s="5">
        <v>36.202898721353918</v>
      </c>
      <c r="K55" s="5">
        <f t="shared" si="41"/>
        <v>34.392122285098573</v>
      </c>
      <c r="L55" s="5">
        <f t="shared" si="42"/>
        <v>1.9048235346436984</v>
      </c>
      <c r="M55" s="5">
        <f t="shared" si="43"/>
        <v>4.5826220262919833E-4</v>
      </c>
      <c r="O55" s="1" t="s">
        <v>28</v>
      </c>
      <c r="P55" s="5">
        <v>28.371330051281173</v>
      </c>
      <c r="Q55" s="5">
        <v>29.78775117746812</v>
      </c>
      <c r="R55" s="5">
        <v>27.166621770683324</v>
      </c>
      <c r="S55" s="5">
        <f t="shared" si="44"/>
        <v>28.441900999810873</v>
      </c>
      <c r="T55" s="5">
        <f t="shared" si="45"/>
        <v>1.3119889617905671</v>
      </c>
      <c r="V55" s="5">
        <v>16.136475084000317</v>
      </c>
      <c r="W55" s="5">
        <v>16.391887260090844</v>
      </c>
      <c r="X55" s="5">
        <v>16.763514494103006</v>
      </c>
      <c r="Y55" s="5">
        <f t="shared" si="46"/>
        <v>16.43062561273139</v>
      </c>
      <c r="Z55" s="5">
        <f t="shared" si="47"/>
        <v>0.31530953114274812</v>
      </c>
      <c r="AA55" s="5">
        <f t="shared" si="48"/>
        <v>1.0326737153567308E-4</v>
      </c>
      <c r="AC55" s="5">
        <v>30.416499705732974</v>
      </c>
      <c r="AD55" s="5">
        <v>32.352035295126683</v>
      </c>
      <c r="AE55" s="5">
        <v>35.810166859660256</v>
      </c>
      <c r="AF55" s="5">
        <f t="shared" si="49"/>
        <v>32.859567286839969</v>
      </c>
      <c r="AG55" s="5">
        <f t="shared" si="50"/>
        <v>2.7324170406066952</v>
      </c>
      <c r="AI55" s="5">
        <v>29.067006025661428</v>
      </c>
      <c r="AJ55" s="5">
        <v>24.77610801673757</v>
      </c>
      <c r="AK55" s="5">
        <v>22.572120488629746</v>
      </c>
      <c r="AL55" s="5">
        <f t="shared" si="51"/>
        <v>25.471744843676248</v>
      </c>
      <c r="AM55" s="5">
        <f t="shared" si="52"/>
        <v>3.3028499028915506</v>
      </c>
      <c r="AN55" s="5">
        <f t="shared" si="53"/>
        <v>4.0532407794441339E-2</v>
      </c>
      <c r="BO55" s="5">
        <v>2.776674649720106</v>
      </c>
      <c r="BP55" s="5">
        <v>2.2929153839365881</v>
      </c>
      <c r="BQ55" s="5">
        <v>2.5953856176881409</v>
      </c>
      <c r="BR55" s="5">
        <v>2.5293725379074425</v>
      </c>
      <c r="BS55" s="5">
        <v>0.9875044586324695</v>
      </c>
      <c r="BU55" s="5">
        <v>5.2813503417613106</v>
      </c>
      <c r="BV55" s="5">
        <v>5.2229506032327109</v>
      </c>
      <c r="BW55" s="5">
        <v>4.9672278530297707</v>
      </c>
      <c r="BX55" s="5">
        <v>5.1643785860063547</v>
      </c>
      <c r="BY55" s="5">
        <v>6.7648113803494878</v>
      </c>
    </row>
    <row r="56" spans="1:77" ht="13.8" x14ac:dyDescent="0.25">
      <c r="A56" s="1" t="s">
        <v>29</v>
      </c>
      <c r="B56" s="5">
        <f>SUM(B52:B55)</f>
        <v>74.106627089726345</v>
      </c>
      <c r="C56" s="5">
        <f t="shared" ref="C56:D56" si="66">SUM(C52:C55)</f>
        <v>76.655453969540176</v>
      </c>
      <c r="D56" s="5">
        <f t="shared" si="66"/>
        <v>74.34433195841828</v>
      </c>
      <c r="E56" s="5">
        <f t="shared" si="39"/>
        <v>75.035471005894934</v>
      </c>
      <c r="F56" s="5">
        <f t="shared" si="40"/>
        <v>1.4079717692573166</v>
      </c>
      <c r="H56" s="5">
        <f>SUM(H52:H55)</f>
        <v>73.882077766885146</v>
      </c>
      <c r="I56" s="5">
        <f t="shared" ref="I56:J56" si="67">SUM(I52:I55)</f>
        <v>75.297162378731329</v>
      </c>
      <c r="J56" s="5">
        <f t="shared" si="67"/>
        <v>74.868315341661969</v>
      </c>
      <c r="K56" s="5">
        <f t="shared" si="41"/>
        <v>74.682518495759481</v>
      </c>
      <c r="L56" s="5">
        <f t="shared" si="42"/>
        <v>0.72560765268252925</v>
      </c>
      <c r="M56" s="5">
        <f t="shared" si="43"/>
        <v>0.71917954764258429</v>
      </c>
      <c r="O56" s="1" t="s">
        <v>29</v>
      </c>
      <c r="P56" s="5">
        <f>SUM(P52:P55)</f>
        <v>71.164424013876726</v>
      </c>
      <c r="Q56" s="5">
        <f t="shared" ref="Q56:R56" si="68">SUM(Q52:Q55)</f>
        <v>70.113028509024744</v>
      </c>
      <c r="R56" s="5">
        <f t="shared" si="68"/>
        <v>72.963429691789642</v>
      </c>
      <c r="S56" s="5">
        <f t="shared" si="44"/>
        <v>71.413627404897042</v>
      </c>
      <c r="T56" s="5">
        <f t="shared" si="45"/>
        <v>1.4414483942371643</v>
      </c>
      <c r="V56" s="5">
        <f>SUM(V52:V55)</f>
        <v>68.726444442148704</v>
      </c>
      <c r="W56" s="5">
        <f t="shared" ref="W56:X56" si="69">SUM(W52:W55)</f>
        <v>67.026309813519347</v>
      </c>
      <c r="X56" s="5">
        <f t="shared" si="69"/>
        <v>67.77793735978527</v>
      </c>
      <c r="Y56" s="5">
        <f t="shared" si="46"/>
        <v>67.843563871817764</v>
      </c>
      <c r="Z56" s="5">
        <f t="shared" si="47"/>
        <v>0.85196512145588121</v>
      </c>
      <c r="AA56" s="5">
        <f t="shared" si="48"/>
        <v>2.0963875979800289E-2</v>
      </c>
      <c r="AC56" s="5">
        <f>SUM(AC52:AC55)</f>
        <v>64.562830704036344</v>
      </c>
      <c r="AD56" s="5">
        <f t="shared" ref="AD56:AE56" si="70">SUM(AD52:AD55)</f>
        <v>68.376251241572447</v>
      </c>
      <c r="AE56" s="5">
        <f t="shared" si="70"/>
        <v>72.878697954474518</v>
      </c>
      <c r="AF56" s="5">
        <f t="shared" si="49"/>
        <v>68.605926633361108</v>
      </c>
      <c r="AG56" s="5">
        <f t="shared" si="50"/>
        <v>4.1626884486978479</v>
      </c>
      <c r="AI56" s="5">
        <f>SUM(AI52:AI55)</f>
        <v>67.361601670852792</v>
      </c>
      <c r="AJ56" s="5">
        <f t="shared" ref="AJ56:AK56" si="71">SUM(AJ52:AJ55)</f>
        <v>69.831381304982159</v>
      </c>
      <c r="AK56" s="5">
        <f t="shared" si="71"/>
        <v>63.335371573305594</v>
      </c>
      <c r="AL56" s="5">
        <f t="shared" si="51"/>
        <v>66.84278484971351</v>
      </c>
      <c r="AM56" s="5">
        <f t="shared" si="52"/>
        <v>3.2789348543287589</v>
      </c>
      <c r="AN56" s="5">
        <f t="shared" si="53"/>
        <v>0.59528281814506823</v>
      </c>
    </row>
    <row r="57" spans="1:77" ht="13.8" x14ac:dyDescent="0.25">
      <c r="A57" s="1" t="s">
        <v>30</v>
      </c>
      <c r="B57" s="5">
        <v>2.3852900097292833E-2</v>
      </c>
      <c r="C57" s="5">
        <v>1.1682983375144059E-2</v>
      </c>
      <c r="D57" s="5">
        <v>1.5613143441955564E-2</v>
      </c>
      <c r="E57" s="5">
        <f t="shared" si="39"/>
        <v>1.7049675638130819E-2</v>
      </c>
      <c r="F57" s="5">
        <f t="shared" si="40"/>
        <v>6.2108322162971958E-3</v>
      </c>
      <c r="H57" s="5">
        <v>1.4272227633693924E-2</v>
      </c>
      <c r="I57" s="5">
        <v>1.6065224226108028E-2</v>
      </c>
      <c r="J57" s="5">
        <v>8.2281682163404691E-3</v>
      </c>
      <c r="K57" s="5">
        <f t="shared" si="41"/>
        <v>1.2855206692047474E-2</v>
      </c>
      <c r="L57" s="5">
        <f t="shared" si="42"/>
        <v>4.1061932476269096E-3</v>
      </c>
      <c r="M57" s="5">
        <f t="shared" si="43"/>
        <v>0.38443279575451195</v>
      </c>
      <c r="O57" s="1" t="s">
        <v>30</v>
      </c>
      <c r="P57" s="5">
        <v>2.1875116370693132E-2</v>
      </c>
      <c r="Q57" s="5">
        <v>2.5866854811958832E-2</v>
      </c>
      <c r="R57" s="5">
        <v>2.4871228857636814E-2</v>
      </c>
      <c r="S57" s="5">
        <f t="shared" si="44"/>
        <v>2.4204400013429592E-2</v>
      </c>
      <c r="T57" s="5">
        <f t="shared" si="45"/>
        <v>2.0777366234606427E-3</v>
      </c>
      <c r="V57" s="5">
        <v>2.2788690575019695E-2</v>
      </c>
      <c r="W57" s="5">
        <v>3.280170386759608E-2</v>
      </c>
      <c r="X57" s="5">
        <v>2.7428907888768832E-2</v>
      </c>
      <c r="Y57" s="5">
        <f t="shared" si="46"/>
        <v>2.7673100777128201E-2</v>
      </c>
      <c r="Z57" s="5">
        <f t="shared" si="47"/>
        <v>5.0109711059206684E-3</v>
      </c>
      <c r="AA57" s="5">
        <f t="shared" si="48"/>
        <v>0.33017810523675695</v>
      </c>
      <c r="AC57" s="5">
        <v>1.7514332676475685E-2</v>
      </c>
      <c r="AD57" s="5">
        <v>2.3103051292819005E-2</v>
      </c>
      <c r="AE57" s="5">
        <v>1.5352419017085981E-2</v>
      </c>
      <c r="AF57" s="5">
        <f t="shared" si="49"/>
        <v>1.8656600995460224E-2</v>
      </c>
      <c r="AG57" s="5">
        <f t="shared" si="50"/>
        <v>3.9995822097845966E-3</v>
      </c>
      <c r="AI57" s="5">
        <v>2.3221917146495658E-2</v>
      </c>
      <c r="AJ57" s="5">
        <v>2.3992718886815451E-2</v>
      </c>
      <c r="AK57" s="5">
        <v>2.6983832101787977E-2</v>
      </c>
      <c r="AL57" s="5">
        <f t="shared" si="51"/>
        <v>2.4732822711699697E-2</v>
      </c>
      <c r="AM57" s="5">
        <f t="shared" si="52"/>
        <v>1.9871628736515836E-3</v>
      </c>
      <c r="AN57" s="5">
        <f t="shared" si="53"/>
        <v>7.7957942628972585E-2</v>
      </c>
      <c r="BO57" s="5">
        <v>18.296326090765831</v>
      </c>
      <c r="BP57" s="5">
        <v>17.263403499294526</v>
      </c>
      <c r="BQ57" s="5">
        <v>18.209800881657149</v>
      </c>
      <c r="BR57" s="5">
        <v>17.862041715511417</v>
      </c>
      <c r="BS57" s="5">
        <v>14.080051729745291</v>
      </c>
      <c r="BU57" s="5">
        <v>28.691394536184688</v>
      </c>
      <c r="BV57" s="5">
        <v>30.632694103233387</v>
      </c>
      <c r="BW57" s="5">
        <v>31.913646159628307</v>
      </c>
      <c r="BX57" s="5">
        <v>30.322644754513618</v>
      </c>
      <c r="BY57" s="5">
        <v>12.126620407568081</v>
      </c>
    </row>
    <row r="58" spans="1:77" ht="13.8" x14ac:dyDescent="0.25">
      <c r="A58" s="1" t="s">
        <v>31</v>
      </c>
      <c r="B58" s="5">
        <v>2.2119011398592239</v>
      </c>
      <c r="C58" s="5">
        <v>2.4545098164446402</v>
      </c>
      <c r="D58" s="5">
        <v>2.1670387921373955</v>
      </c>
      <c r="E58" s="5">
        <f t="shared" si="39"/>
        <v>2.2778165828137529</v>
      </c>
      <c r="F58" s="5">
        <f t="shared" si="40"/>
        <v>0.1546561724244557</v>
      </c>
      <c r="H58" s="5">
        <v>3.0959384469834861</v>
      </c>
      <c r="I58" s="5">
        <v>2.7897490796685034</v>
      </c>
      <c r="J58" s="5">
        <v>2.220888983099135</v>
      </c>
      <c r="K58" s="5">
        <f t="shared" si="41"/>
        <v>2.7021921699170419</v>
      </c>
      <c r="L58" s="5">
        <f t="shared" si="42"/>
        <v>0.44404678852007246</v>
      </c>
      <c r="M58" s="5">
        <f t="shared" si="43"/>
        <v>0.19303955174353779</v>
      </c>
      <c r="O58" s="1" t="s">
        <v>31</v>
      </c>
      <c r="P58" s="5">
        <v>2.6039228666068723</v>
      </c>
      <c r="Q58" s="5">
        <v>2.784104926511771</v>
      </c>
      <c r="R58" s="5">
        <v>2.4439022272988828</v>
      </c>
      <c r="S58" s="5">
        <f t="shared" si="44"/>
        <v>2.6106433401391755</v>
      </c>
      <c r="T58" s="5">
        <f t="shared" si="45"/>
        <v>0.17020088927883867</v>
      </c>
      <c r="V58" s="5">
        <v>4.3859198331822284</v>
      </c>
      <c r="W58" s="5">
        <v>4.2557657476591277</v>
      </c>
      <c r="X58" s="5">
        <v>3.814072100058012</v>
      </c>
      <c r="Y58" s="5">
        <f t="shared" si="46"/>
        <v>4.1519192269664558</v>
      </c>
      <c r="Z58" s="5">
        <f t="shared" si="47"/>
        <v>0.29973410277245127</v>
      </c>
      <c r="AA58" s="5">
        <f t="shared" si="48"/>
        <v>1.4972527125622723E-3</v>
      </c>
      <c r="AC58" s="5">
        <v>3.3189718418009182</v>
      </c>
      <c r="AD58" s="5">
        <v>3.2533340956972232</v>
      </c>
      <c r="AE58" s="5">
        <v>2.5484214030883674</v>
      </c>
      <c r="AF58" s="5">
        <f t="shared" si="49"/>
        <v>3.0402424468621696</v>
      </c>
      <c r="AG58" s="5">
        <f t="shared" si="50"/>
        <v>0.42719203264159511</v>
      </c>
      <c r="AI58" s="5">
        <v>3.3023832514705345</v>
      </c>
      <c r="AJ58" s="5">
        <v>4.1928506130765264</v>
      </c>
      <c r="AK58" s="5">
        <v>12.019831833694781</v>
      </c>
      <c r="AL58" s="5">
        <f t="shared" si="51"/>
        <v>6.505021899413947</v>
      </c>
      <c r="AM58" s="5">
        <f t="shared" si="52"/>
        <v>4.7966737943030173</v>
      </c>
      <c r="AN58" s="5">
        <f t="shared" si="53"/>
        <v>0.28069893457203071</v>
      </c>
      <c r="BO58" s="5">
        <v>45.455387278553964</v>
      </c>
      <c r="BP58" s="5">
        <v>51.36625079669345</v>
      </c>
      <c r="BQ58" s="5">
        <v>49.067611431128761</v>
      </c>
      <c r="BR58" s="5">
        <v>48.912881051163666</v>
      </c>
      <c r="BS58" s="5">
        <v>66.388686516519329</v>
      </c>
      <c r="BU58" s="5">
        <v>30.416499705732974</v>
      </c>
      <c r="BV58" s="5">
        <v>32.352035295126683</v>
      </c>
      <c r="BW58" s="5">
        <v>35.810166859660256</v>
      </c>
      <c r="BX58" s="5">
        <v>32.724743674548414</v>
      </c>
      <c r="BY58" s="5">
        <v>15.503840184560151</v>
      </c>
    </row>
    <row r="59" spans="1:77" ht="13.8" x14ac:dyDescent="0.25">
      <c r="A59" s="1" t="s">
        <v>32</v>
      </c>
      <c r="B59" s="5">
        <v>16.21780782905741</v>
      </c>
      <c r="C59" s="5">
        <v>14.090217391095791</v>
      </c>
      <c r="D59" s="5">
        <v>15.32470683077416</v>
      </c>
      <c r="E59" s="5">
        <f t="shared" si="39"/>
        <v>15.210910683642453</v>
      </c>
      <c r="F59" s="5">
        <f t="shared" si="40"/>
        <v>1.0683503359165212</v>
      </c>
      <c r="H59" s="5">
        <v>11.61003756140045</v>
      </c>
      <c r="I59" s="5">
        <v>8.6731975596493349</v>
      </c>
      <c r="J59" s="5">
        <v>11.475181425478596</v>
      </c>
      <c r="K59" s="5">
        <f t="shared" si="41"/>
        <v>10.586138848842793</v>
      </c>
      <c r="L59" s="5">
        <f t="shared" si="42"/>
        <v>1.6580273900858129</v>
      </c>
      <c r="M59" s="5">
        <f t="shared" si="43"/>
        <v>1.5333799394651623E-2</v>
      </c>
      <c r="O59" s="1" t="s">
        <v>32</v>
      </c>
      <c r="P59" s="5">
        <v>18.87246521793136</v>
      </c>
      <c r="Q59" s="5">
        <v>18.054054277796737</v>
      </c>
      <c r="R59" s="5">
        <v>17.203143346424508</v>
      </c>
      <c r="S59" s="5">
        <f t="shared" si="44"/>
        <v>18.043220947384203</v>
      </c>
      <c r="T59" s="5">
        <f t="shared" si="45"/>
        <v>0.83471366255660129</v>
      </c>
      <c r="V59" s="5">
        <v>15.114173179213736</v>
      </c>
      <c r="W59" s="5">
        <v>18.191672178850819</v>
      </c>
      <c r="X59" s="5">
        <v>18.287593515103968</v>
      </c>
      <c r="Y59" s="5">
        <f t="shared" si="46"/>
        <v>17.197812957722842</v>
      </c>
      <c r="Z59" s="5">
        <f t="shared" si="47"/>
        <v>1.8051222314918873</v>
      </c>
      <c r="AA59" s="5">
        <f t="shared" si="48"/>
        <v>0.50240761922566468</v>
      </c>
      <c r="AC59" s="5">
        <v>16.10514141051911</v>
      </c>
      <c r="AD59" s="5">
        <v>16.72085341179174</v>
      </c>
      <c r="AE59" s="5">
        <v>12.696903223952862</v>
      </c>
      <c r="AF59" s="5">
        <f t="shared" si="49"/>
        <v>15.174299348754568</v>
      </c>
      <c r="AG59" s="5">
        <f t="shared" si="50"/>
        <v>2.1674625686536713</v>
      </c>
      <c r="AI59" s="5">
        <v>8.1765745410469819</v>
      </c>
      <c r="AJ59" s="5">
        <v>7.6302591554898545</v>
      </c>
      <c r="AK59" s="5">
        <v>10.425401827693188</v>
      </c>
      <c r="AL59" s="5">
        <f t="shared" si="51"/>
        <v>8.7440785080766741</v>
      </c>
      <c r="AM59" s="5">
        <f t="shared" si="52"/>
        <v>1.4814692720197815</v>
      </c>
      <c r="AN59" s="5">
        <f t="shared" si="53"/>
        <v>1.324000999125282E-2</v>
      </c>
      <c r="BO59" s="5">
        <v>8.3292452272199814E-3</v>
      </c>
      <c r="BP59" s="5">
        <v>6.8641720071741189E-3</v>
      </c>
      <c r="BQ59" s="5">
        <v>5.3787942760606354E-3</v>
      </c>
      <c r="BR59" s="5">
        <v>6.8312105969594679E-3</v>
      </c>
      <c r="BS59" s="5">
        <v>9.9837783310424404E-3</v>
      </c>
      <c r="BU59" s="5">
        <v>1.7514332676475685E-2</v>
      </c>
      <c r="BV59" s="5">
        <v>2.3103051292819005E-2</v>
      </c>
      <c r="BW59" s="5">
        <v>1.5352419017085981E-2</v>
      </c>
      <c r="BX59" s="5">
        <v>1.8634525004112661E-2</v>
      </c>
      <c r="BY59" s="5">
        <v>4.624718033055765E-2</v>
      </c>
    </row>
    <row r="60" spans="1:77" ht="13.8" x14ac:dyDescent="0.25">
      <c r="A60" s="1" t="s">
        <v>33</v>
      </c>
      <c r="B60" s="5">
        <v>0.21859657976470928</v>
      </c>
      <c r="C60" s="5">
        <v>0.22290245053535671</v>
      </c>
      <c r="D60" s="5">
        <v>0.22467396007027282</v>
      </c>
      <c r="E60" s="5">
        <f t="shared" si="39"/>
        <v>0.2220576634567796</v>
      </c>
      <c r="F60" s="5">
        <f t="shared" si="40"/>
        <v>3.125521836543623E-3</v>
      </c>
      <c r="H60" s="5">
        <v>0.11319721443099576</v>
      </c>
      <c r="I60" s="5">
        <v>0.10343730716539574</v>
      </c>
      <c r="J60" s="5">
        <v>7.9160011050310383E-2</v>
      </c>
      <c r="K60" s="5">
        <f t="shared" si="41"/>
        <v>9.8598177548900642E-2</v>
      </c>
      <c r="L60" s="5">
        <f t="shared" si="42"/>
        <v>1.7526998747032032E-2</v>
      </c>
      <c r="M60" s="5">
        <f t="shared" si="43"/>
        <v>2.7543863946878747E-4</v>
      </c>
      <c r="O60" s="1" t="s">
        <v>33</v>
      </c>
      <c r="P60" s="5">
        <v>0.12528342823021271</v>
      </c>
      <c r="Q60" s="5">
        <v>0.11748639303159293</v>
      </c>
      <c r="R60" s="5">
        <v>0.11255344256680133</v>
      </c>
      <c r="S60" s="5">
        <f t="shared" si="44"/>
        <v>0.11844108794286899</v>
      </c>
      <c r="T60" s="5">
        <f t="shared" si="45"/>
        <v>6.4184667583370046E-3</v>
      </c>
      <c r="V60" s="5">
        <v>8.2785186314408524E-2</v>
      </c>
      <c r="W60" s="5">
        <v>0.12105096489735763</v>
      </c>
      <c r="X60" s="5">
        <v>8.5364682018944454E-2</v>
      </c>
      <c r="Y60" s="5">
        <f t="shared" si="46"/>
        <v>9.6400277743570198E-2</v>
      </c>
      <c r="Z60" s="5">
        <f t="shared" si="47"/>
        <v>2.1387045901382792E-2</v>
      </c>
      <c r="AA60" s="5">
        <f t="shared" si="48"/>
        <v>0.16250452133840057</v>
      </c>
      <c r="AC60" s="5">
        <v>0.13986810140621306</v>
      </c>
      <c r="AD60" s="5">
        <v>0.1336822996546897</v>
      </c>
      <c r="AE60" s="5">
        <v>0.104677912561527</v>
      </c>
      <c r="AF60" s="5">
        <f t="shared" si="49"/>
        <v>0.12607610454080995</v>
      </c>
      <c r="AG60" s="5">
        <f t="shared" si="50"/>
        <v>1.8787708769670765E-2</v>
      </c>
      <c r="AI60" s="5">
        <v>4.937256056161602E-2</v>
      </c>
      <c r="AJ60" s="5">
        <v>3.7454132564857086E-2</v>
      </c>
      <c r="AK60" s="5">
        <v>5.6879475798814749E-2</v>
      </c>
      <c r="AL60" s="5">
        <f t="shared" si="51"/>
        <v>4.7902056308429287E-2</v>
      </c>
      <c r="AM60" s="5">
        <f t="shared" si="52"/>
        <v>9.7958040511356564E-3</v>
      </c>
      <c r="AN60" s="5">
        <f t="shared" si="53"/>
        <v>3.0779244405813948E-3</v>
      </c>
      <c r="BO60" s="5">
        <v>1.9782655960109137</v>
      </c>
      <c r="BP60" s="5">
        <v>0.73109495138563629</v>
      </c>
      <c r="BQ60" s="5">
        <v>0.82168207051377185</v>
      </c>
      <c r="BR60" s="5">
        <v>1.125715926739888</v>
      </c>
      <c r="BS60" s="5">
        <v>3.3408129476372892</v>
      </c>
      <c r="BU60" s="5">
        <v>3.3189718418009182</v>
      </c>
      <c r="BV60" s="5">
        <v>3.2533340956972232</v>
      </c>
      <c r="BW60" s="5">
        <v>2.5484214030883674</v>
      </c>
      <c r="BX60" s="5">
        <v>3.0569816445068598</v>
      </c>
      <c r="BY60" s="5">
        <v>7.3460171573485775</v>
      </c>
    </row>
    <row r="61" spans="1:77" ht="13.8" x14ac:dyDescent="0.25">
      <c r="A61" s="1" t="s">
        <v>68</v>
      </c>
      <c r="B61" s="5">
        <f>SUM(B57:B60)</f>
        <v>18.672158448778639</v>
      </c>
      <c r="C61" s="5">
        <f t="shared" ref="C61:D61" si="72">SUM(C57:C60)</f>
        <v>16.779312641450932</v>
      </c>
      <c r="D61" s="5">
        <f t="shared" si="72"/>
        <v>17.732032726423785</v>
      </c>
      <c r="E61" s="5">
        <f t="shared" si="39"/>
        <v>17.72783460555112</v>
      </c>
      <c r="F61" s="5">
        <f t="shared" si="40"/>
        <v>0.94642988686096829</v>
      </c>
      <c r="H61" s="5">
        <f>SUM(H57:H60)</f>
        <v>14.833445450448625</v>
      </c>
      <c r="I61" s="5">
        <f t="shared" ref="I61:J61" si="73">SUM(I57:I60)</f>
        <v>11.58244917070934</v>
      </c>
      <c r="J61" s="5">
        <f t="shared" si="73"/>
        <v>13.783458587844381</v>
      </c>
      <c r="K61" s="5">
        <f t="shared" si="41"/>
        <v>13.399784403000782</v>
      </c>
      <c r="L61" s="5">
        <f t="shared" si="42"/>
        <v>1.6591107897925874</v>
      </c>
      <c r="M61" s="5">
        <f t="shared" si="43"/>
        <v>1.7179960366850665E-2</v>
      </c>
      <c r="O61" s="1" t="s">
        <v>68</v>
      </c>
      <c r="P61" s="5">
        <f>SUM(P57:P60)</f>
        <v>21.623546629139138</v>
      </c>
      <c r="Q61" s="5">
        <f t="shared" ref="Q61:R61" si="74">SUM(Q57:Q60)</f>
        <v>20.98151245215206</v>
      </c>
      <c r="R61" s="5">
        <f t="shared" si="74"/>
        <v>19.78447024514783</v>
      </c>
      <c r="S61" s="5">
        <f t="shared" si="44"/>
        <v>20.796509775479677</v>
      </c>
      <c r="T61" s="5">
        <f t="shared" si="45"/>
        <v>0.9333916537663044</v>
      </c>
      <c r="V61" s="5">
        <f>SUM(V57:V60)</f>
        <v>19.605666889285391</v>
      </c>
      <c r="W61" s="5">
        <f>SUM(W57:W60)</f>
        <v>22.6012905952749</v>
      </c>
      <c r="X61" s="5">
        <f t="shared" ref="X61" si="75">SUM(X57:X60)</f>
        <v>22.214459205069694</v>
      </c>
      <c r="Y61" s="5">
        <f t="shared" si="46"/>
        <v>21.473805563209993</v>
      </c>
      <c r="Z61" s="5">
        <f t="shared" si="47"/>
        <v>1.6293760185640409</v>
      </c>
      <c r="AA61" s="5">
        <f t="shared" si="48"/>
        <v>0.56601625385251131</v>
      </c>
      <c r="AC61" s="5">
        <f>SUM(AC57:AC60)</f>
        <v>19.581495686402715</v>
      </c>
      <c r="AD61" s="5">
        <f t="shared" ref="AD61:AE61" si="76">SUM(AD57:AD60)</f>
        <v>20.130972858436472</v>
      </c>
      <c r="AE61" s="5">
        <f t="shared" si="76"/>
        <v>15.365354958619843</v>
      </c>
      <c r="AF61" s="5">
        <f t="shared" si="49"/>
        <v>18.35927450115301</v>
      </c>
      <c r="AG61" s="5">
        <f t="shared" si="50"/>
        <v>2.6073256338666484</v>
      </c>
      <c r="AI61" s="5">
        <f>SUM(AI57:AI60)</f>
        <v>11.551552270225629</v>
      </c>
      <c r="AJ61" s="5">
        <f t="shared" ref="AJ61:AK61" si="77">SUM(AJ57:AJ60)</f>
        <v>11.884556620018053</v>
      </c>
      <c r="AK61" s="5">
        <f t="shared" si="77"/>
        <v>22.529096969288574</v>
      </c>
      <c r="AL61" s="5">
        <f t="shared" si="51"/>
        <v>15.321735286510751</v>
      </c>
      <c r="AM61" s="5">
        <f t="shared" si="52"/>
        <v>6.243978683021397</v>
      </c>
      <c r="AN61" s="5">
        <f t="shared" si="53"/>
        <v>0.48026641407564757</v>
      </c>
    </row>
    <row r="62" spans="1:77" ht="13.8" x14ac:dyDescent="0.25">
      <c r="A62" s="1" t="s">
        <v>35</v>
      </c>
      <c r="B62" s="5">
        <v>0.14488212364536962</v>
      </c>
      <c r="C62" s="5">
        <v>0</v>
      </c>
      <c r="D62" s="5">
        <v>0.11379212046298724</v>
      </c>
      <c r="E62" s="5">
        <f t="shared" si="39"/>
        <v>8.6224748036118959E-2</v>
      </c>
      <c r="F62" s="5">
        <f t="shared" si="40"/>
        <v>7.6273700938719935E-2</v>
      </c>
      <c r="H62" s="5">
        <v>0.2976167039750362</v>
      </c>
      <c r="I62" s="5">
        <v>0.10504788300741541</v>
      </c>
      <c r="J62" s="5">
        <v>0.13303354631209163</v>
      </c>
      <c r="K62" s="5">
        <f t="shared" si="41"/>
        <v>0.17856604443151439</v>
      </c>
      <c r="L62" s="5">
        <f t="shared" si="42"/>
        <v>0.10404611473265754</v>
      </c>
      <c r="M62" s="5">
        <f t="shared" si="43"/>
        <v>0.28282714419752192</v>
      </c>
      <c r="O62" s="1" t="s">
        <v>35</v>
      </c>
      <c r="P62" s="5">
        <v>0.15123443151994018</v>
      </c>
      <c r="Q62" s="5">
        <v>0.25064104070617715</v>
      </c>
      <c r="R62" s="5">
        <v>0.27878441034872126</v>
      </c>
      <c r="S62" s="5">
        <f t="shared" si="44"/>
        <v>0.22688662752494618</v>
      </c>
      <c r="T62" s="5">
        <f t="shared" si="45"/>
        <v>6.7010845271449196E-2</v>
      </c>
      <c r="V62" s="5">
        <v>0.27493112556201688</v>
      </c>
      <c r="W62" s="5">
        <v>0.18263575863870113</v>
      </c>
      <c r="X62" s="5">
        <v>0.17711699634831218</v>
      </c>
      <c r="Y62" s="5">
        <f t="shared" si="46"/>
        <v>0.21156129351634342</v>
      </c>
      <c r="Z62" s="5">
        <f t="shared" si="47"/>
        <v>5.4949211954559325E-2</v>
      </c>
      <c r="AA62" s="5">
        <f t="shared" si="48"/>
        <v>0.77465359159593172</v>
      </c>
      <c r="AC62" s="5">
        <v>0.20090121580078302</v>
      </c>
      <c r="AD62" s="5">
        <v>6.7725785759248952E-2</v>
      </c>
      <c r="AE62" s="5">
        <v>1.3911327189863933E-2</v>
      </c>
      <c r="AF62" s="5">
        <f t="shared" si="49"/>
        <v>9.4179442916631953E-2</v>
      </c>
      <c r="AG62" s="5">
        <f t="shared" si="50"/>
        <v>9.6260851821658305E-2</v>
      </c>
      <c r="AI62" s="5">
        <v>8.4864853066496063E-2</v>
      </c>
      <c r="AJ62" s="5">
        <v>0.23180976380327312</v>
      </c>
      <c r="AK62" s="5">
        <v>0.20375343558666845</v>
      </c>
      <c r="AL62" s="5">
        <f t="shared" si="51"/>
        <v>0.17347601748547922</v>
      </c>
      <c r="AM62" s="5">
        <f t="shared" si="52"/>
        <v>7.8011173770271613E-2</v>
      </c>
      <c r="AN62" s="5">
        <f t="shared" si="53"/>
        <v>0.32980742477095554</v>
      </c>
      <c r="BO62" s="5">
        <v>9.0923927918783516</v>
      </c>
      <c r="BP62" s="5">
        <v>8.3574233762939851</v>
      </c>
      <c r="BQ62" s="5">
        <v>7.547230512321522</v>
      </c>
      <c r="BR62" s="5">
        <v>8.3206007196500984</v>
      </c>
      <c r="BS62" s="5">
        <v>8.937496001421497</v>
      </c>
      <c r="BU62" s="5">
        <v>16.10514141051911</v>
      </c>
      <c r="BV62" s="5">
        <v>16.72085341179174</v>
      </c>
      <c r="BW62" s="5">
        <v>12.696903223952862</v>
      </c>
      <c r="BX62" s="5">
        <v>15.237503117296678</v>
      </c>
      <c r="BY62" s="5">
        <v>34.786255115649254</v>
      </c>
    </row>
    <row r="63" spans="1:77" ht="13.8" x14ac:dyDescent="0.25">
      <c r="A63" s="1" t="s">
        <v>36</v>
      </c>
      <c r="B63" s="5">
        <v>0.1109600509319023</v>
      </c>
      <c r="C63" s="5">
        <v>0</v>
      </c>
      <c r="D63" s="5">
        <v>0.22212845432843398</v>
      </c>
      <c r="E63" s="5">
        <f t="shared" si="39"/>
        <v>0.11102950175344543</v>
      </c>
      <c r="F63" s="5">
        <f t="shared" si="40"/>
        <v>0.1110642434501188</v>
      </c>
      <c r="H63" s="5">
        <v>0.65087016209209614</v>
      </c>
      <c r="I63" s="5">
        <v>0.63051128073747209</v>
      </c>
      <c r="J63" s="5">
        <v>0.78567406573261878</v>
      </c>
      <c r="K63" s="5">
        <f t="shared" si="41"/>
        <v>0.6890185028540623</v>
      </c>
      <c r="L63" s="5">
        <f t="shared" si="42"/>
        <v>8.4322858045910942E-2</v>
      </c>
      <c r="M63" s="5">
        <f t="shared" si="43"/>
        <v>1.9938201550353842E-3</v>
      </c>
      <c r="O63" s="1" t="s">
        <v>36</v>
      </c>
      <c r="P63" s="5">
        <v>0.12354072009797701</v>
      </c>
      <c r="Q63" s="5">
        <v>0.17816360243620907</v>
      </c>
      <c r="R63" s="5">
        <v>0.18984794837786148</v>
      </c>
      <c r="S63" s="5">
        <f t="shared" si="44"/>
        <v>0.16385075697068252</v>
      </c>
      <c r="T63" s="5">
        <f t="shared" si="45"/>
        <v>3.5394989610539628E-2</v>
      </c>
      <c r="V63" s="5">
        <v>0.75914853953772454</v>
      </c>
      <c r="W63" s="5">
        <v>0.35091081082768832</v>
      </c>
      <c r="X63" s="5">
        <v>0.4881769575399576</v>
      </c>
      <c r="Y63" s="5">
        <f t="shared" si="46"/>
        <v>0.5327454359684568</v>
      </c>
      <c r="Z63" s="5">
        <f t="shared" si="47"/>
        <v>0.20773606508658043</v>
      </c>
      <c r="AA63" s="5">
        <f t="shared" si="48"/>
        <v>3.8702491390668198E-2</v>
      </c>
      <c r="AC63" s="5">
        <v>0.53517025773570104</v>
      </c>
      <c r="AD63" s="5">
        <v>0.27324218116368881</v>
      </c>
      <c r="AE63" s="5">
        <v>0</v>
      </c>
      <c r="AF63" s="5">
        <f t="shared" si="49"/>
        <v>0.2694708129664633</v>
      </c>
      <c r="AG63" s="5">
        <f t="shared" si="50"/>
        <v>0.2676050608728906</v>
      </c>
      <c r="AI63" s="5">
        <v>0.68162727728940964</v>
      </c>
      <c r="AJ63" s="5">
        <v>1.0428968051703758</v>
      </c>
      <c r="AK63" s="5">
        <v>0.38532962648363145</v>
      </c>
      <c r="AL63" s="5">
        <f t="shared" si="51"/>
        <v>0.70328456964780572</v>
      </c>
      <c r="AM63" s="5">
        <f t="shared" si="52"/>
        <v>0.32931812485153888</v>
      </c>
      <c r="AN63" s="5">
        <f t="shared" si="53"/>
        <v>0.15131108355029302</v>
      </c>
      <c r="BO63" s="5">
        <v>0.13163884364944964</v>
      </c>
      <c r="BP63" s="5">
        <v>0.10074931232448646</v>
      </c>
      <c r="BQ63" s="5">
        <v>0.12189278110514398</v>
      </c>
      <c r="BR63" s="5">
        <v>0.11641860916736507</v>
      </c>
      <c r="BS63" s="5">
        <v>1.605725825016481E-2</v>
      </c>
      <c r="BU63" s="5">
        <v>0.13986810140621306</v>
      </c>
      <c r="BV63" s="5">
        <v>0.1336822996546897</v>
      </c>
      <c r="BW63" s="5">
        <v>0.104677912561527</v>
      </c>
      <c r="BX63" s="5">
        <v>0.12687869450174727</v>
      </c>
      <c r="BY63" s="5">
        <v>0.32319598828104401</v>
      </c>
    </row>
    <row r="64" spans="1:77" ht="13.8" x14ac:dyDescent="0.25">
      <c r="A64" s="1" t="s">
        <v>37</v>
      </c>
      <c r="B64" s="5">
        <v>0.58808826993908225</v>
      </c>
      <c r="C64" s="5">
        <v>0.88702945047897241</v>
      </c>
      <c r="D64" s="5">
        <v>0.65599338851379629</v>
      </c>
      <c r="E64" s="5">
        <f t="shared" si="39"/>
        <v>0.71037036964395028</v>
      </c>
      <c r="F64" s="5">
        <f t="shared" si="40"/>
        <v>0.15671343086432549</v>
      </c>
      <c r="H64" s="5">
        <v>0.19832240112826655</v>
      </c>
      <c r="I64" s="5">
        <v>0.45580478021341231</v>
      </c>
      <c r="J64" s="5">
        <v>0.39624116659998626</v>
      </c>
      <c r="K64" s="5">
        <f t="shared" si="41"/>
        <v>0.35012278264722174</v>
      </c>
      <c r="L64" s="5">
        <f t="shared" si="42"/>
        <v>0.13479418714710065</v>
      </c>
      <c r="M64" s="5">
        <f t="shared" si="43"/>
        <v>3.9217986673878553E-2</v>
      </c>
      <c r="O64" s="1" t="s">
        <v>37</v>
      </c>
      <c r="P64" s="5">
        <v>0.20590120016329505</v>
      </c>
      <c r="Q64" s="5">
        <v>0.63508658283383357</v>
      </c>
      <c r="R64" s="5">
        <v>6.1335491014386019E-2</v>
      </c>
      <c r="S64" s="5">
        <f t="shared" si="44"/>
        <v>0.30077442467050491</v>
      </c>
      <c r="T64" s="5">
        <f t="shared" si="45"/>
        <v>0.2984095765676742</v>
      </c>
      <c r="V64" s="5">
        <v>1.2948548215515481</v>
      </c>
      <c r="W64" s="5">
        <v>0.596432566258282</v>
      </c>
      <c r="X64" s="5">
        <v>0.40164077238836593</v>
      </c>
      <c r="Y64" s="5">
        <f t="shared" si="46"/>
        <v>0.76430938673273197</v>
      </c>
      <c r="Z64" s="5">
        <f t="shared" si="47"/>
        <v>0.46967521176349109</v>
      </c>
      <c r="AA64" s="5">
        <f t="shared" si="48"/>
        <v>0.22254376938883746</v>
      </c>
      <c r="AC64" s="5">
        <v>1.3265992896781795</v>
      </c>
      <c r="AD64" s="5">
        <v>0.41890046450775642</v>
      </c>
      <c r="AE64" s="5">
        <v>0.56145716212328534</v>
      </c>
      <c r="AF64" s="5">
        <f t="shared" si="49"/>
        <v>0.76898563876974046</v>
      </c>
      <c r="AG64" s="5">
        <f t="shared" si="50"/>
        <v>0.48813967342179854</v>
      </c>
      <c r="AI64" s="5">
        <v>1.8801176224572131</v>
      </c>
      <c r="AJ64" s="5">
        <v>1.1961186106693409</v>
      </c>
      <c r="AK64" s="5">
        <v>0.59046913986340654</v>
      </c>
      <c r="AL64" s="5">
        <f t="shared" si="51"/>
        <v>1.2222351243299869</v>
      </c>
      <c r="AM64" s="5">
        <f t="shared" si="52"/>
        <v>0.64522078111175707</v>
      </c>
      <c r="AN64" s="5">
        <f t="shared" si="53"/>
        <v>0.38683491789076724</v>
      </c>
      <c r="BO64" s="5">
        <v>0.27351965795434929</v>
      </c>
      <c r="BP64" s="5">
        <v>9.934666907261884E-2</v>
      </c>
      <c r="BQ64" s="5">
        <v>0.20660067723738632</v>
      </c>
      <c r="BR64" s="5">
        <v>0.18396692415284119</v>
      </c>
      <c r="BS64" s="5">
        <v>0.38749218921982065</v>
      </c>
      <c r="BU64" s="5">
        <v>0.20090121580078302</v>
      </c>
      <c r="BV64" s="5">
        <v>6.7725785759248952E-2</v>
      </c>
      <c r="BW64" s="5">
        <v>1.3911327189863933E-2</v>
      </c>
      <c r="BX64" s="5">
        <v>9.9643769695864484E-2</v>
      </c>
      <c r="BY64" s="5">
        <v>1.2570915281844472</v>
      </c>
    </row>
    <row r="65" spans="1:77" ht="13.8" x14ac:dyDescent="0.25">
      <c r="A65" s="1" t="s">
        <v>38</v>
      </c>
      <c r="B65" s="5">
        <v>0.4374996293886434</v>
      </c>
      <c r="C65" s="5">
        <v>0.39469372447669004</v>
      </c>
      <c r="D65" s="5">
        <v>0.5260937076199752</v>
      </c>
      <c r="E65" s="5">
        <f t="shared" si="39"/>
        <v>0.45276235382843621</v>
      </c>
      <c r="F65" s="5">
        <f t="shared" si="40"/>
        <v>6.7016430526458767E-2</v>
      </c>
      <c r="H65" s="5">
        <v>0.82922722082489964</v>
      </c>
      <c r="I65" s="5">
        <v>0.25981992385629399</v>
      </c>
      <c r="J65" s="5">
        <v>0.46704714826046495</v>
      </c>
      <c r="K65" s="5">
        <f t="shared" si="41"/>
        <v>0.51869809764721952</v>
      </c>
      <c r="L65" s="5">
        <f t="shared" si="42"/>
        <v>0.28819617084494425</v>
      </c>
      <c r="M65" s="5">
        <f t="shared" si="43"/>
        <v>0.71916626712193876</v>
      </c>
      <c r="O65" s="1" t="s">
        <v>38</v>
      </c>
      <c r="P65" s="5">
        <v>0.23575687418697283</v>
      </c>
      <c r="Q65" s="5">
        <v>0.14786367004909867</v>
      </c>
      <c r="R65" s="5">
        <v>0.26432675889533025</v>
      </c>
      <c r="S65" s="5">
        <f t="shared" si="44"/>
        <v>0.21598243437713394</v>
      </c>
      <c r="T65" s="5">
        <f t="shared" si="45"/>
        <v>6.0697480328642993E-2</v>
      </c>
      <c r="V65" s="5">
        <v>0.35667490797293455</v>
      </c>
      <c r="W65" s="5">
        <v>0.13202584961833816</v>
      </c>
      <c r="X65" s="5">
        <v>0.55496031781999033</v>
      </c>
      <c r="Y65" s="5">
        <f t="shared" si="46"/>
        <v>0.34788702513708775</v>
      </c>
      <c r="Z65" s="5">
        <f t="shared" si="47"/>
        <v>0.21160413810180079</v>
      </c>
      <c r="AA65" s="5">
        <f t="shared" si="48"/>
        <v>0.35796480729696689</v>
      </c>
      <c r="AC65" s="5">
        <v>0.17555849724663206</v>
      </c>
      <c r="AD65" s="5">
        <v>0.1286470969681181</v>
      </c>
      <c r="AE65" s="5">
        <v>0.12310023340670961</v>
      </c>
      <c r="AF65" s="5">
        <f t="shared" si="49"/>
        <v>0.14243527587381991</v>
      </c>
      <c r="AG65" s="5">
        <f t="shared" si="50"/>
        <v>2.8819312438475381E-2</v>
      </c>
      <c r="AI65" s="5">
        <v>0.15347898958834394</v>
      </c>
      <c r="AJ65" s="5">
        <v>0.51403444425459277</v>
      </c>
      <c r="AK65" s="5">
        <v>0.31602573682830198</v>
      </c>
      <c r="AL65" s="5">
        <f t="shared" si="51"/>
        <v>0.32784639022374623</v>
      </c>
      <c r="AM65" s="5">
        <f t="shared" si="52"/>
        <v>0.18056814463636101</v>
      </c>
      <c r="AN65" s="5">
        <f t="shared" si="53"/>
        <v>0.15388407710652036</v>
      </c>
      <c r="BO65" s="5">
        <v>1.1187364974760532</v>
      </c>
      <c r="BP65" s="5">
        <v>0.25347709804536495</v>
      </c>
      <c r="BQ65" s="5">
        <v>0.60594745424082364</v>
      </c>
      <c r="BR65" s="5">
        <v>0.61759885441589946</v>
      </c>
      <c r="BS65" s="5">
        <v>2.151144416821285</v>
      </c>
      <c r="BU65" s="5">
        <v>0.53517025773570104</v>
      </c>
      <c r="BV65" s="5">
        <v>0.27324218116368881</v>
      </c>
      <c r="BW65" s="5">
        <v>0</v>
      </c>
      <c r="BX65" s="5">
        <v>0.2836840119464496</v>
      </c>
      <c r="BY65" s="5">
        <v>3.4275113059408064</v>
      </c>
    </row>
    <row r="66" spans="1:77" ht="13.8" x14ac:dyDescent="0.25">
      <c r="A66" s="1" t="s">
        <v>69</v>
      </c>
      <c r="B66" s="5">
        <f>SUM(B62:B65)</f>
        <v>1.2814300739049975</v>
      </c>
      <c r="C66" s="5">
        <f t="shared" ref="C66:D66" si="78">SUM(C62:C65)</f>
        <v>1.2817231749556623</v>
      </c>
      <c r="D66" s="5">
        <f t="shared" si="78"/>
        <v>1.5180076709251926</v>
      </c>
      <c r="E66" s="5">
        <f t="shared" si="39"/>
        <v>1.3603869732619509</v>
      </c>
      <c r="F66" s="5">
        <f t="shared" si="40"/>
        <v>0.13650360700707428</v>
      </c>
      <c r="H66" s="5">
        <f>SUM(H62:H65)</f>
        <v>1.9760364880202985</v>
      </c>
      <c r="I66" s="5">
        <f t="shared" ref="I66:J66" si="79">SUM(I62:I65)</f>
        <v>1.4511838678145939</v>
      </c>
      <c r="J66" s="5">
        <f t="shared" si="79"/>
        <v>1.7819959269051617</v>
      </c>
      <c r="K66" s="5">
        <f t="shared" si="41"/>
        <v>1.736405427580018</v>
      </c>
      <c r="L66" s="5">
        <f t="shared" si="42"/>
        <v>0.26537980039131681</v>
      </c>
      <c r="M66" s="5">
        <f t="shared" si="43"/>
        <v>9.4493439717606292E-2</v>
      </c>
      <c r="O66" s="1" t="s">
        <v>69</v>
      </c>
      <c r="P66" s="5">
        <f>SUM(P62:P65)</f>
        <v>0.71643322596818515</v>
      </c>
      <c r="Q66" s="5">
        <f t="shared" ref="Q66:R66" si="80">SUM(Q62:Q65)</f>
        <v>1.2117548960253186</v>
      </c>
      <c r="R66" s="5">
        <f t="shared" si="80"/>
        <v>0.79429460863629897</v>
      </c>
      <c r="S66" s="5">
        <f t="shared" si="44"/>
        <v>0.90749424354326758</v>
      </c>
      <c r="T66" s="5">
        <f t="shared" si="45"/>
        <v>0.26635785555216923</v>
      </c>
      <c r="V66" s="5">
        <f>SUM(V62:V65)</f>
        <v>2.6856093946242239</v>
      </c>
      <c r="W66" s="5">
        <f t="shared" ref="W66:X66" si="81">SUM(W62:W65)</f>
        <v>1.2620049853430098</v>
      </c>
      <c r="X66" s="5">
        <f t="shared" si="81"/>
        <v>1.6218950440966262</v>
      </c>
      <c r="Y66" s="5">
        <f t="shared" si="46"/>
        <v>1.8565031413546198</v>
      </c>
      <c r="Z66" s="5">
        <f t="shared" si="47"/>
        <v>0.74023178667596468</v>
      </c>
      <c r="AA66" s="5">
        <f t="shared" si="48"/>
        <v>0.10490027595075904</v>
      </c>
      <c r="AC66" s="5">
        <f>SUM(AC62:AC65)</f>
        <v>2.2382292604612957</v>
      </c>
      <c r="AD66" s="5">
        <f t="shared" ref="AD66:AE66" si="82">SUM(AD62:AD65)</f>
        <v>0.8885155283988122</v>
      </c>
      <c r="AE66" s="5">
        <f t="shared" si="82"/>
        <v>0.69846872271985894</v>
      </c>
      <c r="AF66" s="5">
        <f t="shared" si="49"/>
        <v>1.2750711705266555</v>
      </c>
      <c r="AG66" s="5">
        <f t="shared" si="50"/>
        <v>0.83951448870290601</v>
      </c>
      <c r="AI66" s="5">
        <f>SUM(AI62:AI65)</f>
        <v>2.8000887424014627</v>
      </c>
      <c r="AJ66" s="5">
        <f t="shared" ref="AJ66:AK66" si="83">SUM(AJ62:AJ65)</f>
        <v>2.9848596238975826</v>
      </c>
      <c r="AK66" s="5">
        <f t="shared" si="83"/>
        <v>1.4955779387620083</v>
      </c>
      <c r="AL66" s="5">
        <f t="shared" si="51"/>
        <v>2.4268421016870181</v>
      </c>
      <c r="AM66" s="5">
        <f t="shared" si="52"/>
        <v>0.81177261318889582</v>
      </c>
    </row>
  </sheetData>
  <conditionalFormatting sqref="B70:D70">
    <cfRule type="colorScale" priority="12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71:D71">
    <cfRule type="colorScale" priority="11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1:G101">
    <cfRule type="colorScale" priority="10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2:G102">
    <cfRule type="colorScale" priority="9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3:G103">
    <cfRule type="colorScale" priority="8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4:G104">
    <cfRule type="colorScale" priority="7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5:G105">
    <cfRule type="colorScale" priority="6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8:G108">
    <cfRule type="colorScale" priority="5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09:G109">
    <cfRule type="colorScale" priority="4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10:G110">
    <cfRule type="colorScale" priority="3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11:G111">
    <cfRule type="colorScale" priority="2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B112:G112">
    <cfRule type="colorScale" priority="1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1:N101">
    <cfRule type="colorScale" priority="13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2:N102">
    <cfRule type="colorScale" priority="14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3:N103">
    <cfRule type="colorScale" priority="15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4:N104">
    <cfRule type="colorScale" priority="16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5:N105">
    <cfRule type="colorScale" priority="17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8:N108">
    <cfRule type="colorScale" priority="18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09:N109">
    <cfRule type="colorScale" priority="19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10:N110">
    <cfRule type="colorScale" priority="20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11:N111">
    <cfRule type="colorScale" priority="21">
      <colorScale>
        <cfvo type="min"/>
        <cfvo type="percentile" val="50"/>
        <cfvo type="max"/>
        <color rgb="FFFF0000"/>
        <color theme="0"/>
        <color theme="4"/>
      </colorScale>
    </cfRule>
  </conditionalFormatting>
  <conditionalFormatting sqref="I112:N112">
    <cfRule type="colorScale" priority="22">
      <colorScale>
        <cfvo type="min"/>
        <cfvo type="percentile" val="50"/>
        <cfvo type="max"/>
        <color rgb="FFFF0000"/>
        <color theme="0"/>
        <color theme="4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8E63E-30D7-41A6-A5A1-E4442E4F716C}">
  <dimension ref="A1:X131"/>
  <sheetViews>
    <sheetView workbookViewId="0"/>
  </sheetViews>
  <sheetFormatPr defaultRowHeight="13.8" x14ac:dyDescent="0.25"/>
  <cols>
    <col min="1" max="1" width="20.33203125" style="6" bestFit="1" customWidth="1"/>
    <col min="2" max="4" width="9.5546875" style="15" customWidth="1"/>
    <col min="5" max="6" width="9.5546875" style="19" customWidth="1"/>
    <col min="7" max="7" width="11.21875" style="15" customWidth="1"/>
    <col min="8" max="8" width="11.77734375" style="15" customWidth="1"/>
    <col min="9" max="9" width="12.77734375" style="15" customWidth="1"/>
    <col min="10" max="11" width="9.5546875" style="20" customWidth="1"/>
    <col min="12" max="16384" width="8.88671875" style="15"/>
  </cols>
  <sheetData>
    <row r="1" spans="1:24" s="1" customFormat="1" x14ac:dyDescent="0.25">
      <c r="A1" s="21" t="s">
        <v>181</v>
      </c>
      <c r="B1" s="7"/>
      <c r="C1" s="7"/>
      <c r="D1" s="7"/>
      <c r="E1" s="8"/>
      <c r="F1" s="8"/>
      <c r="G1" s="7"/>
      <c r="H1" s="7"/>
      <c r="I1" s="7"/>
      <c r="J1" s="9"/>
      <c r="K1" s="9"/>
    </row>
    <row r="2" spans="1:24" s="1" customFormat="1" x14ac:dyDescent="0.25">
      <c r="A2" s="10"/>
      <c r="B2" s="7" t="s">
        <v>96</v>
      </c>
      <c r="C2" s="7" t="s">
        <v>97</v>
      </c>
      <c r="D2" s="7" t="s">
        <v>98</v>
      </c>
      <c r="E2" s="8" t="s">
        <v>3</v>
      </c>
      <c r="F2" s="8" t="s">
        <v>99</v>
      </c>
      <c r="G2" s="7" t="s">
        <v>100</v>
      </c>
      <c r="H2" s="7" t="s">
        <v>101</v>
      </c>
      <c r="I2" s="7" t="s">
        <v>102</v>
      </c>
      <c r="J2" s="9" t="s">
        <v>3</v>
      </c>
      <c r="K2" s="9" t="s">
        <v>99</v>
      </c>
      <c r="M2" s="7" t="s">
        <v>8</v>
      </c>
    </row>
    <row r="3" spans="1:24" x14ac:dyDescent="0.25">
      <c r="A3" s="11" t="s">
        <v>103</v>
      </c>
      <c r="B3" s="12">
        <v>0.41009406231307588</v>
      </c>
      <c r="C3" s="12">
        <v>0.65049402987591354</v>
      </c>
      <c r="D3" s="12">
        <v>0.67458640135279913</v>
      </c>
      <c r="E3" s="13">
        <f>AVERAGE(B3:D3)</f>
        <v>0.57839149784726285</v>
      </c>
      <c r="F3" s="13">
        <f>STDEV(B3:D3)</f>
        <v>0.14624681431191211</v>
      </c>
      <c r="G3" s="12">
        <v>2.7103917911496387E-2</v>
      </c>
      <c r="H3" s="12">
        <v>0.10067169509984372</v>
      </c>
      <c r="I3" s="12">
        <v>0.19769916594267958</v>
      </c>
      <c r="J3" s="14">
        <f>AVERAGE(G3:I3)</f>
        <v>0.10849159298467322</v>
      </c>
      <c r="K3" s="14">
        <f>STDEV(G3:I3)</f>
        <v>8.5566043293482399E-2</v>
      </c>
      <c r="M3" s="15">
        <f>TTEST(B3:D3,G3:I3,1,2)</f>
        <v>4.3132566608136162E-3</v>
      </c>
    </row>
    <row r="4" spans="1:24" x14ac:dyDescent="0.25">
      <c r="A4" s="11" t="s">
        <v>104</v>
      </c>
      <c r="B4" s="12">
        <v>6.3352462040088957</v>
      </c>
      <c r="C4" s="12">
        <v>15.192183149360044</v>
      </c>
      <c r="D4" s="12">
        <v>19.858137189823026</v>
      </c>
      <c r="E4" s="13">
        <f t="shared" ref="E4:E67" si="0">AVERAGE(B4:D4)</f>
        <v>13.795188847730657</v>
      </c>
      <c r="F4" s="13">
        <f t="shared" ref="F4:F67" si="1">STDEV(B4:D4)</f>
        <v>6.8688310477578298</v>
      </c>
      <c r="G4" s="12">
        <v>7.2299701028916612</v>
      </c>
      <c r="H4" s="12">
        <v>9.6877146592234222</v>
      </c>
      <c r="I4" s="12">
        <v>9.4768051803490909</v>
      </c>
      <c r="J4" s="14">
        <f t="shared" ref="J4:J67" si="2">AVERAGE(G4:I4)</f>
        <v>8.798163314154726</v>
      </c>
      <c r="K4" s="14">
        <f t="shared" ref="K4:K67" si="3">STDEV(G4:I4)</f>
        <v>1.3621832339881541</v>
      </c>
      <c r="M4" s="15">
        <f t="shared" ref="M4:M67" si="4">TTEST(B4:D4,G4:I4,1,2)</f>
        <v>0.14204275658343243</v>
      </c>
    </row>
    <row r="5" spans="1:24" x14ac:dyDescent="0.25">
      <c r="A5" s="11" t="s">
        <v>105</v>
      </c>
      <c r="B5" s="12">
        <v>0.15413159166091026</v>
      </c>
      <c r="C5" s="12">
        <v>5.9464962460144731E-2</v>
      </c>
      <c r="D5" s="12">
        <v>0.13129728178521988</v>
      </c>
      <c r="E5" s="13">
        <f t="shared" si="0"/>
        <v>0.11496461196875829</v>
      </c>
      <c r="F5" s="13">
        <f t="shared" si="1"/>
        <v>4.9401515650422868E-2</v>
      </c>
      <c r="G5" s="12">
        <v>5.9083776803348894E-3</v>
      </c>
      <c r="H5" s="12">
        <v>0</v>
      </c>
      <c r="I5" s="12">
        <v>0</v>
      </c>
      <c r="J5" s="14">
        <f t="shared" si="2"/>
        <v>1.9694592267782965E-3</v>
      </c>
      <c r="K5" s="14">
        <f t="shared" si="3"/>
        <v>3.4112034442153254E-3</v>
      </c>
      <c r="M5" s="15">
        <f t="shared" si="4"/>
        <v>8.392967880278138E-3</v>
      </c>
    </row>
    <row r="6" spans="1:24" x14ac:dyDescent="0.25">
      <c r="A6" s="11" t="s">
        <v>106</v>
      </c>
      <c r="B6" s="12">
        <v>0.40074213831836669</v>
      </c>
      <c r="C6" s="12">
        <v>0.44827433239186026</v>
      </c>
      <c r="D6" s="12">
        <v>0.54619669222651457</v>
      </c>
      <c r="E6" s="13">
        <f t="shared" si="0"/>
        <v>0.46507105431224716</v>
      </c>
      <c r="F6" s="13">
        <f t="shared" si="1"/>
        <v>7.4167743754328178E-2</v>
      </c>
      <c r="G6" s="12">
        <v>0.13589268664770254</v>
      </c>
      <c r="H6" s="12">
        <v>0.15530592759737433</v>
      </c>
      <c r="I6" s="12">
        <v>9.4534042885358271E-2</v>
      </c>
      <c r="J6" s="14">
        <f t="shared" si="2"/>
        <v>0.1285775523768117</v>
      </c>
      <c r="K6" s="14">
        <f t="shared" si="3"/>
        <v>3.1039311927191855E-2</v>
      </c>
      <c r="M6" s="15">
        <f t="shared" si="4"/>
        <v>9.6123727875170768E-4</v>
      </c>
    </row>
    <row r="7" spans="1:24" x14ac:dyDescent="0.25">
      <c r="A7" s="11" t="s">
        <v>107</v>
      </c>
      <c r="B7" s="12">
        <v>0.31442844698825695</v>
      </c>
      <c r="C7" s="12">
        <v>0.19211757102508298</v>
      </c>
      <c r="D7" s="12">
        <v>0.40964751916988595</v>
      </c>
      <c r="E7" s="13">
        <f t="shared" si="0"/>
        <v>0.30539784572774192</v>
      </c>
      <c r="F7" s="13">
        <f t="shared" si="1"/>
        <v>0.10904578581639454</v>
      </c>
      <c r="G7" s="12">
        <v>5.3175399123014028E-2</v>
      </c>
      <c r="H7" s="12">
        <v>8.1029179616021393E-2</v>
      </c>
      <c r="I7" s="12">
        <v>1.6682478156239699E-2</v>
      </c>
      <c r="J7" s="14">
        <f t="shared" si="2"/>
        <v>5.0295685631758368E-2</v>
      </c>
      <c r="K7" s="14">
        <f t="shared" si="3"/>
        <v>3.2269863023142185E-2</v>
      </c>
      <c r="M7" s="15">
        <f t="shared" si="4"/>
        <v>8.8798174810337683E-3</v>
      </c>
    </row>
    <row r="8" spans="1:24" x14ac:dyDescent="0.25">
      <c r="A8" s="11" t="s">
        <v>108</v>
      </c>
      <c r="B8" s="12">
        <v>13.138176873175992</v>
      </c>
      <c r="C8" s="12">
        <v>9.5006713099785092</v>
      </c>
      <c r="D8" s="12">
        <v>13.886000521604851</v>
      </c>
      <c r="E8" s="13">
        <f t="shared" si="0"/>
        <v>12.174949568253117</v>
      </c>
      <c r="F8" s="13">
        <f t="shared" si="1"/>
        <v>2.3459823537907494</v>
      </c>
      <c r="G8" s="12">
        <v>5.8020268820888639</v>
      </c>
      <c r="H8" s="12">
        <v>6.266256556972321</v>
      </c>
      <c r="I8" s="12">
        <v>6.1780777438607677</v>
      </c>
      <c r="J8" s="14">
        <f t="shared" si="2"/>
        <v>6.0821203943073172</v>
      </c>
      <c r="K8" s="14">
        <f t="shared" si="3"/>
        <v>0.24654240499474395</v>
      </c>
      <c r="M8" s="15">
        <f t="shared" si="4"/>
        <v>5.5214707312866325E-3</v>
      </c>
      <c r="P8" s="16"/>
      <c r="Q8" s="12"/>
      <c r="R8" s="12"/>
      <c r="S8" s="12"/>
      <c r="T8" s="12"/>
      <c r="U8" s="12"/>
      <c r="V8" s="12"/>
    </row>
    <row r="9" spans="1:24" x14ac:dyDescent="0.25">
      <c r="A9" s="11" t="s">
        <v>109</v>
      </c>
      <c r="B9" s="12">
        <v>6.0111320747754995</v>
      </c>
      <c r="C9" s="12">
        <v>2.6484779434172157</v>
      </c>
      <c r="D9" s="12">
        <v>6.3180251995047785</v>
      </c>
      <c r="E9" s="13">
        <f t="shared" si="0"/>
        <v>4.9925450725658314</v>
      </c>
      <c r="F9" s="13">
        <f t="shared" si="1"/>
        <v>2.0358128295518227</v>
      </c>
      <c r="G9" s="12">
        <v>2.020665166674533</v>
      </c>
      <c r="H9" s="12">
        <v>1.7218700668404543</v>
      </c>
      <c r="I9" s="12">
        <v>1.8017076408738875</v>
      </c>
      <c r="J9" s="14">
        <f t="shared" si="2"/>
        <v>1.8480809581296249</v>
      </c>
      <c r="K9" s="14">
        <f t="shared" si="3"/>
        <v>0.15470129713803379</v>
      </c>
      <c r="M9" s="15">
        <f t="shared" si="4"/>
        <v>2.7973083623399245E-2</v>
      </c>
      <c r="P9" s="16"/>
      <c r="Q9" s="12"/>
      <c r="R9" s="12"/>
      <c r="S9" s="12"/>
      <c r="T9" s="12"/>
      <c r="U9" s="12"/>
      <c r="V9" s="12"/>
    </row>
    <row r="10" spans="1:24" x14ac:dyDescent="0.25">
      <c r="A10" s="11" t="s">
        <v>110</v>
      </c>
      <c r="B10" s="12">
        <v>5.2528046438038212</v>
      </c>
      <c r="C10" s="12">
        <v>2.7719820962190544</v>
      </c>
      <c r="D10" s="12">
        <v>5.2466393801373856</v>
      </c>
      <c r="E10" s="13">
        <f t="shared" si="0"/>
        <v>4.4238087067200871</v>
      </c>
      <c r="F10" s="13">
        <f t="shared" si="1"/>
        <v>1.4305271287146288</v>
      </c>
      <c r="G10" s="12">
        <v>0.38995292690210293</v>
      </c>
      <c r="H10" s="12">
        <v>0.38488860317610157</v>
      </c>
      <c r="I10" s="12">
        <v>0.23355469418735578</v>
      </c>
      <c r="J10" s="14">
        <f t="shared" si="2"/>
        <v>0.3361320747551868</v>
      </c>
      <c r="K10" s="14">
        <f t="shared" si="3"/>
        <v>8.88706987528433E-2</v>
      </c>
      <c r="M10" s="15">
        <f t="shared" si="4"/>
        <v>3.909100201434524E-3</v>
      </c>
      <c r="P10" s="16"/>
      <c r="Q10" s="12"/>
      <c r="R10" s="12"/>
      <c r="S10" s="12"/>
      <c r="T10" s="12"/>
      <c r="U10" s="12"/>
      <c r="V10" s="12"/>
      <c r="X10" s="17">
        <v>0.49619587696371287</v>
      </c>
    </row>
    <row r="11" spans="1:24" x14ac:dyDescent="0.25">
      <c r="A11" s="11" t="s">
        <v>111</v>
      </c>
      <c r="B11" s="12">
        <v>0.43773372031698515</v>
      </c>
      <c r="C11" s="12">
        <v>0.4894423833258067</v>
      </c>
      <c r="D11" s="12">
        <v>0.35712860645579803</v>
      </c>
      <c r="E11" s="13">
        <f t="shared" si="0"/>
        <v>0.42810157003286325</v>
      </c>
      <c r="F11" s="13">
        <f t="shared" si="1"/>
        <v>6.6680714053792153E-2</v>
      </c>
      <c r="G11" s="12">
        <v>0.3131440170577493</v>
      </c>
      <c r="H11" s="12">
        <v>0.15530592759737433</v>
      </c>
      <c r="I11" s="12">
        <v>7.7851564729118597E-2</v>
      </c>
      <c r="J11" s="14">
        <f t="shared" si="2"/>
        <v>0.18210050312808077</v>
      </c>
      <c r="K11" s="14">
        <f t="shared" si="3"/>
        <v>0.11991287040642586</v>
      </c>
      <c r="M11" s="15">
        <f t="shared" si="4"/>
        <v>1.8015046548652287E-2</v>
      </c>
      <c r="P11" s="16"/>
      <c r="Q11" s="12"/>
      <c r="R11" s="12"/>
      <c r="S11" s="12"/>
      <c r="T11" s="12"/>
      <c r="U11" s="12"/>
      <c r="V11" s="12"/>
      <c r="X11" s="17">
        <v>0.26570410546801893</v>
      </c>
    </row>
    <row r="12" spans="1:24" x14ac:dyDescent="0.25">
      <c r="A12" s="11" t="s">
        <v>112</v>
      </c>
      <c r="B12" s="12">
        <v>20.117255343582006</v>
      </c>
      <c r="C12" s="12">
        <v>14.061176507883456</v>
      </c>
      <c r="D12" s="12">
        <v>21.138862367420398</v>
      </c>
      <c r="E12" s="13">
        <f t="shared" si="0"/>
        <v>18.439098072961954</v>
      </c>
      <c r="F12" s="13">
        <f t="shared" si="1"/>
        <v>3.8256461088649325</v>
      </c>
      <c r="G12" s="12">
        <v>11.143200305111609</v>
      </c>
      <c r="H12" s="12">
        <v>11.438619189128353</v>
      </c>
      <c r="I12" s="12">
        <v>9.1864846380359939</v>
      </c>
      <c r="J12" s="14">
        <f t="shared" si="2"/>
        <v>10.589434710758653</v>
      </c>
      <c r="K12" s="14">
        <f t="shared" si="3"/>
        <v>1.2239361744685906</v>
      </c>
      <c r="M12" s="15">
        <f t="shared" si="4"/>
        <v>1.3829933148798365E-2</v>
      </c>
      <c r="P12" s="16"/>
      <c r="Q12" s="12"/>
      <c r="R12" s="12"/>
      <c r="S12" s="12"/>
      <c r="T12" s="12"/>
      <c r="U12" s="12"/>
      <c r="V12" s="12"/>
      <c r="X12" s="17">
        <v>0.47944951268902747</v>
      </c>
    </row>
    <row r="13" spans="1:24" x14ac:dyDescent="0.25">
      <c r="A13" s="11" t="s">
        <v>113</v>
      </c>
      <c r="B13" s="12">
        <v>7.8360501200406771</v>
      </c>
      <c r="C13" s="12">
        <v>5.5942806991351555</v>
      </c>
      <c r="D13" s="12">
        <v>9.0385048780945354</v>
      </c>
      <c r="E13" s="13">
        <f t="shared" si="0"/>
        <v>7.4896118990901224</v>
      </c>
      <c r="F13" s="13">
        <f t="shared" si="1"/>
        <v>1.7480516666945678</v>
      </c>
      <c r="G13" s="12">
        <v>4.6735267451449003</v>
      </c>
      <c r="H13" s="12">
        <v>4.773969165710592</v>
      </c>
      <c r="I13" s="12">
        <v>4.1150112785391251</v>
      </c>
      <c r="J13" s="14">
        <f t="shared" si="2"/>
        <v>4.5208357297982058</v>
      </c>
      <c r="K13" s="14">
        <f t="shared" si="3"/>
        <v>0.35502434267536404</v>
      </c>
      <c r="M13" s="15">
        <f t="shared" si="4"/>
        <v>2.2444441525115249E-2</v>
      </c>
      <c r="P13" s="16"/>
      <c r="Q13" s="12"/>
      <c r="R13" s="12"/>
      <c r="S13" s="12"/>
      <c r="T13" s="12"/>
      <c r="U13" s="12"/>
      <c r="V13" s="12"/>
      <c r="X13" s="17">
        <v>1.8607018151834437E-2</v>
      </c>
    </row>
    <row r="14" spans="1:24" x14ac:dyDescent="0.25">
      <c r="A14" s="11" t="s">
        <v>114</v>
      </c>
      <c r="B14" s="12">
        <v>341.74673029423661</v>
      </c>
      <c r="C14" s="12">
        <v>252.59343784705013</v>
      </c>
      <c r="D14" s="12">
        <v>377.52170026267834</v>
      </c>
      <c r="E14" s="13">
        <f t="shared" si="0"/>
        <v>323.95395613465502</v>
      </c>
      <c r="F14" s="13">
        <f t="shared" si="1"/>
        <v>64.336652048170919</v>
      </c>
      <c r="G14" s="12">
        <v>360.44648876651047</v>
      </c>
      <c r="H14" s="12">
        <v>320.58519671915388</v>
      </c>
      <c r="I14" s="12">
        <v>296.25856875060867</v>
      </c>
      <c r="J14" s="14">
        <f t="shared" si="2"/>
        <v>325.7634180787577</v>
      </c>
      <c r="K14" s="14">
        <f t="shared" si="3"/>
        <v>32.405751824772473</v>
      </c>
      <c r="M14" s="15">
        <f t="shared" si="4"/>
        <v>0.48369149386328658</v>
      </c>
      <c r="P14" s="16"/>
      <c r="Q14" s="12"/>
      <c r="R14" s="12"/>
      <c r="S14" s="12"/>
      <c r="T14" s="12"/>
      <c r="U14" s="12"/>
      <c r="V14" s="12"/>
      <c r="X14" s="17">
        <v>4.2382059460486121E-2</v>
      </c>
    </row>
    <row r="15" spans="1:24" x14ac:dyDescent="0.25">
      <c r="A15" s="11" t="s">
        <v>115</v>
      </c>
      <c r="B15" s="12">
        <v>2.0576637736992991</v>
      </c>
      <c r="C15" s="12">
        <v>4.716530968859745</v>
      </c>
      <c r="D15" s="12">
        <v>7.7337089627275875</v>
      </c>
      <c r="E15" s="13">
        <f t="shared" si="0"/>
        <v>4.8359679017622108</v>
      </c>
      <c r="F15" s="13">
        <f t="shared" si="1"/>
        <v>2.8399068880297209</v>
      </c>
      <c r="G15" s="12">
        <v>2.0601290258243381</v>
      </c>
      <c r="H15" s="12">
        <v>3.2904463601632932</v>
      </c>
      <c r="I15" s="12">
        <v>3.0655490738656099</v>
      </c>
      <c r="J15" s="14">
        <f t="shared" si="2"/>
        <v>2.8053748199510804</v>
      </c>
      <c r="K15" s="14">
        <f t="shared" si="3"/>
        <v>0.65512454357451366</v>
      </c>
      <c r="M15" s="15">
        <f t="shared" si="4"/>
        <v>0.14700488395166386</v>
      </c>
    </row>
    <row r="16" spans="1:24" x14ac:dyDescent="0.25">
      <c r="A16" s="11" t="s">
        <v>116</v>
      </c>
      <c r="B16" s="12">
        <v>0.31399230146819163</v>
      </c>
      <c r="C16" s="12">
        <v>0.17129561038350111</v>
      </c>
      <c r="D16" s="12">
        <v>0.14947128076426988</v>
      </c>
      <c r="E16" s="13">
        <f t="shared" si="0"/>
        <v>0.21158639753865419</v>
      </c>
      <c r="F16" s="13">
        <f t="shared" si="1"/>
        <v>8.9354922699040204E-2</v>
      </c>
      <c r="G16" s="12">
        <v>0</v>
      </c>
      <c r="H16" s="12">
        <v>0.13148977330390654</v>
      </c>
      <c r="I16" s="12">
        <v>0</v>
      </c>
      <c r="J16" s="14">
        <f t="shared" si="2"/>
        <v>4.3829924434635514E-2</v>
      </c>
      <c r="K16" s="14">
        <f t="shared" si="3"/>
        <v>7.5915656012693317E-2</v>
      </c>
      <c r="M16" s="15">
        <f t="shared" si="4"/>
        <v>3.417313761311034E-2</v>
      </c>
    </row>
    <row r="17" spans="1:13" x14ac:dyDescent="0.25">
      <c r="A17" s="11" t="s">
        <v>117</v>
      </c>
      <c r="B17" s="12">
        <v>0</v>
      </c>
      <c r="C17" s="12">
        <v>4.1110946492040272E-2</v>
      </c>
      <c r="D17" s="12">
        <v>0.11800364270863409</v>
      </c>
      <c r="E17" s="13">
        <f t="shared" si="0"/>
        <v>5.3038196400224787E-2</v>
      </c>
      <c r="F17" s="13">
        <f t="shared" si="1"/>
        <v>5.9899160185314437E-2</v>
      </c>
      <c r="G17" s="12">
        <v>0.18585573726609869</v>
      </c>
      <c r="H17" s="12">
        <v>9.1031381518089136E-2</v>
      </c>
      <c r="I17" s="12">
        <v>0.22490106022116146</v>
      </c>
      <c r="J17" s="14">
        <f t="shared" si="2"/>
        <v>0.16726272633511644</v>
      </c>
      <c r="K17" s="14">
        <f t="shared" si="3"/>
        <v>6.8844373485606389E-2</v>
      </c>
      <c r="M17" s="15">
        <f t="shared" si="4"/>
        <v>4.8011206860892212E-2</v>
      </c>
    </row>
    <row r="18" spans="1:13" x14ac:dyDescent="0.25">
      <c r="A18" s="11" t="s">
        <v>118</v>
      </c>
      <c r="B18" s="12">
        <v>0.74804048290951519</v>
      </c>
      <c r="C18" s="12">
        <v>0.28777662544428184</v>
      </c>
      <c r="D18" s="12">
        <v>0.94402914166907292</v>
      </c>
      <c r="E18" s="13">
        <f t="shared" si="0"/>
        <v>0.65994875000762332</v>
      </c>
      <c r="F18" s="13">
        <f t="shared" si="1"/>
        <v>0.33687825147534539</v>
      </c>
      <c r="G18" s="12">
        <v>0.18585573726609872</v>
      </c>
      <c r="H18" s="12">
        <v>0.21240655687554139</v>
      </c>
      <c r="I18" s="12">
        <v>0.12494503345620081</v>
      </c>
      <c r="J18" s="14">
        <f t="shared" si="2"/>
        <v>0.17440244253261364</v>
      </c>
      <c r="K18" s="14">
        <f t="shared" si="3"/>
        <v>4.4841531975357597E-2</v>
      </c>
      <c r="M18" s="15">
        <f t="shared" si="4"/>
        <v>3.4303714448350446E-2</v>
      </c>
    </row>
    <row r="19" spans="1:13" x14ac:dyDescent="0.25">
      <c r="A19" s="11" t="s">
        <v>119</v>
      </c>
      <c r="B19" s="12">
        <v>1.8839538088091494</v>
      </c>
      <c r="C19" s="12">
        <v>1.048329135547027</v>
      </c>
      <c r="D19" s="12">
        <v>2.1712670258388673</v>
      </c>
      <c r="E19" s="13">
        <f t="shared" si="0"/>
        <v>1.7011833233983478</v>
      </c>
      <c r="F19" s="13">
        <f t="shared" si="1"/>
        <v>0.58335337842190294</v>
      </c>
      <c r="G19" s="12">
        <v>0.21240655687554139</v>
      </c>
      <c r="H19" s="12">
        <v>0.27309414455426745</v>
      </c>
      <c r="I19" s="12">
        <v>0.14993404014744097</v>
      </c>
      <c r="J19" s="14">
        <f t="shared" si="2"/>
        <v>0.21181158052574992</v>
      </c>
      <c r="K19" s="14">
        <f t="shared" si="3"/>
        <v>6.1582207877094737E-2</v>
      </c>
      <c r="M19" s="15">
        <f t="shared" si="4"/>
        <v>5.8560750258735972E-3</v>
      </c>
    </row>
    <row r="20" spans="1:13" x14ac:dyDescent="0.25">
      <c r="A20" s="11" t="s">
        <v>120</v>
      </c>
      <c r="B20" s="12">
        <v>0.8403911598119248</v>
      </c>
      <c r="C20" s="12">
        <v>0.45907223582778295</v>
      </c>
      <c r="D20" s="12">
        <v>0.43268002326499166</v>
      </c>
      <c r="E20" s="13">
        <f t="shared" si="0"/>
        <v>0.57738113963489979</v>
      </c>
      <c r="F20" s="13">
        <f t="shared" si="1"/>
        <v>0.22815529854931985</v>
      </c>
      <c r="G20" s="12">
        <v>0</v>
      </c>
      <c r="H20" s="12">
        <v>0</v>
      </c>
      <c r="I20" s="12">
        <v>0</v>
      </c>
      <c r="J20" s="14">
        <f t="shared" si="2"/>
        <v>0</v>
      </c>
      <c r="K20" s="14">
        <f t="shared" si="3"/>
        <v>0</v>
      </c>
      <c r="M20" s="15">
        <f t="shared" si="4"/>
        <v>5.9225757092401425E-3</v>
      </c>
    </row>
    <row r="21" spans="1:13" x14ac:dyDescent="0.25">
      <c r="A21" s="11" t="s">
        <v>121</v>
      </c>
      <c r="B21" s="12">
        <v>0.33246243684867344</v>
      </c>
      <c r="C21" s="12">
        <v>0</v>
      </c>
      <c r="D21" s="12">
        <v>0.30680947104244866</v>
      </c>
      <c r="E21" s="13">
        <f t="shared" si="0"/>
        <v>0.21309063596370736</v>
      </c>
      <c r="F21" s="13">
        <f t="shared" si="1"/>
        <v>0.18498711580871458</v>
      </c>
      <c r="G21" s="12">
        <v>0</v>
      </c>
      <c r="H21" s="12">
        <v>0</v>
      </c>
      <c r="I21" s="12">
        <v>2.4989006691240163E-2</v>
      </c>
      <c r="J21" s="14">
        <f t="shared" si="2"/>
        <v>8.3296688970800545E-3</v>
      </c>
      <c r="K21" s="14">
        <f t="shared" si="3"/>
        <v>1.4427409739968868E-2</v>
      </c>
      <c r="M21" s="15">
        <f t="shared" si="4"/>
        <v>6.4269877489076102E-2</v>
      </c>
    </row>
    <row r="22" spans="1:13" x14ac:dyDescent="0.25">
      <c r="A22" s="11" t="s">
        <v>122</v>
      </c>
      <c r="B22" s="12">
        <v>0.33246243684867344</v>
      </c>
      <c r="C22" s="12">
        <v>8.2221892984080544E-2</v>
      </c>
      <c r="D22" s="12">
        <v>0.11800364270863409</v>
      </c>
      <c r="E22" s="13">
        <f t="shared" si="0"/>
        <v>0.17756265751379605</v>
      </c>
      <c r="F22" s="13">
        <f t="shared" si="1"/>
        <v>0.1353349165287101</v>
      </c>
      <c r="G22" s="12">
        <v>0</v>
      </c>
      <c r="H22" s="12">
        <v>0</v>
      </c>
      <c r="I22" s="12">
        <v>0</v>
      </c>
      <c r="J22" s="14">
        <f t="shared" si="2"/>
        <v>0</v>
      </c>
      <c r="K22" s="14">
        <f t="shared" si="3"/>
        <v>0</v>
      </c>
      <c r="M22" s="15">
        <f t="shared" si="4"/>
        <v>4.2746006801761147E-2</v>
      </c>
    </row>
    <row r="23" spans="1:13" x14ac:dyDescent="0.25">
      <c r="A23" s="11" t="s">
        <v>123</v>
      </c>
      <c r="B23" s="12">
        <v>112.55700500865646</v>
      </c>
      <c r="C23" s="12">
        <v>85.599842420843189</v>
      </c>
      <c r="D23" s="12">
        <v>142.63493639668295</v>
      </c>
      <c r="E23" s="13">
        <f t="shared" si="0"/>
        <v>113.5972612753942</v>
      </c>
      <c r="F23" s="13">
        <f t="shared" si="1"/>
        <v>28.531773271803207</v>
      </c>
      <c r="G23" s="12">
        <v>111.79665110215991</v>
      </c>
      <c r="H23" s="12">
        <v>116.6314289205651</v>
      </c>
      <c r="I23" s="12">
        <v>112.86701355543471</v>
      </c>
      <c r="J23" s="14">
        <f t="shared" si="2"/>
        <v>113.7650311927199</v>
      </c>
      <c r="K23" s="14">
        <f t="shared" si="3"/>
        <v>2.5394085720876367</v>
      </c>
      <c r="M23" s="15">
        <f t="shared" si="4"/>
        <v>0.49619587696371287</v>
      </c>
    </row>
    <row r="24" spans="1:13" x14ac:dyDescent="0.25">
      <c r="A24" s="11" t="s">
        <v>124</v>
      </c>
      <c r="B24" s="12">
        <v>4.8923327180958931E-2</v>
      </c>
      <c r="C24" s="12">
        <v>7.2595904849164866E-2</v>
      </c>
      <c r="D24" s="12">
        <v>6.2513140286780858E-2</v>
      </c>
      <c r="E24" s="13">
        <f t="shared" si="0"/>
        <v>6.134412410563489E-2</v>
      </c>
      <c r="F24" s="13">
        <f t="shared" si="1"/>
        <v>1.1879506828490207E-2</v>
      </c>
      <c r="G24" s="12">
        <v>0</v>
      </c>
      <c r="H24" s="12">
        <v>0</v>
      </c>
      <c r="I24" s="12">
        <v>0</v>
      </c>
      <c r="J24" s="14">
        <f t="shared" si="2"/>
        <v>0</v>
      </c>
      <c r="K24" s="14">
        <f t="shared" si="3"/>
        <v>0</v>
      </c>
      <c r="M24" s="15">
        <f t="shared" si="4"/>
        <v>4.321429974866903E-4</v>
      </c>
    </row>
    <row r="25" spans="1:13" x14ac:dyDescent="0.25">
      <c r="A25" s="11" t="s">
        <v>125</v>
      </c>
      <c r="B25" s="12">
        <v>0</v>
      </c>
      <c r="C25" s="12">
        <v>0</v>
      </c>
      <c r="D25" s="12">
        <v>0</v>
      </c>
      <c r="E25" s="13">
        <f t="shared" si="0"/>
        <v>0</v>
      </c>
      <c r="F25" s="13">
        <f t="shared" si="1"/>
        <v>0</v>
      </c>
      <c r="G25" s="12">
        <v>7.8141425358476069E-2</v>
      </c>
      <c r="H25" s="12">
        <v>8.9304486123972619E-3</v>
      </c>
      <c r="I25" s="12">
        <v>9.5608332203311899E-2</v>
      </c>
      <c r="J25" s="14">
        <f t="shared" si="2"/>
        <v>6.0893402058061742E-2</v>
      </c>
      <c r="K25" s="14">
        <f t="shared" si="3"/>
        <v>4.5840861758683855E-2</v>
      </c>
      <c r="M25" s="15">
        <f t="shared" si="4"/>
        <v>4.1433229164732813E-2</v>
      </c>
    </row>
    <row r="26" spans="1:13" x14ac:dyDescent="0.25">
      <c r="A26" s="11" t="s">
        <v>126</v>
      </c>
      <c r="B26" s="12">
        <v>7.7339626385232556</v>
      </c>
      <c r="C26" s="12">
        <v>6.1736767415477294</v>
      </c>
      <c r="D26" s="12">
        <v>12.714478143883593</v>
      </c>
      <c r="E26" s="13">
        <f t="shared" si="0"/>
        <v>8.8740391746515268</v>
      </c>
      <c r="F26" s="13">
        <f t="shared" si="1"/>
        <v>3.4161896357451189</v>
      </c>
      <c r="G26" s="12">
        <v>15.546236575068814</v>
      </c>
      <c r="H26" s="12">
        <v>14.043130442994698</v>
      </c>
      <c r="I26" s="12">
        <v>11.763502104553645</v>
      </c>
      <c r="J26" s="14">
        <f t="shared" si="2"/>
        <v>13.784289707539052</v>
      </c>
      <c r="K26" s="14">
        <f t="shared" si="3"/>
        <v>1.9046046606459626</v>
      </c>
      <c r="M26" s="15">
        <f t="shared" si="4"/>
        <v>4.7667311575741778E-2</v>
      </c>
    </row>
    <row r="27" spans="1:13" x14ac:dyDescent="0.25">
      <c r="A27" s="11" t="s">
        <v>127</v>
      </c>
      <c r="B27" s="12">
        <v>5.316334886997538</v>
      </c>
      <c r="C27" s="12">
        <v>4.1712396994582646</v>
      </c>
      <c r="D27" s="12">
        <v>6.6958519151618594</v>
      </c>
      <c r="E27" s="13">
        <f t="shared" si="0"/>
        <v>5.3944755005392215</v>
      </c>
      <c r="F27" s="13">
        <f t="shared" si="1"/>
        <v>1.2641187351405916</v>
      </c>
      <c r="G27" s="12">
        <v>10.474858069303716</v>
      </c>
      <c r="H27" s="12">
        <v>8.2070822747930841</v>
      </c>
      <c r="I27" s="12">
        <v>7.0235351733971445</v>
      </c>
      <c r="J27" s="14">
        <f t="shared" si="2"/>
        <v>8.5684918391646487</v>
      </c>
      <c r="K27" s="14">
        <f t="shared" si="3"/>
        <v>1.753815864869132</v>
      </c>
      <c r="M27" s="15">
        <f t="shared" si="4"/>
        <v>3.1891616791346729E-2</v>
      </c>
    </row>
    <row r="28" spans="1:13" x14ac:dyDescent="0.25">
      <c r="A28" s="11" t="s">
        <v>128</v>
      </c>
      <c r="B28" s="12">
        <v>62.813475156419521</v>
      </c>
      <c r="C28" s="12">
        <v>37.090457719185821</v>
      </c>
      <c r="D28" s="12">
        <v>73.491142311587197</v>
      </c>
      <c r="E28" s="13">
        <f t="shared" si="0"/>
        <v>57.798358395730844</v>
      </c>
      <c r="F28" s="13">
        <f t="shared" si="1"/>
        <v>18.711387088919331</v>
      </c>
      <c r="G28" s="12">
        <v>75.836253310401034</v>
      </c>
      <c r="H28" s="12">
        <v>61.428090780374575</v>
      </c>
      <c r="I28" s="12">
        <v>60.531106015335283</v>
      </c>
      <c r="J28" s="14">
        <f t="shared" si="2"/>
        <v>65.931816702036954</v>
      </c>
      <c r="K28" s="14">
        <f t="shared" si="3"/>
        <v>8.5892108958859765</v>
      </c>
      <c r="M28" s="15">
        <f t="shared" si="4"/>
        <v>0.26570410546801893</v>
      </c>
    </row>
    <row r="29" spans="1:13" x14ac:dyDescent="0.25">
      <c r="A29" s="11" t="s">
        <v>129</v>
      </c>
      <c r="B29" s="12">
        <v>4.4065637865368164</v>
      </c>
      <c r="C29" s="12">
        <v>2.3917632351704254</v>
      </c>
      <c r="D29" s="12">
        <v>3.554425918933827</v>
      </c>
      <c r="E29" s="13">
        <f t="shared" si="0"/>
        <v>3.450917646880356</v>
      </c>
      <c r="F29" s="13">
        <f t="shared" si="1"/>
        <v>1.0113806341997098</v>
      </c>
      <c r="G29" s="12">
        <v>4.0361004593500924</v>
      </c>
      <c r="H29" s="12">
        <v>2.7049703254903616</v>
      </c>
      <c r="I29" s="12">
        <v>3.7283368077656633</v>
      </c>
      <c r="J29" s="14">
        <f t="shared" si="2"/>
        <v>3.489802530868706</v>
      </c>
      <c r="K29" s="14">
        <f t="shared" si="3"/>
        <v>0.69688651103205002</v>
      </c>
      <c r="M29" s="15">
        <f t="shared" si="4"/>
        <v>0.47944951268902747</v>
      </c>
    </row>
    <row r="30" spans="1:13" x14ac:dyDescent="0.25">
      <c r="A30" s="11" t="s">
        <v>130</v>
      </c>
      <c r="B30" s="12">
        <v>2.7540607079323531</v>
      </c>
      <c r="C30" s="12">
        <v>3.8996048142985824</v>
      </c>
      <c r="D30" s="12">
        <v>6.162516122418273</v>
      </c>
      <c r="E30" s="13">
        <f t="shared" si="0"/>
        <v>4.2720605482164027</v>
      </c>
      <c r="F30" s="13">
        <f t="shared" si="1"/>
        <v>1.7344839386488393</v>
      </c>
      <c r="G30" s="12">
        <v>6.8770706057817872</v>
      </c>
      <c r="H30" s="12">
        <v>6.6168571234008526</v>
      </c>
      <c r="I30" s="12">
        <v>8.7029383182866482</v>
      </c>
      <c r="J30" s="14">
        <f t="shared" si="2"/>
        <v>7.3989553491564299</v>
      </c>
      <c r="K30" s="14">
        <f t="shared" si="3"/>
        <v>1.1367525904696392</v>
      </c>
      <c r="M30" s="15">
        <f t="shared" si="4"/>
        <v>2.9659971766297057E-2</v>
      </c>
    </row>
    <row r="31" spans="1:13" x14ac:dyDescent="0.25">
      <c r="A31" s="11" t="s">
        <v>131</v>
      </c>
      <c r="B31" s="12">
        <v>16.40799548528712</v>
      </c>
      <c r="C31" s="12">
        <v>16.771178638616227</v>
      </c>
      <c r="D31" s="12">
        <v>22.898786449522063</v>
      </c>
      <c r="E31" s="13">
        <f t="shared" si="0"/>
        <v>18.692653524475137</v>
      </c>
      <c r="F31" s="13">
        <f t="shared" si="1"/>
        <v>3.6471415023396414</v>
      </c>
      <c r="G31" s="12">
        <v>30.528617486477255</v>
      </c>
      <c r="H31" s="12">
        <v>24.853042806995184</v>
      </c>
      <c r="I31" s="12">
        <v>32.380178547032337</v>
      </c>
      <c r="J31" s="14">
        <f t="shared" si="2"/>
        <v>29.253946280168254</v>
      </c>
      <c r="K31" s="14">
        <f t="shared" si="3"/>
        <v>3.9221209983096701</v>
      </c>
      <c r="M31" s="15">
        <f t="shared" si="4"/>
        <v>1.3445695908819211E-2</v>
      </c>
    </row>
    <row r="32" spans="1:13" x14ac:dyDescent="0.25">
      <c r="A32" s="11" t="s">
        <v>132</v>
      </c>
      <c r="B32" s="12">
        <v>3.1516539791479401</v>
      </c>
      <c r="C32" s="12">
        <v>4.345685069808753</v>
      </c>
      <c r="D32" s="12">
        <v>5.4107882844289144</v>
      </c>
      <c r="E32" s="13">
        <f t="shared" si="0"/>
        <v>4.3027091111285358</v>
      </c>
      <c r="F32" s="13">
        <f t="shared" si="1"/>
        <v>1.1301801414344086</v>
      </c>
      <c r="G32" s="12">
        <v>7.3417375386048818</v>
      </c>
      <c r="H32" s="12">
        <v>6.2238816602133218</v>
      </c>
      <c r="I32" s="12">
        <v>8.8253917217600293</v>
      </c>
      <c r="J32" s="14">
        <f t="shared" si="2"/>
        <v>7.4636703068594104</v>
      </c>
      <c r="K32" s="14">
        <f t="shared" si="3"/>
        <v>1.3050342332915492</v>
      </c>
      <c r="M32" s="15">
        <f t="shared" si="4"/>
        <v>1.6907400767584253E-2</v>
      </c>
    </row>
    <row r="33" spans="1:13" x14ac:dyDescent="0.25">
      <c r="A33" s="11" t="s">
        <v>133</v>
      </c>
      <c r="B33" s="12">
        <v>0</v>
      </c>
      <c r="C33" s="12">
        <v>1.928217878656864</v>
      </c>
      <c r="D33" s="12">
        <v>2.08996860451987</v>
      </c>
      <c r="E33" s="13">
        <f t="shared" si="0"/>
        <v>1.3393954943922448</v>
      </c>
      <c r="F33" s="13">
        <f t="shared" si="1"/>
        <v>1.1627665467014376</v>
      </c>
      <c r="G33" s="12">
        <v>3.2433751911051933</v>
      </c>
      <c r="H33" s="12">
        <v>3.2287713732164676</v>
      </c>
      <c r="I33" s="12">
        <v>2.6589881897076801</v>
      </c>
      <c r="J33" s="14">
        <f t="shared" si="2"/>
        <v>3.0437115846764473</v>
      </c>
      <c r="K33" s="14">
        <f t="shared" si="3"/>
        <v>0.33326023742932809</v>
      </c>
      <c r="M33" s="15">
        <f t="shared" si="4"/>
        <v>3.5585738137636769E-2</v>
      </c>
    </row>
    <row r="34" spans="1:13" x14ac:dyDescent="0.25">
      <c r="A34" s="11" t="s">
        <v>134</v>
      </c>
      <c r="B34" s="12">
        <v>25.591430310681272</v>
      </c>
      <c r="C34" s="12">
        <v>29.988104918812713</v>
      </c>
      <c r="D34" s="12">
        <v>39.015500866195048</v>
      </c>
      <c r="E34" s="13">
        <f t="shared" si="0"/>
        <v>31.531678698563013</v>
      </c>
      <c r="F34" s="13">
        <f t="shared" si="1"/>
        <v>6.8438572881089641</v>
      </c>
      <c r="G34" s="12">
        <v>50.769509080251211</v>
      </c>
      <c r="H34" s="12">
        <v>43.822074624641928</v>
      </c>
      <c r="I34" s="12">
        <v>55.243978309847719</v>
      </c>
      <c r="J34" s="14">
        <f t="shared" si="2"/>
        <v>49.945187338246946</v>
      </c>
      <c r="K34" s="14">
        <f t="shared" si="3"/>
        <v>5.7553975274767168</v>
      </c>
      <c r="M34" s="15">
        <f t="shared" si="4"/>
        <v>1.1723644219194003E-2</v>
      </c>
    </row>
    <row r="35" spans="1:13" x14ac:dyDescent="0.25">
      <c r="A35" s="11" t="s">
        <v>135</v>
      </c>
      <c r="B35" s="12">
        <v>1.4917391304347825</v>
      </c>
      <c r="C35" s="12">
        <v>0.85892473118279566</v>
      </c>
      <c r="D35" s="12">
        <v>2.5593827160493827</v>
      </c>
      <c r="E35" s="13">
        <f t="shared" si="0"/>
        <v>1.6366821925556536</v>
      </c>
      <c r="F35" s="13">
        <f t="shared" si="1"/>
        <v>0.85944499999526658</v>
      </c>
      <c r="G35" s="12">
        <v>2.7924305555555553</v>
      </c>
      <c r="H35" s="12">
        <v>1.8014285714285712</v>
      </c>
      <c r="I35" s="12">
        <v>1.8479084967320263</v>
      </c>
      <c r="J35" s="14">
        <f t="shared" si="2"/>
        <v>2.1472558745720511</v>
      </c>
      <c r="K35" s="14">
        <f t="shared" si="3"/>
        <v>0.55922077268345249</v>
      </c>
      <c r="M35" s="15">
        <f t="shared" si="4"/>
        <v>0.2185362002853764</v>
      </c>
    </row>
    <row r="36" spans="1:13" x14ac:dyDescent="0.25">
      <c r="A36" s="11" t="s">
        <v>136</v>
      </c>
      <c r="B36" s="12">
        <v>2.8112264682480492</v>
      </c>
      <c r="C36" s="12">
        <v>1.2470343219312321</v>
      </c>
      <c r="D36" s="12">
        <v>1.8287500637196039</v>
      </c>
      <c r="E36" s="13">
        <f t="shared" si="0"/>
        <v>1.9623369512996283</v>
      </c>
      <c r="F36" s="13">
        <f t="shared" si="1"/>
        <v>0.79060632431684419</v>
      </c>
      <c r="G36" s="12">
        <v>5.2400545140068298</v>
      </c>
      <c r="H36" s="12">
        <v>4.1822894420306254</v>
      </c>
      <c r="I36" s="12">
        <v>4.4705038241450001</v>
      </c>
      <c r="J36" s="14">
        <f t="shared" si="2"/>
        <v>4.6309492600608184</v>
      </c>
      <c r="K36" s="14">
        <f t="shared" si="3"/>
        <v>0.54683067790941375</v>
      </c>
      <c r="M36" s="15">
        <f t="shared" si="4"/>
        <v>4.2980035378596222E-3</v>
      </c>
    </row>
    <row r="37" spans="1:13" x14ac:dyDescent="0.25">
      <c r="A37" s="11" t="s">
        <v>137</v>
      </c>
      <c r="B37" s="12">
        <v>39.053749502744786</v>
      </c>
      <c r="C37" s="12">
        <v>22.189838831686533</v>
      </c>
      <c r="D37" s="12">
        <v>31.481607085118863</v>
      </c>
      <c r="E37" s="13">
        <f t="shared" si="0"/>
        <v>30.908398473183397</v>
      </c>
      <c r="F37" s="13">
        <f t="shared" si="1"/>
        <v>8.4465553253948062</v>
      </c>
      <c r="G37" s="12">
        <v>60.357936061374396</v>
      </c>
      <c r="H37" s="12">
        <v>60.798061459901518</v>
      </c>
      <c r="I37" s="12">
        <v>56.233409672836281</v>
      </c>
      <c r="J37" s="14">
        <f t="shared" si="2"/>
        <v>59.129802398037391</v>
      </c>
      <c r="K37" s="14">
        <f t="shared" si="3"/>
        <v>2.5179844530011759</v>
      </c>
      <c r="M37" s="15">
        <f t="shared" si="4"/>
        <v>2.5852926476619699E-3</v>
      </c>
    </row>
    <row r="38" spans="1:13" x14ac:dyDescent="0.25">
      <c r="A38" s="11" t="s">
        <v>138</v>
      </c>
      <c r="B38" s="12">
        <v>5.5742560126109764</v>
      </c>
      <c r="C38" s="12">
        <v>2.8363364025609239</v>
      </c>
      <c r="D38" s="12">
        <v>3.9495936366322359</v>
      </c>
      <c r="E38" s="13">
        <f t="shared" si="0"/>
        <v>4.1200620172680447</v>
      </c>
      <c r="F38" s="13">
        <f t="shared" si="1"/>
        <v>1.3768970729040015</v>
      </c>
      <c r="G38" s="12">
        <v>8.0375666052091255</v>
      </c>
      <c r="H38" s="12">
        <v>7.2768274814792582</v>
      </c>
      <c r="I38" s="12">
        <v>7.77558517174361</v>
      </c>
      <c r="J38" s="14">
        <f t="shared" si="2"/>
        <v>7.6966597528106648</v>
      </c>
      <c r="K38" s="14">
        <f t="shared" si="3"/>
        <v>0.38646205494023256</v>
      </c>
      <c r="M38" s="15">
        <f t="shared" si="4"/>
        <v>6.1663740236922318E-3</v>
      </c>
    </row>
    <row r="39" spans="1:13" x14ac:dyDescent="0.25">
      <c r="A39" s="11" t="s">
        <v>139</v>
      </c>
      <c r="B39" s="12">
        <v>81.405169737984522</v>
      </c>
      <c r="C39" s="12">
        <v>42.565031391644645</v>
      </c>
      <c r="D39" s="12">
        <v>60.472591869597863</v>
      </c>
      <c r="E39" s="13">
        <f t="shared" si="0"/>
        <v>61.480930999742348</v>
      </c>
      <c r="F39" s="13">
        <f t="shared" si="1"/>
        <v>19.439692578375311</v>
      </c>
      <c r="G39" s="12">
        <v>89.06470285807751</v>
      </c>
      <c r="H39" s="12">
        <v>79.804895366346145</v>
      </c>
      <c r="I39" s="12">
        <v>77.859747971119404</v>
      </c>
      <c r="J39" s="14">
        <f t="shared" si="2"/>
        <v>82.243115398514362</v>
      </c>
      <c r="K39" s="14">
        <f t="shared" si="3"/>
        <v>5.9871897580284976</v>
      </c>
      <c r="M39" s="15">
        <f t="shared" si="4"/>
        <v>7.5902616025943032E-2</v>
      </c>
    </row>
    <row r="40" spans="1:13" x14ac:dyDescent="0.25">
      <c r="A40" s="11" t="s">
        <v>140</v>
      </c>
      <c r="B40" s="12">
        <v>128.8444017215883</v>
      </c>
      <c r="C40" s="12">
        <v>68.838240947823337</v>
      </c>
      <c r="D40" s="12">
        <v>97.732542655068571</v>
      </c>
      <c r="E40" s="13">
        <f t="shared" si="0"/>
        <v>98.471728441493397</v>
      </c>
      <c r="F40" s="13">
        <f t="shared" si="1"/>
        <v>30.009908853941425</v>
      </c>
      <c r="G40" s="12">
        <v>162.70026003866789</v>
      </c>
      <c r="H40" s="12">
        <v>152.06207374975756</v>
      </c>
      <c r="I40" s="12">
        <v>146.33924663984428</v>
      </c>
      <c r="J40" s="14">
        <f t="shared" si="2"/>
        <v>153.70052680942322</v>
      </c>
      <c r="K40" s="14">
        <f t="shared" si="3"/>
        <v>8.3026553692579181</v>
      </c>
      <c r="M40" s="15">
        <f t="shared" si="4"/>
        <v>1.8607018151834437E-2</v>
      </c>
    </row>
    <row r="41" spans="1:13" x14ac:dyDescent="0.25">
      <c r="A41" s="11" t="s">
        <v>141</v>
      </c>
      <c r="B41" s="12">
        <v>9.4639909011319717E-2</v>
      </c>
      <c r="C41" s="12">
        <v>3.9049076905133193E-2</v>
      </c>
      <c r="D41" s="12">
        <v>0.12539062935334222</v>
      </c>
      <c r="E41" s="13">
        <f t="shared" si="0"/>
        <v>8.6359871756598372E-2</v>
      </c>
      <c r="F41" s="13">
        <f t="shared" si="1"/>
        <v>4.3762257511426324E-2</v>
      </c>
      <c r="G41" s="12">
        <v>0.36124995299216706</v>
      </c>
      <c r="H41" s="12">
        <v>3.7731404082121507E-2</v>
      </c>
      <c r="I41" s="12">
        <v>0.36576091912419739</v>
      </c>
      <c r="J41" s="14">
        <f t="shared" si="2"/>
        <v>0.25491409206616195</v>
      </c>
      <c r="K41" s="14">
        <f t="shared" si="3"/>
        <v>0.18809924820115817</v>
      </c>
      <c r="M41" s="15">
        <f t="shared" si="4"/>
        <v>0.10257200872595286</v>
      </c>
    </row>
    <row r="42" spans="1:13" x14ac:dyDescent="0.25">
      <c r="A42" s="11" t="s">
        <v>142</v>
      </c>
      <c r="B42" s="12">
        <v>3.5964059385257467</v>
      </c>
      <c r="C42" s="12">
        <v>1.7971168096718209</v>
      </c>
      <c r="D42" s="12">
        <v>3.3162290584728251</v>
      </c>
      <c r="E42" s="13">
        <f t="shared" si="0"/>
        <v>2.9032506022234643</v>
      </c>
      <c r="F42" s="13">
        <f t="shared" si="1"/>
        <v>0.96812899259218455</v>
      </c>
      <c r="G42" s="12">
        <v>5.2289702759483268</v>
      </c>
      <c r="H42" s="12">
        <v>5.3987699976324315</v>
      </c>
      <c r="I42" s="12">
        <v>4.3963349941710268</v>
      </c>
      <c r="J42" s="14">
        <f t="shared" si="2"/>
        <v>5.0080250892505953</v>
      </c>
      <c r="K42" s="14">
        <f t="shared" si="3"/>
        <v>0.53649936224084949</v>
      </c>
      <c r="M42" s="15">
        <f t="shared" si="4"/>
        <v>1.5055873014725697E-2</v>
      </c>
    </row>
    <row r="43" spans="1:13" x14ac:dyDescent="0.25">
      <c r="A43" s="11" t="s">
        <v>143</v>
      </c>
      <c r="B43" s="12">
        <v>0.4048556666717566</v>
      </c>
      <c r="C43" s="12">
        <v>0.29789845133955656</v>
      </c>
      <c r="D43" s="12">
        <v>0.13772505014107733</v>
      </c>
      <c r="E43" s="13">
        <f t="shared" si="0"/>
        <v>0.28015972271746348</v>
      </c>
      <c r="F43" s="13">
        <f t="shared" si="1"/>
        <v>0.13444585691594002</v>
      </c>
      <c r="G43" s="12">
        <v>0.21684174871607087</v>
      </c>
      <c r="H43" s="12">
        <v>0.40077550790352107</v>
      </c>
      <c r="I43" s="12">
        <v>0.71480126077134198</v>
      </c>
      <c r="J43" s="14">
        <f t="shared" si="2"/>
        <v>0.44413950579697792</v>
      </c>
      <c r="K43" s="14">
        <f t="shared" si="3"/>
        <v>0.25179604076823525</v>
      </c>
      <c r="M43" s="15">
        <f t="shared" si="4"/>
        <v>0.18802128428982851</v>
      </c>
    </row>
    <row r="44" spans="1:13" x14ac:dyDescent="0.25">
      <c r="A44" s="11" t="s">
        <v>144</v>
      </c>
      <c r="B44" s="12">
        <v>10.079554062396047</v>
      </c>
      <c r="C44" s="12">
        <v>5.2148519616327071</v>
      </c>
      <c r="D44" s="12">
        <v>8.4147221739587064</v>
      </c>
      <c r="E44" s="13">
        <f t="shared" si="0"/>
        <v>7.9030427326624872</v>
      </c>
      <c r="F44" s="13">
        <f t="shared" si="1"/>
        <v>2.4723861996615146</v>
      </c>
      <c r="G44" s="12">
        <v>11.450389797326125</v>
      </c>
      <c r="H44" s="12">
        <v>8.6533871525030861</v>
      </c>
      <c r="I44" s="12">
        <v>11.228887506391299</v>
      </c>
      <c r="J44" s="14">
        <f t="shared" si="2"/>
        <v>10.444221485406837</v>
      </c>
      <c r="K44" s="14">
        <f t="shared" si="3"/>
        <v>1.5548573960824934</v>
      </c>
      <c r="M44" s="15">
        <f t="shared" si="4"/>
        <v>0.10314299031149739</v>
      </c>
    </row>
    <row r="45" spans="1:13" x14ac:dyDescent="0.25">
      <c r="A45" s="11" t="s">
        <v>145</v>
      </c>
      <c r="B45" s="12">
        <v>14.175455576604872</v>
      </c>
      <c r="C45" s="12">
        <v>7.3489162995492192</v>
      </c>
      <c r="D45" s="12">
        <v>11.994066911925948</v>
      </c>
      <c r="E45" s="13">
        <f t="shared" si="0"/>
        <v>11.172812929360013</v>
      </c>
      <c r="F45" s="13">
        <f t="shared" si="1"/>
        <v>3.4865818796073293</v>
      </c>
      <c r="G45" s="12">
        <v>17.257451774982691</v>
      </c>
      <c r="H45" s="12">
        <v>14.49066406212116</v>
      </c>
      <c r="I45" s="12">
        <v>16.705784680457864</v>
      </c>
      <c r="J45" s="14">
        <f t="shared" si="2"/>
        <v>16.151300172520575</v>
      </c>
      <c r="K45" s="14">
        <f t="shared" si="3"/>
        <v>1.4643661987929217</v>
      </c>
      <c r="M45" s="15">
        <f t="shared" si="4"/>
        <v>4.2382059460486121E-2</v>
      </c>
    </row>
    <row r="46" spans="1:13" x14ac:dyDescent="0.25">
      <c r="A46" s="11" t="s">
        <v>146</v>
      </c>
      <c r="B46" s="12">
        <v>0</v>
      </c>
      <c r="C46" s="12">
        <v>4.2857311275648166E-2</v>
      </c>
      <c r="D46" s="12">
        <v>1.6431197237906779E-2</v>
      </c>
      <c r="E46" s="13">
        <f t="shared" si="0"/>
        <v>1.9762836171184982E-2</v>
      </c>
      <c r="F46" s="13">
        <f t="shared" si="1"/>
        <v>2.1622029181618253E-2</v>
      </c>
      <c r="G46" s="12">
        <v>0.40290083323084275</v>
      </c>
      <c r="H46" s="12">
        <v>0.32022022328125777</v>
      </c>
      <c r="I46" s="12">
        <v>0.41173418620141827</v>
      </c>
      <c r="J46" s="14">
        <f t="shared" si="2"/>
        <v>0.37828508090450624</v>
      </c>
      <c r="K46" s="14">
        <f t="shared" si="3"/>
        <v>5.0479231365798127E-2</v>
      </c>
      <c r="M46" s="15">
        <f t="shared" si="4"/>
        <v>1.742892835436744E-4</v>
      </c>
    </row>
    <row r="47" spans="1:13" x14ac:dyDescent="0.25">
      <c r="A47" s="11" t="s">
        <v>147</v>
      </c>
      <c r="B47" s="12">
        <v>1.6643218284294605E-3</v>
      </c>
      <c r="C47" s="12">
        <v>0</v>
      </c>
      <c r="D47" s="12">
        <v>0</v>
      </c>
      <c r="E47" s="13">
        <f t="shared" si="0"/>
        <v>5.5477394280982017E-4</v>
      </c>
      <c r="F47" s="13">
        <f t="shared" si="1"/>
        <v>9.6089665566191922E-4</v>
      </c>
      <c r="G47" s="12">
        <v>2.2484769742121932E-2</v>
      </c>
      <c r="H47" s="12">
        <v>0</v>
      </c>
      <c r="I47" s="12">
        <v>1.5744255765488914E-2</v>
      </c>
      <c r="J47" s="14">
        <f t="shared" si="2"/>
        <v>1.2743008502536948E-2</v>
      </c>
      <c r="K47" s="14">
        <f t="shared" si="3"/>
        <v>1.1538926788878291E-2</v>
      </c>
      <c r="M47" s="15">
        <f t="shared" si="4"/>
        <v>7.1173135409515878E-2</v>
      </c>
    </row>
    <row r="48" spans="1:13" x14ac:dyDescent="0.25">
      <c r="A48" s="11" t="s">
        <v>148</v>
      </c>
      <c r="B48" s="12">
        <v>2.6694500160744868E-2</v>
      </c>
      <c r="C48" s="12">
        <v>8.3546746987690542E-3</v>
      </c>
      <c r="D48" s="12">
        <v>1.0792663651839016E-2</v>
      </c>
      <c r="E48" s="13">
        <f t="shared" si="0"/>
        <v>1.5280612837117645E-2</v>
      </c>
      <c r="F48" s="13">
        <f t="shared" si="1"/>
        <v>9.959596649019806E-3</v>
      </c>
      <c r="G48" s="12">
        <v>0.38128888510861231</v>
      </c>
      <c r="H48" s="12">
        <v>0.13459763888164314</v>
      </c>
      <c r="I48" s="12">
        <v>0.26530429418635454</v>
      </c>
      <c r="J48" s="14">
        <f t="shared" si="2"/>
        <v>0.26039693939220337</v>
      </c>
      <c r="K48" s="14">
        <f t="shared" si="3"/>
        <v>0.12341881679695565</v>
      </c>
      <c r="M48" s="15">
        <f t="shared" si="4"/>
        <v>1.3282437092450803E-2</v>
      </c>
    </row>
    <row r="49" spans="1:13" x14ac:dyDescent="0.25">
      <c r="A49" s="11" t="s">
        <v>149</v>
      </c>
      <c r="B49" s="12">
        <v>1.1138716165614715E-2</v>
      </c>
      <c r="C49" s="12">
        <v>3.9554168326913719E-2</v>
      </c>
      <c r="D49" s="12">
        <v>2.1721992633922556E-2</v>
      </c>
      <c r="E49" s="13">
        <f t="shared" si="0"/>
        <v>2.4138292375483664E-2</v>
      </c>
      <c r="F49" s="13">
        <f t="shared" si="1"/>
        <v>1.4361001313055063E-2</v>
      </c>
      <c r="G49" s="12">
        <v>3.6378683946890811E-2</v>
      </c>
      <c r="H49" s="12">
        <v>2.157621127373114E-2</v>
      </c>
      <c r="I49" s="12">
        <v>0</v>
      </c>
      <c r="J49" s="14">
        <f t="shared" si="2"/>
        <v>1.9318298406873984E-2</v>
      </c>
      <c r="K49" s="14">
        <f t="shared" si="3"/>
        <v>1.8294146312760322E-2</v>
      </c>
      <c r="M49" s="15">
        <f t="shared" si="4"/>
        <v>0.36888624597666309</v>
      </c>
    </row>
    <row r="50" spans="1:13" x14ac:dyDescent="0.25">
      <c r="A50" s="11" t="s">
        <v>150</v>
      </c>
      <c r="B50" s="16">
        <v>3.9497538154789041E-2</v>
      </c>
      <c r="C50" s="16">
        <v>9.0766154301330934E-2</v>
      </c>
      <c r="D50" s="16">
        <v>4.8945853523668342E-2</v>
      </c>
      <c r="E50" s="13">
        <f t="shared" si="0"/>
        <v>5.9736515326596101E-2</v>
      </c>
      <c r="F50" s="13">
        <f t="shared" si="1"/>
        <v>2.7284547586577994E-2</v>
      </c>
      <c r="G50" s="16">
        <v>0.84305317202846786</v>
      </c>
      <c r="H50" s="16">
        <v>0.47639407343663204</v>
      </c>
      <c r="I50" s="16">
        <v>0.6927827361532618</v>
      </c>
      <c r="J50" s="14">
        <f t="shared" si="2"/>
        <v>0.67074332720612062</v>
      </c>
      <c r="K50" s="14">
        <f t="shared" si="3"/>
        <v>0.18432044190783303</v>
      </c>
      <c r="M50" s="15">
        <f t="shared" si="4"/>
        <v>2.3713781116009081E-3</v>
      </c>
    </row>
    <row r="51" spans="1:13" x14ac:dyDescent="0.25">
      <c r="A51" s="11" t="s">
        <v>151</v>
      </c>
      <c r="B51" s="12">
        <v>0.12520767709484359</v>
      </c>
      <c r="C51" s="12">
        <v>1.3431757189811178E-2</v>
      </c>
      <c r="D51" s="12">
        <v>1.8587303139066216E-2</v>
      </c>
      <c r="E51" s="13">
        <f t="shared" si="0"/>
        <v>5.2408912474573667E-2</v>
      </c>
      <c r="F51" s="13">
        <f t="shared" si="1"/>
        <v>6.3098256799905494E-2</v>
      </c>
      <c r="G51" s="12">
        <v>0</v>
      </c>
      <c r="H51" s="12">
        <v>0.18592235988510311</v>
      </c>
      <c r="I51" s="12">
        <v>3.9704768708528571E-2</v>
      </c>
      <c r="J51" s="14">
        <f t="shared" si="2"/>
        <v>7.5209042864543899E-2</v>
      </c>
      <c r="K51" s="14">
        <f t="shared" si="3"/>
        <v>9.7914228224607755E-2</v>
      </c>
      <c r="M51" s="15">
        <f t="shared" si="4"/>
        <v>0.37582109316599432</v>
      </c>
    </row>
    <row r="52" spans="1:13" x14ac:dyDescent="0.25">
      <c r="A52" s="11" t="s">
        <v>152</v>
      </c>
      <c r="B52" s="12">
        <v>0</v>
      </c>
      <c r="C52" s="12">
        <v>0</v>
      </c>
      <c r="D52" s="12">
        <v>0</v>
      </c>
      <c r="E52" s="13">
        <f t="shared" si="0"/>
        <v>0</v>
      </c>
      <c r="F52" s="13">
        <f t="shared" si="1"/>
        <v>0</v>
      </c>
      <c r="G52" s="12">
        <v>0</v>
      </c>
      <c r="H52" s="12">
        <v>0</v>
      </c>
      <c r="I52" s="12">
        <v>0</v>
      </c>
      <c r="J52" s="14">
        <f t="shared" si="2"/>
        <v>0</v>
      </c>
      <c r="K52" s="14">
        <f t="shared" si="3"/>
        <v>0</v>
      </c>
      <c r="M52" s="15" t="e">
        <f t="shared" si="4"/>
        <v>#DIV/0!</v>
      </c>
    </row>
    <row r="53" spans="1:13" x14ac:dyDescent="0.25">
      <c r="A53" s="11" t="s">
        <v>153</v>
      </c>
      <c r="B53" s="12">
        <v>1.2843392100054274E-2</v>
      </c>
      <c r="C53" s="12">
        <v>6.1791828768237543E-2</v>
      </c>
      <c r="D53" s="12">
        <v>1.545875102679594E-2</v>
      </c>
      <c r="E53" s="13">
        <f t="shared" si="0"/>
        <v>3.003132396502925E-2</v>
      </c>
      <c r="F53" s="13">
        <f t="shared" si="1"/>
        <v>2.753647171652325E-2</v>
      </c>
      <c r="G53" s="12">
        <v>5.4935305463094039E-2</v>
      </c>
      <c r="H53" s="12">
        <v>1.9513150509383809E-2</v>
      </c>
      <c r="I53" s="12">
        <v>0</v>
      </c>
      <c r="J53" s="14">
        <f t="shared" si="2"/>
        <v>2.4816151990825947E-2</v>
      </c>
      <c r="K53" s="14">
        <f t="shared" si="3"/>
        <v>2.7848937414468717E-2</v>
      </c>
      <c r="M53" s="15">
        <f t="shared" si="4"/>
        <v>0.41445389149847772</v>
      </c>
    </row>
    <row r="54" spans="1:13" x14ac:dyDescent="0.25">
      <c r="A54" s="11" t="s">
        <v>154</v>
      </c>
      <c r="B54" s="12">
        <v>3.7502477036070907</v>
      </c>
      <c r="C54" s="12">
        <v>4.1389083902033832</v>
      </c>
      <c r="D54" s="12">
        <v>4.9081983950410901</v>
      </c>
      <c r="E54" s="13">
        <f t="shared" si="0"/>
        <v>4.2657848296171883</v>
      </c>
      <c r="F54" s="13">
        <f t="shared" si="1"/>
        <v>0.58930948923877635</v>
      </c>
      <c r="G54" s="12">
        <v>3.5564999232717045</v>
      </c>
      <c r="H54" s="12">
        <v>4.4252783578194981</v>
      </c>
      <c r="I54" s="12">
        <v>4.7403901712982091</v>
      </c>
      <c r="J54" s="14">
        <f t="shared" si="2"/>
        <v>4.2407228174631371</v>
      </c>
      <c r="K54" s="14">
        <f t="shared" si="3"/>
        <v>0.61314320549953261</v>
      </c>
      <c r="M54" s="15">
        <f t="shared" si="4"/>
        <v>0.48086916613603459</v>
      </c>
    </row>
    <row r="55" spans="1:13" x14ac:dyDescent="0.25">
      <c r="A55" s="11" t="s">
        <v>155</v>
      </c>
      <c r="B55" s="12">
        <v>0.34462647866436752</v>
      </c>
      <c r="C55" s="12">
        <v>0.35897439556582944</v>
      </c>
      <c r="D55" s="12">
        <v>0.78287212540169937</v>
      </c>
      <c r="E55" s="13">
        <f t="shared" si="0"/>
        <v>0.49549099987729878</v>
      </c>
      <c r="F55" s="13">
        <f t="shared" si="1"/>
        <v>0.24898272863916943</v>
      </c>
      <c r="G55" s="12">
        <v>0.38106920809560013</v>
      </c>
      <c r="H55" s="12">
        <v>0.32703273279829209</v>
      </c>
      <c r="I55" s="12">
        <v>0.51023637980388536</v>
      </c>
      <c r="J55" s="14">
        <f t="shared" si="2"/>
        <v>0.40611277356592584</v>
      </c>
      <c r="K55" s="14">
        <f t="shared" si="3"/>
        <v>9.4134367781577938E-2</v>
      </c>
      <c r="M55" s="15">
        <f t="shared" si="4"/>
        <v>0.29602372820584133</v>
      </c>
    </row>
    <row r="56" spans="1:13" x14ac:dyDescent="0.25">
      <c r="A56" s="11" t="s">
        <v>156</v>
      </c>
      <c r="B56" s="12">
        <v>0</v>
      </c>
      <c r="C56" s="12">
        <v>3.3139595227027606E-2</v>
      </c>
      <c r="D56" s="12">
        <v>0</v>
      </c>
      <c r="E56" s="13">
        <f t="shared" si="0"/>
        <v>1.1046531742342535E-2</v>
      </c>
      <c r="F56" s="13">
        <f t="shared" si="1"/>
        <v>1.9133154225159623E-2</v>
      </c>
      <c r="G56" s="12">
        <v>0</v>
      </c>
      <c r="H56" s="12">
        <v>0</v>
      </c>
      <c r="I56" s="12">
        <v>2.0463569501777912E-2</v>
      </c>
      <c r="J56" s="14">
        <f t="shared" si="2"/>
        <v>6.8211898339259709E-3</v>
      </c>
      <c r="K56" s="14">
        <f t="shared" si="3"/>
        <v>1.1814647360432093E-2</v>
      </c>
      <c r="M56" s="15">
        <f t="shared" si="4"/>
        <v>0.38057452905233441</v>
      </c>
    </row>
    <row r="57" spans="1:13" x14ac:dyDescent="0.25">
      <c r="A57" s="11" t="s">
        <v>157</v>
      </c>
      <c r="B57" s="12">
        <v>5.0056541505707566</v>
      </c>
      <c r="C57" s="12">
        <v>4.7631945023504461</v>
      </c>
      <c r="D57" s="12">
        <v>6.3141916181628472</v>
      </c>
      <c r="E57" s="13">
        <f t="shared" si="0"/>
        <v>5.3610134236946836</v>
      </c>
      <c r="F57" s="13">
        <f t="shared" si="1"/>
        <v>0.83433097333190043</v>
      </c>
      <c r="G57" s="12">
        <v>4.5642780555743343</v>
      </c>
      <c r="H57" s="12">
        <v>5.6598704000788667</v>
      </c>
      <c r="I57" s="12">
        <v>5.1253933607917679</v>
      </c>
      <c r="J57" s="14">
        <f t="shared" si="2"/>
        <v>5.1165139388149896</v>
      </c>
      <c r="K57" s="14">
        <f t="shared" si="3"/>
        <v>0.54785014322825154</v>
      </c>
      <c r="M57" s="15">
        <f t="shared" si="4"/>
        <v>0.34659214692344686</v>
      </c>
    </row>
    <row r="58" spans="1:13" x14ac:dyDescent="0.25">
      <c r="A58" s="11" t="s">
        <v>158</v>
      </c>
      <c r="B58" s="12">
        <v>0.69591787022027307</v>
      </c>
      <c r="C58" s="12">
        <v>0.66680273388961619</v>
      </c>
      <c r="D58" s="12">
        <v>0.54788441649198494</v>
      </c>
      <c r="E58" s="13">
        <f t="shared" si="0"/>
        <v>0.63686834020062466</v>
      </c>
      <c r="F58" s="13">
        <f t="shared" si="1"/>
        <v>7.8425294387889186E-2</v>
      </c>
      <c r="G58" s="12">
        <v>0.32592185797955159</v>
      </c>
      <c r="H58" s="12">
        <v>0.67112119616148325</v>
      </c>
      <c r="I58" s="12">
        <v>0.41584540157477523</v>
      </c>
      <c r="J58" s="14">
        <f t="shared" si="2"/>
        <v>0.47096281857193673</v>
      </c>
      <c r="K58" s="14">
        <f t="shared" si="3"/>
        <v>0.1790784549091268</v>
      </c>
      <c r="M58" s="15">
        <f t="shared" si="4"/>
        <v>0.10777026416960468</v>
      </c>
    </row>
    <row r="59" spans="1:13" x14ac:dyDescent="0.25">
      <c r="A59" s="11" t="s">
        <v>159</v>
      </c>
      <c r="B59" s="12">
        <v>0</v>
      </c>
      <c r="C59" s="12">
        <v>2.3710679797060426E-2</v>
      </c>
      <c r="D59" s="12">
        <v>2.1923104430756672E-2</v>
      </c>
      <c r="E59" s="13">
        <f t="shared" si="0"/>
        <v>1.5211261409272364E-2</v>
      </c>
      <c r="F59" s="13">
        <f t="shared" si="1"/>
        <v>1.320362494425179E-2</v>
      </c>
      <c r="G59" s="12">
        <v>0.14131716846331371</v>
      </c>
      <c r="H59" s="12">
        <v>0.27560479401153437</v>
      </c>
      <c r="I59" s="12">
        <v>0.13288658993112801</v>
      </c>
      <c r="J59" s="14">
        <f t="shared" si="2"/>
        <v>0.18326951746865872</v>
      </c>
      <c r="K59" s="14">
        <f t="shared" si="3"/>
        <v>8.007572125359734E-2</v>
      </c>
      <c r="M59" s="15">
        <f t="shared" si="4"/>
        <v>1.151479923704843E-2</v>
      </c>
    </row>
    <row r="60" spans="1:13" x14ac:dyDescent="0.25">
      <c r="A60" s="11" t="s">
        <v>160</v>
      </c>
      <c r="B60" s="12">
        <v>1.6317292450781513E-2</v>
      </c>
      <c r="C60" s="12">
        <v>0</v>
      </c>
      <c r="D60" s="12">
        <v>7.6856934174619779E-2</v>
      </c>
      <c r="E60" s="13">
        <f t="shared" si="0"/>
        <v>3.1058075541800428E-2</v>
      </c>
      <c r="F60" s="13">
        <f t="shared" si="1"/>
        <v>4.0493395724275967E-2</v>
      </c>
      <c r="G60" s="12">
        <v>1.247889915357012E-2</v>
      </c>
      <c r="H60" s="12">
        <v>4.4124792273557215E-2</v>
      </c>
      <c r="I60" s="12">
        <v>2.5616571631783283E-2</v>
      </c>
      <c r="J60" s="14">
        <f t="shared" si="2"/>
        <v>2.7406754352970204E-2</v>
      </c>
      <c r="K60" s="14">
        <f t="shared" si="3"/>
        <v>1.5898717038548713E-2</v>
      </c>
      <c r="M60" s="15">
        <f t="shared" si="4"/>
        <v>0.44572248348734844</v>
      </c>
    </row>
    <row r="61" spans="1:13" x14ac:dyDescent="0.25">
      <c r="A61" s="11" t="s">
        <v>151</v>
      </c>
      <c r="B61" s="12">
        <v>0</v>
      </c>
      <c r="C61" s="12">
        <v>0</v>
      </c>
      <c r="D61" s="12">
        <v>0</v>
      </c>
      <c r="E61" s="13">
        <f t="shared" si="0"/>
        <v>0</v>
      </c>
      <c r="F61" s="13">
        <f t="shared" si="1"/>
        <v>0</v>
      </c>
      <c r="G61" s="12">
        <v>0</v>
      </c>
      <c r="H61" s="12">
        <v>1.0573470668483409E-2</v>
      </c>
      <c r="I61" s="12">
        <v>0</v>
      </c>
      <c r="J61" s="14">
        <f t="shared" si="2"/>
        <v>3.524490222827803E-3</v>
      </c>
      <c r="K61" s="14">
        <f t="shared" si="3"/>
        <v>6.1045961367175083E-3</v>
      </c>
      <c r="M61" s="15">
        <f t="shared" si="4"/>
        <v>0.18695048315002952</v>
      </c>
    </row>
    <row r="62" spans="1:13" x14ac:dyDescent="0.25">
      <c r="A62" s="11" t="s">
        <v>152</v>
      </c>
      <c r="B62" s="12">
        <v>7.8770732938247615E-2</v>
      </c>
      <c r="C62" s="12">
        <v>0</v>
      </c>
      <c r="D62" s="12">
        <v>1.7766838991126967E-3</v>
      </c>
      <c r="E62" s="13">
        <f t="shared" si="0"/>
        <v>2.6849138945786773E-2</v>
      </c>
      <c r="F62" s="13">
        <f t="shared" si="1"/>
        <v>4.4974193638772461E-2</v>
      </c>
      <c r="G62" s="12">
        <v>0</v>
      </c>
      <c r="H62" s="12">
        <v>5.1074028959153988E-3</v>
      </c>
      <c r="I62" s="12">
        <v>0</v>
      </c>
      <c r="J62" s="14">
        <f t="shared" si="2"/>
        <v>1.7024676319717996E-3</v>
      </c>
      <c r="K62" s="14">
        <f t="shared" si="3"/>
        <v>2.9487604368166297E-3</v>
      </c>
      <c r="M62" s="15">
        <f t="shared" si="4"/>
        <v>0.19429010249011569</v>
      </c>
    </row>
    <row r="63" spans="1:13" x14ac:dyDescent="0.25">
      <c r="A63" s="11" t="s">
        <v>153</v>
      </c>
      <c r="B63" s="12">
        <v>2.4168016643898111E-3</v>
      </c>
      <c r="C63" s="12">
        <v>0</v>
      </c>
      <c r="D63" s="12">
        <v>1.1604609902790863E-3</v>
      </c>
      <c r="E63" s="13">
        <f t="shared" si="0"/>
        <v>1.1924208848896325E-3</v>
      </c>
      <c r="F63" s="13">
        <f t="shared" si="1"/>
        <v>1.2087177699516862E-3</v>
      </c>
      <c r="G63" s="12">
        <v>0</v>
      </c>
      <c r="H63" s="12">
        <v>3.8776641967097965E-2</v>
      </c>
      <c r="I63" s="12">
        <v>8.6217151195524019E-2</v>
      </c>
      <c r="J63" s="14">
        <f t="shared" si="2"/>
        <v>4.1664597720873997E-2</v>
      </c>
      <c r="K63" s="14">
        <f t="shared" si="3"/>
        <v>4.3181066526833123E-2</v>
      </c>
      <c r="M63" s="15">
        <f t="shared" si="4"/>
        <v>8.9980938203074332E-2</v>
      </c>
    </row>
    <row r="64" spans="1:13" x14ac:dyDescent="0.25">
      <c r="A64" s="11" t="s">
        <v>154</v>
      </c>
      <c r="B64" s="12">
        <v>0</v>
      </c>
      <c r="C64" s="12">
        <v>0</v>
      </c>
      <c r="D64" s="12">
        <v>0</v>
      </c>
      <c r="E64" s="13">
        <f t="shared" si="0"/>
        <v>0</v>
      </c>
      <c r="F64" s="13">
        <f t="shared" si="1"/>
        <v>0</v>
      </c>
      <c r="G64" s="12">
        <v>0</v>
      </c>
      <c r="H64" s="12">
        <v>0</v>
      </c>
      <c r="I64" s="12">
        <v>2.4548576797922276E-2</v>
      </c>
      <c r="J64" s="14">
        <f t="shared" si="2"/>
        <v>8.1828589326407592E-3</v>
      </c>
      <c r="K64" s="14">
        <f t="shared" si="3"/>
        <v>1.4173127422502627E-2</v>
      </c>
      <c r="M64" s="15">
        <f t="shared" si="4"/>
        <v>0.18695048315002952</v>
      </c>
    </row>
    <row r="65" spans="1:13" x14ac:dyDescent="0.25">
      <c r="A65" s="11" t="s">
        <v>155</v>
      </c>
      <c r="B65" s="12">
        <v>0.79187703531886189</v>
      </c>
      <c r="C65" s="12">
        <v>0.6385539074134029</v>
      </c>
      <c r="D65" s="12">
        <v>0.87355378882639334</v>
      </c>
      <c r="E65" s="13">
        <f t="shared" si="0"/>
        <v>0.7679949105195526</v>
      </c>
      <c r="F65" s="13">
        <f t="shared" si="1"/>
        <v>0.11930634090327019</v>
      </c>
      <c r="G65" s="12">
        <v>0.47344313188212916</v>
      </c>
      <c r="H65" s="12">
        <v>0.63860347273819584</v>
      </c>
      <c r="I65" s="12">
        <v>0.51242972811105703</v>
      </c>
      <c r="J65" s="14">
        <f t="shared" si="2"/>
        <v>0.54149211091046068</v>
      </c>
      <c r="K65" s="14">
        <f t="shared" si="3"/>
        <v>8.6330476185454488E-2</v>
      </c>
      <c r="M65" s="15">
        <f t="shared" si="4"/>
        <v>2.8077758759735807E-2</v>
      </c>
    </row>
    <row r="66" spans="1:13" x14ac:dyDescent="0.25">
      <c r="A66" s="11" t="s">
        <v>156</v>
      </c>
      <c r="B66" s="12">
        <v>0</v>
      </c>
      <c r="C66" s="12">
        <v>0</v>
      </c>
      <c r="D66" s="12">
        <v>0</v>
      </c>
      <c r="E66" s="13">
        <f t="shared" si="0"/>
        <v>0</v>
      </c>
      <c r="F66" s="13">
        <f t="shared" si="1"/>
        <v>0</v>
      </c>
      <c r="G66" s="12">
        <v>0</v>
      </c>
      <c r="H66" s="12">
        <v>3.890610201154341E-2</v>
      </c>
      <c r="I66" s="12">
        <v>2.8658927477047257E-2</v>
      </c>
      <c r="J66" s="14">
        <f t="shared" si="2"/>
        <v>2.252167649619689E-2</v>
      </c>
      <c r="K66" s="14">
        <f t="shared" si="3"/>
        <v>2.0166074993280603E-2</v>
      </c>
      <c r="M66" s="15">
        <f t="shared" si="4"/>
        <v>6.2592248007125983E-2</v>
      </c>
    </row>
    <row r="67" spans="1:13" x14ac:dyDescent="0.25">
      <c r="A67" s="11" t="s">
        <v>157</v>
      </c>
      <c r="B67" s="12">
        <v>0</v>
      </c>
      <c r="C67" s="12">
        <v>1.0975951189791007E-2</v>
      </c>
      <c r="D67" s="12">
        <v>3.3381548111778785E-2</v>
      </c>
      <c r="E67" s="13">
        <f t="shared" si="0"/>
        <v>1.4785833100523263E-2</v>
      </c>
      <c r="F67" s="13">
        <f t="shared" si="1"/>
        <v>1.7013769091975006E-2</v>
      </c>
      <c r="G67" s="12">
        <v>5.3447058268867031E-2</v>
      </c>
      <c r="H67" s="12">
        <v>5.5621643036320667E-2</v>
      </c>
      <c r="I67" s="12">
        <v>1.5759573351987053E-2</v>
      </c>
      <c r="J67" s="14">
        <f t="shared" si="2"/>
        <v>4.1609424885724916E-2</v>
      </c>
      <c r="K67" s="14">
        <f t="shared" si="3"/>
        <v>2.2413016819806474E-2</v>
      </c>
      <c r="M67" s="15">
        <f t="shared" si="4"/>
        <v>8.7033948286952628E-2</v>
      </c>
    </row>
    <row r="68" spans="1:13" x14ac:dyDescent="0.25">
      <c r="A68" s="11" t="s">
        <v>158</v>
      </c>
      <c r="B68" s="12">
        <v>1.1249285449548263</v>
      </c>
      <c r="C68" s="12">
        <v>1.0318499360425053</v>
      </c>
      <c r="D68" s="12">
        <v>1.1627554817732202</v>
      </c>
      <c r="E68" s="13">
        <f t="shared" ref="E68:E131" si="5">AVERAGE(B68:D68)</f>
        <v>1.1065113209235173</v>
      </c>
      <c r="F68" s="13">
        <f t="shared" ref="F68:F131" si="6">STDEV(B68:D68)</f>
        <v>6.7368101365027661E-2</v>
      </c>
      <c r="G68" s="12">
        <v>0.79220673758271842</v>
      </c>
      <c r="H68" s="12">
        <v>1.0229225786344438</v>
      </c>
      <c r="I68" s="12">
        <v>1.0108801644178598</v>
      </c>
      <c r="J68" s="14">
        <f t="shared" ref="J68:J131" si="7">AVERAGE(G68:I68)</f>
        <v>0.94200316021167396</v>
      </c>
      <c r="K68" s="14">
        <f t="shared" ref="K68:K131" si="8">STDEV(G68:I68)</f>
        <v>0.12986716717232877</v>
      </c>
      <c r="M68" s="15">
        <f t="shared" ref="M68:M131" si="9">TTEST(B68:D68,G68:I68,1,2)</f>
        <v>6.1647752463136286E-2</v>
      </c>
    </row>
    <row r="69" spans="1:13" x14ac:dyDescent="0.25">
      <c r="A69" s="11" t="s">
        <v>159</v>
      </c>
      <c r="B69" s="12">
        <v>0</v>
      </c>
      <c r="C69" s="12">
        <v>0</v>
      </c>
      <c r="D69" s="12">
        <v>2.5630300078753158E-3</v>
      </c>
      <c r="E69" s="13">
        <f t="shared" si="5"/>
        <v>8.5434333595843862E-4</v>
      </c>
      <c r="F69" s="13">
        <f t="shared" si="6"/>
        <v>1.4797660649879022E-3</v>
      </c>
      <c r="G69" s="12">
        <v>2.7140546759688543E-2</v>
      </c>
      <c r="H69" s="12">
        <v>8.9658094843082098E-3</v>
      </c>
      <c r="I69" s="12">
        <v>1.8819576067274392E-2</v>
      </c>
      <c r="J69" s="14">
        <f t="shared" si="7"/>
        <v>1.8308644103757047E-2</v>
      </c>
      <c r="K69" s="14">
        <f t="shared" si="8"/>
        <v>9.0981348286768415E-3</v>
      </c>
      <c r="M69" s="15">
        <f t="shared" si="9"/>
        <v>1.5253918776512772E-2</v>
      </c>
    </row>
    <row r="70" spans="1:13" x14ac:dyDescent="0.25">
      <c r="A70" s="11" t="s">
        <v>160</v>
      </c>
      <c r="B70" s="12">
        <v>1.5541677234346737E-3</v>
      </c>
      <c r="C70" s="12">
        <v>1.8042135262192473E-2</v>
      </c>
      <c r="D70" s="12">
        <v>2.7120629429730161E-2</v>
      </c>
      <c r="E70" s="13">
        <f t="shared" si="5"/>
        <v>1.5572310805119102E-2</v>
      </c>
      <c r="F70" s="13">
        <f t="shared" si="6"/>
        <v>1.2960941928788846E-2</v>
      </c>
      <c r="G70" s="12">
        <v>1.7015169222974275E-2</v>
      </c>
      <c r="H70" s="12">
        <v>3.3013382788298996E-2</v>
      </c>
      <c r="I70" s="12">
        <v>9.3749858784118421E-3</v>
      </c>
      <c r="J70" s="14">
        <f t="shared" si="7"/>
        <v>1.9801179296561704E-2</v>
      </c>
      <c r="K70" s="14">
        <f t="shared" si="8"/>
        <v>1.2062953254279765E-2</v>
      </c>
      <c r="M70" s="15">
        <f t="shared" si="9"/>
        <v>0.3501628884908532</v>
      </c>
    </row>
    <row r="71" spans="1:13" x14ac:dyDescent="0.25">
      <c r="A71" s="11" t="s">
        <v>151</v>
      </c>
      <c r="B71" s="12">
        <v>0</v>
      </c>
      <c r="C71" s="12">
        <v>5.6804538875281996E-3</v>
      </c>
      <c r="D71" s="12">
        <v>0</v>
      </c>
      <c r="E71" s="13">
        <f t="shared" si="5"/>
        <v>1.8934846291760665E-3</v>
      </c>
      <c r="F71" s="13">
        <f t="shared" si="6"/>
        <v>3.2796115810836621E-3</v>
      </c>
      <c r="G71" s="12">
        <v>0</v>
      </c>
      <c r="H71" s="12">
        <v>0</v>
      </c>
      <c r="I71" s="12">
        <v>0</v>
      </c>
      <c r="J71" s="14">
        <f t="shared" si="7"/>
        <v>0</v>
      </c>
      <c r="K71" s="14">
        <f t="shared" si="8"/>
        <v>0</v>
      </c>
      <c r="M71" s="15">
        <f t="shared" si="9"/>
        <v>0.18695048315002952</v>
      </c>
    </row>
    <row r="72" spans="1:13" x14ac:dyDescent="0.25">
      <c r="A72" s="11" t="s">
        <v>152</v>
      </c>
      <c r="B72" s="12">
        <v>6.0251834313524162E-2</v>
      </c>
      <c r="C72" s="12">
        <v>2.3698910935655872E-2</v>
      </c>
      <c r="D72" s="12">
        <v>1.3097919384795625E-2</v>
      </c>
      <c r="E72" s="13">
        <f t="shared" si="5"/>
        <v>3.2349554877991883E-2</v>
      </c>
      <c r="F72" s="13">
        <f t="shared" si="6"/>
        <v>2.4738596438344033E-2</v>
      </c>
      <c r="G72" s="12">
        <v>1.1535591121658712E-3</v>
      </c>
      <c r="H72" s="12">
        <v>1.2429854250400158E-2</v>
      </c>
      <c r="I72" s="12">
        <v>0</v>
      </c>
      <c r="J72" s="14">
        <f t="shared" si="7"/>
        <v>4.5278044541886761E-3</v>
      </c>
      <c r="K72" s="14">
        <f t="shared" si="8"/>
        <v>6.8676391789806238E-3</v>
      </c>
      <c r="M72" s="15">
        <f t="shared" si="9"/>
        <v>6.6877250929675836E-2</v>
      </c>
    </row>
    <row r="73" spans="1:13" x14ac:dyDescent="0.25">
      <c r="A73" s="11" t="s">
        <v>153</v>
      </c>
      <c r="B73" s="12">
        <v>4.2636171290729864E-2</v>
      </c>
      <c r="C73" s="12">
        <v>0</v>
      </c>
      <c r="D73" s="12">
        <v>0</v>
      </c>
      <c r="E73" s="13">
        <f t="shared" si="5"/>
        <v>1.4212057096909954E-2</v>
      </c>
      <c r="F73" s="13">
        <f t="shared" si="6"/>
        <v>2.461600497191788E-2</v>
      </c>
      <c r="G73" s="12">
        <v>0</v>
      </c>
      <c r="H73" s="12">
        <v>0</v>
      </c>
      <c r="I73" s="12">
        <v>0</v>
      </c>
      <c r="J73" s="14">
        <f t="shared" si="7"/>
        <v>0</v>
      </c>
      <c r="K73" s="14">
        <f t="shared" si="8"/>
        <v>0</v>
      </c>
      <c r="M73" s="15">
        <f t="shared" si="9"/>
        <v>0.18695048315002952</v>
      </c>
    </row>
    <row r="74" spans="1:13" x14ac:dyDescent="0.25">
      <c r="A74" s="11" t="s">
        <v>154</v>
      </c>
      <c r="B74" s="12">
        <v>0.16346058105625094</v>
      </c>
      <c r="C74" s="12">
        <v>4.7256207979438046E-2</v>
      </c>
      <c r="D74" s="12">
        <v>7.1096024189320497E-2</v>
      </c>
      <c r="E74" s="13">
        <f t="shared" si="5"/>
        <v>9.3937604408336497E-2</v>
      </c>
      <c r="F74" s="13">
        <f t="shared" si="6"/>
        <v>6.1377254913527093E-2</v>
      </c>
      <c r="G74" s="12">
        <v>0</v>
      </c>
      <c r="H74" s="12">
        <v>0.16224151151414073</v>
      </c>
      <c r="I74" s="12">
        <v>9.0415250467247812E-2</v>
      </c>
      <c r="J74" s="14">
        <f t="shared" si="7"/>
        <v>8.421892066046284E-2</v>
      </c>
      <c r="K74" s="14">
        <f t="shared" si="8"/>
        <v>8.1298049742316109E-2</v>
      </c>
      <c r="M74" s="15">
        <f t="shared" si="9"/>
        <v>0.43838124116130528</v>
      </c>
    </row>
    <row r="75" spans="1:13" x14ac:dyDescent="0.25">
      <c r="A75" s="11" t="s">
        <v>155</v>
      </c>
      <c r="B75" s="12">
        <v>3.8200525897554592E-2</v>
      </c>
      <c r="C75" s="12">
        <v>6.9286920095257234E-2</v>
      </c>
      <c r="D75" s="12">
        <v>0</v>
      </c>
      <c r="E75" s="13">
        <f t="shared" si="5"/>
        <v>3.5829148664270609E-2</v>
      </c>
      <c r="F75" s="13">
        <f t="shared" si="6"/>
        <v>3.4704277784713279E-2</v>
      </c>
      <c r="G75" s="12">
        <v>2.401007308136089E-2</v>
      </c>
      <c r="H75" s="12">
        <v>6.8857799652604648E-2</v>
      </c>
      <c r="I75" s="12">
        <v>1.7614634591794052E-2</v>
      </c>
      <c r="J75" s="14">
        <f t="shared" si="7"/>
        <v>3.6827502441919867E-2</v>
      </c>
      <c r="K75" s="14">
        <f t="shared" si="8"/>
        <v>2.7922757079523131E-2</v>
      </c>
      <c r="M75" s="15">
        <f t="shared" si="9"/>
        <v>0.48544668796411283</v>
      </c>
    </row>
    <row r="76" spans="1:13" x14ac:dyDescent="0.25">
      <c r="A76" s="11" t="s">
        <v>156</v>
      </c>
      <c r="B76" s="12">
        <v>0</v>
      </c>
      <c r="C76" s="12">
        <v>0</v>
      </c>
      <c r="D76" s="12">
        <v>0</v>
      </c>
      <c r="E76" s="13">
        <f t="shared" si="5"/>
        <v>0</v>
      </c>
      <c r="F76" s="13">
        <f t="shared" si="6"/>
        <v>0</v>
      </c>
      <c r="G76" s="12">
        <v>0</v>
      </c>
      <c r="H76" s="12">
        <v>0</v>
      </c>
      <c r="I76" s="12">
        <v>0</v>
      </c>
      <c r="J76" s="14">
        <f t="shared" si="7"/>
        <v>0</v>
      </c>
      <c r="K76" s="14">
        <f t="shared" si="8"/>
        <v>0</v>
      </c>
      <c r="M76" s="15" t="e">
        <f t="shared" si="9"/>
        <v>#DIV/0!</v>
      </c>
    </row>
    <row r="77" spans="1:13" x14ac:dyDescent="0.25">
      <c r="A77" s="11" t="s">
        <v>157</v>
      </c>
      <c r="B77" s="12">
        <v>5.4442214635655493</v>
      </c>
      <c r="C77" s="12">
        <v>4.9156559899209267</v>
      </c>
      <c r="D77" s="12">
        <v>7.1475139303579853</v>
      </c>
      <c r="E77" s="13">
        <f t="shared" si="5"/>
        <v>5.8357971279481538</v>
      </c>
      <c r="F77" s="13">
        <f t="shared" si="6"/>
        <v>1.1663173205759647</v>
      </c>
      <c r="G77" s="12">
        <v>5.3626380808149756</v>
      </c>
      <c r="H77" s="12">
        <v>6.6967877181407456</v>
      </c>
      <c r="I77" s="12">
        <v>5.4132572272502477</v>
      </c>
      <c r="J77" s="14">
        <f t="shared" si="7"/>
        <v>5.8242276754019899</v>
      </c>
      <c r="K77" s="14">
        <f t="shared" si="8"/>
        <v>0.75608289600720235</v>
      </c>
      <c r="M77" s="15">
        <f t="shared" si="9"/>
        <v>0.49459386207193962</v>
      </c>
    </row>
    <row r="78" spans="1:13" x14ac:dyDescent="0.25">
      <c r="A78" s="11" t="s">
        <v>158</v>
      </c>
      <c r="B78" s="12">
        <v>1.0088393706786141</v>
      </c>
      <c r="C78" s="12">
        <v>1.1628318816455629</v>
      </c>
      <c r="D78" s="12">
        <v>1.1757825980004439</v>
      </c>
      <c r="E78" s="13">
        <f t="shared" si="5"/>
        <v>1.1158179501082071</v>
      </c>
      <c r="F78" s="13">
        <f t="shared" si="6"/>
        <v>9.2872184243219108E-2</v>
      </c>
      <c r="G78" s="12">
        <v>0.94133307430293511</v>
      </c>
      <c r="H78" s="12">
        <v>1.0343661965258633</v>
      </c>
      <c r="I78" s="12">
        <v>0.93991996030430047</v>
      </c>
      <c r="J78" s="14">
        <f t="shared" si="7"/>
        <v>0.97187307704436632</v>
      </c>
      <c r="K78" s="14">
        <f t="shared" si="8"/>
        <v>5.4125240966574707E-2</v>
      </c>
      <c r="M78" s="15">
        <f t="shared" si="9"/>
        <v>4.0594995285793474E-2</v>
      </c>
    </row>
    <row r="79" spans="1:13" x14ac:dyDescent="0.25">
      <c r="A79" s="11" t="s">
        <v>159</v>
      </c>
      <c r="B79" s="12">
        <v>2.691257999614868</v>
      </c>
      <c r="C79" s="12">
        <v>2.3187627688846875</v>
      </c>
      <c r="D79" s="12">
        <v>3.2225870311889913</v>
      </c>
      <c r="E79" s="13">
        <f t="shared" si="5"/>
        <v>2.7442025998961821</v>
      </c>
      <c r="F79" s="13">
        <f t="shared" si="6"/>
        <v>0.45423223389219325</v>
      </c>
      <c r="G79" s="12">
        <v>2.2340467744465258</v>
      </c>
      <c r="H79" s="12">
        <v>3.0448555090911031</v>
      </c>
      <c r="I79" s="12">
        <v>3.2729220073722454</v>
      </c>
      <c r="J79" s="14">
        <f t="shared" si="7"/>
        <v>2.8506080969699581</v>
      </c>
      <c r="K79" s="14">
        <f t="shared" si="8"/>
        <v>0.54599860827060775</v>
      </c>
      <c r="M79" s="15">
        <f t="shared" si="9"/>
        <v>0.40403288847563235</v>
      </c>
    </row>
    <row r="80" spans="1:13" x14ac:dyDescent="0.25">
      <c r="A80" s="11" t="s">
        <v>160</v>
      </c>
      <c r="B80" s="12">
        <v>1.6491573651206715</v>
      </c>
      <c r="C80" s="12">
        <v>1.2810766179869151</v>
      </c>
      <c r="D80" s="12">
        <v>1.3622123590257944</v>
      </c>
      <c r="E80" s="13">
        <f t="shared" si="5"/>
        <v>1.4308154473777936</v>
      </c>
      <c r="F80" s="13">
        <f t="shared" si="6"/>
        <v>0.19339246857416606</v>
      </c>
      <c r="G80" s="12">
        <v>1.2048420436076617</v>
      </c>
      <c r="H80" s="12">
        <v>1.4181212837471293</v>
      </c>
      <c r="I80" s="12">
        <v>1.5966401639555261</v>
      </c>
      <c r="J80" s="14">
        <f t="shared" si="7"/>
        <v>1.406534497103439</v>
      </c>
      <c r="K80" s="14">
        <f t="shared" si="8"/>
        <v>0.1961558869765952</v>
      </c>
      <c r="M80" s="15">
        <f t="shared" si="9"/>
        <v>0.44302307625597054</v>
      </c>
    </row>
    <row r="81" spans="1:13" x14ac:dyDescent="0.25">
      <c r="A81" s="11" t="s">
        <v>151</v>
      </c>
      <c r="B81" s="12">
        <v>0</v>
      </c>
      <c r="C81" s="12">
        <v>0</v>
      </c>
      <c r="D81" s="12">
        <v>0</v>
      </c>
      <c r="E81" s="13">
        <f t="shared" si="5"/>
        <v>0</v>
      </c>
      <c r="F81" s="13">
        <f t="shared" si="6"/>
        <v>0</v>
      </c>
      <c r="G81" s="12">
        <v>0</v>
      </c>
      <c r="H81" s="12">
        <v>0</v>
      </c>
      <c r="I81" s="12">
        <v>0</v>
      </c>
      <c r="J81" s="14">
        <f t="shared" si="7"/>
        <v>0</v>
      </c>
      <c r="K81" s="14">
        <f t="shared" si="8"/>
        <v>0</v>
      </c>
      <c r="M81" s="15" t="e">
        <f t="shared" si="9"/>
        <v>#DIV/0!</v>
      </c>
    </row>
    <row r="82" spans="1:13" x14ac:dyDescent="0.25">
      <c r="A82" s="11" t="s">
        <v>152</v>
      </c>
      <c r="B82" s="12">
        <v>2.6764141914814278E-2</v>
      </c>
      <c r="C82" s="12">
        <v>0</v>
      </c>
      <c r="D82" s="12">
        <v>0</v>
      </c>
      <c r="E82" s="13">
        <f t="shared" si="5"/>
        <v>8.9213806382714266E-3</v>
      </c>
      <c r="F82" s="13">
        <f t="shared" si="6"/>
        <v>1.5452284539147369E-2</v>
      </c>
      <c r="G82" s="12">
        <v>6.3932795658824294E-3</v>
      </c>
      <c r="H82" s="12">
        <v>4.5516745255067714E-2</v>
      </c>
      <c r="I82" s="12">
        <v>0</v>
      </c>
      <c r="J82" s="14">
        <f t="shared" si="7"/>
        <v>1.730334160698338E-2</v>
      </c>
      <c r="K82" s="14">
        <f t="shared" si="8"/>
        <v>2.4641745371608448E-2</v>
      </c>
      <c r="M82" s="15">
        <f t="shared" si="9"/>
        <v>0.32194160300796676</v>
      </c>
    </row>
    <row r="83" spans="1:13" x14ac:dyDescent="0.25">
      <c r="A83" s="11" t="s">
        <v>153</v>
      </c>
      <c r="B83" s="12">
        <v>1.1770872622629967E-2</v>
      </c>
      <c r="C83" s="12">
        <v>2.2057333584086193E-3</v>
      </c>
      <c r="D83" s="12">
        <v>2.2719898513574133E-2</v>
      </c>
      <c r="E83" s="13">
        <f t="shared" si="5"/>
        <v>1.2232168164870905E-2</v>
      </c>
      <c r="F83" s="13">
        <f t="shared" si="6"/>
        <v>1.0264859384634563E-2</v>
      </c>
      <c r="G83" s="12">
        <v>0</v>
      </c>
      <c r="H83" s="12">
        <v>0</v>
      </c>
      <c r="I83" s="12">
        <v>0</v>
      </c>
      <c r="J83" s="14">
        <f t="shared" si="7"/>
        <v>0</v>
      </c>
      <c r="K83" s="14">
        <f t="shared" si="8"/>
        <v>0</v>
      </c>
      <c r="M83" s="15">
        <f t="shared" si="9"/>
        <v>5.3980477669119023E-2</v>
      </c>
    </row>
    <row r="84" spans="1:13" x14ac:dyDescent="0.25">
      <c r="A84" s="11" t="s">
        <v>154</v>
      </c>
      <c r="B84" s="12">
        <v>0</v>
      </c>
      <c r="C84" s="12">
        <v>0</v>
      </c>
      <c r="D84" s="12">
        <v>2.2039333762509623E-2</v>
      </c>
      <c r="E84" s="13">
        <f t="shared" si="5"/>
        <v>7.3464445875032073E-3</v>
      </c>
      <c r="F84" s="13">
        <f t="shared" si="6"/>
        <v>1.2724415280544939E-2</v>
      </c>
      <c r="G84" s="12">
        <v>0</v>
      </c>
      <c r="H84" s="12">
        <v>2.1736288137437523E-2</v>
      </c>
      <c r="I84" s="12">
        <v>0</v>
      </c>
      <c r="J84" s="14">
        <f t="shared" si="7"/>
        <v>7.2454293791458409E-3</v>
      </c>
      <c r="K84" s="14">
        <f t="shared" si="8"/>
        <v>1.2549451807332824E-2</v>
      </c>
      <c r="M84" s="15">
        <f t="shared" si="9"/>
        <v>0.49632884364295798</v>
      </c>
    </row>
    <row r="85" spans="1:13" x14ac:dyDescent="0.25">
      <c r="A85" s="11" t="s">
        <v>155</v>
      </c>
      <c r="B85" s="12">
        <v>0</v>
      </c>
      <c r="C85" s="12">
        <v>6.4054114445446717E-2</v>
      </c>
      <c r="D85" s="12">
        <v>2.3034318993302345E-2</v>
      </c>
      <c r="E85" s="13">
        <f t="shared" si="5"/>
        <v>2.9029477812916354E-2</v>
      </c>
      <c r="F85" s="13">
        <f t="shared" si="6"/>
        <v>3.2445166686301576E-2</v>
      </c>
      <c r="G85" s="12">
        <v>1.2948418651969013E-2</v>
      </c>
      <c r="H85" s="12">
        <v>2.2950525304147457E-2</v>
      </c>
      <c r="I85" s="12">
        <v>6.0164783478066253E-2</v>
      </c>
      <c r="J85" s="14">
        <f t="shared" si="7"/>
        <v>3.2021242478060909E-2</v>
      </c>
      <c r="K85" s="14">
        <f t="shared" si="8"/>
        <v>2.4880810062870233E-2</v>
      </c>
      <c r="M85" s="15">
        <f t="shared" si="9"/>
        <v>0.45263201621991178</v>
      </c>
    </row>
    <row r="86" spans="1:13" x14ac:dyDescent="0.25">
      <c r="A86" s="11" t="s">
        <v>156</v>
      </c>
      <c r="B86" s="12">
        <v>0</v>
      </c>
      <c r="C86" s="12">
        <v>5.8243750151001873E-3</v>
      </c>
      <c r="D86" s="12">
        <v>0</v>
      </c>
      <c r="E86" s="13">
        <f t="shared" si="5"/>
        <v>1.941458338366729E-3</v>
      </c>
      <c r="F86" s="13">
        <f t="shared" si="6"/>
        <v>3.3627044828294234E-3</v>
      </c>
      <c r="G86" s="12">
        <v>0</v>
      </c>
      <c r="H86" s="12">
        <v>1.2108043545436074E-2</v>
      </c>
      <c r="I86" s="12">
        <v>0</v>
      </c>
      <c r="J86" s="14">
        <f t="shared" si="7"/>
        <v>4.0360145151453579E-3</v>
      </c>
      <c r="K86" s="14">
        <f t="shared" si="8"/>
        <v>6.9905822003172276E-3</v>
      </c>
      <c r="M86" s="15">
        <f t="shared" si="9"/>
        <v>0.33218099345153468</v>
      </c>
    </row>
    <row r="87" spans="1:13" x14ac:dyDescent="0.25">
      <c r="A87" s="11" t="s">
        <v>157</v>
      </c>
      <c r="B87" s="12">
        <v>8.6683590008036996E-3</v>
      </c>
      <c r="C87" s="12">
        <v>0</v>
      </c>
      <c r="D87" s="12">
        <v>0</v>
      </c>
      <c r="E87" s="13">
        <f t="shared" si="5"/>
        <v>2.8894530002679E-3</v>
      </c>
      <c r="F87" s="13">
        <f t="shared" si="6"/>
        <v>5.0046794025463311E-3</v>
      </c>
      <c r="G87" s="12">
        <v>0</v>
      </c>
      <c r="H87" s="12">
        <v>0</v>
      </c>
      <c r="I87" s="12">
        <v>3.083991208114493E-3</v>
      </c>
      <c r="J87" s="14">
        <f t="shared" si="7"/>
        <v>1.0279970693714976E-3</v>
      </c>
      <c r="K87" s="14">
        <f t="shared" si="8"/>
        <v>1.7805431541833415E-3</v>
      </c>
      <c r="M87" s="15">
        <f t="shared" si="9"/>
        <v>0.28832285667487034</v>
      </c>
    </row>
    <row r="88" spans="1:13" x14ac:dyDescent="0.25">
      <c r="A88" s="11" t="s">
        <v>158</v>
      </c>
      <c r="B88" s="12">
        <v>0.8605592312506849</v>
      </c>
      <c r="C88" s="12">
        <v>0.62617516352137148</v>
      </c>
      <c r="D88" s="12">
        <v>0.997403783311964</v>
      </c>
      <c r="E88" s="13">
        <f t="shared" si="5"/>
        <v>0.82804605936134001</v>
      </c>
      <c r="F88" s="13">
        <f t="shared" si="6"/>
        <v>0.18773785392838857</v>
      </c>
      <c r="G88" s="12">
        <v>0.70231256689056221</v>
      </c>
      <c r="H88" s="12">
        <v>1.1136030222454962</v>
      </c>
      <c r="I88" s="12">
        <v>0.61668034995671295</v>
      </c>
      <c r="J88" s="14">
        <f t="shared" si="7"/>
        <v>0.81086531303092391</v>
      </c>
      <c r="K88" s="14">
        <f t="shared" si="8"/>
        <v>0.26565166963453568</v>
      </c>
      <c r="M88" s="15">
        <f t="shared" si="9"/>
        <v>0.46575466341999661</v>
      </c>
    </row>
    <row r="89" spans="1:13" x14ac:dyDescent="0.25">
      <c r="A89" s="11" t="s">
        <v>159</v>
      </c>
      <c r="B89" s="12">
        <v>1.5820691645566933E-3</v>
      </c>
      <c r="C89" s="12">
        <v>1.6241495845692951E-2</v>
      </c>
      <c r="D89" s="12">
        <v>3.528246624447437E-2</v>
      </c>
      <c r="E89" s="13">
        <f t="shared" si="5"/>
        <v>1.7702010418241338E-2</v>
      </c>
      <c r="F89" s="13">
        <f t="shared" si="6"/>
        <v>1.6897603911457407E-2</v>
      </c>
      <c r="G89" s="12">
        <v>1.1476327670230503E-3</v>
      </c>
      <c r="H89" s="12">
        <v>0.11990431862073267</v>
      </c>
      <c r="I89" s="12">
        <v>4.3031431680390198E-2</v>
      </c>
      <c r="J89" s="14">
        <f t="shared" si="7"/>
        <v>5.4694461022715302E-2</v>
      </c>
      <c r="K89" s="14">
        <f t="shared" si="8"/>
        <v>6.0231281729838042E-2</v>
      </c>
      <c r="M89" s="15">
        <f t="shared" si="9"/>
        <v>0.18181070517628323</v>
      </c>
    </row>
    <row r="90" spans="1:13" x14ac:dyDescent="0.25">
      <c r="A90" s="11" t="s">
        <v>160</v>
      </c>
      <c r="B90" s="12">
        <v>1.9008289529390572</v>
      </c>
      <c r="C90" s="12">
        <v>1.5220640840776254</v>
      </c>
      <c r="D90" s="12">
        <v>1.8364775757483345</v>
      </c>
      <c r="E90" s="13">
        <f t="shared" si="5"/>
        <v>1.7531235375883389</v>
      </c>
      <c r="F90" s="13">
        <f t="shared" si="6"/>
        <v>0.20267369890809189</v>
      </c>
      <c r="G90" s="12">
        <v>0.99848497725425966</v>
      </c>
      <c r="H90" s="12">
        <v>1.5612546687978985</v>
      </c>
      <c r="I90" s="12">
        <v>1.5385472082148826</v>
      </c>
      <c r="J90" s="14">
        <f t="shared" si="7"/>
        <v>1.3660956180890136</v>
      </c>
      <c r="K90" s="14">
        <f t="shared" si="8"/>
        <v>0.31856254430289782</v>
      </c>
      <c r="M90" s="15">
        <f t="shared" si="9"/>
        <v>7.5240991069166985E-2</v>
      </c>
    </row>
    <row r="91" spans="1:13" x14ac:dyDescent="0.25">
      <c r="A91" s="11" t="s">
        <v>161</v>
      </c>
      <c r="B91" s="12">
        <v>0</v>
      </c>
      <c r="C91" s="12">
        <v>0</v>
      </c>
      <c r="D91" s="12">
        <v>6.485198860760228E-3</v>
      </c>
      <c r="E91" s="13">
        <f t="shared" si="5"/>
        <v>2.1617329535867425E-3</v>
      </c>
      <c r="F91" s="13">
        <f t="shared" si="6"/>
        <v>3.7442313080081721E-3</v>
      </c>
      <c r="G91" s="12">
        <v>0</v>
      </c>
      <c r="H91" s="12">
        <v>7.7028481937702953E-2</v>
      </c>
      <c r="I91" s="12">
        <v>0.12904577626439631</v>
      </c>
      <c r="J91" s="14">
        <f t="shared" si="7"/>
        <v>6.8691419400699755E-2</v>
      </c>
      <c r="K91" s="14">
        <f t="shared" si="8"/>
        <v>6.4925596275502817E-2</v>
      </c>
      <c r="M91" s="15">
        <f t="shared" si="9"/>
        <v>7.5552214555938704E-2</v>
      </c>
    </row>
    <row r="92" spans="1:13" x14ac:dyDescent="0.25">
      <c r="A92" s="18" t="s">
        <v>162</v>
      </c>
      <c r="B92" s="12">
        <v>0</v>
      </c>
      <c r="C92" s="12">
        <v>0</v>
      </c>
      <c r="D92" s="12">
        <v>9.6965269909672167E-3</v>
      </c>
      <c r="E92" s="13">
        <f t="shared" si="5"/>
        <v>3.2321756636557388E-3</v>
      </c>
      <c r="F92" s="13">
        <f t="shared" si="6"/>
        <v>5.5982924684393944E-3</v>
      </c>
      <c r="G92" s="12">
        <v>9.3429825405602039E-3</v>
      </c>
      <c r="H92" s="12">
        <v>3.1118598529078149E-3</v>
      </c>
      <c r="I92" s="12">
        <v>1.1360162485281607E-2</v>
      </c>
      <c r="J92" s="14">
        <f t="shared" si="7"/>
        <v>7.938334959583208E-3</v>
      </c>
      <c r="K92" s="14">
        <f t="shared" si="8"/>
        <v>4.2998139725881736E-3</v>
      </c>
      <c r="M92" s="15">
        <f t="shared" si="9"/>
        <v>0.15624243195929757</v>
      </c>
    </row>
    <row r="93" spans="1:13" x14ac:dyDescent="0.25">
      <c r="A93" s="18" t="s">
        <v>163</v>
      </c>
      <c r="B93" s="12">
        <v>8.0358170477524332E-2</v>
      </c>
      <c r="C93" s="12">
        <v>4.5818035451497402E-2</v>
      </c>
      <c r="D93" s="12">
        <v>1.4729916884648937E-2</v>
      </c>
      <c r="E93" s="13">
        <f t="shared" si="5"/>
        <v>4.6968707604556896E-2</v>
      </c>
      <c r="F93" s="13">
        <f t="shared" si="6"/>
        <v>3.2829254518120882E-2</v>
      </c>
      <c r="G93" s="12">
        <v>5.2958533248589727E-2</v>
      </c>
      <c r="H93" s="12">
        <v>8.1885216389300838E-2</v>
      </c>
      <c r="I93" s="12">
        <v>0.11149761556937755</v>
      </c>
      <c r="J93" s="14">
        <f t="shared" si="7"/>
        <v>8.2113788402422713E-2</v>
      </c>
      <c r="K93" s="14">
        <f t="shared" si="8"/>
        <v>2.9270210515366643E-2</v>
      </c>
      <c r="M93" s="15">
        <f t="shared" si="9"/>
        <v>0.11928340237954932</v>
      </c>
    </row>
    <row r="94" spans="1:13" x14ac:dyDescent="0.25">
      <c r="A94" s="18" t="s">
        <v>164</v>
      </c>
      <c r="B94" s="12">
        <v>3.0414106936982155E-2</v>
      </c>
      <c r="C94" s="12">
        <v>0</v>
      </c>
      <c r="D94" s="12">
        <v>1.4661793919369044E-2</v>
      </c>
      <c r="E94" s="13">
        <f t="shared" si="5"/>
        <v>1.50253002854504E-2</v>
      </c>
      <c r="F94" s="13">
        <f t="shared" si="6"/>
        <v>1.5210311563284389E-2</v>
      </c>
      <c r="G94" s="12">
        <v>4.1960792797334404E-2</v>
      </c>
      <c r="H94" s="12">
        <v>0</v>
      </c>
      <c r="I94" s="12">
        <v>0</v>
      </c>
      <c r="J94" s="14">
        <f t="shared" si="7"/>
        <v>1.3986930932444802E-2</v>
      </c>
      <c r="K94" s="14">
        <f t="shared" si="8"/>
        <v>2.4226075016951124E-2</v>
      </c>
      <c r="M94" s="15">
        <f t="shared" si="9"/>
        <v>0.47644182531773904</v>
      </c>
    </row>
    <row r="95" spans="1:13" x14ac:dyDescent="0.25">
      <c r="A95" s="18" t="s">
        <v>165</v>
      </c>
      <c r="B95" s="12">
        <v>1.3007486540080055</v>
      </c>
      <c r="C95" s="12">
        <v>1.3307209464571481</v>
      </c>
      <c r="D95" s="12">
        <v>1.6185388768608406</v>
      </c>
      <c r="E95" s="13">
        <f t="shared" si="5"/>
        <v>1.416669492441998</v>
      </c>
      <c r="F95" s="13">
        <f t="shared" si="6"/>
        <v>0.17546515566600712</v>
      </c>
      <c r="G95" s="12">
        <v>1.8139005253492988</v>
      </c>
      <c r="H95" s="12">
        <v>1.383826799140182</v>
      </c>
      <c r="I95" s="12">
        <v>1.5821051866252029</v>
      </c>
      <c r="J95" s="14">
        <f t="shared" si="7"/>
        <v>1.5932775037048945</v>
      </c>
      <c r="K95" s="14">
        <f t="shared" si="8"/>
        <v>0.21525442619269353</v>
      </c>
      <c r="M95" s="15">
        <f t="shared" si="9"/>
        <v>0.16625349129984876</v>
      </c>
    </row>
    <row r="96" spans="1:13" x14ac:dyDescent="0.25">
      <c r="A96" s="18" t="s">
        <v>166</v>
      </c>
      <c r="B96" s="12">
        <v>0.47568058134649199</v>
      </c>
      <c r="C96" s="12">
        <v>0.35779034552533362</v>
      </c>
      <c r="D96" s="12">
        <v>0.73853609955053601</v>
      </c>
      <c r="E96" s="13">
        <f t="shared" si="5"/>
        <v>0.52400234214078723</v>
      </c>
      <c r="F96" s="13">
        <f t="shared" si="6"/>
        <v>0.19491812826607671</v>
      </c>
      <c r="G96" s="12">
        <v>0.45685100751633262</v>
      </c>
      <c r="H96" s="12">
        <v>0.6166496138115416</v>
      </c>
      <c r="I96" s="12">
        <v>0.2941161225295541</v>
      </c>
      <c r="J96" s="14">
        <f t="shared" si="7"/>
        <v>0.45587224795247611</v>
      </c>
      <c r="K96" s="14">
        <f t="shared" si="8"/>
        <v>0.16126897323214379</v>
      </c>
      <c r="M96" s="15">
        <f t="shared" si="9"/>
        <v>0.33258141966286631</v>
      </c>
    </row>
    <row r="97" spans="1:13" x14ac:dyDescent="0.25">
      <c r="A97" s="18" t="s">
        <v>167</v>
      </c>
      <c r="B97" s="12">
        <v>9.9155196587072912E-3</v>
      </c>
      <c r="C97" s="12">
        <v>0</v>
      </c>
      <c r="D97" s="12">
        <v>0</v>
      </c>
      <c r="E97" s="13">
        <f t="shared" si="5"/>
        <v>3.3051732195690971E-3</v>
      </c>
      <c r="F97" s="13">
        <f t="shared" si="6"/>
        <v>5.7247279441096808E-3</v>
      </c>
      <c r="G97" s="12">
        <v>5.7789652288298739E-3</v>
      </c>
      <c r="H97" s="12">
        <v>0</v>
      </c>
      <c r="I97" s="12">
        <v>2.6428968760368578E-2</v>
      </c>
      <c r="J97" s="14">
        <f t="shared" si="7"/>
        <v>1.0735977996399484E-2</v>
      </c>
      <c r="K97" s="14">
        <f t="shared" si="8"/>
        <v>1.3894300238497819E-2</v>
      </c>
      <c r="M97" s="15">
        <f t="shared" si="9"/>
        <v>0.22000785086525093</v>
      </c>
    </row>
    <row r="98" spans="1:13" x14ac:dyDescent="0.25">
      <c r="A98" s="18" t="s">
        <v>168</v>
      </c>
      <c r="B98" s="12">
        <v>3.0918701725655287</v>
      </c>
      <c r="C98" s="12">
        <v>1.8081242438669665</v>
      </c>
      <c r="D98" s="12">
        <v>3.5869444953467395</v>
      </c>
      <c r="E98" s="13">
        <f t="shared" si="5"/>
        <v>2.8289796372597444</v>
      </c>
      <c r="F98" s="13">
        <f t="shared" si="6"/>
        <v>0.91808711293300727</v>
      </c>
      <c r="G98" s="12">
        <v>3.6751304901999191</v>
      </c>
      <c r="H98" s="12">
        <v>3.4005321609819901</v>
      </c>
      <c r="I98" s="12">
        <v>3.1858642322443171</v>
      </c>
      <c r="J98" s="14">
        <f t="shared" si="7"/>
        <v>3.4205089611420756</v>
      </c>
      <c r="K98" s="14">
        <f t="shared" si="8"/>
        <v>0.24524410737456342</v>
      </c>
      <c r="M98" s="15">
        <f t="shared" si="9"/>
        <v>0.17081933591910095</v>
      </c>
    </row>
    <row r="99" spans="1:13" x14ac:dyDescent="0.25">
      <c r="A99" s="18" t="s">
        <v>169</v>
      </c>
      <c r="B99" s="12">
        <v>0.92299324964307605</v>
      </c>
      <c r="C99" s="12">
        <v>0.96184148229959154</v>
      </c>
      <c r="D99" s="12">
        <v>1.3043433460059968</v>
      </c>
      <c r="E99" s="13">
        <f t="shared" si="5"/>
        <v>1.0630593593162214</v>
      </c>
      <c r="F99" s="13">
        <f t="shared" si="6"/>
        <v>0.20985892396993069</v>
      </c>
      <c r="G99" s="12">
        <v>0.5895497056756509</v>
      </c>
      <c r="H99" s="12">
        <v>0.53790962792371</v>
      </c>
      <c r="I99" s="12">
        <v>0.82919812519686609</v>
      </c>
      <c r="J99" s="14">
        <f t="shared" si="7"/>
        <v>0.65221915293207566</v>
      </c>
      <c r="K99" s="14">
        <f t="shared" si="8"/>
        <v>0.15542793145211234</v>
      </c>
      <c r="M99" s="15">
        <f t="shared" si="9"/>
        <v>2.6360585808471851E-2</v>
      </c>
    </row>
    <row r="100" spans="1:13" x14ac:dyDescent="0.25">
      <c r="A100" s="18" t="s">
        <v>170</v>
      </c>
      <c r="B100" s="12">
        <v>0.9408181122661976</v>
      </c>
      <c r="C100" s="12">
        <v>0.68445176668568986</v>
      </c>
      <c r="D100" s="12">
        <v>1.2132115825497247</v>
      </c>
      <c r="E100" s="13">
        <f t="shared" si="5"/>
        <v>0.94616048716720413</v>
      </c>
      <c r="F100" s="13">
        <f t="shared" si="6"/>
        <v>0.264420387726304</v>
      </c>
      <c r="G100" s="12">
        <v>1.7080601378860913</v>
      </c>
      <c r="H100" s="12">
        <v>1.3819272535486511</v>
      </c>
      <c r="I100" s="12">
        <v>1.0191263870353349</v>
      </c>
      <c r="J100" s="14">
        <f t="shared" si="7"/>
        <v>1.3697045928233589</v>
      </c>
      <c r="K100" s="14">
        <f t="shared" si="8"/>
        <v>0.34462947253786697</v>
      </c>
      <c r="M100" s="15">
        <f t="shared" si="9"/>
        <v>8.3259980183761823E-2</v>
      </c>
    </row>
    <row r="101" spans="1:13" x14ac:dyDescent="0.25">
      <c r="A101" s="18" t="s">
        <v>171</v>
      </c>
      <c r="B101" s="12">
        <v>0.35535320264298847</v>
      </c>
      <c r="C101" s="12">
        <v>0.38607197957064748</v>
      </c>
      <c r="D101" s="12">
        <v>0.56131598833379093</v>
      </c>
      <c r="E101" s="13">
        <f t="shared" si="5"/>
        <v>0.43424705684914233</v>
      </c>
      <c r="F101" s="13">
        <f t="shared" si="6"/>
        <v>0.11111163676892946</v>
      </c>
      <c r="G101" s="12">
        <v>0.34636592054381343</v>
      </c>
      <c r="H101" s="12">
        <v>0.23750376486509803</v>
      </c>
      <c r="I101" s="12">
        <v>0.25294746932428375</v>
      </c>
      <c r="J101" s="14">
        <f t="shared" si="7"/>
        <v>0.27893905157773174</v>
      </c>
      <c r="K101" s="14">
        <f t="shared" si="8"/>
        <v>5.8901731687468262E-2</v>
      </c>
      <c r="M101" s="15">
        <f t="shared" si="9"/>
        <v>4.9597895691728754E-2</v>
      </c>
    </row>
    <row r="102" spans="1:13" x14ac:dyDescent="0.25">
      <c r="A102" s="18" t="s">
        <v>172</v>
      </c>
      <c r="B102" s="12">
        <v>2.2885515234789797E-2</v>
      </c>
      <c r="C102" s="12">
        <v>4.0292925828616065E-3</v>
      </c>
      <c r="D102" s="12">
        <v>0</v>
      </c>
      <c r="E102" s="13">
        <f t="shared" si="5"/>
        <v>8.9716026058838019E-3</v>
      </c>
      <c r="F102" s="13">
        <f t="shared" si="6"/>
        <v>1.22170586952506E-2</v>
      </c>
      <c r="G102" s="12">
        <v>0</v>
      </c>
      <c r="H102" s="12">
        <v>0</v>
      </c>
      <c r="I102" s="12">
        <v>1.3122423487636084E-2</v>
      </c>
      <c r="J102" s="14">
        <f t="shared" si="7"/>
        <v>4.3741411625453615E-3</v>
      </c>
      <c r="K102" s="14">
        <f t="shared" si="8"/>
        <v>7.5762347330069601E-3</v>
      </c>
      <c r="M102" s="15">
        <f t="shared" si="9"/>
        <v>0.30456663651699234</v>
      </c>
    </row>
    <row r="103" spans="1:13" x14ac:dyDescent="0.25">
      <c r="A103" s="18" t="s">
        <v>164</v>
      </c>
      <c r="B103" s="12">
        <v>0</v>
      </c>
      <c r="C103" s="12">
        <v>8.1303691130547463E-3</v>
      </c>
      <c r="D103" s="12">
        <v>1.4470499016710532E-2</v>
      </c>
      <c r="E103" s="13">
        <f t="shared" si="5"/>
        <v>7.5336227099217596E-3</v>
      </c>
      <c r="F103" s="13">
        <f t="shared" si="6"/>
        <v>7.2536828680604881E-3</v>
      </c>
      <c r="G103" s="12">
        <v>0</v>
      </c>
      <c r="H103" s="12">
        <v>0</v>
      </c>
      <c r="I103" s="12">
        <v>0</v>
      </c>
      <c r="J103" s="14">
        <f t="shared" si="7"/>
        <v>0</v>
      </c>
      <c r="K103" s="14">
        <f t="shared" si="8"/>
        <v>0</v>
      </c>
      <c r="M103" s="15">
        <f t="shared" si="9"/>
        <v>7.3213229594999679E-2</v>
      </c>
    </row>
    <row r="104" spans="1:13" x14ac:dyDescent="0.25">
      <c r="A104" s="18" t="s">
        <v>173</v>
      </c>
      <c r="B104" s="12">
        <v>2.8970644396089967E-2</v>
      </c>
      <c r="C104" s="12">
        <v>1.1255231006956806E-2</v>
      </c>
      <c r="D104" s="12">
        <v>7.1872585076022235E-3</v>
      </c>
      <c r="E104" s="13">
        <f t="shared" si="5"/>
        <v>1.5804377970216332E-2</v>
      </c>
      <c r="F104" s="13">
        <f t="shared" si="6"/>
        <v>1.1582315345460585E-2</v>
      </c>
      <c r="G104" s="12">
        <v>5.6759104122541277E-3</v>
      </c>
      <c r="H104" s="12">
        <v>3.7169245507288791E-3</v>
      </c>
      <c r="I104" s="12">
        <v>3.5078768897413307E-2</v>
      </c>
      <c r="J104" s="14">
        <f t="shared" si="7"/>
        <v>1.4823867953465438E-2</v>
      </c>
      <c r="K104" s="14">
        <f t="shared" si="8"/>
        <v>1.7568584621086271E-2</v>
      </c>
      <c r="M104" s="15">
        <f t="shared" si="9"/>
        <v>0.46977621457284857</v>
      </c>
    </row>
    <row r="105" spans="1:13" x14ac:dyDescent="0.25">
      <c r="A105" s="18" t="s">
        <v>166</v>
      </c>
      <c r="B105" s="12">
        <v>0.23361486536700368</v>
      </c>
      <c r="C105" s="12">
        <v>0.20210040354369993</v>
      </c>
      <c r="D105" s="12">
        <v>0.20639117117733005</v>
      </c>
      <c r="E105" s="13">
        <f t="shared" si="5"/>
        <v>0.21403548002934455</v>
      </c>
      <c r="F105" s="13">
        <f t="shared" si="6"/>
        <v>1.7091428242597455E-2</v>
      </c>
      <c r="G105" s="12">
        <v>0.21167114900072137</v>
      </c>
      <c r="H105" s="12">
        <v>0.26549527626701652</v>
      </c>
      <c r="I105" s="12">
        <v>0.15523933518389882</v>
      </c>
      <c r="J105" s="14">
        <f t="shared" si="7"/>
        <v>0.21080192015054555</v>
      </c>
      <c r="K105" s="14">
        <f t="shared" si="8"/>
        <v>5.5133109880782759E-2</v>
      </c>
      <c r="M105" s="15">
        <f t="shared" si="9"/>
        <v>0.4636851461660414</v>
      </c>
    </row>
    <row r="106" spans="1:13" x14ac:dyDescent="0.25">
      <c r="A106" s="18" t="s">
        <v>174</v>
      </c>
      <c r="B106" s="12">
        <v>0.15701408767358616</v>
      </c>
      <c r="C106" s="12">
        <v>8.2465456331357975E-2</v>
      </c>
      <c r="D106" s="12">
        <v>0.19211896466789372</v>
      </c>
      <c r="E106" s="13">
        <f t="shared" si="5"/>
        <v>0.14386616955761264</v>
      </c>
      <c r="F106" s="13">
        <f t="shared" si="6"/>
        <v>5.5996640843142882E-2</v>
      </c>
      <c r="G106" s="12">
        <v>0.11412284818585787</v>
      </c>
      <c r="H106" s="12">
        <v>4.3327992415885905E-2</v>
      </c>
      <c r="I106" s="12">
        <v>0.11969273228644878</v>
      </c>
      <c r="J106" s="14">
        <f t="shared" si="7"/>
        <v>9.2381190962730855E-2</v>
      </c>
      <c r="K106" s="14">
        <f t="shared" si="8"/>
        <v>4.2572504248407181E-2</v>
      </c>
      <c r="M106" s="15">
        <f t="shared" si="9"/>
        <v>0.13683429312657436</v>
      </c>
    </row>
    <row r="107" spans="1:13" x14ac:dyDescent="0.25">
      <c r="A107" s="18" t="s">
        <v>168</v>
      </c>
      <c r="B107" s="12">
        <v>0</v>
      </c>
      <c r="C107" s="12">
        <v>1.1252616984122926E-2</v>
      </c>
      <c r="D107" s="12">
        <v>4.3214073961603053E-2</v>
      </c>
      <c r="E107" s="13">
        <f t="shared" si="5"/>
        <v>1.8155563648575328E-2</v>
      </c>
      <c r="F107" s="13">
        <f t="shared" si="6"/>
        <v>2.2418787915026332E-2</v>
      </c>
      <c r="G107" s="12">
        <v>2.1956810081281534E-2</v>
      </c>
      <c r="H107" s="12">
        <v>0</v>
      </c>
      <c r="I107" s="12">
        <v>7.1158864564020416E-2</v>
      </c>
      <c r="J107" s="14">
        <f t="shared" si="7"/>
        <v>3.103855821510065E-2</v>
      </c>
      <c r="K107" s="14">
        <f t="shared" si="8"/>
        <v>3.6438367326003307E-2</v>
      </c>
      <c r="M107" s="15">
        <f t="shared" si="9"/>
        <v>0.31475941016459652</v>
      </c>
    </row>
    <row r="108" spans="1:13" x14ac:dyDescent="0.25">
      <c r="A108" s="18" t="s">
        <v>169</v>
      </c>
      <c r="B108" s="12">
        <v>0.58463324519203896</v>
      </c>
      <c r="C108" s="12">
        <v>0.59589130388234801</v>
      </c>
      <c r="D108" s="12">
        <v>0.82149485405355804</v>
      </c>
      <c r="E108" s="13">
        <f t="shared" si="5"/>
        <v>0.66733980104264834</v>
      </c>
      <c r="F108" s="13">
        <f t="shared" si="6"/>
        <v>0.13362081143282262</v>
      </c>
      <c r="G108" s="12">
        <v>0.47859511586014691</v>
      </c>
      <c r="H108" s="12">
        <v>0.53815027314425412</v>
      </c>
      <c r="I108" s="12">
        <v>0.56243968686235257</v>
      </c>
      <c r="J108" s="14">
        <f t="shared" si="7"/>
        <v>0.52639502528891791</v>
      </c>
      <c r="K108" s="14">
        <f t="shared" si="8"/>
        <v>4.314067003120451E-2</v>
      </c>
      <c r="M108" s="15">
        <f t="shared" si="9"/>
        <v>7.8545792579194321E-2</v>
      </c>
    </row>
    <row r="109" spans="1:13" x14ac:dyDescent="0.25">
      <c r="A109" s="18" t="s">
        <v>175</v>
      </c>
      <c r="B109" s="12">
        <v>0.15065224068325314</v>
      </c>
      <c r="C109" s="12">
        <v>0.25652025478218771</v>
      </c>
      <c r="D109" s="12">
        <v>0.30280761376988891</v>
      </c>
      <c r="E109" s="13">
        <f t="shared" si="5"/>
        <v>0.23666003641177658</v>
      </c>
      <c r="F109" s="13">
        <f t="shared" si="6"/>
        <v>7.7997664036005804E-2</v>
      </c>
      <c r="G109" s="12">
        <v>0.28686876639033088</v>
      </c>
      <c r="H109" s="12">
        <v>0.10145784477647748</v>
      </c>
      <c r="I109" s="12">
        <v>0.10399621312414198</v>
      </c>
      <c r="J109" s="14">
        <f t="shared" si="7"/>
        <v>0.16410760809698344</v>
      </c>
      <c r="K109" s="14">
        <f t="shared" si="8"/>
        <v>0.10632185719601747</v>
      </c>
      <c r="M109" s="15">
        <f t="shared" si="9"/>
        <v>0.1972804941182677</v>
      </c>
    </row>
    <row r="110" spans="1:13" x14ac:dyDescent="0.25">
      <c r="A110" s="18" t="s">
        <v>171</v>
      </c>
      <c r="B110" s="12">
        <v>0.30554202936522301</v>
      </c>
      <c r="C110" s="12">
        <v>0.16325183351858349</v>
      </c>
      <c r="D110" s="12">
        <v>0.35935609286684395</v>
      </c>
      <c r="E110" s="13">
        <f t="shared" si="5"/>
        <v>0.27604998525021679</v>
      </c>
      <c r="F110" s="13">
        <f t="shared" si="6"/>
        <v>0.10132401311235932</v>
      </c>
      <c r="G110" s="12">
        <v>0.4732071212631091</v>
      </c>
      <c r="H110" s="12">
        <v>0.2004321837238629</v>
      </c>
      <c r="I110" s="12">
        <v>0.45503230066794692</v>
      </c>
      <c r="J110" s="14">
        <f t="shared" si="7"/>
        <v>0.37622386855163964</v>
      </c>
      <c r="K110" s="14">
        <f t="shared" si="8"/>
        <v>0.1525110434259038</v>
      </c>
      <c r="M110" s="15">
        <f t="shared" si="9"/>
        <v>0.1984963903346304</v>
      </c>
    </row>
    <row r="111" spans="1:13" x14ac:dyDescent="0.25">
      <c r="A111" s="18" t="s">
        <v>176</v>
      </c>
      <c r="B111" s="12">
        <v>0</v>
      </c>
      <c r="C111" s="12">
        <v>7.1482744508427787E-2</v>
      </c>
      <c r="D111" s="12">
        <v>0.16272190103301507</v>
      </c>
      <c r="E111" s="13">
        <f t="shared" si="5"/>
        <v>7.8068215180480946E-2</v>
      </c>
      <c r="F111" s="13">
        <f t="shared" si="6"/>
        <v>8.1560594571943507E-2</v>
      </c>
      <c r="G111" s="12">
        <v>2.7174377053680043E-2</v>
      </c>
      <c r="H111" s="12">
        <v>0.14805504510962805</v>
      </c>
      <c r="I111" s="12">
        <v>0.17009736125743807</v>
      </c>
      <c r="J111" s="14">
        <f t="shared" si="7"/>
        <v>0.1151089278069154</v>
      </c>
      <c r="K111" s="14">
        <f t="shared" si="8"/>
        <v>7.6946928706869089E-2</v>
      </c>
      <c r="M111" s="15">
        <f t="shared" si="9"/>
        <v>0.29891570109357557</v>
      </c>
    </row>
    <row r="112" spans="1:13" x14ac:dyDescent="0.25">
      <c r="A112" s="18" t="s">
        <v>164</v>
      </c>
      <c r="B112" s="12">
        <v>0</v>
      </c>
      <c r="C112" s="12">
        <v>1.9758870572068189E-2</v>
      </c>
      <c r="D112" s="12">
        <v>2.3877200758874274E-2</v>
      </c>
      <c r="E112" s="13">
        <f t="shared" si="5"/>
        <v>1.4545357110314155E-2</v>
      </c>
      <c r="F112" s="13">
        <f t="shared" si="6"/>
        <v>1.2763844286962076E-2</v>
      </c>
      <c r="G112" s="12">
        <v>0</v>
      </c>
      <c r="H112" s="12">
        <v>4.4952288573519641E-3</v>
      </c>
      <c r="I112" s="12">
        <v>3.6347316774931128E-3</v>
      </c>
      <c r="J112" s="14">
        <f t="shared" si="7"/>
        <v>2.7099868449483588E-3</v>
      </c>
      <c r="K112" s="14">
        <f t="shared" si="8"/>
        <v>2.3860292064392533E-3</v>
      </c>
      <c r="M112" s="15">
        <f t="shared" si="9"/>
        <v>9.4772839119036181E-2</v>
      </c>
    </row>
    <row r="113" spans="1:13" x14ac:dyDescent="0.25">
      <c r="A113" s="18" t="s">
        <v>165</v>
      </c>
      <c r="B113" s="12">
        <v>4.6465423045708852E-2</v>
      </c>
      <c r="C113" s="12">
        <v>0</v>
      </c>
      <c r="D113" s="12">
        <v>7.8948527515746089E-2</v>
      </c>
      <c r="E113" s="13">
        <f t="shared" si="5"/>
        <v>4.1804650187151647E-2</v>
      </c>
      <c r="F113" s="13">
        <f t="shared" si="6"/>
        <v>3.968009075034263E-2</v>
      </c>
      <c r="G113" s="12">
        <v>1.459220744819398E-2</v>
      </c>
      <c r="H113" s="12">
        <v>2.8644503687053059E-2</v>
      </c>
      <c r="I113" s="12">
        <v>2.8804347881169066E-2</v>
      </c>
      <c r="J113" s="14">
        <f t="shared" si="7"/>
        <v>2.4013686338805369E-2</v>
      </c>
      <c r="K113" s="14">
        <f t="shared" si="8"/>
        <v>8.159631481033618E-3</v>
      </c>
      <c r="M113" s="15">
        <f t="shared" si="9"/>
        <v>0.24461377617602412</v>
      </c>
    </row>
    <row r="114" spans="1:13" x14ac:dyDescent="0.25">
      <c r="A114" s="18" t="s">
        <v>166</v>
      </c>
      <c r="B114" s="12">
        <v>3.9533807979988768E-2</v>
      </c>
      <c r="C114" s="12">
        <v>3.4610885600456401E-2</v>
      </c>
      <c r="D114" s="12">
        <v>1.2159803188119201E-2</v>
      </c>
      <c r="E114" s="13">
        <f t="shared" si="5"/>
        <v>2.8768165589521458E-2</v>
      </c>
      <c r="F114" s="13">
        <f t="shared" si="6"/>
        <v>1.4592363325759097E-2</v>
      </c>
      <c r="G114" s="12">
        <v>3.0756285460113702E-2</v>
      </c>
      <c r="H114" s="12">
        <v>2.014025195733608E-2</v>
      </c>
      <c r="I114" s="12">
        <v>7.1267354643202233E-3</v>
      </c>
      <c r="J114" s="14">
        <f t="shared" si="7"/>
        <v>1.9341090960590002E-2</v>
      </c>
      <c r="K114" s="14">
        <f t="shared" si="8"/>
        <v>1.1835028600513227E-2</v>
      </c>
      <c r="M114" s="15">
        <f t="shared" si="9"/>
        <v>0.21692722139997769</v>
      </c>
    </row>
    <row r="115" spans="1:13" x14ac:dyDescent="0.25">
      <c r="A115" s="18" t="s">
        <v>168</v>
      </c>
      <c r="B115" s="12">
        <v>1.2211819622353297</v>
      </c>
      <c r="C115" s="12">
        <v>0.9291279146089706</v>
      </c>
      <c r="D115" s="12">
        <v>1.4387485727836904</v>
      </c>
      <c r="E115" s="13">
        <f t="shared" si="5"/>
        <v>1.1963528165426636</v>
      </c>
      <c r="F115" s="13">
        <f t="shared" si="6"/>
        <v>0.25571599219931435</v>
      </c>
      <c r="G115" s="12">
        <v>1.7528440007067352</v>
      </c>
      <c r="H115" s="12">
        <v>1.4877461180545326</v>
      </c>
      <c r="I115" s="12">
        <v>1.4587745686487787</v>
      </c>
      <c r="J115" s="14">
        <f t="shared" si="7"/>
        <v>1.5664548958033488</v>
      </c>
      <c r="K115" s="14">
        <f t="shared" si="8"/>
        <v>0.16206637988415942</v>
      </c>
      <c r="M115" s="15">
        <f t="shared" si="9"/>
        <v>5.082009230426858E-2</v>
      </c>
    </row>
    <row r="116" spans="1:13" x14ac:dyDescent="0.25">
      <c r="A116" s="18" t="s">
        <v>169</v>
      </c>
      <c r="B116" s="12">
        <v>0.5574822183842173</v>
      </c>
      <c r="C116" s="12">
        <v>0.50442908692140165</v>
      </c>
      <c r="D116" s="12">
        <v>0.55949091209096347</v>
      </c>
      <c r="E116" s="13">
        <f t="shared" si="5"/>
        <v>0.54046740579886077</v>
      </c>
      <c r="F116" s="13">
        <f t="shared" si="6"/>
        <v>3.1226255510979094E-2</v>
      </c>
      <c r="G116" s="12">
        <v>0.38551248989565973</v>
      </c>
      <c r="H116" s="12">
        <v>0.30902545910712209</v>
      </c>
      <c r="I116" s="12">
        <v>0.37094893379291405</v>
      </c>
      <c r="J116" s="14">
        <f t="shared" si="7"/>
        <v>0.35516229426523199</v>
      </c>
      <c r="K116" s="14">
        <f t="shared" si="8"/>
        <v>4.0613790273679298E-2</v>
      </c>
      <c r="M116" s="15">
        <f t="shared" si="9"/>
        <v>1.6559801885799095E-3</v>
      </c>
    </row>
    <row r="117" spans="1:13" x14ac:dyDescent="0.25">
      <c r="A117" s="18" t="s">
        <v>177</v>
      </c>
      <c r="B117" s="12">
        <v>7.5712312905926241E-2</v>
      </c>
      <c r="C117" s="12">
        <v>3.9214377179699854E-2</v>
      </c>
      <c r="D117" s="12">
        <v>9.5143254381171039E-3</v>
      </c>
      <c r="E117" s="13">
        <f t="shared" si="5"/>
        <v>4.1480338507914397E-2</v>
      </c>
      <c r="F117" s="13">
        <f t="shared" si="6"/>
        <v>3.3157115703160572E-2</v>
      </c>
      <c r="G117" s="12">
        <v>2.37115210028154E-2</v>
      </c>
      <c r="H117" s="12">
        <v>2.0992565151245767E-2</v>
      </c>
      <c r="I117" s="12">
        <v>4.4274997860113033E-2</v>
      </c>
      <c r="J117" s="14">
        <f t="shared" si="7"/>
        <v>2.9659694671391401E-2</v>
      </c>
      <c r="K117" s="14">
        <f t="shared" si="8"/>
        <v>1.2730023397637126E-2</v>
      </c>
      <c r="M117" s="15">
        <f t="shared" si="9"/>
        <v>0.29759530913484011</v>
      </c>
    </row>
    <row r="118" spans="1:13" x14ac:dyDescent="0.25">
      <c r="A118" s="18" t="s">
        <v>170</v>
      </c>
      <c r="B118" s="12">
        <v>1.7424243020310108</v>
      </c>
      <c r="C118" s="12">
        <v>1.3970489385388074</v>
      </c>
      <c r="D118" s="12">
        <v>2.5277448378182057</v>
      </c>
      <c r="E118" s="13">
        <f t="shared" si="5"/>
        <v>1.8890726927960078</v>
      </c>
      <c r="F118" s="13">
        <f t="shared" si="6"/>
        <v>0.5794373279719609</v>
      </c>
      <c r="G118" s="12">
        <v>2.1928201772303333</v>
      </c>
      <c r="H118" s="12">
        <v>2.1308417642578106</v>
      </c>
      <c r="I118" s="12">
        <v>1.9639325050827703</v>
      </c>
      <c r="J118" s="14">
        <f t="shared" si="7"/>
        <v>2.0958648155236381</v>
      </c>
      <c r="K118" s="14">
        <f t="shared" si="8"/>
        <v>0.1183846773123417</v>
      </c>
      <c r="M118" s="15">
        <f t="shared" si="9"/>
        <v>0.2887215794609731</v>
      </c>
    </row>
    <row r="119" spans="1:13" x14ac:dyDescent="0.25">
      <c r="A119" s="18" t="s">
        <v>171</v>
      </c>
      <c r="B119" s="12">
        <v>0.85536245336102457</v>
      </c>
      <c r="C119" s="12">
        <v>0.34459561383491394</v>
      </c>
      <c r="D119" s="12">
        <v>0.6427120552830613</v>
      </c>
      <c r="E119" s="13">
        <f t="shared" si="5"/>
        <v>0.61422337415966666</v>
      </c>
      <c r="F119" s="13">
        <f t="shared" si="6"/>
        <v>0.25657239680835847</v>
      </c>
      <c r="G119" s="12">
        <v>0.56444979697898479</v>
      </c>
      <c r="H119" s="12">
        <v>0.37283813722299508</v>
      </c>
      <c r="I119" s="12">
        <v>0.95264034229161509</v>
      </c>
      <c r="J119" s="14">
        <f t="shared" si="7"/>
        <v>0.62997609216453165</v>
      </c>
      <c r="K119" s="14">
        <f t="shared" si="8"/>
        <v>0.29540298030176704</v>
      </c>
      <c r="M119" s="15">
        <f t="shared" si="9"/>
        <v>0.47387651777694978</v>
      </c>
    </row>
    <row r="120" spans="1:13" x14ac:dyDescent="0.25">
      <c r="A120" s="18" t="s">
        <v>178</v>
      </c>
      <c r="B120" s="12">
        <v>0.21627828383335207</v>
      </c>
      <c r="C120" s="12">
        <v>0.2119605087242552</v>
      </c>
      <c r="D120" s="12">
        <v>0.72184617189626799</v>
      </c>
      <c r="E120" s="13">
        <f t="shared" si="5"/>
        <v>0.38336165481795842</v>
      </c>
      <c r="F120" s="13">
        <f t="shared" si="6"/>
        <v>0.29314414035040087</v>
      </c>
      <c r="G120" s="12">
        <v>0.46826036405839899</v>
      </c>
      <c r="H120" s="12">
        <v>0.33934016100018438</v>
      </c>
      <c r="I120" s="12">
        <v>0.78067805685687353</v>
      </c>
      <c r="J120" s="14">
        <f t="shared" si="7"/>
        <v>0.529426193971819</v>
      </c>
      <c r="K120" s="14">
        <f t="shared" si="8"/>
        <v>0.22693771974167365</v>
      </c>
      <c r="M120" s="15">
        <f t="shared" si="9"/>
        <v>0.26621943586133212</v>
      </c>
    </row>
    <row r="121" spans="1:13" x14ac:dyDescent="0.25">
      <c r="A121" s="18" t="s">
        <v>179</v>
      </c>
      <c r="B121" s="12">
        <v>0.24131785760358557</v>
      </c>
      <c r="C121" s="12">
        <v>0.2569240344332091</v>
      </c>
      <c r="D121" s="12">
        <v>0.52101956188712317</v>
      </c>
      <c r="E121" s="13">
        <f t="shared" si="5"/>
        <v>0.33975381797463927</v>
      </c>
      <c r="F121" s="13">
        <f t="shared" si="6"/>
        <v>0.15717455463884428</v>
      </c>
      <c r="G121" s="12">
        <v>0.16386490187128666</v>
      </c>
      <c r="H121" s="12">
        <v>0.16986744607731533</v>
      </c>
      <c r="I121" s="12">
        <v>0.32922667173030173</v>
      </c>
      <c r="J121" s="14">
        <f t="shared" si="7"/>
        <v>0.2209863398929679</v>
      </c>
      <c r="K121" s="14">
        <f t="shared" si="8"/>
        <v>9.3786911194624789E-2</v>
      </c>
      <c r="M121" s="15">
        <f t="shared" si="9"/>
        <v>0.16196647181672247</v>
      </c>
    </row>
    <row r="122" spans="1:13" x14ac:dyDescent="0.25">
      <c r="A122" s="18" t="s">
        <v>173</v>
      </c>
      <c r="B122" s="12">
        <v>0</v>
      </c>
      <c r="C122" s="12">
        <v>6.0269181387523803E-3</v>
      </c>
      <c r="D122" s="12">
        <v>3.9848142031444815E-2</v>
      </c>
      <c r="E122" s="13">
        <f t="shared" si="5"/>
        <v>1.5291686723399067E-2</v>
      </c>
      <c r="F122" s="13">
        <f t="shared" si="6"/>
        <v>2.1478956178893838E-2</v>
      </c>
      <c r="G122" s="12">
        <v>0</v>
      </c>
      <c r="H122" s="12">
        <v>3.9826685593256595E-3</v>
      </c>
      <c r="I122" s="12">
        <v>0</v>
      </c>
      <c r="J122" s="14">
        <f t="shared" si="7"/>
        <v>1.3275561864418866E-3</v>
      </c>
      <c r="K122" s="14">
        <f t="shared" si="8"/>
        <v>2.2993947648197281E-3</v>
      </c>
      <c r="M122" s="15">
        <f t="shared" si="9"/>
        <v>0.16277305790199376</v>
      </c>
    </row>
    <row r="123" spans="1:13" x14ac:dyDescent="0.25">
      <c r="A123" s="18" t="s">
        <v>166</v>
      </c>
      <c r="B123" s="12">
        <v>0</v>
      </c>
      <c r="C123" s="12">
        <v>0</v>
      </c>
      <c r="D123" s="12">
        <v>2.0290045332518363E-2</v>
      </c>
      <c r="E123" s="13">
        <f t="shared" si="5"/>
        <v>6.7633484441727877E-3</v>
      </c>
      <c r="F123" s="13">
        <f t="shared" si="6"/>
        <v>1.1714463134599187E-2</v>
      </c>
      <c r="G123" s="12">
        <v>0</v>
      </c>
      <c r="H123" s="12">
        <v>2.0737635780357384E-2</v>
      </c>
      <c r="I123" s="12">
        <v>0</v>
      </c>
      <c r="J123" s="14">
        <f t="shared" si="7"/>
        <v>6.9125452601191276E-3</v>
      </c>
      <c r="K123" s="14">
        <f t="shared" si="8"/>
        <v>1.197287960014575E-2</v>
      </c>
      <c r="M123" s="15">
        <f t="shared" si="9"/>
        <v>0.49421500846502309</v>
      </c>
    </row>
    <row r="124" spans="1:13" x14ac:dyDescent="0.25">
      <c r="A124" s="18" t="s">
        <v>174</v>
      </c>
      <c r="B124" s="12">
        <v>2.2761159427078331E-2</v>
      </c>
      <c r="C124" s="12">
        <v>8.9735562175461238E-4</v>
      </c>
      <c r="D124" s="12">
        <v>3.7399425987157814E-2</v>
      </c>
      <c r="E124" s="13">
        <f t="shared" si="5"/>
        <v>2.0352647011996919E-2</v>
      </c>
      <c r="F124" s="13">
        <f t="shared" si="6"/>
        <v>1.8369838983518953E-2</v>
      </c>
      <c r="G124" s="12">
        <v>1.657558153048252E-3</v>
      </c>
      <c r="H124" s="12">
        <v>0</v>
      </c>
      <c r="I124" s="12">
        <v>2.7294411874412731E-2</v>
      </c>
      <c r="J124" s="14">
        <f t="shared" si="7"/>
        <v>9.6506566758203273E-3</v>
      </c>
      <c r="K124" s="14">
        <f t="shared" si="8"/>
        <v>1.5302400069550415E-2</v>
      </c>
      <c r="M124" s="15">
        <f t="shared" si="9"/>
        <v>0.240720995993847</v>
      </c>
    </row>
    <row r="125" spans="1:13" x14ac:dyDescent="0.25">
      <c r="A125" s="18" t="s">
        <v>169</v>
      </c>
      <c r="B125" s="12">
        <v>0.12655796635615782</v>
      </c>
      <c r="C125" s="12">
        <v>7.6669707397695824E-2</v>
      </c>
      <c r="D125" s="12">
        <v>0.22771726198622833</v>
      </c>
      <c r="E125" s="13">
        <f t="shared" si="5"/>
        <v>0.14364831191336067</v>
      </c>
      <c r="F125" s="13">
        <f t="shared" si="6"/>
        <v>7.6960385070777695E-2</v>
      </c>
      <c r="G125" s="12">
        <v>9.762987180401915E-2</v>
      </c>
      <c r="H125" s="12">
        <v>9.4050107396918159E-2</v>
      </c>
      <c r="I125" s="12">
        <v>0.14398882470028249</v>
      </c>
      <c r="J125" s="14">
        <f t="shared" si="7"/>
        <v>0.11188960130040659</v>
      </c>
      <c r="K125" s="14">
        <f t="shared" si="8"/>
        <v>2.7856306026803765E-2</v>
      </c>
      <c r="M125" s="15">
        <f t="shared" si="9"/>
        <v>0.2691774119128027</v>
      </c>
    </row>
    <row r="126" spans="1:13" x14ac:dyDescent="0.25">
      <c r="A126" s="18" t="s">
        <v>175</v>
      </c>
      <c r="B126" s="12">
        <v>0.11924219819909584</v>
      </c>
      <c r="C126" s="12">
        <v>9.9415557515699318E-2</v>
      </c>
      <c r="D126" s="12">
        <v>5.8890473497104065E-2</v>
      </c>
      <c r="E126" s="13">
        <f t="shared" si="5"/>
        <v>9.2516076403966419E-2</v>
      </c>
      <c r="F126" s="13">
        <f t="shared" si="6"/>
        <v>3.0761742446334499E-2</v>
      </c>
      <c r="G126" s="12">
        <v>1.3326953338183466E-2</v>
      </c>
      <c r="H126" s="12">
        <v>0</v>
      </c>
      <c r="I126" s="12">
        <v>4.3317952954173761E-2</v>
      </c>
      <c r="J126" s="14">
        <f t="shared" si="7"/>
        <v>1.8881635430785745E-2</v>
      </c>
      <c r="K126" s="14">
        <f t="shared" si="8"/>
        <v>2.2186755776755874E-2</v>
      </c>
      <c r="M126" s="15">
        <f t="shared" si="9"/>
        <v>1.4117740116652023E-2</v>
      </c>
    </row>
    <row r="127" spans="1:13" x14ac:dyDescent="0.25">
      <c r="A127" s="18" t="s">
        <v>170</v>
      </c>
      <c r="B127" s="12">
        <v>0</v>
      </c>
      <c r="C127" s="12">
        <v>0</v>
      </c>
      <c r="D127" s="12">
        <v>1.4492578114782217E-2</v>
      </c>
      <c r="E127" s="13">
        <f t="shared" si="5"/>
        <v>4.8308593715940722E-3</v>
      </c>
      <c r="F127" s="13">
        <f t="shared" si="6"/>
        <v>8.367293875821193E-3</v>
      </c>
      <c r="G127" s="12">
        <v>0</v>
      </c>
      <c r="H127" s="12">
        <v>0</v>
      </c>
      <c r="I127" s="12">
        <v>1.2929909809155095E-2</v>
      </c>
      <c r="J127" s="14">
        <f t="shared" si="7"/>
        <v>4.3099699363850314E-3</v>
      </c>
      <c r="K127" s="14">
        <f t="shared" si="8"/>
        <v>7.4650869089132772E-3</v>
      </c>
      <c r="M127" s="15">
        <f t="shared" si="9"/>
        <v>0.46986875296045272</v>
      </c>
    </row>
    <row r="128" spans="1:13" x14ac:dyDescent="0.25">
      <c r="A128" s="18" t="s">
        <v>171</v>
      </c>
      <c r="B128" s="12">
        <v>0.62796669319705145</v>
      </c>
      <c r="C128" s="12">
        <v>0.28938660029723928</v>
      </c>
      <c r="D128" s="12">
        <v>0.66546416333211944</v>
      </c>
      <c r="E128" s="13">
        <f t="shared" si="5"/>
        <v>0.52760581894213676</v>
      </c>
      <c r="F128" s="13">
        <f t="shared" si="6"/>
        <v>0.20715407832208305</v>
      </c>
      <c r="G128" s="12">
        <v>0.49929346634575322</v>
      </c>
      <c r="H128" s="12">
        <v>0.42852182694876306</v>
      </c>
      <c r="I128" s="12">
        <v>0.17619074145093158</v>
      </c>
      <c r="J128" s="14">
        <f t="shared" si="7"/>
        <v>0.36800201158181595</v>
      </c>
      <c r="K128" s="14">
        <f t="shared" si="8"/>
        <v>0.1698405980549165</v>
      </c>
      <c r="M128" s="15">
        <f t="shared" si="9"/>
        <v>0.1801970885994455</v>
      </c>
    </row>
    <row r="129" spans="1:13" x14ac:dyDescent="0.25">
      <c r="A129" s="18" t="s">
        <v>176</v>
      </c>
      <c r="B129" s="12">
        <v>0.21733290973186989</v>
      </c>
      <c r="C129" s="12">
        <v>0.26979141128767425</v>
      </c>
      <c r="D129" s="12">
        <v>0.25940884508252632</v>
      </c>
      <c r="E129" s="13">
        <f t="shared" si="5"/>
        <v>0.24884438870069014</v>
      </c>
      <c r="F129" s="13">
        <f t="shared" si="6"/>
        <v>2.7779118062906016E-2</v>
      </c>
      <c r="G129" s="12">
        <v>0</v>
      </c>
      <c r="H129" s="12">
        <v>0.11706378340650568</v>
      </c>
      <c r="I129" s="12">
        <v>0.23076197671887846</v>
      </c>
      <c r="J129" s="14">
        <f t="shared" si="7"/>
        <v>0.11594192004179471</v>
      </c>
      <c r="K129" s="14">
        <f t="shared" si="8"/>
        <v>0.11538507879209452</v>
      </c>
      <c r="M129" s="15">
        <f t="shared" si="9"/>
        <v>6.2218235745345719E-2</v>
      </c>
    </row>
    <row r="130" spans="1:13" x14ac:dyDescent="0.25">
      <c r="A130" s="18" t="s">
        <v>179</v>
      </c>
      <c r="B130" s="12">
        <v>0.11720946335263469</v>
      </c>
      <c r="C130" s="12">
        <v>8.583663440455859E-2</v>
      </c>
      <c r="D130" s="12">
        <v>0.28314706226537256</v>
      </c>
      <c r="E130" s="13">
        <f t="shared" si="5"/>
        <v>0.16206438667418863</v>
      </c>
      <c r="F130" s="13">
        <f t="shared" si="6"/>
        <v>0.10602746976746748</v>
      </c>
      <c r="G130" s="12">
        <v>0.15554395632171089</v>
      </c>
      <c r="H130" s="12">
        <v>0.1635959085943732</v>
      </c>
      <c r="I130" s="12">
        <v>0.1326153928659197</v>
      </c>
      <c r="J130" s="14">
        <f t="shared" si="7"/>
        <v>0.15058508592733458</v>
      </c>
      <c r="K130" s="14">
        <f t="shared" si="8"/>
        <v>1.6074541529742147E-2</v>
      </c>
      <c r="M130" s="15">
        <f t="shared" si="9"/>
        <v>0.43096633086165159</v>
      </c>
    </row>
    <row r="131" spans="1:13" x14ac:dyDescent="0.25">
      <c r="A131" s="18" t="s">
        <v>180</v>
      </c>
      <c r="B131" s="12">
        <v>1.2267447599939781E-2</v>
      </c>
      <c r="C131" s="12">
        <v>0.11846123986168056</v>
      </c>
      <c r="D131" s="12">
        <v>0.25585958494077038</v>
      </c>
      <c r="E131" s="13">
        <f t="shared" si="5"/>
        <v>0.12886275746746356</v>
      </c>
      <c r="F131" s="13">
        <f t="shared" si="6"/>
        <v>0.12212872725098743</v>
      </c>
      <c r="G131" s="12">
        <v>2.4865154261947741E-4</v>
      </c>
      <c r="H131" s="12">
        <v>0.13171381787263498</v>
      </c>
      <c r="I131" s="12">
        <v>3.0180449016842307E-2</v>
      </c>
      <c r="J131" s="14">
        <f t="shared" si="7"/>
        <v>5.4047639477365579E-2</v>
      </c>
      <c r="K131" s="14">
        <f t="shared" si="8"/>
        <v>6.8905765904631155E-2</v>
      </c>
      <c r="M131" s="15">
        <f t="shared" si="9"/>
        <v>0.20386674056802659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1475B-568A-4810-9DE0-B45F0BDEB3CD}">
  <dimension ref="A1:L35"/>
  <sheetViews>
    <sheetView topLeftCell="A10" workbookViewId="0">
      <selection activeCell="Q14" sqref="Q14"/>
    </sheetView>
  </sheetViews>
  <sheetFormatPr defaultRowHeight="14.4" x14ac:dyDescent="0.3"/>
  <sheetData>
    <row r="1" spans="1:12" x14ac:dyDescent="0.3">
      <c r="A1" s="1" t="s">
        <v>193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x14ac:dyDescent="0.3">
      <c r="A2" s="1"/>
      <c r="B2" s="1" t="s">
        <v>182</v>
      </c>
      <c r="C2" s="1" t="s">
        <v>183</v>
      </c>
      <c r="D2" s="1" t="s">
        <v>184</v>
      </c>
      <c r="E2" s="1" t="s">
        <v>3</v>
      </c>
      <c r="F2" s="1" t="s">
        <v>185</v>
      </c>
      <c r="G2" s="1" t="s">
        <v>186</v>
      </c>
      <c r="H2" s="1" t="s">
        <v>187</v>
      </c>
      <c r="I2" s="1" t="s">
        <v>188</v>
      </c>
      <c r="J2" s="1" t="s">
        <v>189</v>
      </c>
      <c r="K2" s="1" t="s">
        <v>3</v>
      </c>
      <c r="L2" s="1" t="s">
        <v>185</v>
      </c>
    </row>
    <row r="3" spans="1:12" x14ac:dyDescent="0.3">
      <c r="A3" s="6" t="s">
        <v>9</v>
      </c>
      <c r="B3" s="5">
        <v>8.8237660212532806E-2</v>
      </c>
      <c r="C3" s="5">
        <v>4.0074277638681342E-2</v>
      </c>
      <c r="D3" s="5">
        <v>6.400004682316443E-2</v>
      </c>
      <c r="E3" s="5">
        <f>AVERAGE(B3:D3)</f>
        <v>6.4103994891459529E-2</v>
      </c>
      <c r="F3" s="5">
        <f>STDEV(B3:D3)</f>
        <v>2.4081859544882973E-2</v>
      </c>
      <c r="G3" s="5"/>
      <c r="H3" s="5">
        <v>0.20182648551480617</v>
      </c>
      <c r="I3" s="5">
        <v>8.413070466769583E-2</v>
      </c>
      <c r="J3" s="5">
        <v>0.1477628609380689</v>
      </c>
      <c r="K3" s="5">
        <f>AVERAGE(H3:J3)</f>
        <v>0.14457335037352362</v>
      </c>
      <c r="L3" s="5">
        <f>STDEV(H3:J3)</f>
        <v>5.8912680642912246E-2</v>
      </c>
    </row>
    <row r="4" spans="1:12" x14ac:dyDescent="0.3">
      <c r="A4" s="6" t="s">
        <v>10</v>
      </c>
      <c r="B4" s="5">
        <v>9.7664037636371447E-3</v>
      </c>
      <c r="C4" s="5">
        <v>4.5028838301256896E-3</v>
      </c>
      <c r="D4" s="5">
        <v>7.5017203745614217E-3</v>
      </c>
      <c r="E4" s="5">
        <f t="shared" ref="E4:E13" si="0">AVERAGE(B4:D4)</f>
        <v>7.2570026561080856E-3</v>
      </c>
      <c r="F4" s="5">
        <f t="shared" ref="F4:F13" si="1">STDEV(B4:D4)</f>
        <v>2.6402794537533072E-3</v>
      </c>
      <c r="G4" s="5"/>
      <c r="H4" s="5">
        <v>0</v>
      </c>
      <c r="I4" s="5">
        <v>0</v>
      </c>
      <c r="J4" s="5">
        <v>6.5403257601821209E-3</v>
      </c>
      <c r="K4" s="5">
        <f t="shared" ref="K4:K13" si="2">AVERAGE(H4:J4)</f>
        <v>2.1801085867273738E-3</v>
      </c>
      <c r="L4" s="5">
        <f t="shared" ref="L4:L13" si="3">STDEV(H4:J4)</f>
        <v>3.7760588382289911E-3</v>
      </c>
    </row>
    <row r="5" spans="1:12" x14ac:dyDescent="0.3">
      <c r="A5" s="6" t="s">
        <v>11</v>
      </c>
      <c r="B5" s="5">
        <v>0.20125589103283845</v>
      </c>
      <c r="C5" s="5">
        <v>0.55527848472575403</v>
      </c>
      <c r="D5" s="5">
        <v>0.58775636440431789</v>
      </c>
      <c r="E5" s="5">
        <f t="shared" si="0"/>
        <v>0.44809691338763685</v>
      </c>
      <c r="F5" s="5">
        <f t="shared" si="1"/>
        <v>0.21438649888688249</v>
      </c>
      <c r="G5" s="5"/>
      <c r="H5" s="5">
        <v>3.1778220518398967</v>
      </c>
      <c r="I5" s="5">
        <v>3.686764986968412</v>
      </c>
      <c r="J5" s="5">
        <v>2.4931318677670551</v>
      </c>
      <c r="K5" s="5">
        <f t="shared" si="2"/>
        <v>3.1192396355251213</v>
      </c>
      <c r="L5" s="5">
        <f t="shared" si="3"/>
        <v>0.59896905632891195</v>
      </c>
    </row>
    <row r="6" spans="1:12" x14ac:dyDescent="0.3">
      <c r="A6" s="6" t="s">
        <v>12</v>
      </c>
      <c r="B6" s="5">
        <v>0</v>
      </c>
      <c r="C6" s="5">
        <v>0</v>
      </c>
      <c r="D6" s="5">
        <v>3.242099876373043E-4</v>
      </c>
      <c r="E6" s="5">
        <f t="shared" si="0"/>
        <v>1.0806999587910143E-4</v>
      </c>
      <c r="F6" s="5">
        <f t="shared" si="1"/>
        <v>1.8718272363636289E-4</v>
      </c>
      <c r="G6" s="5"/>
      <c r="H6" s="5">
        <v>2.7756746181855163E-3</v>
      </c>
      <c r="I6" s="5">
        <v>0</v>
      </c>
      <c r="J6" s="5">
        <v>1.050235140816016E-4</v>
      </c>
      <c r="K6" s="5">
        <f t="shared" si="2"/>
        <v>9.6023271075570602E-4</v>
      </c>
      <c r="L6" s="5">
        <f t="shared" si="3"/>
        <v>1.5730955069755946E-3</v>
      </c>
    </row>
    <row r="7" spans="1:12" x14ac:dyDescent="0.3">
      <c r="A7" s="6" t="s">
        <v>13</v>
      </c>
      <c r="B7" s="5">
        <v>3.8999790557348742E-3</v>
      </c>
      <c r="C7" s="5">
        <v>4.7535029733212046E-3</v>
      </c>
      <c r="D7" s="5">
        <v>4.2798034639317459E-3</v>
      </c>
      <c r="E7" s="5">
        <f t="shared" si="0"/>
        <v>4.311095164329275E-3</v>
      </c>
      <c r="F7" s="5">
        <f t="shared" si="1"/>
        <v>4.2762150011231402E-4</v>
      </c>
      <c r="G7" s="5"/>
      <c r="H7" s="5">
        <v>2.7407627711534082E-2</v>
      </c>
      <c r="I7" s="5">
        <v>2.2669855136244921E-2</v>
      </c>
      <c r="J7" s="5">
        <v>2.2828225377539813E-2</v>
      </c>
      <c r="K7" s="5">
        <f t="shared" si="2"/>
        <v>2.4301902741772938E-2</v>
      </c>
      <c r="L7" s="5">
        <f t="shared" si="3"/>
        <v>2.6908021060977976E-3</v>
      </c>
    </row>
    <row r="8" spans="1:12" x14ac:dyDescent="0.3">
      <c r="A8" s="6" t="s">
        <v>14</v>
      </c>
      <c r="B8" s="5">
        <v>0</v>
      </c>
      <c r="C8" s="5">
        <v>0</v>
      </c>
      <c r="D8" s="5">
        <v>0</v>
      </c>
      <c r="E8" s="5">
        <f t="shared" si="0"/>
        <v>0</v>
      </c>
      <c r="F8" s="5">
        <f t="shared" si="1"/>
        <v>0</v>
      </c>
      <c r="G8" s="5"/>
      <c r="H8" s="5">
        <v>2.6919543950703617E-3</v>
      </c>
      <c r="I8" s="5">
        <v>0</v>
      </c>
      <c r="J8" s="5">
        <v>2.7410229252955182E-4</v>
      </c>
      <c r="K8" s="5">
        <f t="shared" si="2"/>
        <v>9.8868556253330444E-4</v>
      </c>
      <c r="L8" s="5">
        <f t="shared" si="3"/>
        <v>1.4814272015902777E-3</v>
      </c>
    </row>
    <row r="9" spans="1:12" x14ac:dyDescent="0.3">
      <c r="A9" s="6" t="s">
        <v>15</v>
      </c>
      <c r="B9" s="5">
        <v>2.5702997651770344E-2</v>
      </c>
      <c r="C9" s="5">
        <v>5.13892524458648E-2</v>
      </c>
      <c r="D9" s="5">
        <v>6.179859443488573E-2</v>
      </c>
      <c r="E9" s="5">
        <f t="shared" si="0"/>
        <v>4.6296948177506958E-2</v>
      </c>
      <c r="F9" s="5">
        <f t="shared" si="1"/>
        <v>1.8578797023851255E-2</v>
      </c>
      <c r="G9" s="5"/>
      <c r="H9" s="5">
        <v>7.0320744604584146E-3</v>
      </c>
      <c r="I9" s="5">
        <v>6.5706088675205315E-3</v>
      </c>
      <c r="J9" s="5">
        <v>6.0614377402912738E-3</v>
      </c>
      <c r="K9" s="5">
        <f t="shared" si="2"/>
        <v>6.5547070227567408E-3</v>
      </c>
      <c r="L9" s="5">
        <f t="shared" si="3"/>
        <v>4.8551370952257863E-4</v>
      </c>
    </row>
    <row r="10" spans="1:12" x14ac:dyDescent="0.3">
      <c r="A10" s="6" t="s">
        <v>16</v>
      </c>
      <c r="B10" s="5">
        <v>8.5096835319435293E-2</v>
      </c>
      <c r="C10" s="5">
        <v>0.12041258359679417</v>
      </c>
      <c r="D10" s="5">
        <v>0.10537079202496148</v>
      </c>
      <c r="E10" s="5">
        <f t="shared" si="0"/>
        <v>0.10362673698039698</v>
      </c>
      <c r="F10" s="5">
        <f t="shared" si="1"/>
        <v>1.7722353542808496E-2</v>
      </c>
      <c r="G10" s="5"/>
      <c r="H10" s="5">
        <v>2.8985746817672419E-2</v>
      </c>
      <c r="I10" s="5">
        <v>5.3879995795482298E-2</v>
      </c>
      <c r="J10" s="5">
        <v>3.5083215829805482E-2</v>
      </c>
      <c r="K10" s="5">
        <f t="shared" si="2"/>
        <v>3.9316319480986732E-2</v>
      </c>
      <c r="L10" s="5">
        <f t="shared" si="3"/>
        <v>1.2975757509044722E-2</v>
      </c>
    </row>
    <row r="11" spans="1:12" x14ac:dyDescent="0.3">
      <c r="A11" s="6" t="s">
        <v>17</v>
      </c>
      <c r="B11" s="5">
        <v>1.0424575281674164</v>
      </c>
      <c r="C11" s="5">
        <v>1.8043362526658082</v>
      </c>
      <c r="D11" s="5">
        <v>2.0269017481314386</v>
      </c>
      <c r="E11" s="5">
        <f t="shared" si="0"/>
        <v>1.6245651763215545</v>
      </c>
      <c r="F11" s="5">
        <f t="shared" si="1"/>
        <v>0.51625655973810269</v>
      </c>
      <c r="G11" s="5"/>
      <c r="H11" s="5">
        <v>0.50917702487485894</v>
      </c>
      <c r="I11" s="5">
        <v>0.55892477781295702</v>
      </c>
      <c r="J11" s="5">
        <v>0.40813322342449915</v>
      </c>
      <c r="K11" s="5">
        <f t="shared" si="2"/>
        <v>0.49207834203743839</v>
      </c>
      <c r="L11" s="5">
        <f t="shared" si="3"/>
        <v>7.6836169443842417E-2</v>
      </c>
    </row>
    <row r="12" spans="1:12" x14ac:dyDescent="0.3">
      <c r="A12" s="6" t="s">
        <v>18</v>
      </c>
      <c r="B12" s="5">
        <v>0.92166942758387349</v>
      </c>
      <c r="C12" s="5">
        <v>1.3254029201649178</v>
      </c>
      <c r="D12" s="5">
        <v>1.3453688689443482</v>
      </c>
      <c r="E12" s="5">
        <f t="shared" si="0"/>
        <v>1.1974804055643797</v>
      </c>
      <c r="F12" s="5">
        <f t="shared" si="1"/>
        <v>0.23906783861194802</v>
      </c>
      <c r="G12" s="5"/>
      <c r="H12" s="5">
        <v>0.40099913542240051</v>
      </c>
      <c r="I12" s="5">
        <v>0.38012657747973444</v>
      </c>
      <c r="J12" s="5">
        <v>0.33418017679236039</v>
      </c>
      <c r="K12" s="5">
        <f t="shared" si="2"/>
        <v>0.37176862989816511</v>
      </c>
      <c r="L12" s="5">
        <f t="shared" si="3"/>
        <v>3.418456923720041E-2</v>
      </c>
    </row>
    <row r="13" spans="1:12" x14ac:dyDescent="0.3">
      <c r="A13" s="6" t="s">
        <v>19</v>
      </c>
      <c r="B13" s="22">
        <f t="shared" ref="B13:D13" si="4">SUM(B9:B12)</f>
        <v>2.0749267887224958</v>
      </c>
      <c r="C13" s="22">
        <f t="shared" si="4"/>
        <v>3.301541008873385</v>
      </c>
      <c r="D13" s="22">
        <f t="shared" si="4"/>
        <v>3.5394400035356339</v>
      </c>
      <c r="E13" s="5">
        <f t="shared" si="0"/>
        <v>2.9719692670438378</v>
      </c>
      <c r="F13" s="5">
        <f t="shared" si="1"/>
        <v>0.78591531913432056</v>
      </c>
      <c r="G13" s="5"/>
      <c r="H13" s="22">
        <f t="shared" ref="H13:J13" si="5">SUM(H9:H12)</f>
        <v>0.94619398157539025</v>
      </c>
      <c r="I13" s="22">
        <f t="shared" si="5"/>
        <v>0.99950195995569424</v>
      </c>
      <c r="J13" s="22">
        <f t="shared" si="5"/>
        <v>0.78345805378695632</v>
      </c>
      <c r="K13" s="5">
        <f t="shared" si="2"/>
        <v>0.90971799843934686</v>
      </c>
      <c r="L13" s="5">
        <f t="shared" si="3"/>
        <v>0.11254605882689857</v>
      </c>
    </row>
    <row r="14" spans="1:12" x14ac:dyDescent="0.3">
      <c r="A14" s="6" t="s">
        <v>20</v>
      </c>
      <c r="B14" s="5">
        <v>0</v>
      </c>
      <c r="C14" s="5">
        <v>0</v>
      </c>
      <c r="D14" s="5">
        <v>2.7558321505263264E-4</v>
      </c>
      <c r="E14" s="5">
        <f>AVERAGE(B14:D14)</f>
        <v>9.1861071684210875E-5</v>
      </c>
      <c r="F14" s="5">
        <f>STDEV(B14:D14)</f>
        <v>1.5910804339477999E-4</v>
      </c>
      <c r="G14" s="5"/>
      <c r="H14" s="5">
        <v>1.1891927761416171E-4</v>
      </c>
      <c r="I14" s="5">
        <v>0</v>
      </c>
      <c r="J14" s="5">
        <v>2.0031182594935359E-4</v>
      </c>
      <c r="K14" s="5">
        <f>AVERAGE(H14:J14)</f>
        <v>1.064103678545051E-4</v>
      </c>
      <c r="L14" s="5">
        <f>STDEV(H14:J14)</f>
        <v>1.007400690952833E-4</v>
      </c>
    </row>
    <row r="15" spans="1:12" x14ac:dyDescent="0.3">
      <c r="A15" s="6" t="s">
        <v>21</v>
      </c>
      <c r="B15" s="5">
        <v>6.1619678452355581E-2</v>
      </c>
      <c r="C15" s="5">
        <v>0.10952041763903018</v>
      </c>
      <c r="D15" s="5">
        <v>0.13260315583185944</v>
      </c>
      <c r="E15" s="5">
        <f t="shared" ref="E15:E18" si="6">AVERAGE(B15:D15)</f>
        <v>0.10124775064108173</v>
      </c>
      <c r="F15" s="5">
        <f t="shared" ref="F15:F18" si="7">STDEV(B15:D15)</f>
        <v>3.6207613559386169E-2</v>
      </c>
      <c r="G15" s="5"/>
      <c r="H15" s="5">
        <v>1.1591603450783847E-2</v>
      </c>
      <c r="I15" s="5">
        <v>0</v>
      </c>
      <c r="J15" s="5">
        <v>7.3807914864373759E-3</v>
      </c>
      <c r="K15" s="5">
        <f t="shared" ref="K15:K18" si="8">AVERAGE(H15:J15)</f>
        <v>6.3241316457404067E-3</v>
      </c>
      <c r="L15" s="5">
        <f t="shared" ref="L15:L18" si="9">STDEV(H15:J15)</f>
        <v>5.8675987553906839E-3</v>
      </c>
    </row>
    <row r="16" spans="1:12" x14ac:dyDescent="0.3">
      <c r="A16" s="6" t="s">
        <v>22</v>
      </c>
      <c r="B16" s="5">
        <v>1.4430512047200741E-2</v>
      </c>
      <c r="C16" s="5">
        <v>3.9152876576115214E-2</v>
      </c>
      <c r="D16" s="5">
        <v>3.5910288593755495E-2</v>
      </c>
      <c r="E16" s="5">
        <f t="shared" si="6"/>
        <v>2.9831225739023817E-2</v>
      </c>
      <c r="F16" s="5">
        <f t="shared" si="7"/>
        <v>1.3435590082648616E-2</v>
      </c>
      <c r="G16" s="5"/>
      <c r="H16" s="5">
        <v>1.0526080013803715E-2</v>
      </c>
      <c r="I16" s="5">
        <v>0</v>
      </c>
      <c r="J16" s="5">
        <v>3.8270770670416026E-3</v>
      </c>
      <c r="K16" s="5">
        <f t="shared" si="8"/>
        <v>4.7843856936151058E-3</v>
      </c>
      <c r="L16" s="5">
        <f t="shared" si="9"/>
        <v>5.3279376844266443E-3</v>
      </c>
    </row>
    <row r="17" spans="1:12" x14ac:dyDescent="0.3">
      <c r="A17" s="6" t="s">
        <v>23</v>
      </c>
      <c r="B17" s="5">
        <v>2.7144210764027114E-2</v>
      </c>
      <c r="C17" s="5">
        <v>0</v>
      </c>
      <c r="D17" s="5">
        <v>2.9581836095675634E-2</v>
      </c>
      <c r="E17" s="5">
        <f t="shared" si="6"/>
        <v>1.8908682286567582E-2</v>
      </c>
      <c r="F17" s="5">
        <f t="shared" si="7"/>
        <v>1.6420694372502636E-2</v>
      </c>
      <c r="G17" s="5"/>
      <c r="H17" s="5">
        <v>7.5232412368597115E-3</v>
      </c>
      <c r="I17" s="5">
        <v>0</v>
      </c>
      <c r="J17" s="5">
        <v>2.9821379743181315E-4</v>
      </c>
      <c r="K17" s="5">
        <f t="shared" si="8"/>
        <v>2.6071516780971746E-3</v>
      </c>
      <c r="L17" s="5">
        <f t="shared" si="9"/>
        <v>4.2600686942319606E-3</v>
      </c>
    </row>
    <row r="18" spans="1:12" x14ac:dyDescent="0.3">
      <c r="A18" s="6" t="s">
        <v>24</v>
      </c>
      <c r="B18" s="22">
        <f t="shared" ref="B18:D18" si="10">SUM(B14:B17)</f>
        <v>0.10319440126358342</v>
      </c>
      <c r="C18" s="22">
        <f t="shared" si="10"/>
        <v>0.14867329421514541</v>
      </c>
      <c r="D18" s="22">
        <f t="shared" si="10"/>
        <v>0.19837086373634322</v>
      </c>
      <c r="E18" s="5">
        <f t="shared" si="6"/>
        <v>0.15007951973835734</v>
      </c>
      <c r="F18" s="5">
        <f t="shared" si="7"/>
        <v>4.7603811348186788E-2</v>
      </c>
      <c r="G18" s="5"/>
      <c r="H18" s="22">
        <f t="shared" ref="H18:J18" si="11">SUM(H14:H17)</f>
        <v>2.9759843979061437E-2</v>
      </c>
      <c r="I18" s="22">
        <f t="shared" si="11"/>
        <v>0</v>
      </c>
      <c r="J18" s="22">
        <f t="shared" si="11"/>
        <v>1.1706394176860146E-2</v>
      </c>
      <c r="K18" s="5">
        <f t="shared" si="8"/>
        <v>1.3822079385307195E-2</v>
      </c>
      <c r="L18" s="5">
        <f t="shared" si="9"/>
        <v>1.4992303736932862E-2</v>
      </c>
    </row>
    <row r="19" spans="1:12" x14ac:dyDescent="0.3">
      <c r="A19" s="6" t="s">
        <v>25</v>
      </c>
      <c r="B19" s="5">
        <v>8.2575898998153568E-2</v>
      </c>
      <c r="C19" s="5">
        <v>0.11251235700092724</v>
      </c>
      <c r="D19" s="5">
        <v>8.9920588925809897E-2</v>
      </c>
      <c r="E19" s="5">
        <f>AVERAGE(B19:D19)</f>
        <v>9.5002948308296906E-2</v>
      </c>
      <c r="F19" s="5">
        <f>STDEV(B19:D19)</f>
        <v>1.5601944177169803E-2</v>
      </c>
      <c r="G19" s="5"/>
      <c r="H19" s="5">
        <v>4.4791203949965913E-2</v>
      </c>
      <c r="I19" s="5">
        <v>3.0278660762972191E-2</v>
      </c>
      <c r="J19" s="5">
        <v>4.5217634000208937E-2</v>
      </c>
      <c r="K19" s="5">
        <f>AVERAGE(H19:J19)</f>
        <v>4.0095832904382352E-2</v>
      </c>
      <c r="L19" s="5">
        <f>STDEV(H19:J19)</f>
        <v>8.504593599196697E-3</v>
      </c>
    </row>
    <row r="20" spans="1:12" x14ac:dyDescent="0.3">
      <c r="A20" s="6" t="s">
        <v>26</v>
      </c>
      <c r="B20" s="5">
        <v>4.3207330278474778</v>
      </c>
      <c r="C20" s="5">
        <v>3.6507084880035943</v>
      </c>
      <c r="D20" s="5">
        <v>4.0348530902552877</v>
      </c>
      <c r="E20" s="5">
        <f t="shared" ref="E20:E23" si="12">AVERAGE(B20:D20)</f>
        <v>4.0020982020354534</v>
      </c>
      <c r="F20" s="5">
        <f t="shared" ref="F20:F23" si="13">STDEV(B20:D20)</f>
        <v>0.33621106915890259</v>
      </c>
      <c r="G20" s="5"/>
      <c r="H20" s="5">
        <v>3.6742353067900781</v>
      </c>
      <c r="I20" s="5">
        <v>3.3047739946041306</v>
      </c>
      <c r="J20" s="5">
        <v>3.8274582143272737</v>
      </c>
      <c r="K20" s="5">
        <f t="shared" ref="K20:K23" si="14">AVERAGE(H20:J20)</f>
        <v>3.6021558385738275</v>
      </c>
      <c r="L20" s="5">
        <f t="shared" ref="L20:L23" si="15">STDEV(H20:J20)</f>
        <v>0.26869366514797266</v>
      </c>
    </row>
    <row r="21" spans="1:12" x14ac:dyDescent="0.3">
      <c r="A21" s="6" t="s">
        <v>27</v>
      </c>
      <c r="B21" s="5">
        <v>39.732791448896506</v>
      </c>
      <c r="C21" s="5">
        <v>43.780033650232483</v>
      </c>
      <c r="D21" s="5">
        <v>42.921287283145645</v>
      </c>
      <c r="E21" s="5">
        <f t="shared" si="12"/>
        <v>42.14470412742488</v>
      </c>
      <c r="F21" s="5">
        <f t="shared" si="13"/>
        <v>2.1324524396526736</v>
      </c>
      <c r="G21" s="5"/>
      <c r="H21" s="5">
        <v>32.347845318288563</v>
      </c>
      <c r="I21" s="5">
        <v>29.966511249607482</v>
      </c>
      <c r="J21" s="5">
        <v>30.733843455409321</v>
      </c>
      <c r="K21" s="5">
        <f t="shared" si="14"/>
        <v>31.01606667443512</v>
      </c>
      <c r="L21" s="5">
        <f t="shared" si="15"/>
        <v>1.2154939101794224</v>
      </c>
    </row>
    <row r="22" spans="1:12" x14ac:dyDescent="0.3">
      <c r="A22" s="6" t="s">
        <v>28</v>
      </c>
      <c r="B22" s="5">
        <v>45.3027128180563</v>
      </c>
      <c r="C22" s="5">
        <v>42.104476393948623</v>
      </c>
      <c r="D22" s="5">
        <v>42.365216019328763</v>
      </c>
      <c r="E22" s="5">
        <f t="shared" si="12"/>
        <v>43.257468410444567</v>
      </c>
      <c r="F22" s="5">
        <f t="shared" si="13"/>
        <v>1.7760250007280753</v>
      </c>
      <c r="G22" s="5"/>
      <c r="H22" s="5">
        <v>54.102415440924702</v>
      </c>
      <c r="I22" s="5">
        <v>57.338488881081005</v>
      </c>
      <c r="J22" s="5">
        <v>55.708221135209847</v>
      </c>
      <c r="K22" s="5">
        <f t="shared" si="14"/>
        <v>55.716375152405185</v>
      </c>
      <c r="L22" s="5">
        <f t="shared" si="15"/>
        <v>1.618052129419377</v>
      </c>
    </row>
    <row r="23" spans="1:12" x14ac:dyDescent="0.3">
      <c r="A23" s="6" t="s">
        <v>29</v>
      </c>
      <c r="B23" s="22">
        <f t="shared" ref="B23:D23" si="16">SUM(B19:B22)</f>
        <v>89.438813193798438</v>
      </c>
      <c r="C23" s="22">
        <f t="shared" si="16"/>
        <v>89.647730889185624</v>
      </c>
      <c r="D23" s="22">
        <f t="shared" si="16"/>
        <v>89.411276981655504</v>
      </c>
      <c r="E23" s="5">
        <f t="shared" si="12"/>
        <v>89.499273688213179</v>
      </c>
      <c r="F23" s="5">
        <f t="shared" si="13"/>
        <v>0.12930280791700791</v>
      </c>
      <c r="G23" s="5"/>
      <c r="H23" s="22">
        <f t="shared" ref="H23:J23" si="17">SUM(H19:H22)</f>
        <v>90.169287269953315</v>
      </c>
      <c r="I23" s="22">
        <f t="shared" si="17"/>
        <v>90.640052786055591</v>
      </c>
      <c r="J23" s="22">
        <f t="shared" si="17"/>
        <v>90.314740438946643</v>
      </c>
      <c r="K23" s="5">
        <f t="shared" si="14"/>
        <v>90.374693498318535</v>
      </c>
      <c r="L23" s="5">
        <f t="shared" si="15"/>
        <v>0.24104111637601591</v>
      </c>
    </row>
    <row r="24" spans="1:12" x14ac:dyDescent="0.3">
      <c r="A24" s="6" t="s">
        <v>30</v>
      </c>
      <c r="B24" s="5">
        <v>1.8835385465892716E-2</v>
      </c>
      <c r="C24" s="5">
        <v>1.6036358021256039E-2</v>
      </c>
      <c r="D24" s="5">
        <v>1.3445227859914675E-2</v>
      </c>
      <c r="E24" s="5">
        <f>AVERAGE(B24:D24)</f>
        <v>1.6105657115687812E-2</v>
      </c>
      <c r="F24" s="5">
        <f>STDEV(B24:D24)</f>
        <v>2.6957469331685292E-3</v>
      </c>
      <c r="G24" s="5"/>
      <c r="H24" s="5">
        <v>6.0000754167078398E-3</v>
      </c>
      <c r="I24" s="5">
        <v>5.3182994545782581E-3</v>
      </c>
      <c r="J24" s="5">
        <v>7.7854848300586291E-3</v>
      </c>
      <c r="K24" s="5">
        <f>AVERAGE(H24:J24)</f>
        <v>6.3679532337815757E-3</v>
      </c>
      <c r="L24" s="5">
        <f>STDEV(H24:J24)</f>
        <v>1.2740688699859428E-3</v>
      </c>
    </row>
    <row r="25" spans="1:12" x14ac:dyDescent="0.3">
      <c r="A25" s="6" t="s">
        <v>31</v>
      </c>
      <c r="B25" s="5">
        <v>0.59227813042295374</v>
      </c>
      <c r="C25" s="5">
        <v>0.55844258521079859</v>
      </c>
      <c r="D25" s="5">
        <v>0.51364802564521139</v>
      </c>
      <c r="E25" s="5">
        <f t="shared" ref="E25:E28" si="18">AVERAGE(B25:D25)</f>
        <v>0.55478958042632132</v>
      </c>
      <c r="F25" s="5">
        <f t="shared" ref="F25:F28" si="19">STDEV(B25:D25)</f>
        <v>3.9442130739936528E-2</v>
      </c>
      <c r="G25" s="5"/>
      <c r="H25" s="5">
        <v>0.47381603215214346</v>
      </c>
      <c r="I25" s="5">
        <v>0.3504600425985519</v>
      </c>
      <c r="J25" s="5">
        <v>0.4349235196225742</v>
      </c>
      <c r="K25" s="5">
        <f t="shared" ref="K25:K28" si="20">AVERAGE(H25:J25)</f>
        <v>0.41973319812442322</v>
      </c>
      <c r="L25" s="5">
        <f t="shared" ref="L25:L28" si="21">STDEV(H25:J25)</f>
        <v>6.3065318837688331E-2</v>
      </c>
    </row>
    <row r="26" spans="1:12" x14ac:dyDescent="0.3">
      <c r="A26" s="6" t="s">
        <v>32</v>
      </c>
      <c r="B26" s="5">
        <v>7.0856163627259798</v>
      </c>
      <c r="C26" s="5">
        <v>5.1435348505824123</v>
      </c>
      <c r="D26" s="5">
        <v>5.2354899217230262</v>
      </c>
      <c r="E26" s="5">
        <f t="shared" si="18"/>
        <v>5.8215470450104725</v>
      </c>
      <c r="F26" s="5">
        <f t="shared" si="19"/>
        <v>1.095681232735797</v>
      </c>
      <c r="G26" s="5"/>
      <c r="H26" s="5">
        <v>4.7515688949799468</v>
      </c>
      <c r="I26" s="5">
        <v>4.0830997525080859</v>
      </c>
      <c r="J26" s="5">
        <v>5.6379226271593579</v>
      </c>
      <c r="K26" s="5">
        <f t="shared" si="20"/>
        <v>4.8241970915491308</v>
      </c>
      <c r="L26" s="5">
        <f t="shared" si="21"/>
        <v>0.7799517190745664</v>
      </c>
    </row>
    <row r="27" spans="1:12" x14ac:dyDescent="0.3">
      <c r="A27" s="6" t="s">
        <v>33</v>
      </c>
      <c r="B27" s="5">
        <v>4.612835982816367E-2</v>
      </c>
      <c r="C27" s="5">
        <v>3.2411342003745236E-2</v>
      </c>
      <c r="D27" s="5">
        <v>2.6695727715876087E-2</v>
      </c>
      <c r="E27" s="5">
        <f t="shared" si="18"/>
        <v>3.5078476515928332E-2</v>
      </c>
      <c r="F27" s="5">
        <f t="shared" si="19"/>
        <v>9.9870917980379101E-3</v>
      </c>
      <c r="G27" s="5"/>
      <c r="H27" s="5">
        <v>5.3615719186834387E-2</v>
      </c>
      <c r="I27" s="5">
        <v>4.6911207601886995E-2</v>
      </c>
      <c r="J27" s="5">
        <v>6.1391086338704562E-2</v>
      </c>
      <c r="K27" s="5">
        <f t="shared" si="20"/>
        <v>5.3972671042475308E-2</v>
      </c>
      <c r="L27" s="5">
        <f t="shared" si="21"/>
        <v>7.2465359330282425E-3</v>
      </c>
    </row>
    <row r="28" spans="1:12" x14ac:dyDescent="0.3">
      <c r="A28" s="6" t="s">
        <v>68</v>
      </c>
      <c r="B28" s="22">
        <f t="shared" ref="B28:D28" si="22">SUM(B24:B27)</f>
        <v>7.7428582384429907</v>
      </c>
      <c r="C28" s="22">
        <f t="shared" si="22"/>
        <v>5.7504251358182117</v>
      </c>
      <c r="D28" s="22">
        <f t="shared" si="22"/>
        <v>5.7892789029440284</v>
      </c>
      <c r="E28" s="5">
        <f t="shared" si="18"/>
        <v>6.4275207590684102</v>
      </c>
      <c r="F28" s="5">
        <f t="shared" si="19"/>
        <v>1.1392813161333646</v>
      </c>
      <c r="G28" s="5"/>
      <c r="H28" s="22">
        <f t="shared" ref="H28:J28" si="23">SUM(H24:H27)</f>
        <v>5.2850007217356323</v>
      </c>
      <c r="I28" s="22">
        <f t="shared" si="23"/>
        <v>4.485789302163103</v>
      </c>
      <c r="J28" s="22">
        <f t="shared" si="23"/>
        <v>6.1420227179506952</v>
      </c>
      <c r="K28" s="5">
        <f t="shared" si="20"/>
        <v>5.3042709139498099</v>
      </c>
      <c r="L28" s="5">
        <f t="shared" si="21"/>
        <v>0.82828484661005441</v>
      </c>
    </row>
    <row r="29" spans="1:12" x14ac:dyDescent="0.3">
      <c r="A29" s="6" t="s">
        <v>35</v>
      </c>
      <c r="B29" s="5">
        <v>4.4042990939006189E-2</v>
      </c>
      <c r="C29" s="5">
        <v>5.9162792941164805E-2</v>
      </c>
      <c r="D29" s="5">
        <v>1.8943648210671234E-2</v>
      </c>
      <c r="E29" s="5">
        <f>AVERAGE(B29:D29)</f>
        <v>4.0716477363614077E-2</v>
      </c>
      <c r="F29" s="5">
        <f>STDEV(B29:D29)</f>
        <v>2.0314875587572487E-2</v>
      </c>
      <c r="G29" s="5"/>
      <c r="H29" s="5">
        <v>1.5300865643566548E-2</v>
      </c>
      <c r="I29" s="5">
        <v>1.256241751406226E-3</v>
      </c>
      <c r="J29" s="5">
        <v>1.1186708985279462E-2</v>
      </c>
      <c r="K29" s="5">
        <f>AVERAGE(H29:J29)</f>
        <v>9.2479387934174123E-3</v>
      </c>
      <c r="L29" s="5">
        <f>STDEV(H29:J29)</f>
        <v>7.2202484348324013E-3</v>
      </c>
    </row>
    <row r="30" spans="1:12" x14ac:dyDescent="0.3">
      <c r="A30" s="6" t="s">
        <v>36</v>
      </c>
      <c r="B30" s="5">
        <v>0.13279629086154898</v>
      </c>
      <c r="C30" s="5">
        <v>0.22881439951897758</v>
      </c>
      <c r="D30" s="5">
        <v>7.0377240559197585E-2</v>
      </c>
      <c r="E30" s="5">
        <f t="shared" ref="E30:E32" si="24">AVERAGE(B30:D30)</f>
        <v>0.14399597697990804</v>
      </c>
      <c r="F30" s="5">
        <f t="shared" ref="F30:F32" si="25">STDEV(B30:D30)</f>
        <v>7.9810137587113389E-2</v>
      </c>
      <c r="G30" s="5"/>
      <c r="H30" s="5">
        <v>9.1712320625322988E-2</v>
      </c>
      <c r="I30" s="5">
        <v>4.6166884364178803E-2</v>
      </c>
      <c r="J30" s="5">
        <v>3.252365871119587E-2</v>
      </c>
      <c r="K30" s="5">
        <f t="shared" ref="K30:K32" si="26">AVERAGE(H30:J30)</f>
        <v>5.6800954566899216E-2</v>
      </c>
      <c r="L30" s="5">
        <f t="shared" ref="L30:L32" si="27">STDEV(H30:J30)</f>
        <v>3.0994144795485172E-2</v>
      </c>
    </row>
    <row r="31" spans="1:12" x14ac:dyDescent="0.3">
      <c r="A31" s="6" t="s">
        <v>37</v>
      </c>
      <c r="B31" s="5">
        <v>6.4062532274918108E-2</v>
      </c>
      <c r="C31" s="5">
        <v>0.13399913037369299</v>
      </c>
      <c r="D31" s="5">
        <v>7.1435544928508843E-2</v>
      </c>
      <c r="E31" s="5">
        <f t="shared" si="24"/>
        <v>8.9832402525706637E-2</v>
      </c>
      <c r="F31" s="5">
        <f t="shared" si="25"/>
        <v>3.8426751300312513E-2</v>
      </c>
      <c r="G31" s="5"/>
      <c r="H31" s="5">
        <v>5.0221202408246499E-2</v>
      </c>
      <c r="I31" s="5">
        <v>9.7358735733982533E-3</v>
      </c>
      <c r="J31" s="5">
        <v>1.9907338353995715E-2</v>
      </c>
      <c r="K31" s="5">
        <f t="shared" si="26"/>
        <v>2.6621471445213488E-2</v>
      </c>
      <c r="L31" s="5">
        <f t="shared" si="27"/>
        <v>2.1061223850749693E-2</v>
      </c>
    </row>
    <row r="32" spans="1:12" x14ac:dyDescent="0.3">
      <c r="A32" s="6" t="s">
        <v>69</v>
      </c>
      <c r="B32" s="22">
        <f>SUM(B29:B31)</f>
        <v>0.24090181407547329</v>
      </c>
      <c r="C32" s="22">
        <f>SUM(C29:C31)</f>
        <v>0.4219763228338354</v>
      </c>
      <c r="D32" s="22">
        <f>SUM(D29:D31)</f>
        <v>0.16075643369837767</v>
      </c>
      <c r="E32" s="5">
        <f t="shared" si="24"/>
        <v>0.27454485686922875</v>
      </c>
      <c r="F32" s="5">
        <f t="shared" si="25"/>
        <v>0.13382020911021647</v>
      </c>
      <c r="G32" s="5"/>
      <c r="H32" s="22">
        <f>SUM(H29:H31)</f>
        <v>0.15723438867713602</v>
      </c>
      <c r="I32" s="22">
        <f>SUM(I29:I31)</f>
        <v>5.7158999688983282E-2</v>
      </c>
      <c r="J32" s="22">
        <f>SUM(J29:J31)</f>
        <v>6.3617706050471054E-2</v>
      </c>
      <c r="K32" s="5">
        <f t="shared" si="26"/>
        <v>9.2670364805530106E-2</v>
      </c>
      <c r="L32" s="5">
        <f t="shared" si="27"/>
        <v>5.6007263866716027E-2</v>
      </c>
    </row>
    <row r="33" spans="1:12" x14ac:dyDescent="0.3">
      <c r="A33" s="6" t="s">
        <v>190</v>
      </c>
      <c r="B33" s="5">
        <v>2.073869060035401E-2</v>
      </c>
      <c r="C33" s="5">
        <v>8.7562616346162289E-3</v>
      </c>
      <c r="D33" s="5">
        <v>4.2917294976636189E-3</v>
      </c>
      <c r="E33" s="5">
        <f>AVERAGE(B33:D33)</f>
        <v>1.1262227244211285E-2</v>
      </c>
      <c r="F33" s="5">
        <f>STDEV(B33:D33)</f>
        <v>8.5050296945811746E-3</v>
      </c>
      <c r="G33" s="5"/>
      <c r="H33" s="5">
        <v>0</v>
      </c>
      <c r="I33" s="5">
        <v>0</v>
      </c>
      <c r="J33" s="5">
        <v>2.4846370718717898E-3</v>
      </c>
      <c r="K33" s="5">
        <f>AVERAGE(H33:J33)</f>
        <v>8.2821235729059657E-4</v>
      </c>
      <c r="L33" s="5">
        <f>STDEV(H33:J33)</f>
        <v>1.4345058822837014E-3</v>
      </c>
    </row>
    <row r="34" spans="1:12" x14ac:dyDescent="0.3">
      <c r="A34" s="6" t="s">
        <v>191</v>
      </c>
      <c r="B34" s="5">
        <v>0</v>
      </c>
      <c r="C34" s="5">
        <v>2.7277685604280996E-2</v>
      </c>
      <c r="D34" s="5">
        <v>0.10572641556149105</v>
      </c>
      <c r="E34" s="5">
        <f t="shared" ref="E34:E35" si="28">AVERAGE(B34:D34)</f>
        <v>4.4334700388590685E-2</v>
      </c>
      <c r="F34" s="5">
        <f t="shared" ref="F34:F35" si="29">STDEV(B34:D34)</f>
        <v>5.4888296128449761E-2</v>
      </c>
      <c r="G34" s="5"/>
      <c r="H34" s="5">
        <v>0</v>
      </c>
      <c r="I34" s="5">
        <v>0</v>
      </c>
      <c r="J34" s="5">
        <v>8.2361117752787084E-3</v>
      </c>
      <c r="K34" s="5">
        <f t="shared" ref="K34:K35" si="30">AVERAGE(H34:J34)</f>
        <v>2.7453705917595693E-3</v>
      </c>
      <c r="L34" s="5">
        <f t="shared" ref="L34:L35" si="31">STDEV(H34:J34)</f>
        <v>4.755121350533009E-3</v>
      </c>
    </row>
    <row r="35" spans="1:12" x14ac:dyDescent="0.3">
      <c r="A35" s="6" t="s">
        <v>192</v>
      </c>
      <c r="B35" s="5">
        <f t="shared" ref="B35:D35" si="32">SUM(B33:B34)</f>
        <v>2.073869060035401E-2</v>
      </c>
      <c r="C35" s="5">
        <f t="shared" si="32"/>
        <v>3.6033947238897225E-2</v>
      </c>
      <c r="D35" s="5">
        <f t="shared" si="32"/>
        <v>0.11001814505915467</v>
      </c>
      <c r="E35" s="5">
        <f t="shared" si="28"/>
        <v>5.5596927632801968E-2</v>
      </c>
      <c r="F35" s="5">
        <f t="shared" si="29"/>
        <v>4.774660091079249E-2</v>
      </c>
      <c r="G35" s="5"/>
      <c r="H35" s="5">
        <f t="shared" ref="H35:J35" si="33">SUM(H33:H34)</f>
        <v>0</v>
      </c>
      <c r="I35" s="5">
        <f t="shared" si="33"/>
        <v>0</v>
      </c>
      <c r="J35" s="5">
        <f t="shared" si="33"/>
        <v>1.0720748847150498E-2</v>
      </c>
      <c r="K35" s="5">
        <f t="shared" si="30"/>
        <v>3.5735829490501658E-3</v>
      </c>
      <c r="L35" s="5">
        <f t="shared" si="31"/>
        <v>6.18962723281671E-3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294BF-9A76-4838-A44D-A1C58494E4E6}">
  <dimension ref="A1:T35"/>
  <sheetViews>
    <sheetView workbookViewId="0">
      <selection activeCell="R6" sqref="R6"/>
    </sheetView>
  </sheetViews>
  <sheetFormatPr defaultColWidth="8.88671875" defaultRowHeight="13.8" x14ac:dyDescent="0.25"/>
  <cols>
    <col min="1" max="1" width="18.33203125" style="15" bestFit="1" customWidth="1"/>
    <col min="2" max="7" width="8.88671875" style="15"/>
    <col min="8" max="10" width="13" style="15" bestFit="1" customWidth="1"/>
    <col min="11" max="16384" width="8.88671875" style="15"/>
  </cols>
  <sheetData>
    <row r="1" spans="1:20" s="1" customFormat="1" x14ac:dyDescent="0.25">
      <c r="A1" s="1" t="s">
        <v>200</v>
      </c>
    </row>
    <row r="2" spans="1:20" ht="14.4" x14ac:dyDescent="0.3">
      <c r="A2" s="6"/>
      <c r="B2" s="6" t="s">
        <v>194</v>
      </c>
      <c r="C2" s="6" t="s">
        <v>195</v>
      </c>
      <c r="D2" s="6" t="s">
        <v>196</v>
      </c>
      <c r="E2" s="6" t="s">
        <v>3</v>
      </c>
      <c r="F2" s="6" t="s">
        <v>185</v>
      </c>
      <c r="G2" s="6"/>
      <c r="H2" s="6" t="s">
        <v>197</v>
      </c>
      <c r="I2" s="6" t="s">
        <v>198</v>
      </c>
      <c r="J2" s="6" t="s">
        <v>199</v>
      </c>
      <c r="K2" s="6" t="s">
        <v>3</v>
      </c>
      <c r="L2" s="6" t="s">
        <v>185</v>
      </c>
      <c r="M2" s="6"/>
      <c r="N2" s="1"/>
      <c r="P2" s="1"/>
      <c r="Q2" s="1"/>
      <c r="R2" s="1"/>
      <c r="S2" s="1"/>
      <c r="T2" s="1"/>
    </row>
    <row r="3" spans="1:20" x14ac:dyDescent="0.25">
      <c r="A3" s="6" t="s">
        <v>9</v>
      </c>
      <c r="B3" s="5">
        <v>2.2307462101582978</v>
      </c>
      <c r="C3" s="5">
        <v>0.51353141693127013</v>
      </c>
      <c r="D3" s="5">
        <v>0.57660245065082083</v>
      </c>
      <c r="E3" s="5">
        <f t="shared" ref="E3:E35" si="0">AVERAGE(C3:D3)</f>
        <v>0.54506693379104543</v>
      </c>
      <c r="F3" s="5">
        <f t="shared" ref="F3:F35" si="1">STDEV(C3:D3)</f>
        <v>4.4597955639539694E-2</v>
      </c>
      <c r="G3" s="5"/>
      <c r="H3" s="5">
        <v>5.6013184914129641E-2</v>
      </c>
      <c r="I3" s="5">
        <v>9.603131969561024E-2</v>
      </c>
      <c r="J3" s="5">
        <v>0.12546211880853173</v>
      </c>
      <c r="K3" s="5">
        <f t="shared" ref="K3:K35" si="2">AVERAGE(H3:J3)</f>
        <v>9.2502207806090531E-2</v>
      </c>
      <c r="L3" s="5">
        <f t="shared" ref="L3:L35" si="3">STDEV(H3:J3)</f>
        <v>3.4858708780071301E-2</v>
      </c>
      <c r="M3" s="5"/>
    </row>
    <row r="4" spans="1:20" x14ac:dyDescent="0.25">
      <c r="A4" s="6" t="s">
        <v>10</v>
      </c>
      <c r="B4" s="5">
        <v>2.1311677639675095E-2</v>
      </c>
      <c r="C4" s="5">
        <v>0</v>
      </c>
      <c r="D4" s="5">
        <v>0</v>
      </c>
      <c r="E4" s="5">
        <f t="shared" si="0"/>
        <v>0</v>
      </c>
      <c r="F4" s="5">
        <f t="shared" si="1"/>
        <v>0</v>
      </c>
      <c r="G4" s="5"/>
      <c r="H4" s="5">
        <v>0.10406527683958433</v>
      </c>
      <c r="I4" s="5">
        <v>0.14407784863812936</v>
      </c>
      <c r="J4" s="5">
        <v>9.2800563958971474E-2</v>
      </c>
      <c r="K4" s="5">
        <f t="shared" si="2"/>
        <v>0.11364789647889506</v>
      </c>
      <c r="L4" s="5">
        <f t="shared" si="3"/>
        <v>2.6948282512631955E-2</v>
      </c>
      <c r="M4" s="5"/>
    </row>
    <row r="5" spans="1:20" x14ac:dyDescent="0.25">
      <c r="A5" s="6" t="s">
        <v>11</v>
      </c>
      <c r="B5" s="5">
        <v>1.3059341807687241</v>
      </c>
      <c r="C5" s="5">
        <v>1.3312025394703593</v>
      </c>
      <c r="D5" s="5">
        <v>1.6083797200188401</v>
      </c>
      <c r="E5" s="5">
        <f t="shared" si="0"/>
        <v>1.4697911297445998</v>
      </c>
      <c r="F5" s="5">
        <f t="shared" si="1"/>
        <v>0.19599386395599883</v>
      </c>
      <c r="G5" s="5"/>
      <c r="H5" s="5">
        <v>1.5713418679679716</v>
      </c>
      <c r="I5" s="5">
        <v>2.0279926263915518</v>
      </c>
      <c r="J5" s="5">
        <v>3.236608736187744</v>
      </c>
      <c r="K5" s="5">
        <f t="shared" si="2"/>
        <v>2.2786477435157555</v>
      </c>
      <c r="L5" s="5">
        <f t="shared" si="3"/>
        <v>0.8604646572654997</v>
      </c>
      <c r="M5" s="5"/>
    </row>
    <row r="6" spans="1:20" x14ac:dyDescent="0.25">
      <c r="A6" s="6" t="s">
        <v>12</v>
      </c>
      <c r="B6" s="5">
        <v>0</v>
      </c>
      <c r="C6" s="5">
        <v>0</v>
      </c>
      <c r="D6" s="5">
        <v>5.354047396840198E-5</v>
      </c>
      <c r="E6" s="5">
        <f t="shared" si="0"/>
        <v>2.677023698420099E-5</v>
      </c>
      <c r="F6" s="5">
        <f t="shared" si="1"/>
        <v>3.7858832210998867E-5</v>
      </c>
      <c r="G6" s="5"/>
      <c r="H6" s="5">
        <v>0</v>
      </c>
      <c r="I6" s="5">
        <v>0</v>
      </c>
      <c r="J6" s="5">
        <v>0</v>
      </c>
      <c r="K6" s="5">
        <f t="shared" si="2"/>
        <v>0</v>
      </c>
      <c r="L6" s="5">
        <f t="shared" si="3"/>
        <v>0</v>
      </c>
      <c r="M6" s="5"/>
    </row>
    <row r="7" spans="1:20" x14ac:dyDescent="0.25">
      <c r="A7" s="6" t="s">
        <v>13</v>
      </c>
      <c r="B7" s="5">
        <v>5.8589399798337168E-2</v>
      </c>
      <c r="C7" s="5">
        <v>3.3039471440028632E-2</v>
      </c>
      <c r="D7" s="5">
        <v>4.2480484847681514E-2</v>
      </c>
      <c r="E7" s="5">
        <f t="shared" si="0"/>
        <v>3.7759978143855073E-2</v>
      </c>
      <c r="F7" s="5">
        <f t="shared" si="1"/>
        <v>6.6758046018244943E-3</v>
      </c>
      <c r="G7" s="5"/>
      <c r="H7" s="5">
        <v>8.461382821153501E-3</v>
      </c>
      <c r="I7" s="5">
        <v>1.3471541754471423E-2</v>
      </c>
      <c r="J7" s="5">
        <v>2.5992670131812837E-2</v>
      </c>
      <c r="K7" s="5">
        <f t="shared" si="2"/>
        <v>1.5975198235812588E-2</v>
      </c>
      <c r="L7" s="5">
        <f t="shared" si="3"/>
        <v>9.0298245013201908E-3</v>
      </c>
      <c r="M7" s="5"/>
    </row>
    <row r="8" spans="1:20" x14ac:dyDescent="0.25">
      <c r="A8" s="6" t="s">
        <v>14</v>
      </c>
      <c r="B8" s="5">
        <v>0</v>
      </c>
      <c r="C8" s="5">
        <v>9.0648488239136651E-3</v>
      </c>
      <c r="D8" s="5">
        <v>4.1651161551787622E-3</v>
      </c>
      <c r="E8" s="5">
        <f t="shared" si="0"/>
        <v>6.6149824895462136E-3</v>
      </c>
      <c r="F8" s="5">
        <f t="shared" si="1"/>
        <v>3.4646341960637094E-3</v>
      </c>
      <c r="G8" s="5"/>
      <c r="H8" s="5">
        <v>3.6930094791816321E-4</v>
      </c>
      <c r="I8" s="5">
        <v>0</v>
      </c>
      <c r="J8" s="5">
        <v>0</v>
      </c>
      <c r="K8" s="5">
        <f t="shared" si="2"/>
        <v>1.2310031597272106E-4</v>
      </c>
      <c r="L8" s="5">
        <f t="shared" si="3"/>
        <v>2.1321600169253553E-4</v>
      </c>
      <c r="M8" s="5"/>
    </row>
    <row r="9" spans="1:20" x14ac:dyDescent="0.25">
      <c r="A9" s="6" t="s">
        <v>15</v>
      </c>
      <c r="B9" s="5">
        <v>5.903085660097189E-2</v>
      </c>
      <c r="C9" s="5">
        <v>4.0384677218987072E-2</v>
      </c>
      <c r="D9" s="5">
        <v>3.1746017713288187E-2</v>
      </c>
      <c r="E9" s="5">
        <f t="shared" si="0"/>
        <v>3.6065347466137626E-2</v>
      </c>
      <c r="F9" s="5">
        <f t="shared" si="1"/>
        <v>6.1084547168413321E-3</v>
      </c>
      <c r="G9" s="5"/>
      <c r="H9" s="5">
        <v>2.2939510155265779E-2</v>
      </c>
      <c r="I9" s="5">
        <v>2.2535161596755286E-2</v>
      </c>
      <c r="J9" s="5">
        <v>2.3374022051403438E-2</v>
      </c>
      <c r="K9" s="5">
        <f t="shared" si="2"/>
        <v>2.2949564601141503E-2</v>
      </c>
      <c r="L9" s="5">
        <f t="shared" si="3"/>
        <v>4.1952060081064819E-4</v>
      </c>
      <c r="M9" s="5"/>
    </row>
    <row r="10" spans="1:20" x14ac:dyDescent="0.25">
      <c r="A10" s="6" t="s">
        <v>16</v>
      </c>
      <c r="B10" s="5">
        <v>7.5044274238689063E-2</v>
      </c>
      <c r="C10" s="5">
        <v>0.25814763155416187</v>
      </c>
      <c r="D10" s="5">
        <v>2.0175407735316613E-2</v>
      </c>
      <c r="E10" s="5">
        <f t="shared" si="0"/>
        <v>0.13916151964473925</v>
      </c>
      <c r="F10" s="5">
        <f t="shared" si="1"/>
        <v>0.16827177319634831</v>
      </c>
      <c r="G10" s="5"/>
      <c r="H10" s="5">
        <v>0.12598678630636737</v>
      </c>
      <c r="I10" s="5">
        <v>0.12770464884540703</v>
      </c>
      <c r="J10" s="5">
        <v>0.12781885460662348</v>
      </c>
      <c r="K10" s="5">
        <f t="shared" si="2"/>
        <v>0.12717009658613262</v>
      </c>
      <c r="L10" s="5">
        <f t="shared" si="3"/>
        <v>1.0263664806599833E-3</v>
      </c>
      <c r="M10" s="5"/>
    </row>
    <row r="11" spans="1:20" x14ac:dyDescent="0.25">
      <c r="A11" s="6" t="s">
        <v>17</v>
      </c>
      <c r="B11" s="5">
        <v>0.50386869845976934</v>
      </c>
      <c r="C11" s="5">
        <v>0.56811321834729789</v>
      </c>
      <c r="D11" s="5">
        <v>0.38203110776228555</v>
      </c>
      <c r="E11" s="5">
        <f t="shared" si="0"/>
        <v>0.47507216305479172</v>
      </c>
      <c r="F11" s="5">
        <f t="shared" si="1"/>
        <v>0.13157992225216736</v>
      </c>
      <c r="G11" s="5"/>
      <c r="H11" s="5">
        <v>3.9303527534215807</v>
      </c>
      <c r="I11" s="5">
        <v>4.3957945758368773</v>
      </c>
      <c r="J11" s="5">
        <v>4.23519893147476</v>
      </c>
      <c r="K11" s="5">
        <f t="shared" si="2"/>
        <v>4.1871154202444059</v>
      </c>
      <c r="L11" s="5">
        <f t="shared" si="3"/>
        <v>0.23641709022931864</v>
      </c>
      <c r="M11" s="5"/>
    </row>
    <row r="12" spans="1:20" x14ac:dyDescent="0.25">
      <c r="A12" s="6" t="s">
        <v>18</v>
      </c>
      <c r="B12" s="5">
        <v>0.13132747991770585</v>
      </c>
      <c r="C12" s="5">
        <v>0.29724663414356967</v>
      </c>
      <c r="D12" s="5">
        <v>0.31239341009522498</v>
      </c>
      <c r="E12" s="5">
        <f t="shared" si="0"/>
        <v>0.30482002211939729</v>
      </c>
      <c r="F12" s="5">
        <f t="shared" si="1"/>
        <v>1.0710387988528792E-2</v>
      </c>
      <c r="G12" s="5"/>
      <c r="H12" s="5">
        <v>1.7182731957682476</v>
      </c>
      <c r="I12" s="5">
        <v>1.717544985860628</v>
      </c>
      <c r="J12" s="5">
        <v>1.5091962816203639</v>
      </c>
      <c r="K12" s="5">
        <f t="shared" si="2"/>
        <v>1.6483381544164131</v>
      </c>
      <c r="L12" s="5">
        <f t="shared" si="3"/>
        <v>0.12050094666147379</v>
      </c>
      <c r="M12" s="5"/>
    </row>
    <row r="13" spans="1:20" x14ac:dyDescent="0.25">
      <c r="A13" s="6" t="s">
        <v>19</v>
      </c>
      <c r="B13" s="23">
        <f>SUM(B9:B12)</f>
        <v>0.76927130921713616</v>
      </c>
      <c r="C13" s="23">
        <f t="shared" ref="C13:D13" si="4">SUM(C9:C12)</f>
        <v>1.1638921612640165</v>
      </c>
      <c r="D13" s="23">
        <f t="shared" si="4"/>
        <v>0.74634594330611526</v>
      </c>
      <c r="E13" s="5">
        <f t="shared" si="0"/>
        <v>0.95511905228506588</v>
      </c>
      <c r="F13" s="5">
        <f t="shared" si="1"/>
        <v>0.29524976217682836</v>
      </c>
      <c r="G13" s="5"/>
      <c r="H13" s="23">
        <f>SUM(H9:H12)</f>
        <v>5.7975522456514614</v>
      </c>
      <c r="I13" s="23">
        <f>SUM(I9:I12)</f>
        <v>6.2635793721396675</v>
      </c>
      <c r="J13" s="23">
        <f>SUM(J9:J12)</f>
        <v>5.8955880897531507</v>
      </c>
      <c r="K13" s="5">
        <f t="shared" si="2"/>
        <v>5.9855732358480935</v>
      </c>
      <c r="L13" s="5">
        <f t="shared" si="3"/>
        <v>0.24569964498144828</v>
      </c>
      <c r="M13" s="5"/>
    </row>
    <row r="14" spans="1:20" x14ac:dyDescent="0.25">
      <c r="A14" s="6" t="s">
        <v>20</v>
      </c>
      <c r="B14" s="5">
        <v>1.1025467181887398E-2</v>
      </c>
      <c r="C14" s="5">
        <v>8.0219621732728133E-3</v>
      </c>
      <c r="D14" s="5">
        <v>7.8824476264146848E-3</v>
      </c>
      <c r="E14" s="5">
        <f t="shared" si="0"/>
        <v>7.952204899843749E-3</v>
      </c>
      <c r="F14" s="5">
        <f t="shared" si="1"/>
        <v>9.8651682157551029E-5</v>
      </c>
      <c r="G14" s="5"/>
      <c r="H14" s="5">
        <v>0</v>
      </c>
      <c r="I14" s="5">
        <v>5.059635833959657E-5</v>
      </c>
      <c r="J14" s="5">
        <v>9.3169154026162432E-5</v>
      </c>
      <c r="K14" s="5">
        <f t="shared" si="2"/>
        <v>4.7921837455252996E-5</v>
      </c>
      <c r="L14" s="5">
        <f t="shared" si="3"/>
        <v>4.6642122721401602E-5</v>
      </c>
      <c r="M14" s="5"/>
    </row>
    <row r="15" spans="1:20" x14ac:dyDescent="0.25">
      <c r="A15" s="6" t="s">
        <v>21</v>
      </c>
      <c r="B15" s="5">
        <v>0</v>
      </c>
      <c r="C15" s="5">
        <v>0.15986340707917712</v>
      </c>
      <c r="D15" s="5">
        <v>0.17725727251027384</v>
      </c>
      <c r="E15" s="5">
        <f t="shared" si="0"/>
        <v>0.16856033979472548</v>
      </c>
      <c r="F15" s="5">
        <f t="shared" si="1"/>
        <v>1.2299320197374763E-2</v>
      </c>
      <c r="G15" s="5"/>
      <c r="H15" s="5">
        <v>1.3745490997537043E-2</v>
      </c>
      <c r="I15" s="5">
        <v>2.3353295691317159E-3</v>
      </c>
      <c r="J15" s="5">
        <v>8.7498539103618433E-3</v>
      </c>
      <c r="K15" s="5">
        <f t="shared" si="2"/>
        <v>8.2768914923435338E-3</v>
      </c>
      <c r="L15" s="5">
        <f t="shared" si="3"/>
        <v>5.7197653834934947E-3</v>
      </c>
      <c r="M15" s="5"/>
    </row>
    <row r="16" spans="1:20" x14ac:dyDescent="0.25">
      <c r="A16" s="6" t="s">
        <v>22</v>
      </c>
      <c r="B16" s="5">
        <v>0.23066943350195679</v>
      </c>
      <c r="C16" s="5">
        <v>0.10341083957128153</v>
      </c>
      <c r="D16" s="5">
        <v>0.10316373260097937</v>
      </c>
      <c r="E16" s="5">
        <f t="shared" si="0"/>
        <v>0.10328728608613044</v>
      </c>
      <c r="F16" s="5">
        <f t="shared" si="1"/>
        <v>1.7473101437911662E-4</v>
      </c>
      <c r="G16" s="5"/>
      <c r="H16" s="5">
        <v>6.0377390363013173E-3</v>
      </c>
      <c r="I16" s="5">
        <v>4.5096019265991744E-3</v>
      </c>
      <c r="J16" s="5">
        <v>8.726520966600879E-3</v>
      </c>
      <c r="K16" s="5">
        <f t="shared" si="2"/>
        <v>6.4246206431671227E-3</v>
      </c>
      <c r="L16" s="5">
        <f t="shared" si="3"/>
        <v>2.1349144200132533E-3</v>
      </c>
      <c r="M16" s="5"/>
    </row>
    <row r="17" spans="1:13" x14ac:dyDescent="0.25">
      <c r="A17" s="6" t="s">
        <v>23</v>
      </c>
      <c r="B17" s="5">
        <v>5.9370613686157661E-2</v>
      </c>
      <c r="C17" s="5">
        <v>0</v>
      </c>
      <c r="D17" s="5">
        <v>6.8775821733986248E-2</v>
      </c>
      <c r="E17" s="5">
        <f t="shared" si="0"/>
        <v>3.4387910866993124E-2</v>
      </c>
      <c r="F17" s="5">
        <f t="shared" si="1"/>
        <v>4.8631849929778814E-2</v>
      </c>
      <c r="G17" s="5"/>
      <c r="H17" s="5">
        <v>3.3114786203827552E-3</v>
      </c>
      <c r="I17" s="5">
        <v>7.2207316562808216E-3</v>
      </c>
      <c r="J17" s="5">
        <v>9.5431739982346497E-3</v>
      </c>
      <c r="K17" s="5">
        <f t="shared" si="2"/>
        <v>6.6917947582994094E-3</v>
      </c>
      <c r="L17" s="5">
        <f t="shared" si="3"/>
        <v>3.1493392167436999E-3</v>
      </c>
      <c r="M17" s="5"/>
    </row>
    <row r="18" spans="1:13" x14ac:dyDescent="0.25">
      <c r="A18" s="6" t="s">
        <v>24</v>
      </c>
      <c r="B18" s="23">
        <f>SUM(B14:B17)</f>
        <v>0.30106551437000184</v>
      </c>
      <c r="C18" s="23">
        <f t="shared" ref="C18:D18" si="5">SUM(C14:C17)</f>
        <v>0.27129620882373146</v>
      </c>
      <c r="D18" s="23">
        <f t="shared" si="5"/>
        <v>0.35707927447165411</v>
      </c>
      <c r="E18" s="5">
        <f t="shared" si="0"/>
        <v>0.31418774164769281</v>
      </c>
      <c r="F18" s="5">
        <f t="shared" si="1"/>
        <v>6.0657787430616526E-2</v>
      </c>
      <c r="G18" s="5"/>
      <c r="H18" s="23">
        <f>SUM(H14:H17)</f>
        <v>2.3094708654221117E-2</v>
      </c>
      <c r="I18" s="23">
        <f>SUM(I14:I17)</f>
        <v>1.4116259510351309E-2</v>
      </c>
      <c r="J18" s="23">
        <f>SUM(J14:J17)</f>
        <v>2.7112718029223534E-2</v>
      </c>
      <c r="K18" s="5">
        <f t="shared" si="2"/>
        <v>2.1441228731265319E-2</v>
      </c>
      <c r="L18" s="5">
        <f t="shared" si="3"/>
        <v>6.6541325805776581E-3</v>
      </c>
      <c r="M18" s="5"/>
    </row>
    <row r="19" spans="1:13" x14ac:dyDescent="0.25">
      <c r="A19" s="6" t="s">
        <v>25</v>
      </c>
      <c r="B19" s="5">
        <v>8.3866939707385735E-2</v>
      </c>
      <c r="C19" s="5">
        <v>7.7811645350941955E-2</v>
      </c>
      <c r="D19" s="5">
        <v>0.1199997874210446</v>
      </c>
      <c r="E19" s="5">
        <f t="shared" si="0"/>
        <v>9.890571638599327E-2</v>
      </c>
      <c r="F19" s="5">
        <f t="shared" si="1"/>
        <v>2.9831521343431058E-2</v>
      </c>
      <c r="G19" s="5"/>
      <c r="H19" s="5">
        <v>5.1170317932208872E-2</v>
      </c>
      <c r="I19" s="5">
        <v>4.860681396803096E-2</v>
      </c>
      <c r="J19" s="5">
        <v>6.650338180899118E-2</v>
      </c>
      <c r="K19" s="5">
        <f t="shared" si="2"/>
        <v>5.5426837903077009E-2</v>
      </c>
      <c r="L19" s="5">
        <f t="shared" si="3"/>
        <v>9.6778229379505375E-3</v>
      </c>
      <c r="M19" s="5"/>
    </row>
    <row r="20" spans="1:13" x14ac:dyDescent="0.25">
      <c r="A20" s="6" t="s">
        <v>26</v>
      </c>
      <c r="B20" s="5">
        <v>9.20825656057057</v>
      </c>
      <c r="C20" s="5">
        <v>8.7749160801552701</v>
      </c>
      <c r="D20" s="5">
        <v>12.101733242394323</v>
      </c>
      <c r="E20" s="5">
        <f t="shared" si="0"/>
        <v>10.438324661274796</v>
      </c>
      <c r="F20" s="5">
        <f t="shared" si="1"/>
        <v>2.3524149751870205</v>
      </c>
      <c r="G20" s="5"/>
      <c r="H20" s="5">
        <v>5.6772396431834409</v>
      </c>
      <c r="I20" s="5">
        <v>5.7207172001599123</v>
      </c>
      <c r="J20" s="5">
        <v>5.1720454292473752</v>
      </c>
      <c r="K20" s="5">
        <f t="shared" si="2"/>
        <v>5.5233340908635755</v>
      </c>
      <c r="L20" s="5">
        <f t="shared" si="3"/>
        <v>0.30500060217192498</v>
      </c>
      <c r="M20" s="5"/>
    </row>
    <row r="21" spans="1:13" x14ac:dyDescent="0.25">
      <c r="A21" s="6" t="s">
        <v>27</v>
      </c>
      <c r="B21" s="5">
        <v>34.773671739918264</v>
      </c>
      <c r="C21" s="5">
        <v>34.458480116767667</v>
      </c>
      <c r="D21" s="5">
        <v>35.426502449252332</v>
      </c>
      <c r="E21" s="5">
        <f t="shared" si="0"/>
        <v>34.94249128301</v>
      </c>
      <c r="F21" s="5">
        <f t="shared" si="1"/>
        <v>0.68449515563992536</v>
      </c>
      <c r="G21" s="5"/>
      <c r="H21" s="5">
        <v>45.554828994193606</v>
      </c>
      <c r="I21" s="5">
        <v>45.634836167614516</v>
      </c>
      <c r="J21" s="5">
        <v>46.305792913999852</v>
      </c>
      <c r="K21" s="5">
        <f t="shared" si="2"/>
        <v>45.831819358602651</v>
      </c>
      <c r="L21" s="5">
        <f t="shared" si="3"/>
        <v>0.41241785286477789</v>
      </c>
      <c r="M21" s="5"/>
    </row>
    <row r="22" spans="1:13" x14ac:dyDescent="0.25">
      <c r="A22" s="6" t="s">
        <v>28</v>
      </c>
      <c r="B22" s="5">
        <v>27.418834231475316</v>
      </c>
      <c r="C22" s="5">
        <v>30.140828421464395</v>
      </c>
      <c r="D22" s="5">
        <v>25.382206735671208</v>
      </c>
      <c r="E22" s="5">
        <f t="shared" si="0"/>
        <v>27.761517578567801</v>
      </c>
      <c r="F22" s="5">
        <f t="shared" si="1"/>
        <v>3.3648536631257233</v>
      </c>
      <c r="G22" s="5"/>
      <c r="H22" s="5">
        <v>37.978368894837288</v>
      </c>
      <c r="I22" s="5">
        <v>36.694322339811656</v>
      </c>
      <c r="J22" s="5">
        <v>36.155888852075947</v>
      </c>
      <c r="K22" s="5">
        <f t="shared" si="2"/>
        <v>36.942860028908292</v>
      </c>
      <c r="L22" s="5">
        <f t="shared" si="3"/>
        <v>0.93631544563889868</v>
      </c>
      <c r="M22" s="5"/>
    </row>
    <row r="23" spans="1:13" x14ac:dyDescent="0.25">
      <c r="A23" s="6" t="s">
        <v>29</v>
      </c>
      <c r="B23" s="23">
        <f>SUM(B19:B22)</f>
        <v>71.484629471671539</v>
      </c>
      <c r="C23" s="23">
        <f t="shared" ref="C23:D23" si="6">SUM(C19:C22)</f>
        <v>73.452036263738279</v>
      </c>
      <c r="D23" s="23">
        <f t="shared" si="6"/>
        <v>73.030442214738912</v>
      </c>
      <c r="E23" s="5">
        <f t="shared" si="0"/>
        <v>73.241239239238595</v>
      </c>
      <c r="F23" s="5">
        <f t="shared" si="1"/>
        <v>0.29811201095534601</v>
      </c>
      <c r="G23" s="5"/>
      <c r="H23" s="23">
        <f>SUM(H19:H22)</f>
        <v>89.261607850146547</v>
      </c>
      <c r="I23" s="23">
        <f>SUM(I19:I22)</f>
        <v>88.098482521554118</v>
      </c>
      <c r="J23" s="23">
        <f>SUM(J19:J22)</f>
        <v>87.700230577132174</v>
      </c>
      <c r="K23" s="5">
        <f t="shared" si="2"/>
        <v>88.353440316277613</v>
      </c>
      <c r="L23" s="5">
        <f t="shared" si="3"/>
        <v>0.811312119340732</v>
      </c>
      <c r="M23" s="5"/>
    </row>
    <row r="24" spans="1:13" x14ac:dyDescent="0.25">
      <c r="A24" s="6" t="s">
        <v>30</v>
      </c>
      <c r="B24" s="5">
        <v>7.4397182334366516E-3</v>
      </c>
      <c r="C24" s="5">
        <v>5.6660437956917387E-2</v>
      </c>
      <c r="D24" s="5">
        <v>3.9888404090987421E-2</v>
      </c>
      <c r="E24" s="5">
        <f t="shared" si="0"/>
        <v>4.8274421023952407E-2</v>
      </c>
      <c r="F24" s="5">
        <f t="shared" si="1"/>
        <v>1.1859618880889471E-2</v>
      </c>
      <c r="G24" s="5"/>
      <c r="H24" s="5">
        <v>3.2626090209665693E-3</v>
      </c>
      <c r="I24" s="5">
        <v>3.5363856570561226E-3</v>
      </c>
      <c r="J24" s="5">
        <v>7.5180743104713722E-3</v>
      </c>
      <c r="K24" s="5">
        <f t="shared" si="2"/>
        <v>4.772356329498021E-3</v>
      </c>
      <c r="L24" s="5">
        <f t="shared" si="3"/>
        <v>2.3817984454813585E-3</v>
      </c>
      <c r="M24" s="5"/>
    </row>
    <row r="25" spans="1:13" x14ac:dyDescent="0.25">
      <c r="A25" s="6" t="s">
        <v>31</v>
      </c>
      <c r="B25" s="5">
        <v>2.1951718004867411</v>
      </c>
      <c r="C25" s="5">
        <v>1.2995716433730717</v>
      </c>
      <c r="D25" s="5">
        <v>2.1503079728221315</v>
      </c>
      <c r="E25" s="5">
        <f t="shared" si="0"/>
        <v>1.7249398080976017</v>
      </c>
      <c r="F25" s="5">
        <f t="shared" si="1"/>
        <v>0.60156142755518249</v>
      </c>
      <c r="G25" s="5"/>
      <c r="H25" s="5">
        <v>0.34753811762647635</v>
      </c>
      <c r="I25" s="5">
        <v>0.31076802073360388</v>
      </c>
      <c r="J25" s="5">
        <v>0.25251521686438616</v>
      </c>
      <c r="K25" s="5">
        <f t="shared" si="2"/>
        <v>0.30360711840815546</v>
      </c>
      <c r="L25" s="5">
        <f t="shared" si="3"/>
        <v>4.7914473897732554E-2</v>
      </c>
      <c r="M25" s="5"/>
    </row>
    <row r="26" spans="1:13" x14ac:dyDescent="0.25">
      <c r="A26" s="6" t="s">
        <v>32</v>
      </c>
      <c r="B26" s="5">
        <v>19.653313989946817</v>
      </c>
      <c r="C26" s="5">
        <v>20.513968117563717</v>
      </c>
      <c r="D26" s="5">
        <v>20.011757660526065</v>
      </c>
      <c r="E26" s="5">
        <f t="shared" si="0"/>
        <v>20.262862889044889</v>
      </c>
      <c r="F26" s="5">
        <f t="shared" si="1"/>
        <v>0.35511641975411901</v>
      </c>
      <c r="G26" s="5"/>
      <c r="H26" s="5">
        <v>2.6507325488996836</v>
      </c>
      <c r="I26" s="5">
        <v>2.7918935726030107</v>
      </c>
      <c r="J26" s="5">
        <v>2.423256825652671</v>
      </c>
      <c r="K26" s="5">
        <f t="shared" si="2"/>
        <v>2.6219609823851218</v>
      </c>
      <c r="L26" s="5">
        <f t="shared" si="3"/>
        <v>0.18599493294256325</v>
      </c>
      <c r="M26" s="5"/>
    </row>
    <row r="27" spans="1:13" x14ac:dyDescent="0.25">
      <c r="A27" s="6" t="s">
        <v>33</v>
      </c>
      <c r="B27" s="5">
        <v>0.16423720406861825</v>
      </c>
      <c r="C27" s="5">
        <v>0.20990951320477161</v>
      </c>
      <c r="D27" s="5">
        <v>0.17139751777679099</v>
      </c>
      <c r="E27" s="5">
        <f t="shared" si="0"/>
        <v>0.1906535154907813</v>
      </c>
      <c r="F27" s="5">
        <f t="shared" si="1"/>
        <v>2.7232093124150304E-2</v>
      </c>
      <c r="G27" s="5"/>
      <c r="H27" s="5">
        <v>3.4776803061628246E-2</v>
      </c>
      <c r="I27" s="5">
        <v>3.2897207789844E-2</v>
      </c>
      <c r="J27" s="5">
        <v>3.0470784710359189E-2</v>
      </c>
      <c r="K27" s="5">
        <f t="shared" si="2"/>
        <v>3.2714931853943814E-2</v>
      </c>
      <c r="L27" s="5">
        <f t="shared" si="3"/>
        <v>2.1587882939215438E-3</v>
      </c>
      <c r="M27" s="5"/>
    </row>
    <row r="28" spans="1:13" x14ac:dyDescent="0.25">
      <c r="A28" s="6" t="s">
        <v>68</v>
      </c>
      <c r="B28" s="23">
        <f>SUM(B24:B27)</f>
        <v>22.020162712735615</v>
      </c>
      <c r="C28" s="23">
        <f t="shared" ref="C28:D28" si="7">SUM(C24:C27)</f>
        <v>22.080109712098476</v>
      </c>
      <c r="D28" s="23">
        <f t="shared" si="7"/>
        <v>22.373351555215972</v>
      </c>
      <c r="E28" s="5">
        <f t="shared" si="0"/>
        <v>22.226730633657226</v>
      </c>
      <c r="F28" s="5">
        <f t="shared" si="1"/>
        <v>0.20735329579602307</v>
      </c>
      <c r="G28" s="5"/>
      <c r="H28" s="23">
        <f>SUM(H24:H27)</f>
        <v>3.0363100786087549</v>
      </c>
      <c r="I28" s="23">
        <f>SUM(I24:I27)</f>
        <v>3.1390951867835151</v>
      </c>
      <c r="J28" s="23">
        <f>SUM(J24:J27)</f>
        <v>2.7137609015378876</v>
      </c>
      <c r="K28" s="5">
        <f t="shared" si="2"/>
        <v>2.9630553889767186</v>
      </c>
      <c r="L28" s="5">
        <f t="shared" si="3"/>
        <v>0.22192791783857793</v>
      </c>
      <c r="M28" s="5"/>
    </row>
    <row r="29" spans="1:13" x14ac:dyDescent="0.25">
      <c r="A29" s="6" t="s">
        <v>35</v>
      </c>
      <c r="B29" s="5">
        <v>0.2057645494478246</v>
      </c>
      <c r="C29" s="5">
        <v>0</v>
      </c>
      <c r="D29" s="5">
        <v>0</v>
      </c>
      <c r="E29" s="5">
        <f t="shared" si="0"/>
        <v>0</v>
      </c>
      <c r="F29" s="5">
        <f t="shared" si="1"/>
        <v>0</v>
      </c>
      <c r="G29" s="5"/>
      <c r="H29" s="5">
        <v>1.7387169854083021E-2</v>
      </c>
      <c r="I29" s="5">
        <v>7.3638509260788758E-3</v>
      </c>
      <c r="J29" s="5">
        <v>1.6426072910979007E-2</v>
      </c>
      <c r="K29" s="5">
        <f t="shared" si="2"/>
        <v>1.3725697897046968E-2</v>
      </c>
      <c r="L29" s="5">
        <f t="shared" si="3"/>
        <v>5.5304384541393116E-3</v>
      </c>
      <c r="M29" s="5"/>
    </row>
    <row r="30" spans="1:13" x14ac:dyDescent="0.25">
      <c r="A30" s="6" t="s">
        <v>36</v>
      </c>
      <c r="B30" s="5">
        <v>0.33594212154746877</v>
      </c>
      <c r="C30" s="5">
        <v>0.47975099712764246</v>
      </c>
      <c r="D30" s="5">
        <v>0.5914302900945283</v>
      </c>
      <c r="E30" s="5">
        <f t="shared" si="0"/>
        <v>0.53559064361108533</v>
      </c>
      <c r="F30" s="5">
        <f t="shared" si="1"/>
        <v>7.8969185375005205E-2</v>
      </c>
      <c r="G30" s="5"/>
      <c r="H30" s="5">
        <v>6.0660079006865784E-2</v>
      </c>
      <c r="I30" s="5">
        <v>7.2866414799338822E-2</v>
      </c>
      <c r="J30" s="5">
        <v>0.10218057612651904</v>
      </c>
      <c r="K30" s="5">
        <f t="shared" si="2"/>
        <v>7.8569023310907884E-2</v>
      </c>
      <c r="L30" s="5">
        <f t="shared" si="3"/>
        <v>2.1339581255098435E-2</v>
      </c>
      <c r="M30" s="5"/>
    </row>
    <row r="31" spans="1:13" x14ac:dyDescent="0.25">
      <c r="A31" s="6" t="s">
        <v>37</v>
      </c>
      <c r="B31" s="5">
        <v>0</v>
      </c>
      <c r="C31" s="5">
        <v>0.41332393598689204</v>
      </c>
      <c r="D31" s="5">
        <v>0.30081368203083764</v>
      </c>
      <c r="E31" s="5">
        <f t="shared" si="0"/>
        <v>0.35706880900886484</v>
      </c>
      <c r="F31" s="5">
        <f t="shared" si="1"/>
        <v>7.9556763525346755E-2</v>
      </c>
      <c r="G31" s="5"/>
      <c r="H31" s="5">
        <v>5.4193776168570448E-2</v>
      </c>
      <c r="I31" s="5">
        <v>7.2808507714730061E-2</v>
      </c>
      <c r="J31" s="5">
        <v>4.2449401904777209E-2</v>
      </c>
      <c r="K31" s="5">
        <f t="shared" si="2"/>
        <v>5.6483895262692575E-2</v>
      </c>
      <c r="L31" s="5">
        <f t="shared" si="3"/>
        <v>1.5308569838294008E-2</v>
      </c>
      <c r="M31" s="5"/>
    </row>
    <row r="32" spans="1:13" x14ac:dyDescent="0.25">
      <c r="A32" s="6" t="s">
        <v>69</v>
      </c>
      <c r="B32" s="23">
        <f>SUM(B29:B31)</f>
        <v>0.54170667099529335</v>
      </c>
      <c r="C32" s="23">
        <f t="shared" ref="C32:D32" si="8">SUM(C29:C31)</f>
        <v>0.89307493311453445</v>
      </c>
      <c r="D32" s="23">
        <f t="shared" si="8"/>
        <v>0.89224397212536588</v>
      </c>
      <c r="E32" s="5">
        <f t="shared" si="0"/>
        <v>0.89265945261995017</v>
      </c>
      <c r="F32" s="5">
        <f t="shared" si="1"/>
        <v>5.8757815034257861E-4</v>
      </c>
      <c r="G32" s="5"/>
      <c r="H32" s="23">
        <f>SUM(H29:H31)</f>
        <v>0.13224102502951923</v>
      </c>
      <c r="I32" s="23">
        <f>SUM(I29:I31)</f>
        <v>0.15303877344014777</v>
      </c>
      <c r="J32" s="23">
        <f>SUM(J29:J31)</f>
        <v>0.16105605094227526</v>
      </c>
      <c r="K32" s="5">
        <f t="shared" si="2"/>
        <v>0.14877861647064741</v>
      </c>
      <c r="L32" s="5">
        <f t="shared" si="3"/>
        <v>1.4872394986745988E-2</v>
      </c>
      <c r="M32" s="5"/>
    </row>
    <row r="33" spans="1:13" x14ac:dyDescent="0.25">
      <c r="A33" s="6" t="s">
        <v>190</v>
      </c>
      <c r="B33" s="5">
        <v>8.5416694072412633E-2</v>
      </c>
      <c r="C33" s="5">
        <v>1.8053746021100225E-2</v>
      </c>
      <c r="D33" s="5">
        <v>8.3754364264989015E-2</v>
      </c>
      <c r="E33" s="5">
        <f t="shared" si="0"/>
        <v>5.0904055143044621E-2</v>
      </c>
      <c r="F33" s="5">
        <f t="shared" si="1"/>
        <v>4.6457352688402363E-2</v>
      </c>
      <c r="G33" s="5"/>
      <c r="H33" s="5">
        <v>5.1375131341621196E-3</v>
      </c>
      <c r="I33" s="5">
        <v>6.5628132334151195E-3</v>
      </c>
      <c r="J33" s="5">
        <v>6.7393319229587002E-4</v>
      </c>
      <c r="K33" s="5">
        <f t="shared" si="2"/>
        <v>4.1247531866243697E-3</v>
      </c>
      <c r="L33" s="5">
        <f t="shared" si="3"/>
        <v>3.0722937796011074E-3</v>
      </c>
      <c r="M33" s="5"/>
    </row>
    <row r="34" spans="1:13" x14ac:dyDescent="0.25">
      <c r="A34" s="6" t="s">
        <v>191</v>
      </c>
      <c r="B34" s="5">
        <v>0.66675478495343188</v>
      </c>
      <c r="C34" s="5">
        <v>0.2346986982743029</v>
      </c>
      <c r="D34" s="5">
        <v>0.18313062405902772</v>
      </c>
      <c r="E34" s="5">
        <f t="shared" si="0"/>
        <v>0.20891466116666529</v>
      </c>
      <c r="F34" s="5">
        <f t="shared" si="1"/>
        <v>3.646413497035237E-2</v>
      </c>
      <c r="G34" s="5"/>
      <c r="H34" s="5">
        <v>3.8055652845645329E-3</v>
      </c>
      <c r="I34" s="5">
        <v>2.1867760868630464E-3</v>
      </c>
      <c r="J34" s="5">
        <v>6.9553361512586596E-3</v>
      </c>
      <c r="K34" s="5">
        <f t="shared" si="2"/>
        <v>4.31589250756208E-3</v>
      </c>
      <c r="L34" s="5">
        <f t="shared" si="3"/>
        <v>2.4248951890414698E-3</v>
      </c>
      <c r="M34" s="5"/>
    </row>
    <row r="35" spans="1:13" x14ac:dyDescent="0.25">
      <c r="A35" s="6" t="s">
        <v>192</v>
      </c>
      <c r="B35" s="5">
        <f>SUM(B33:B34)</f>
        <v>0.75217147902584447</v>
      </c>
      <c r="C35" s="5">
        <f t="shared" ref="C35:D35" si="9">SUM(C33:C34)</f>
        <v>0.25275244429540311</v>
      </c>
      <c r="D35" s="5">
        <f t="shared" si="9"/>
        <v>0.26688498832401675</v>
      </c>
      <c r="E35" s="5">
        <f t="shared" si="0"/>
        <v>0.25981871630970993</v>
      </c>
      <c r="F35" s="5">
        <f t="shared" si="1"/>
        <v>9.993217718050151E-3</v>
      </c>
      <c r="G35" s="5"/>
      <c r="H35" s="5">
        <f>SUM(H33:H34)</f>
        <v>8.9430784187266524E-3</v>
      </c>
      <c r="I35" s="5">
        <f>SUM(I33:I34)</f>
        <v>8.7495893202781654E-3</v>
      </c>
      <c r="J35" s="5">
        <f>SUM(J33:J34)</f>
        <v>7.6292693435545296E-3</v>
      </c>
      <c r="K35" s="5">
        <f t="shared" si="2"/>
        <v>8.4406456941864497E-3</v>
      </c>
      <c r="L35" s="5">
        <f t="shared" si="3"/>
        <v>7.0930120159081985E-4</v>
      </c>
      <c r="M3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34F76-C97D-4D63-827C-CB878B3E4755}">
  <dimension ref="A1:U35"/>
  <sheetViews>
    <sheetView tabSelected="1" workbookViewId="0">
      <selection activeCell="T14" sqref="T14"/>
    </sheetView>
  </sheetViews>
  <sheetFormatPr defaultColWidth="8.88671875" defaultRowHeight="14.4" x14ac:dyDescent="0.3"/>
  <cols>
    <col min="1" max="1" width="18.33203125" bestFit="1" customWidth="1"/>
    <col min="8" max="9" width="13" bestFit="1" customWidth="1"/>
    <col min="10" max="10" width="13.44140625" bestFit="1" customWidth="1"/>
  </cols>
  <sheetData>
    <row r="1" spans="1:21" s="1" customFormat="1" ht="13.8" x14ac:dyDescent="0.25">
      <c r="A1" s="1" t="s">
        <v>207</v>
      </c>
    </row>
    <row r="2" spans="1:21" s="15" customFormat="1" ht="13.8" x14ac:dyDescent="0.25">
      <c r="A2" s="6"/>
      <c r="B2" s="6" t="s">
        <v>201</v>
      </c>
      <c r="C2" s="6" t="s">
        <v>202</v>
      </c>
      <c r="D2" s="6" t="s">
        <v>203</v>
      </c>
      <c r="E2" s="6" t="s">
        <v>3</v>
      </c>
      <c r="F2" s="6" t="s">
        <v>185</v>
      </c>
      <c r="G2" s="6"/>
      <c r="H2" s="6" t="s">
        <v>204</v>
      </c>
      <c r="I2" s="6" t="s">
        <v>205</v>
      </c>
      <c r="J2" s="6" t="s">
        <v>206</v>
      </c>
      <c r="K2" s="6" t="s">
        <v>3</v>
      </c>
      <c r="L2" s="6" t="s">
        <v>185</v>
      </c>
      <c r="M2" s="6"/>
      <c r="O2" s="1"/>
      <c r="Q2" s="1"/>
      <c r="R2" s="1"/>
      <c r="S2" s="1"/>
      <c r="T2" s="1"/>
      <c r="U2" s="1"/>
    </row>
    <row r="3" spans="1:21" x14ac:dyDescent="0.3">
      <c r="A3" s="6" t="s">
        <v>9</v>
      </c>
      <c r="B3">
        <v>0.98200520282346149</v>
      </c>
      <c r="C3">
        <v>0.34183139633219467</v>
      </c>
      <c r="D3">
        <v>0.29669398132243469</v>
      </c>
      <c r="E3">
        <f t="shared" ref="E3:E35" si="0">AVERAGE(C3:D3)</f>
        <v>0.31926268882731468</v>
      </c>
      <c r="F3">
        <f t="shared" ref="F3:F35" si="1">STDEV(C3:D3)</f>
        <v>3.191697223863274E-2</v>
      </c>
      <c r="H3">
        <v>0.44526998169140997</v>
      </c>
      <c r="I3">
        <v>0.19422748608582224</v>
      </c>
      <c r="J3">
        <v>0.18092735593471496</v>
      </c>
      <c r="K3">
        <f t="shared" ref="K3:K35" si="2">AVERAGE(H3:J3)</f>
        <v>0.27347494123731575</v>
      </c>
      <c r="L3">
        <f t="shared" ref="L3:L35" si="3">STDEV(H3:J3)</f>
        <v>0.14892741624354117</v>
      </c>
    </row>
    <row r="4" spans="1:21" x14ac:dyDescent="0.3">
      <c r="A4" s="6" t="s">
        <v>10</v>
      </c>
      <c r="B4">
        <v>6.424318375980829E-3</v>
      </c>
      <c r="C4">
        <v>1.0018406771968111E-3</v>
      </c>
      <c r="D4">
        <v>5.7205644995158469E-2</v>
      </c>
      <c r="E4">
        <f t="shared" si="0"/>
        <v>2.9103742836177639E-2</v>
      </c>
      <c r="F4">
        <f t="shared" si="1"/>
        <v>3.9742091161712449E-2</v>
      </c>
      <c r="H4">
        <v>7.1092852421567237E-2</v>
      </c>
      <c r="I4">
        <v>0.112458366230443</v>
      </c>
      <c r="J4">
        <v>0.23638185456535238</v>
      </c>
      <c r="K4">
        <f t="shared" si="2"/>
        <v>0.1399776910724542</v>
      </c>
      <c r="L4">
        <f t="shared" si="3"/>
        <v>8.6012199641923789E-2</v>
      </c>
    </row>
    <row r="5" spans="1:21" x14ac:dyDescent="0.3">
      <c r="A5" s="6" t="s">
        <v>11</v>
      </c>
      <c r="B5">
        <v>1.5572904579747446</v>
      </c>
      <c r="C5">
        <v>1.5803439693010564</v>
      </c>
      <c r="D5">
        <v>1.5071286111422215</v>
      </c>
      <c r="E5">
        <f t="shared" si="0"/>
        <v>1.5437362902216389</v>
      </c>
      <c r="F5">
        <f t="shared" si="1"/>
        <v>5.1771076241113934E-2</v>
      </c>
      <c r="H5">
        <v>2.6568416339137144</v>
      </c>
      <c r="I5">
        <v>3.3498858460282257</v>
      </c>
      <c r="J5">
        <v>3.3727028969345327</v>
      </c>
      <c r="K5">
        <f t="shared" si="2"/>
        <v>3.1264767922921575</v>
      </c>
      <c r="L5">
        <f t="shared" si="3"/>
        <v>0.40687595276923783</v>
      </c>
    </row>
    <row r="6" spans="1:21" x14ac:dyDescent="0.3">
      <c r="A6" s="6" t="s">
        <v>12</v>
      </c>
      <c r="B6">
        <v>5.9507915667966283E-3</v>
      </c>
      <c r="C6">
        <v>0</v>
      </c>
      <c r="D6">
        <v>8.3558341075939133E-4</v>
      </c>
      <c r="E6">
        <f t="shared" si="0"/>
        <v>4.1779170537969566E-4</v>
      </c>
      <c r="F6">
        <f t="shared" si="1"/>
        <v>5.9084669599494995E-4</v>
      </c>
      <c r="H6">
        <v>9.0312341406166867E-4</v>
      </c>
      <c r="I6">
        <v>4.4901001245740551E-4</v>
      </c>
      <c r="J6">
        <v>5.462787251145104E-3</v>
      </c>
      <c r="K6">
        <f t="shared" si="2"/>
        <v>2.2716402258880597E-3</v>
      </c>
      <c r="L6">
        <f t="shared" si="3"/>
        <v>2.7729261165751087E-3</v>
      </c>
    </row>
    <row r="7" spans="1:21" x14ac:dyDescent="0.3">
      <c r="A7" s="6" t="s">
        <v>13</v>
      </c>
      <c r="B7">
        <v>3.977346356376503E-2</v>
      </c>
      <c r="C7">
        <v>4.0381094481398781E-2</v>
      </c>
      <c r="D7">
        <v>4.152835578375319E-2</v>
      </c>
      <c r="E7">
        <f t="shared" si="0"/>
        <v>4.0954725132575989E-2</v>
      </c>
      <c r="F7">
        <f t="shared" si="1"/>
        <v>8.1123624668771259E-4</v>
      </c>
      <c r="H7">
        <v>2.9584237873082099E-2</v>
      </c>
      <c r="I7">
        <v>2.794432033840541E-2</v>
      </c>
      <c r="J7">
        <v>1.5645566667393297E-2</v>
      </c>
      <c r="K7">
        <f t="shared" si="2"/>
        <v>2.4391374959626937E-2</v>
      </c>
      <c r="L7">
        <f t="shared" si="3"/>
        <v>7.6183465655949223E-3</v>
      </c>
    </row>
    <row r="8" spans="1:21" x14ac:dyDescent="0.3">
      <c r="A8" s="6" t="s">
        <v>14</v>
      </c>
      <c r="B8">
        <v>4.6870453378016868E-4</v>
      </c>
      <c r="C8">
        <v>2.1539915553835322E-3</v>
      </c>
      <c r="D8">
        <v>9.6058073177342305E-3</v>
      </c>
      <c r="E8">
        <f t="shared" si="0"/>
        <v>5.8798994365588811E-3</v>
      </c>
      <c r="F8">
        <f t="shared" si="1"/>
        <v>5.2692294577109831E-3</v>
      </c>
      <c r="H8">
        <v>7.0120637189959836E-4</v>
      </c>
      <c r="I8">
        <v>0</v>
      </c>
      <c r="J8">
        <v>7.1183249721762701E-4</v>
      </c>
      <c r="K8">
        <f t="shared" si="2"/>
        <v>4.7101295637240844E-4</v>
      </c>
      <c r="L8">
        <f t="shared" si="3"/>
        <v>4.079437858796551E-4</v>
      </c>
    </row>
    <row r="9" spans="1:21" x14ac:dyDescent="0.3">
      <c r="A9" s="6" t="s">
        <v>15</v>
      </c>
      <c r="B9">
        <v>2.8886316951326863E-2</v>
      </c>
      <c r="C9">
        <v>6.1105045055118545E-2</v>
      </c>
      <c r="D9">
        <v>5.1937672172524117E-2</v>
      </c>
      <c r="E9">
        <f t="shared" si="0"/>
        <v>5.6521358613821335E-2</v>
      </c>
      <c r="F9">
        <f t="shared" si="1"/>
        <v>6.4823115309481875E-3</v>
      </c>
      <c r="H9">
        <v>3.4872621785957687E-2</v>
      </c>
      <c r="I9">
        <v>3.7035684818762099E-2</v>
      </c>
      <c r="J9">
        <v>3.6269143990439873E-2</v>
      </c>
      <c r="K9">
        <f t="shared" si="2"/>
        <v>3.6059150198386548E-2</v>
      </c>
      <c r="L9">
        <f t="shared" si="3"/>
        <v>1.0967148514983076E-3</v>
      </c>
    </row>
    <row r="10" spans="1:21" x14ac:dyDescent="0.3">
      <c r="A10" s="6" t="s">
        <v>16</v>
      </c>
      <c r="B10">
        <v>0.1628639603346565</v>
      </c>
      <c r="C10">
        <v>0.45477658898249962</v>
      </c>
      <c r="D10">
        <v>0.38876144873537333</v>
      </c>
      <c r="E10">
        <f t="shared" si="0"/>
        <v>0.42176901885893647</v>
      </c>
      <c r="F10">
        <f t="shared" si="1"/>
        <v>4.6679753329723975E-2</v>
      </c>
      <c r="H10">
        <v>0.15346919692530173</v>
      </c>
      <c r="I10">
        <v>0.12600138764685606</v>
      </c>
      <c r="J10">
        <v>0.10837999481465865</v>
      </c>
      <c r="K10">
        <f t="shared" si="2"/>
        <v>0.12928352646227215</v>
      </c>
      <c r="L10">
        <f t="shared" si="3"/>
        <v>2.2723079966112756E-2</v>
      </c>
    </row>
    <row r="11" spans="1:21" x14ac:dyDescent="0.3">
      <c r="A11" s="6" t="s">
        <v>17</v>
      </c>
      <c r="B11">
        <v>0.48131304478789538</v>
      </c>
      <c r="C11">
        <v>0.34800295504747797</v>
      </c>
      <c r="D11">
        <v>0.56066276960475614</v>
      </c>
      <c r="E11">
        <f t="shared" si="0"/>
        <v>0.45433286232611703</v>
      </c>
      <c r="F11">
        <f t="shared" si="1"/>
        <v>0.1503731969593253</v>
      </c>
      <c r="H11">
        <v>3.9939896243192523</v>
      </c>
      <c r="I11">
        <v>3.6794771416124159</v>
      </c>
      <c r="J11">
        <v>3.5245912668922803</v>
      </c>
      <c r="K11">
        <f t="shared" si="2"/>
        <v>3.732686010941316</v>
      </c>
      <c r="L11">
        <f t="shared" si="3"/>
        <v>0.23918004164275461</v>
      </c>
    </row>
    <row r="12" spans="1:21" x14ac:dyDescent="0.3">
      <c r="A12" s="6" t="s">
        <v>18</v>
      </c>
      <c r="B12">
        <v>0.52680577113835814</v>
      </c>
      <c r="C12">
        <v>0.34404837601284755</v>
      </c>
      <c r="D12">
        <v>0.58181985525021851</v>
      </c>
      <c r="E12">
        <f t="shared" si="0"/>
        <v>0.46293411563153303</v>
      </c>
      <c r="F12">
        <f t="shared" si="1"/>
        <v>0.16812982534150128</v>
      </c>
      <c r="H12">
        <v>1.6160491338881169</v>
      </c>
      <c r="I12">
        <v>1.4785937484662759</v>
      </c>
      <c r="J12">
        <v>1.4589898669356287</v>
      </c>
      <c r="K12">
        <f t="shared" si="2"/>
        <v>1.5178775830966738</v>
      </c>
      <c r="L12">
        <f t="shared" si="3"/>
        <v>8.5582229939191082E-2</v>
      </c>
    </row>
    <row r="13" spans="1:21" x14ac:dyDescent="0.3">
      <c r="A13" s="6" t="s">
        <v>19</v>
      </c>
      <c r="B13" s="24">
        <f t="shared" ref="B13" si="4">SUM(B9:B12)</f>
        <v>1.1998690932122369</v>
      </c>
      <c r="C13" s="24">
        <f>SUM(C9:C12)</f>
        <v>1.2079329650979438</v>
      </c>
      <c r="D13" s="24">
        <f t="shared" ref="D13" si="5">SUM(D9:D12)</f>
        <v>1.5831817457628721</v>
      </c>
      <c r="E13">
        <f t="shared" si="0"/>
        <v>1.3955573554304079</v>
      </c>
      <c r="F13">
        <f t="shared" si="1"/>
        <v>0.26534095744015357</v>
      </c>
      <c r="H13" s="24">
        <f>SUM(H9:H12)</f>
        <v>5.7983805769186283</v>
      </c>
      <c r="I13" s="24">
        <f>SUM(I9:I12)</f>
        <v>5.3211079625443096</v>
      </c>
      <c r="J13" s="24">
        <f>SUM(J9:J12)</f>
        <v>5.1282302726330071</v>
      </c>
      <c r="K13">
        <f t="shared" si="2"/>
        <v>5.4159062706986489</v>
      </c>
      <c r="L13">
        <f t="shared" si="3"/>
        <v>0.34498608233553624</v>
      </c>
    </row>
    <row r="14" spans="1:21" x14ac:dyDescent="0.3">
      <c r="A14" s="6" t="s">
        <v>20</v>
      </c>
      <c r="B14">
        <v>6.7483015062570007E-3</v>
      </c>
      <c r="C14">
        <v>7.0254829773578999E-3</v>
      </c>
      <c r="D14">
        <v>7.0325799436621629E-3</v>
      </c>
      <c r="E14">
        <f t="shared" si="0"/>
        <v>7.029031460510031E-3</v>
      </c>
      <c r="F14">
        <f t="shared" si="1"/>
        <v>5.0183129995968026E-6</v>
      </c>
      <c r="H14">
        <v>0</v>
      </c>
      <c r="I14">
        <v>2.0059477635009975E-4</v>
      </c>
      <c r="J14">
        <v>-6.1275367459502305E-5</v>
      </c>
      <c r="K14">
        <f t="shared" si="2"/>
        <v>4.6439802963532477E-5</v>
      </c>
      <c r="L14">
        <f t="shared" si="3"/>
        <v>1.369725685280969E-4</v>
      </c>
    </row>
    <row r="15" spans="1:21" x14ac:dyDescent="0.3">
      <c r="A15" s="6" t="s">
        <v>21</v>
      </c>
      <c r="B15">
        <v>0.15116290560675386</v>
      </c>
      <c r="C15">
        <v>0.25149570950068612</v>
      </c>
      <c r="D15">
        <v>0.39231967661789902</v>
      </c>
      <c r="E15">
        <f t="shared" si="0"/>
        <v>0.32190769305929257</v>
      </c>
      <c r="F15">
        <f t="shared" si="1"/>
        <v>9.957758210217256E-2</v>
      </c>
      <c r="H15">
        <v>7.3425022464885345E-2</v>
      </c>
      <c r="I15">
        <v>2.416742722841448E-2</v>
      </c>
      <c r="J15">
        <v>1.5972964368049718E-2</v>
      </c>
      <c r="K15">
        <f t="shared" si="2"/>
        <v>3.7855138020449854E-2</v>
      </c>
      <c r="L15">
        <f t="shared" si="3"/>
        <v>3.1075711012547153E-2</v>
      </c>
    </row>
    <row r="16" spans="1:21" x14ac:dyDescent="0.3">
      <c r="A16" s="6" t="s">
        <v>22</v>
      </c>
      <c r="B16">
        <v>0.10358376154692313</v>
      </c>
      <c r="C16">
        <v>0.27303709789474923</v>
      </c>
      <c r="D16">
        <v>0.22377107625941361</v>
      </c>
      <c r="E16">
        <f t="shared" si="0"/>
        <v>0.24840408707708142</v>
      </c>
      <c r="F16">
        <f t="shared" si="1"/>
        <v>3.4836337980428976E-2</v>
      </c>
      <c r="H16">
        <v>1.3647586480098717E-2</v>
      </c>
      <c r="I16">
        <v>1.3888214847262187E-2</v>
      </c>
      <c r="J16">
        <v>9.8250967875413743E-3</v>
      </c>
      <c r="K16">
        <f t="shared" si="2"/>
        <v>1.2453632704967426E-2</v>
      </c>
      <c r="L16">
        <f t="shared" si="3"/>
        <v>2.2795561639648303E-3</v>
      </c>
    </row>
    <row r="17" spans="1:12" x14ac:dyDescent="0.3">
      <c r="A17" s="6" t="s">
        <v>23</v>
      </c>
      <c r="B17">
        <v>0.15909276295005895</v>
      </c>
      <c r="C17">
        <v>2.3695527233469359E-2</v>
      </c>
      <c r="D17">
        <v>0.23193439878389865</v>
      </c>
      <c r="E17">
        <f t="shared" si="0"/>
        <v>0.127814963008684</v>
      </c>
      <c r="F17">
        <f t="shared" si="1"/>
        <v>0.14724711817994299</v>
      </c>
      <c r="H17">
        <v>6.9496934843307125E-3</v>
      </c>
      <c r="I17">
        <v>1.172925801485716E-2</v>
      </c>
      <c r="J17">
        <v>1.1175329386998814E-2</v>
      </c>
      <c r="K17">
        <f t="shared" si="2"/>
        <v>9.9514269620622278E-3</v>
      </c>
      <c r="L17">
        <f t="shared" si="3"/>
        <v>2.6142899867250507E-3</v>
      </c>
    </row>
    <row r="18" spans="1:12" x14ac:dyDescent="0.3">
      <c r="A18" s="6" t="s">
        <v>24</v>
      </c>
      <c r="B18" s="24">
        <f t="shared" ref="B18" si="6">SUM(B14:B17)</f>
        <v>0.42058773160999297</v>
      </c>
      <c r="C18" s="24">
        <f>SUM(C14:C17)</f>
        <v>0.55525381760626258</v>
      </c>
      <c r="D18" s="24">
        <f t="shared" ref="D18" si="7">SUM(D14:D17)</f>
        <v>0.85505773160487353</v>
      </c>
      <c r="E18">
        <f t="shared" si="0"/>
        <v>0.70515577460556811</v>
      </c>
      <c r="F18">
        <f t="shared" si="1"/>
        <v>0.21199338061468576</v>
      </c>
      <c r="H18" s="24">
        <f>SUM(H14:H17)</f>
        <v>9.4022302429314766E-2</v>
      </c>
      <c r="I18" s="24">
        <f>SUM(I14:I17)</f>
        <v>4.9985494866883931E-2</v>
      </c>
      <c r="J18" s="24">
        <f>SUM(J14:J17)</f>
        <v>3.6912115175130406E-2</v>
      </c>
      <c r="K18">
        <f t="shared" si="2"/>
        <v>6.0306637490443037E-2</v>
      </c>
      <c r="L18">
        <f t="shared" si="3"/>
        <v>2.9921361279926527E-2</v>
      </c>
    </row>
    <row r="19" spans="1:12" x14ac:dyDescent="0.3">
      <c r="A19" s="6" t="s">
        <v>25</v>
      </c>
      <c r="B19">
        <v>0.11877082354276657</v>
      </c>
      <c r="C19">
        <v>4.4251063401098349E-2</v>
      </c>
      <c r="D19">
        <v>0.11316207820250249</v>
      </c>
      <c r="E19">
        <f t="shared" si="0"/>
        <v>7.8706570801800421E-2</v>
      </c>
      <c r="F19">
        <f t="shared" si="1"/>
        <v>4.8727445864519402E-2</v>
      </c>
      <c r="H19">
        <v>0.16281067145105577</v>
      </c>
      <c r="I19">
        <v>0.18700917544883891</v>
      </c>
      <c r="J19">
        <v>0.19551310215125159</v>
      </c>
      <c r="K19">
        <f t="shared" si="2"/>
        <v>0.18177764968371543</v>
      </c>
      <c r="L19">
        <f t="shared" si="3"/>
        <v>1.6967288816974877E-2</v>
      </c>
    </row>
    <row r="20" spans="1:12" x14ac:dyDescent="0.3">
      <c r="A20" s="6" t="s">
        <v>26</v>
      </c>
      <c r="B20">
        <v>10.956002707278129</v>
      </c>
      <c r="C20">
        <v>10.656762795740367</v>
      </c>
      <c r="D20">
        <v>11.466648394593102</v>
      </c>
      <c r="E20">
        <f t="shared" si="0"/>
        <v>11.061705595166735</v>
      </c>
      <c r="F20">
        <f t="shared" si="1"/>
        <v>0.57267559893409747</v>
      </c>
      <c r="H20">
        <v>6.1903686156812663</v>
      </c>
      <c r="I20">
        <v>5.8563585016733439</v>
      </c>
      <c r="J20">
        <v>5.3890705987257199</v>
      </c>
      <c r="K20">
        <f t="shared" si="2"/>
        <v>5.8119325720267767</v>
      </c>
      <c r="L20">
        <f t="shared" si="3"/>
        <v>0.40249208118041785</v>
      </c>
    </row>
    <row r="21" spans="1:12" x14ac:dyDescent="0.3">
      <c r="A21" s="6" t="s">
        <v>27</v>
      </c>
      <c r="B21">
        <v>38.970211999817018</v>
      </c>
      <c r="C21">
        <v>41.878256241101916</v>
      </c>
      <c r="D21">
        <v>39.702665285245146</v>
      </c>
      <c r="E21">
        <f t="shared" si="0"/>
        <v>40.790460763173527</v>
      </c>
      <c r="F21">
        <f t="shared" si="1"/>
        <v>1.5383751179744445</v>
      </c>
      <c r="H21">
        <v>40.716388458748156</v>
      </c>
      <c r="I21">
        <v>41.628261135799576</v>
      </c>
      <c r="J21">
        <v>40.091813862300036</v>
      </c>
      <c r="K21">
        <f t="shared" si="2"/>
        <v>40.812154485615928</v>
      </c>
      <c r="L21">
        <f t="shared" si="3"/>
        <v>0.7726874562121292</v>
      </c>
    </row>
    <row r="22" spans="1:12" x14ac:dyDescent="0.3">
      <c r="A22" s="6" t="s">
        <v>28</v>
      </c>
      <c r="B22">
        <v>23.110474261295892</v>
      </c>
      <c r="C22">
        <v>18.491979433749073</v>
      </c>
      <c r="D22">
        <v>19.411052050256338</v>
      </c>
      <c r="E22">
        <f t="shared" si="0"/>
        <v>18.951515742002705</v>
      </c>
      <c r="F22">
        <f t="shared" si="1"/>
        <v>0.6498824795351501</v>
      </c>
      <c r="H22">
        <v>41.230899424018709</v>
      </c>
      <c r="I22">
        <v>40.784774086938988</v>
      </c>
      <c r="J22">
        <v>42.314248283667318</v>
      </c>
      <c r="K22">
        <f t="shared" si="2"/>
        <v>41.44330726487501</v>
      </c>
      <c r="L22">
        <f t="shared" si="3"/>
        <v>0.78654983806327738</v>
      </c>
    </row>
    <row r="23" spans="1:12" x14ac:dyDescent="0.3">
      <c r="A23" s="6" t="s">
        <v>29</v>
      </c>
      <c r="B23" s="24">
        <f t="shared" ref="B23" si="8">SUM(B19:B22)</f>
        <v>73.155459791933808</v>
      </c>
      <c r="C23" s="24">
        <f>SUM(C19:C22)</f>
        <v>71.071249533992443</v>
      </c>
      <c r="D23" s="24">
        <f t="shared" ref="D23" si="9">SUM(D19:D22)</f>
        <v>70.693527808297091</v>
      </c>
      <c r="E23">
        <f t="shared" si="0"/>
        <v>70.882388671144767</v>
      </c>
      <c r="F23">
        <f t="shared" si="1"/>
        <v>0.26708959364066842</v>
      </c>
      <c r="H23" s="24">
        <f>SUM(H19:H22)</f>
        <v>88.300467169899179</v>
      </c>
      <c r="I23" s="24">
        <f>SUM(I19:I22)</f>
        <v>88.456402899860748</v>
      </c>
      <c r="J23" s="24">
        <f>SUM(J19:J22)</f>
        <v>87.99064584684433</v>
      </c>
      <c r="K23">
        <f t="shared" si="2"/>
        <v>88.24917197220141</v>
      </c>
      <c r="L23">
        <f t="shared" si="3"/>
        <v>0.23707763725997807</v>
      </c>
    </row>
    <row r="24" spans="1:12" x14ac:dyDescent="0.3">
      <c r="A24" s="6" t="s">
        <v>30</v>
      </c>
      <c r="B24">
        <v>0.11328320398465538</v>
      </c>
      <c r="C24">
        <v>7.3268339996303042E-2</v>
      </c>
      <c r="D24">
        <v>0.13659816296509597</v>
      </c>
      <c r="E24">
        <f t="shared" si="0"/>
        <v>0.10493325148069951</v>
      </c>
      <c r="F24">
        <f t="shared" si="1"/>
        <v>4.4780947272577011E-2</v>
      </c>
      <c r="H24">
        <v>2.0514833588692986E-3</v>
      </c>
      <c r="I24">
        <v>5.6382760149158153E-3</v>
      </c>
      <c r="J24">
        <v>5.8338519823015519E-3</v>
      </c>
      <c r="K24">
        <f t="shared" si="2"/>
        <v>4.507870452028888E-3</v>
      </c>
      <c r="L24">
        <f t="shared" si="3"/>
        <v>2.1295400097991793E-3</v>
      </c>
    </row>
    <row r="25" spans="1:12" x14ac:dyDescent="0.3">
      <c r="A25" s="6" t="s">
        <v>31</v>
      </c>
      <c r="B25">
        <v>2.7427862967762984</v>
      </c>
      <c r="C25">
        <v>2.1872071051750503</v>
      </c>
      <c r="D25">
        <v>3.0338265876572548</v>
      </c>
      <c r="E25">
        <f t="shared" si="0"/>
        <v>2.6105168464161528</v>
      </c>
      <c r="F25">
        <f t="shared" si="1"/>
        <v>0.59865037714780989</v>
      </c>
      <c r="H25">
        <v>0.24212211363460068</v>
      </c>
      <c r="I25">
        <v>0.25652962545158015</v>
      </c>
      <c r="J25">
        <v>0.29822161982338902</v>
      </c>
      <c r="K25">
        <f t="shared" si="2"/>
        <v>0.26562445296985659</v>
      </c>
      <c r="L25">
        <f t="shared" si="3"/>
        <v>2.9134611106841197E-2</v>
      </c>
    </row>
    <row r="26" spans="1:12" x14ac:dyDescent="0.3">
      <c r="A26" s="6" t="s">
        <v>32</v>
      </c>
      <c r="B26">
        <v>19.188099560607572</v>
      </c>
      <c r="C26">
        <v>22.306569347077417</v>
      </c>
      <c r="D26">
        <v>18.742667123998189</v>
      </c>
      <c r="E26">
        <f t="shared" si="0"/>
        <v>20.524618235537801</v>
      </c>
      <c r="F26">
        <f t="shared" si="1"/>
        <v>2.5200594294251344</v>
      </c>
      <c r="H26">
        <v>2.0864943758393752</v>
      </c>
      <c r="I26">
        <v>2.0913525000199042</v>
      </c>
      <c r="J26">
        <v>2.4965215110859469</v>
      </c>
      <c r="K26">
        <f t="shared" si="2"/>
        <v>2.224789462315075</v>
      </c>
      <c r="L26">
        <f t="shared" si="3"/>
        <v>0.23533939340779692</v>
      </c>
    </row>
    <row r="27" spans="1:12" x14ac:dyDescent="0.3">
      <c r="A27" s="6" t="s">
        <v>33</v>
      </c>
      <c r="B27">
        <v>9.4586211429889502E-2</v>
      </c>
      <c r="C27">
        <v>0.18693108033623385</v>
      </c>
      <c r="D27">
        <v>0.1386354469244834</v>
      </c>
      <c r="E27">
        <f t="shared" si="0"/>
        <v>0.16278326363035861</v>
      </c>
      <c r="F27">
        <f t="shared" si="1"/>
        <v>3.4150169887148495E-2</v>
      </c>
      <c r="H27">
        <v>2.3087426312683713E-2</v>
      </c>
      <c r="I27">
        <v>2.4387345334231689E-2</v>
      </c>
      <c r="J27">
        <v>2.5179853697030505E-2</v>
      </c>
      <c r="K27">
        <f t="shared" si="2"/>
        <v>2.4218208447981966E-2</v>
      </c>
      <c r="L27">
        <f t="shared" si="3"/>
        <v>1.0564177934930749E-3</v>
      </c>
    </row>
    <row r="28" spans="1:12" x14ac:dyDescent="0.3">
      <c r="A28" s="6" t="s">
        <v>68</v>
      </c>
      <c r="B28" s="24">
        <f t="shared" ref="B28" si="10">SUM(B24:B27)</f>
        <v>22.138755272798413</v>
      </c>
      <c r="C28" s="24">
        <f>SUM(C24:C27)</f>
        <v>24.753975872585006</v>
      </c>
      <c r="D28" s="24">
        <f t="shared" ref="D28" si="11">SUM(D24:D27)</f>
        <v>22.051727321545023</v>
      </c>
      <c r="E28">
        <f t="shared" si="0"/>
        <v>23.402851597065016</v>
      </c>
      <c r="F28">
        <f t="shared" si="1"/>
        <v>1.910778274891894</v>
      </c>
      <c r="H28" s="24">
        <f>SUM(H24:H27)</f>
        <v>2.3537553991455291</v>
      </c>
      <c r="I28" s="24">
        <f>SUM(I24:I27)</f>
        <v>2.377907746820632</v>
      </c>
      <c r="J28" s="24">
        <f>SUM(J24:J27)</f>
        <v>2.8257568365886678</v>
      </c>
      <c r="K28">
        <f t="shared" si="2"/>
        <v>2.5191399941849428</v>
      </c>
      <c r="L28">
        <f t="shared" si="3"/>
        <v>0.26581243388671222</v>
      </c>
    </row>
    <row r="29" spans="1:12" x14ac:dyDescent="0.3">
      <c r="A29" s="6" t="s">
        <v>35</v>
      </c>
      <c r="B29">
        <v>0.14576398068886512</v>
      </c>
      <c r="C29">
        <v>0.11385249449742647</v>
      </c>
      <c r="D29">
        <v>0.1560766694310356</v>
      </c>
      <c r="E29">
        <f t="shared" si="0"/>
        <v>0.13496458196423103</v>
      </c>
      <c r="F29">
        <f t="shared" si="1"/>
        <v>2.9857000425562125E-2</v>
      </c>
      <c r="H29">
        <v>2.0207020551616391E-2</v>
      </c>
      <c r="I29">
        <v>2.2012749000000102E-2</v>
      </c>
      <c r="J29">
        <v>1.2539520866777301E-2</v>
      </c>
      <c r="K29">
        <f t="shared" si="2"/>
        <v>1.8253096806131266E-2</v>
      </c>
      <c r="L29">
        <f t="shared" si="3"/>
        <v>5.029798834784451E-3</v>
      </c>
    </row>
    <row r="30" spans="1:12" x14ac:dyDescent="0.3">
      <c r="A30" s="6" t="s">
        <v>36</v>
      </c>
      <c r="B30">
        <v>0</v>
      </c>
      <c r="C30">
        <v>0.30205763846256006</v>
      </c>
      <c r="D30">
        <v>0.83563172571483668</v>
      </c>
      <c r="E30">
        <f t="shared" si="0"/>
        <v>0.56884468208869832</v>
      </c>
      <c r="F30">
        <f t="shared" si="1"/>
        <v>0.3772938553615075</v>
      </c>
      <c r="H30">
        <v>9.3068177092570106E-2</v>
      </c>
      <c r="I30">
        <v>5.7696573694737102E-2</v>
      </c>
      <c r="J30">
        <v>0.10205145483011509</v>
      </c>
      <c r="K30">
        <f t="shared" si="2"/>
        <v>8.4272068539140765E-2</v>
      </c>
      <c r="L30">
        <f t="shared" si="3"/>
        <v>2.3449254026432522E-2</v>
      </c>
    </row>
    <row r="31" spans="1:12" x14ac:dyDescent="0.3">
      <c r="A31" s="6" t="s">
        <v>37</v>
      </c>
      <c r="B31">
        <v>5.3458672624278163E-2</v>
      </c>
      <c r="C31">
        <v>0</v>
      </c>
      <c r="D31">
        <v>0.57320192755645827</v>
      </c>
      <c r="E31">
        <f t="shared" si="0"/>
        <v>0.28660096377822913</v>
      </c>
      <c r="F31">
        <f t="shared" si="1"/>
        <v>0.40531496996437177</v>
      </c>
      <c r="H31">
        <v>9.317681698800892E-2</v>
      </c>
      <c r="I31">
        <v>1.9695617526315882E-2</v>
      </c>
      <c r="J31">
        <v>7.5195808822190069E-2</v>
      </c>
      <c r="K31">
        <f t="shared" si="2"/>
        <v>6.2689414445504951E-2</v>
      </c>
      <c r="L31">
        <f t="shared" si="3"/>
        <v>3.8303773884712254E-2</v>
      </c>
    </row>
    <row r="32" spans="1:12" x14ac:dyDescent="0.3">
      <c r="A32" s="6" t="s">
        <v>69</v>
      </c>
      <c r="B32" s="24">
        <f t="shared" ref="B32" si="12">SUM(B29:B31)</f>
        <v>0.19922265331314329</v>
      </c>
      <c r="C32" s="24">
        <f>SUM(C29:C31)</f>
        <v>0.41591013295998652</v>
      </c>
      <c r="D32" s="24">
        <f t="shared" ref="D32" si="13">SUM(D29:D31)</f>
        <v>1.5649103227023304</v>
      </c>
      <c r="E32">
        <f t="shared" si="0"/>
        <v>0.99041022783115851</v>
      </c>
      <c r="F32">
        <f t="shared" si="1"/>
        <v>0.812465825751441</v>
      </c>
      <c r="H32" s="24">
        <f>SUM(H29:H31)</f>
        <v>0.20645201463219542</v>
      </c>
      <c r="I32" s="24">
        <f>SUM(I29:I31)</f>
        <v>9.940494022105309E-2</v>
      </c>
      <c r="J32" s="24">
        <f>SUM(J29:J31)</f>
        <v>0.18978678451908246</v>
      </c>
      <c r="K32">
        <f t="shared" si="2"/>
        <v>0.165214579790777</v>
      </c>
      <c r="L32">
        <f t="shared" si="3"/>
        <v>5.7598732355004845E-2</v>
      </c>
    </row>
    <row r="33" spans="1:12" x14ac:dyDescent="0.3">
      <c r="A33" s="6" t="s">
        <v>190</v>
      </c>
      <c r="B33">
        <v>6.753764612111085E-2</v>
      </c>
      <c r="C33">
        <v>-0.12094758879119488</v>
      </c>
      <c r="D33">
        <v>4.9077205505799318E-2</v>
      </c>
      <c r="E33">
        <f t="shared" si="0"/>
        <v>-3.5935191642697782E-2</v>
      </c>
      <c r="F33">
        <f t="shared" si="1"/>
        <v>0.12022568501725242</v>
      </c>
      <c r="H33">
        <v>3.6364187223264263E-3</v>
      </c>
      <c r="I33">
        <v>8.5554138303036813E-3</v>
      </c>
      <c r="J33">
        <v>3.1807873038873593E-3</v>
      </c>
      <c r="K33">
        <f t="shared" si="2"/>
        <v>5.1242066188391553E-3</v>
      </c>
      <c r="L33">
        <f t="shared" si="3"/>
        <v>2.9802327414770523E-3</v>
      </c>
    </row>
    <row r="34" spans="1:12" x14ac:dyDescent="0.3">
      <c r="A34" s="6" t="s">
        <v>191</v>
      </c>
      <c r="B34">
        <v>0.22665487217274974</v>
      </c>
      <c r="C34">
        <v>-3.9883788554392384E-3</v>
      </c>
      <c r="D34">
        <v>0.35029744509574151</v>
      </c>
      <c r="E34">
        <f t="shared" si="0"/>
        <v>0.17315453312015114</v>
      </c>
      <c r="F34">
        <f t="shared" si="1"/>
        <v>0.25051790859414325</v>
      </c>
      <c r="H34">
        <v>0</v>
      </c>
      <c r="I34">
        <v>1.6705131607287523E-3</v>
      </c>
      <c r="J34">
        <v>0</v>
      </c>
      <c r="K34">
        <f t="shared" si="2"/>
        <v>5.5683772024291741E-4</v>
      </c>
      <c r="L34">
        <f t="shared" si="3"/>
        <v>9.644712230315578E-4</v>
      </c>
    </row>
    <row r="35" spans="1:12" x14ac:dyDescent="0.3">
      <c r="A35" s="6" t="s">
        <v>192</v>
      </c>
      <c r="B35">
        <f t="shared" ref="B35" si="14">SUM(B33:B34)</f>
        <v>0.29419251829386062</v>
      </c>
      <c r="C35">
        <f>SUM(C33:C34)</f>
        <v>-0.12493596764663412</v>
      </c>
      <c r="D35">
        <f t="shared" ref="D35" si="15">SUM(D33:D34)</f>
        <v>0.39937465060154081</v>
      </c>
      <c r="E35">
        <f t="shared" si="0"/>
        <v>0.13721934147745335</v>
      </c>
      <c r="F35">
        <f t="shared" si="1"/>
        <v>0.37074359361139569</v>
      </c>
      <c r="H35">
        <f>SUM(H33:H34)</f>
        <v>3.6364187223264263E-3</v>
      </c>
      <c r="I35">
        <f>SUM(I33:I34)</f>
        <v>1.0225926991032433E-2</v>
      </c>
      <c r="J35">
        <f>SUM(J33:J34)</f>
        <v>3.1807873038873593E-3</v>
      </c>
      <c r="K35">
        <f t="shared" si="2"/>
        <v>5.6810443390820737E-3</v>
      </c>
      <c r="L35">
        <f t="shared" si="3"/>
        <v>3.9425713357359423E-3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Data 1</vt:lpstr>
      <vt:lpstr>Supplementary Data 2</vt:lpstr>
      <vt:lpstr>Supplementary Data 3</vt:lpstr>
      <vt:lpstr>Supplementary Data 4</vt:lpstr>
      <vt:lpstr>Supplementary Data 5</vt:lpstr>
      <vt:lpstr>Supplementary Data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Mohit Kumar</dc:creator>
  <cp:lastModifiedBy>Mohit Kumar</cp:lastModifiedBy>
  <dcterms:created xsi:type="dcterms:W3CDTF">2025-08-27T10:42:04Z</dcterms:created>
  <dcterms:modified xsi:type="dcterms:W3CDTF">2025-08-29T11:03:30Z</dcterms:modified>
</cp:coreProperties>
</file>