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et\Documents\Klinik\Tibiakopf\customsurg\Daten\"/>
    </mc:Choice>
  </mc:AlternateContent>
  <xr:revisionPtr revIDLastSave="0" documentId="8_{D07F9161-07BF-42F6-8DAB-B7AD2FBADA76}" xr6:coauthVersionLast="47" xr6:coauthVersionMax="47" xr10:uidLastSave="{00000000-0000-0000-0000-000000000000}"/>
  <bookViews>
    <workbookView xWindow="-98" yWindow="-98" windowWidth="24496" windowHeight="15675" xr2:uid="{4FEC73A6-9788-4ACC-B733-B82673A9854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F20" i="1"/>
  <c r="E20" i="1"/>
  <c r="D20" i="1"/>
  <c r="C20" i="1"/>
  <c r="L18" i="1"/>
  <c r="K18" i="1"/>
  <c r="J18" i="1"/>
  <c r="I18" i="1"/>
  <c r="H18" i="1"/>
  <c r="F18" i="1"/>
  <c r="E18" i="1"/>
  <c r="D18" i="1"/>
  <c r="C18" i="1"/>
  <c r="L17" i="1"/>
  <c r="K17" i="1"/>
  <c r="J17" i="1"/>
  <c r="I17" i="1"/>
  <c r="H17" i="1"/>
  <c r="F17" i="1"/>
  <c r="E17" i="1"/>
  <c r="D17" i="1"/>
  <c r="C17" i="1"/>
  <c r="L16" i="1"/>
  <c r="K16" i="1"/>
  <c r="J16" i="1"/>
  <c r="I16" i="1"/>
  <c r="H16" i="1"/>
  <c r="F16" i="1"/>
  <c r="E16" i="1"/>
  <c r="D16" i="1"/>
  <c r="C16" i="1"/>
  <c r="L15" i="1"/>
  <c r="K15" i="1"/>
  <c r="J15" i="1"/>
  <c r="I15" i="1"/>
  <c r="H15" i="1"/>
  <c r="F15" i="1"/>
  <c r="E15" i="1"/>
  <c r="D15" i="1"/>
  <c r="C15" i="1"/>
  <c r="G13" i="1"/>
  <c r="G12" i="1"/>
  <c r="G11" i="1"/>
  <c r="G10" i="1"/>
  <c r="G9" i="1"/>
  <c r="G8" i="1"/>
  <c r="G18" i="1" s="1"/>
  <c r="G7" i="1"/>
  <c r="G6" i="1"/>
  <c r="G5" i="1"/>
  <c r="G4" i="1"/>
  <c r="G3" i="1"/>
  <c r="G2" i="1"/>
  <c r="G20" i="1" s="1"/>
  <c r="G15" i="1" l="1"/>
  <c r="G16" i="1"/>
  <c r="G17" i="1"/>
</calcChain>
</file>

<file path=xl/sharedStrings.xml><?xml version="1.0" encoding="utf-8"?>
<sst xmlns="http://schemas.openxmlformats.org/spreadsheetml/2006/main" count="62" uniqueCount="37">
  <si>
    <t>Case</t>
  </si>
  <si>
    <t>Group</t>
  </si>
  <si>
    <t>Total Screws</t>
  </si>
  <si>
    <t>Lag Screws</t>
  </si>
  <si>
    <t>Time Repo</t>
  </si>
  <si>
    <t>Time Osteo</t>
  </si>
  <si>
    <t>Time Total</t>
  </si>
  <si>
    <t>Dose cGy reposition</t>
  </si>
  <si>
    <t>Dose cGy osteosynthesis</t>
  </si>
  <si>
    <t>NASA-TLX</t>
  </si>
  <si>
    <t>stiffness in N/mm</t>
  </si>
  <si>
    <t>load to failure in N</t>
  </si>
  <si>
    <t>case1</t>
  </si>
  <si>
    <t>unplanned</t>
  </si>
  <si>
    <t>case2</t>
  </si>
  <si>
    <t>case3</t>
  </si>
  <si>
    <t>case4</t>
  </si>
  <si>
    <t>case5</t>
  </si>
  <si>
    <t>case6</t>
  </si>
  <si>
    <t>case7</t>
  </si>
  <si>
    <t>planned</t>
  </si>
  <si>
    <t>case8</t>
  </si>
  <si>
    <t>case9</t>
  </si>
  <si>
    <t>case10</t>
  </si>
  <si>
    <t>case11</t>
  </si>
  <si>
    <t>case12</t>
  </si>
  <si>
    <t>mean</t>
  </si>
  <si>
    <t>SD</t>
  </si>
  <si>
    <t>Tibia</t>
  </si>
  <si>
    <t>Median</t>
  </si>
  <si>
    <t>Mean</t>
  </si>
  <si>
    <t>Pair 1</t>
  </si>
  <si>
    <t>Pair 2</t>
  </si>
  <si>
    <t>Pair 3</t>
  </si>
  <si>
    <t>Pair 4</t>
  </si>
  <si>
    <t>Pair 5</t>
  </si>
  <si>
    <t>Pair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</si>
</sst>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9EB0-88ED-4EF9-83D7-948D62945864}">
  <dimension ref="A1:L36"/>
  <sheetViews>
    <sheetView tabSelected="1" workbookViewId="0">
      <selection activeCell="N26" sqref="N26"/>
    </sheetView>
  </sheetViews>
  <sheetFormatPr baseColWidth="10" defaultRowHeight="14.25" x14ac:dyDescent="0.45"/>
  <sheetData>
    <row r="1" spans="1:12" ht="15.75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45">
      <c r="A2" s="3" t="s">
        <v>12</v>
      </c>
      <c r="B2" s="4" t="s">
        <v>13</v>
      </c>
      <c r="C2" s="3">
        <v>11</v>
      </c>
      <c r="D2" s="3">
        <v>0</v>
      </c>
      <c r="E2" s="3">
        <v>20</v>
      </c>
      <c r="F2" s="3">
        <v>36</v>
      </c>
      <c r="G2" s="5">
        <f>E2+F2</f>
        <v>56</v>
      </c>
      <c r="H2" s="3">
        <v>142</v>
      </c>
      <c r="I2" s="3">
        <v>336</v>
      </c>
      <c r="J2" s="6">
        <v>56</v>
      </c>
      <c r="K2" s="6">
        <v>577.95698924731244</v>
      </c>
      <c r="L2" s="3">
        <v>200</v>
      </c>
    </row>
    <row r="3" spans="1:12" x14ac:dyDescent="0.45">
      <c r="A3" s="3" t="s">
        <v>14</v>
      </c>
      <c r="B3" s="4" t="s">
        <v>13</v>
      </c>
      <c r="C3" s="3">
        <v>10</v>
      </c>
      <c r="D3" s="3">
        <v>3</v>
      </c>
      <c r="E3" s="6">
        <v>44</v>
      </c>
      <c r="F3" s="6">
        <v>25</v>
      </c>
      <c r="G3" s="5">
        <f t="shared" ref="G3:G13" si="0">E3+F3</f>
        <v>69</v>
      </c>
      <c r="H3" s="3">
        <v>299</v>
      </c>
      <c r="I3" s="3">
        <v>707</v>
      </c>
      <c r="J3" s="6">
        <v>60</v>
      </c>
      <c r="K3" s="6">
        <v>374.33155080213908</v>
      </c>
      <c r="L3" s="3">
        <v>300</v>
      </c>
    </row>
    <row r="4" spans="1:12" x14ac:dyDescent="0.45">
      <c r="A4" s="3" t="s">
        <v>15</v>
      </c>
      <c r="B4" s="4" t="s">
        <v>13</v>
      </c>
      <c r="C4" s="3">
        <v>8</v>
      </c>
      <c r="D4" s="3">
        <v>0</v>
      </c>
      <c r="E4" s="3">
        <v>27</v>
      </c>
      <c r="F4" s="3">
        <v>16</v>
      </c>
      <c r="G4" s="5">
        <f t="shared" si="0"/>
        <v>43</v>
      </c>
      <c r="H4" s="3">
        <v>81</v>
      </c>
      <c r="I4" s="3">
        <v>197</v>
      </c>
      <c r="J4" s="6">
        <v>49</v>
      </c>
      <c r="K4" s="6">
        <v>197.70879526977086</v>
      </c>
      <c r="L4" s="3">
        <v>250</v>
      </c>
    </row>
    <row r="5" spans="1:12" x14ac:dyDescent="0.45">
      <c r="A5" s="3" t="s">
        <v>16</v>
      </c>
      <c r="B5" s="4" t="s">
        <v>13</v>
      </c>
      <c r="C5" s="3">
        <v>9</v>
      </c>
      <c r="D5" s="3">
        <v>1</v>
      </c>
      <c r="E5" s="3">
        <v>15</v>
      </c>
      <c r="F5" s="3">
        <v>26</v>
      </c>
      <c r="G5" s="5">
        <f t="shared" si="0"/>
        <v>41</v>
      </c>
      <c r="H5" s="3">
        <v>77</v>
      </c>
      <c r="I5" s="3">
        <v>204</v>
      </c>
      <c r="J5" s="6">
        <v>34</v>
      </c>
      <c r="K5" s="6">
        <v>992.06349206349194</v>
      </c>
      <c r="L5" s="3">
        <v>750</v>
      </c>
    </row>
    <row r="6" spans="1:12" x14ac:dyDescent="0.45">
      <c r="A6" s="3" t="s">
        <v>17</v>
      </c>
      <c r="B6" s="4" t="s">
        <v>13</v>
      </c>
      <c r="C6" s="3">
        <v>12</v>
      </c>
      <c r="D6" s="3">
        <v>2</v>
      </c>
      <c r="E6" s="3">
        <v>13</v>
      </c>
      <c r="F6" s="3">
        <v>20</v>
      </c>
      <c r="G6" s="5">
        <f t="shared" si="0"/>
        <v>33</v>
      </c>
      <c r="H6" s="3">
        <v>63</v>
      </c>
      <c r="I6" s="3">
        <v>166</v>
      </c>
      <c r="J6" s="6">
        <v>52.06666666666667</v>
      </c>
      <c r="K6" s="6">
        <v>424.44821731748732</v>
      </c>
      <c r="L6" s="3">
        <v>400</v>
      </c>
    </row>
    <row r="7" spans="1:12" x14ac:dyDescent="0.45">
      <c r="A7" s="3" t="s">
        <v>18</v>
      </c>
      <c r="B7" s="4" t="s">
        <v>13</v>
      </c>
      <c r="C7" s="3">
        <v>11</v>
      </c>
      <c r="D7" s="3">
        <v>0</v>
      </c>
      <c r="E7" s="3">
        <v>45</v>
      </c>
      <c r="F7" s="3">
        <v>50</v>
      </c>
      <c r="G7" s="5">
        <f t="shared" si="0"/>
        <v>95</v>
      </c>
      <c r="H7" s="3">
        <v>226</v>
      </c>
      <c r="I7" s="3">
        <v>424</v>
      </c>
      <c r="J7" s="6">
        <v>42.666666666666664</v>
      </c>
      <c r="K7" s="6">
        <v>1333.3333333333335</v>
      </c>
      <c r="L7" s="3">
        <v>750</v>
      </c>
    </row>
    <row r="8" spans="1:12" x14ac:dyDescent="0.45">
      <c r="A8" s="3" t="s">
        <v>19</v>
      </c>
      <c r="B8" s="4" t="s">
        <v>20</v>
      </c>
      <c r="C8" s="3">
        <v>10</v>
      </c>
      <c r="D8" s="3">
        <v>2</v>
      </c>
      <c r="E8" s="3">
        <v>6</v>
      </c>
      <c r="F8" s="3">
        <v>59</v>
      </c>
      <c r="G8" s="5">
        <f t="shared" si="0"/>
        <v>65</v>
      </c>
      <c r="H8" s="3">
        <v>40</v>
      </c>
      <c r="I8" s="3">
        <v>440</v>
      </c>
      <c r="J8" s="6">
        <v>23.666666666666668</v>
      </c>
      <c r="K8" s="6">
        <v>504.20168067226899</v>
      </c>
      <c r="L8" s="3">
        <v>250</v>
      </c>
    </row>
    <row r="9" spans="1:12" x14ac:dyDescent="0.45">
      <c r="A9" s="3" t="s">
        <v>21</v>
      </c>
      <c r="B9" s="4" t="s">
        <v>20</v>
      </c>
      <c r="C9" s="3">
        <v>11</v>
      </c>
      <c r="D9" s="3">
        <v>2</v>
      </c>
      <c r="E9" s="3">
        <v>9</v>
      </c>
      <c r="F9" s="3">
        <v>48</v>
      </c>
      <c r="G9" s="5">
        <f t="shared" si="0"/>
        <v>57</v>
      </c>
      <c r="H9" s="3">
        <v>10</v>
      </c>
      <c r="I9" s="3">
        <v>380</v>
      </c>
      <c r="J9" s="6">
        <v>30</v>
      </c>
      <c r="K9" s="6">
        <v>801.28205128205127</v>
      </c>
      <c r="L9" s="3">
        <v>800</v>
      </c>
    </row>
    <row r="10" spans="1:12" x14ac:dyDescent="0.45">
      <c r="A10" s="3" t="s">
        <v>22</v>
      </c>
      <c r="B10" s="4" t="s">
        <v>20</v>
      </c>
      <c r="C10" s="3">
        <v>11</v>
      </c>
      <c r="D10" s="3">
        <v>2</v>
      </c>
      <c r="E10" s="3">
        <v>20</v>
      </c>
      <c r="F10" s="3">
        <v>40</v>
      </c>
      <c r="G10" s="5">
        <f t="shared" si="0"/>
        <v>60</v>
      </c>
      <c r="H10" s="3">
        <v>148</v>
      </c>
      <c r="I10" s="3">
        <v>474</v>
      </c>
      <c r="J10" s="6">
        <v>33.333333333333336</v>
      </c>
      <c r="K10" s="6">
        <v>1833.3333333333335</v>
      </c>
      <c r="L10" s="3">
        <v>1800</v>
      </c>
    </row>
    <row r="11" spans="1:12" x14ac:dyDescent="0.45">
      <c r="A11" s="3" t="s">
        <v>23</v>
      </c>
      <c r="B11" s="4" t="s">
        <v>20</v>
      </c>
      <c r="C11" s="3">
        <v>10</v>
      </c>
      <c r="D11" s="3">
        <v>1</v>
      </c>
      <c r="E11" s="3">
        <v>35</v>
      </c>
      <c r="F11" s="3">
        <v>31</v>
      </c>
      <c r="G11" s="5">
        <f t="shared" si="0"/>
        <v>66</v>
      </c>
      <c r="H11" s="3">
        <v>120</v>
      </c>
      <c r="I11" s="3">
        <v>559</v>
      </c>
      <c r="J11" s="6">
        <v>15.666666666666666</v>
      </c>
      <c r="K11" s="6">
        <v>857.14285714285722</v>
      </c>
      <c r="L11" s="3">
        <v>1550</v>
      </c>
    </row>
    <row r="12" spans="1:12" x14ac:dyDescent="0.45">
      <c r="A12" s="3" t="s">
        <v>24</v>
      </c>
      <c r="B12" s="4" t="s">
        <v>20</v>
      </c>
      <c r="C12" s="3">
        <v>12</v>
      </c>
      <c r="D12" s="3">
        <v>3</v>
      </c>
      <c r="E12" s="3">
        <v>19</v>
      </c>
      <c r="F12" s="3">
        <v>25</v>
      </c>
      <c r="G12" s="5">
        <f t="shared" si="0"/>
        <v>44</v>
      </c>
      <c r="H12" s="3">
        <v>158</v>
      </c>
      <c r="I12" s="3">
        <v>309</v>
      </c>
      <c r="J12" s="6">
        <v>44.333333333333336</v>
      </c>
      <c r="K12" s="6">
        <v>513.15789473684208</v>
      </c>
      <c r="L12" s="3">
        <v>650</v>
      </c>
    </row>
    <row r="13" spans="1:12" x14ac:dyDescent="0.45">
      <c r="A13" s="3" t="s">
        <v>25</v>
      </c>
      <c r="B13" s="4" t="s">
        <v>20</v>
      </c>
      <c r="C13" s="3">
        <v>10</v>
      </c>
      <c r="D13" s="3">
        <v>1</v>
      </c>
      <c r="E13" s="3">
        <v>22</v>
      </c>
      <c r="F13" s="3">
        <v>44</v>
      </c>
      <c r="G13" s="5">
        <f t="shared" si="0"/>
        <v>66</v>
      </c>
      <c r="H13" s="3">
        <v>71</v>
      </c>
      <c r="I13" s="3">
        <v>450</v>
      </c>
      <c r="J13" s="6">
        <v>53</v>
      </c>
      <c r="K13" s="6">
        <v>884.61538461538476</v>
      </c>
      <c r="L13" s="3">
        <v>1250</v>
      </c>
    </row>
    <row r="14" spans="1:12" x14ac:dyDescent="0.45">
      <c r="A14" s="4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45">
      <c r="A15" s="4"/>
      <c r="B15" s="3" t="s">
        <v>26</v>
      </c>
      <c r="C15" s="3">
        <f>AVERAGE(C2:C7)</f>
        <v>10.166666666666666</v>
      </c>
      <c r="D15" s="3">
        <f>AVERAGE(D2:D7)</f>
        <v>1</v>
      </c>
      <c r="E15" s="5">
        <f>AVERAGE(E2:E7)</f>
        <v>27.333333333333332</v>
      </c>
      <c r="F15" s="5">
        <f>AVERAGE(F2:F7)</f>
        <v>28.833333333333332</v>
      </c>
      <c r="G15" s="5">
        <f>AVERAGE(G2:G7)</f>
        <v>56.166666666666664</v>
      </c>
      <c r="H15" s="5">
        <f t="shared" ref="H15:L15" si="1">AVERAGE(H2:H7)</f>
        <v>148</v>
      </c>
      <c r="I15" s="5">
        <f t="shared" si="1"/>
        <v>339</v>
      </c>
      <c r="J15" s="5">
        <f t="shared" si="1"/>
        <v>48.955555555555556</v>
      </c>
      <c r="K15" s="5">
        <f t="shared" si="1"/>
        <v>649.9737296722559</v>
      </c>
      <c r="L15" s="5">
        <f t="shared" si="1"/>
        <v>441.66666666666669</v>
      </c>
    </row>
    <row r="16" spans="1:12" x14ac:dyDescent="0.45">
      <c r="A16" s="4"/>
      <c r="B16" s="3" t="s">
        <v>27</v>
      </c>
      <c r="C16" s="3">
        <f>_xlfn.STDEV.P(C2:C7)</f>
        <v>1.3437096247164249</v>
      </c>
      <c r="D16" s="3">
        <f>_xlfn.STDEV.P(D2:D7)</f>
        <v>1.1547005383792515</v>
      </c>
      <c r="E16" s="5">
        <f>_xlfn.STDEV.P(E2:E7)</f>
        <v>12.918548250050733</v>
      </c>
      <c r="F16" s="5">
        <f>_xlfn.STDEV.P(F2:F7)</f>
        <v>11.290359702959964</v>
      </c>
      <c r="G16" s="5">
        <f>_xlfn.STDEV.P(G2:G7)</f>
        <v>20.867971205227935</v>
      </c>
      <c r="H16" s="5">
        <f t="shared" ref="H16:L16" si="2">_xlfn.STDEV.P(H2:H7)</f>
        <v>87.25059694160646</v>
      </c>
      <c r="I16" s="5">
        <f t="shared" si="2"/>
        <v>187.51711033040868</v>
      </c>
      <c r="J16" s="5">
        <f t="shared" si="2"/>
        <v>8.607203414424685</v>
      </c>
      <c r="K16" s="5">
        <f t="shared" si="2"/>
        <v>391.70058776557499</v>
      </c>
      <c r="L16" s="5">
        <f t="shared" si="2"/>
        <v>226.23119934163714</v>
      </c>
    </row>
    <row r="17" spans="1:12" x14ac:dyDescent="0.45">
      <c r="A17" s="4"/>
      <c r="B17" s="3" t="s">
        <v>26</v>
      </c>
      <c r="C17" s="3">
        <f>AVERAGE(C8:C13)</f>
        <v>10.666666666666666</v>
      </c>
      <c r="D17" s="3">
        <f t="shared" ref="D17:L17" si="3">AVERAGE(D8:D13)</f>
        <v>1.8333333333333333</v>
      </c>
      <c r="E17" s="5">
        <f t="shared" si="3"/>
        <v>18.5</v>
      </c>
      <c r="F17" s="5">
        <f t="shared" si="3"/>
        <v>41.166666666666664</v>
      </c>
      <c r="G17" s="5">
        <f t="shared" si="3"/>
        <v>59.666666666666664</v>
      </c>
      <c r="H17" s="5">
        <f t="shared" si="3"/>
        <v>91.166666666666671</v>
      </c>
      <c r="I17" s="5">
        <f t="shared" si="3"/>
        <v>435.33333333333331</v>
      </c>
      <c r="J17" s="5">
        <f t="shared" si="3"/>
        <v>33.333333333333336</v>
      </c>
      <c r="K17" s="5">
        <f t="shared" si="3"/>
        <v>898.95553363045622</v>
      </c>
      <c r="L17" s="5">
        <f t="shared" si="3"/>
        <v>1050</v>
      </c>
    </row>
    <row r="18" spans="1:12" x14ac:dyDescent="0.45">
      <c r="A18" s="4"/>
      <c r="B18" s="3" t="s">
        <v>27</v>
      </c>
      <c r="C18" s="3">
        <f>_xlfn.STDEV.P(C8:C13)</f>
        <v>0.7453559924999299</v>
      </c>
      <c r="D18" s="3">
        <f t="shared" ref="D18:L18" si="4">_xlfn.STDEV.P(D8:D13)</f>
        <v>0.68718427093627676</v>
      </c>
      <c r="E18" s="5">
        <f t="shared" si="4"/>
        <v>9.4295634398770911</v>
      </c>
      <c r="F18" s="5">
        <f t="shared" si="4"/>
        <v>11.096796334478203</v>
      </c>
      <c r="G18" s="5">
        <f t="shared" si="4"/>
        <v>7.7602978178818773</v>
      </c>
      <c r="H18" s="5">
        <f t="shared" si="4"/>
        <v>54.986109357020545</v>
      </c>
      <c r="I18" s="5">
        <f t="shared" si="4"/>
        <v>77.51057275552084</v>
      </c>
      <c r="J18" s="5">
        <f t="shared" si="4"/>
        <v>12.41265781668351</v>
      </c>
      <c r="K18" s="5">
        <f t="shared" si="4"/>
        <v>445.2015169414309</v>
      </c>
      <c r="L18" s="5">
        <f t="shared" si="4"/>
        <v>534.63383107818129</v>
      </c>
    </row>
    <row r="19" spans="1:12" x14ac:dyDescent="0.45">
      <c r="A19" s="4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45">
      <c r="A20" s="4"/>
      <c r="B20" s="4"/>
      <c r="C20" s="3">
        <f>_xlfn.T.TEST(C2:C7,C8:C13,2,2)</f>
        <v>0.48354171264678092</v>
      </c>
      <c r="D20" s="3">
        <f>_xlfn.T.TEST(D2:D7,D8:D13,2,2)</f>
        <v>0.19565115601099636</v>
      </c>
      <c r="E20" s="3">
        <f>_xlfn.T.TEST(E2:E7,E8:E13,2,2)</f>
        <v>0.24507309150738621</v>
      </c>
      <c r="F20" s="3">
        <f>_xlfn.T.TEST(F2:F7,F8:F13,2,2)</f>
        <v>0.11210928412222855</v>
      </c>
      <c r="G20" s="3">
        <f>_xlfn.T.TEST(G2:G7,G8:G13,2,2)</f>
        <v>0.73249466547105035</v>
      </c>
      <c r="H20" s="3">
        <f t="shared" ref="H20:L20" si="5">_xlfn.T.TEST(H2:H7,H8:H13,2,2)</f>
        <v>0.24604523122831956</v>
      </c>
      <c r="I20" s="3">
        <f t="shared" si="5"/>
        <v>0.3133751362810433</v>
      </c>
      <c r="J20" s="3">
        <f t="shared" si="5"/>
        <v>4.3311522768566237E-2</v>
      </c>
      <c r="K20" s="3">
        <f t="shared" si="5"/>
        <v>0.36991869658001841</v>
      </c>
      <c r="L20" s="3">
        <f t="shared" si="5"/>
        <v>4.1117151280097207E-2</v>
      </c>
    </row>
    <row r="23" spans="1:12" x14ac:dyDescent="0.45">
      <c r="A23" s="7"/>
      <c r="C23" s="8" t="s">
        <v>28</v>
      </c>
      <c r="D23" s="9"/>
    </row>
    <row r="24" spans="1:12" x14ac:dyDescent="0.45">
      <c r="B24" s="10" t="s">
        <v>0</v>
      </c>
      <c r="C24" s="11" t="s">
        <v>29</v>
      </c>
      <c r="D24" s="12" t="s">
        <v>30</v>
      </c>
    </row>
    <row r="25" spans="1:12" x14ac:dyDescent="0.45">
      <c r="A25" s="13" t="s">
        <v>31</v>
      </c>
      <c r="B25" s="3" t="s">
        <v>19</v>
      </c>
      <c r="C25" s="14">
        <v>109</v>
      </c>
      <c r="D25" s="15">
        <v>111</v>
      </c>
    </row>
    <row r="26" spans="1:12" x14ac:dyDescent="0.45">
      <c r="A26" s="16"/>
      <c r="B26" s="3" t="s">
        <v>12</v>
      </c>
      <c r="C26" s="17">
        <v>116</v>
      </c>
      <c r="D26" s="18">
        <v>121</v>
      </c>
    </row>
    <row r="27" spans="1:12" x14ac:dyDescent="0.45">
      <c r="A27" s="13" t="s">
        <v>32</v>
      </c>
      <c r="B27" s="3" t="s">
        <v>22</v>
      </c>
      <c r="C27" s="14">
        <v>50</v>
      </c>
      <c r="D27" s="15">
        <v>63</v>
      </c>
    </row>
    <row r="28" spans="1:12" x14ac:dyDescent="0.45">
      <c r="A28" s="16"/>
      <c r="B28" s="3" t="s">
        <v>15</v>
      </c>
      <c r="C28" s="17">
        <v>115</v>
      </c>
      <c r="D28" s="18">
        <v>119</v>
      </c>
    </row>
    <row r="29" spans="1:12" x14ac:dyDescent="0.45">
      <c r="A29" s="13" t="s">
        <v>33</v>
      </c>
      <c r="B29" s="3" t="s">
        <v>16</v>
      </c>
      <c r="C29" s="14">
        <v>50</v>
      </c>
      <c r="D29" s="15">
        <v>59</v>
      </c>
    </row>
    <row r="30" spans="1:12" x14ac:dyDescent="0.45">
      <c r="A30" s="16"/>
      <c r="B30" s="3" t="s">
        <v>23</v>
      </c>
      <c r="C30" s="17">
        <v>83</v>
      </c>
      <c r="D30" s="18">
        <v>87</v>
      </c>
    </row>
    <row r="31" spans="1:12" x14ac:dyDescent="0.45">
      <c r="A31" s="13" t="s">
        <v>34</v>
      </c>
      <c r="B31" s="3" t="s">
        <v>21</v>
      </c>
      <c r="C31" s="14">
        <v>171</v>
      </c>
      <c r="D31" s="15">
        <v>180</v>
      </c>
    </row>
    <row r="32" spans="1:12" x14ac:dyDescent="0.45">
      <c r="A32" s="16"/>
      <c r="B32" s="3" t="s">
        <v>14</v>
      </c>
      <c r="C32" s="17">
        <v>112</v>
      </c>
      <c r="D32" s="18">
        <v>117</v>
      </c>
    </row>
    <row r="33" spans="1:4" x14ac:dyDescent="0.45">
      <c r="A33" s="13" t="s">
        <v>35</v>
      </c>
      <c r="B33" s="3" t="s">
        <v>24</v>
      </c>
      <c r="C33" s="14">
        <v>140</v>
      </c>
      <c r="D33" s="15">
        <v>146</v>
      </c>
    </row>
    <row r="34" spans="1:4" x14ac:dyDescent="0.45">
      <c r="A34" s="16"/>
      <c r="B34" s="3" t="s">
        <v>17</v>
      </c>
      <c r="C34" s="17">
        <v>142</v>
      </c>
      <c r="D34" s="18">
        <v>147</v>
      </c>
    </row>
    <row r="35" spans="1:4" x14ac:dyDescent="0.45">
      <c r="A35" s="13" t="s">
        <v>36</v>
      </c>
      <c r="B35" s="3" t="s">
        <v>18</v>
      </c>
      <c r="C35" s="14">
        <v>178</v>
      </c>
      <c r="D35" s="15">
        <v>182</v>
      </c>
    </row>
    <row r="36" spans="1:4" x14ac:dyDescent="0.45">
      <c r="A36" s="16"/>
      <c r="B36" s="3" t="s">
        <v>25</v>
      </c>
      <c r="C36" s="17">
        <v>97</v>
      </c>
      <c r="D36" s="18">
        <v>110</v>
      </c>
    </row>
  </sheetData>
  <mergeCells count="7">
    <mergeCell ref="A35:A36"/>
    <mergeCell ref="C23:D23"/>
    <mergeCell ref="A25:A26"/>
    <mergeCell ref="A27:A28"/>
    <mergeCell ref="A29:A30"/>
    <mergeCell ref="A31:A32"/>
    <mergeCell ref="A33:A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Pätzold</dc:creator>
  <cp:lastModifiedBy>Robert Pätzold</cp:lastModifiedBy>
  <dcterms:created xsi:type="dcterms:W3CDTF">2025-10-30T19:32:41Z</dcterms:created>
  <dcterms:modified xsi:type="dcterms:W3CDTF">2025-10-30T19:33:23Z</dcterms:modified>
</cp:coreProperties>
</file>