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ublished articles\Male infertility genomics India 2024\Supplementary Data v2\"/>
    </mc:Choice>
  </mc:AlternateContent>
  <xr:revisionPtr revIDLastSave="0" documentId="13_ncr:1_{EC95488D-CCA0-41FD-B216-7B47D617F582}" xr6:coauthVersionLast="47" xr6:coauthVersionMax="47" xr10:uidLastSave="{00000000-0000-0000-0000-000000000000}"/>
  <bookViews>
    <workbookView xWindow="-120" yWindow="-120" windowWidth="29040" windowHeight="15720" xr2:uid="{C086F4FB-2041-46DF-8FBF-4A9DE0F38E4A}"/>
  </bookViews>
  <sheets>
    <sheet name="Diagnostic coh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12" i="1"/>
  <c r="P25" i="1"/>
  <c r="P30" i="1"/>
  <c r="P49" i="1"/>
  <c r="P51" i="1"/>
  <c r="P63" i="1"/>
  <c r="P64" i="1"/>
  <c r="P66" i="1"/>
  <c r="P67" i="1"/>
  <c r="P83" i="1"/>
  <c r="P85" i="1"/>
  <c r="P89" i="1"/>
  <c r="P92" i="1"/>
  <c r="P100" i="1"/>
  <c r="P114" i="1"/>
  <c r="P118" i="1"/>
  <c r="P121" i="1"/>
  <c r="P123" i="1"/>
  <c r="P129" i="1"/>
  <c r="P134" i="1"/>
  <c r="P137" i="1"/>
  <c r="P139" i="1"/>
</calcChain>
</file>

<file path=xl/sharedStrings.xml><?xml version="1.0" encoding="utf-8"?>
<sst xmlns="http://schemas.openxmlformats.org/spreadsheetml/2006/main" count="1914" uniqueCount="664">
  <si>
    <t>Sr.No.</t>
  </si>
  <si>
    <t>Sample ID</t>
  </si>
  <si>
    <t>Phenotype</t>
  </si>
  <si>
    <t>Genomic coordinate</t>
  </si>
  <si>
    <t>Gene</t>
  </si>
  <si>
    <t>Transcript</t>
  </si>
  <si>
    <t>Exon/
Intron</t>
  </si>
  <si>
    <t>Variant</t>
  </si>
  <si>
    <t>Protein change</t>
  </si>
  <si>
    <t>Variant Type</t>
  </si>
  <si>
    <t>Depth (x)</t>
  </si>
  <si>
    <t>Zygosity</t>
  </si>
  <si>
    <t>Minor allele frequency gnomAD</t>
  </si>
  <si>
    <t>Variant pathogenicity by in-silico prediction tools</t>
  </si>
  <si>
    <t>CADD score</t>
  </si>
  <si>
    <t>Z score/
LOEUF score</t>
  </si>
  <si>
    <t>Expression Data</t>
  </si>
  <si>
    <t>OMIM Disease ID</t>
  </si>
  <si>
    <t>Mode of Inheritance</t>
  </si>
  <si>
    <t>ACMG-AMP variant classification</t>
  </si>
  <si>
    <t>Clinvar database</t>
  </si>
  <si>
    <t>CNV call</t>
  </si>
  <si>
    <t>STS PCR</t>
  </si>
  <si>
    <t>MI-002</t>
  </si>
  <si>
    <t>Oligoasthenoteratozoospermia</t>
  </si>
  <si>
    <t>chr7:g.117306995T&gt;C</t>
  </si>
  <si>
    <t>CFTR</t>
  </si>
  <si>
    <t xml:space="preserve">NM_000492.4
</t>
  </si>
  <si>
    <t>Exon 27</t>
  </si>
  <si>
    <t>c.4276T&gt;C</t>
  </si>
  <si>
    <t>p.Ser1426Pro</t>
  </si>
  <si>
    <t>Missense</t>
  </si>
  <si>
    <t>1334 (C:768/T:565)</t>
  </si>
  <si>
    <t>Heterozygous</t>
  </si>
  <si>
    <t>PP, MT, S, R, M</t>
  </si>
  <si>
    <t>Respiratory tract, exocrine pancreas, intestine, hepatobiliary system, exocrine sweat glands and testis</t>
  </si>
  <si>
    <t>Congenital bilateral absence of vas deferens #277180
Cystic Fibrosis#219700</t>
  </si>
  <si>
    <t>AR</t>
  </si>
  <si>
    <t>Likely Pathogenic</t>
  </si>
  <si>
    <t>VCV000053937.15</t>
  </si>
  <si>
    <t>No Yq microdeletion</t>
  </si>
  <si>
    <t xml:space="preserve">chr7:g.117188660_117188660insTG
</t>
  </si>
  <si>
    <t>Intron 9</t>
  </si>
  <si>
    <t>7T/12TG</t>
  </si>
  <si>
    <t>Polymorphism</t>
  </si>
  <si>
    <t>MI-008</t>
  </si>
  <si>
    <t xml:space="preserve">Azoospermia
</t>
  </si>
  <si>
    <t>chr3:g.52429432G&gt;T</t>
  </si>
  <si>
    <t>DNAH1</t>
  </si>
  <si>
    <t>NM_015512.5</t>
  </si>
  <si>
    <t>Exon 69</t>
  </si>
  <si>
    <t>c.11077G&gt;T</t>
  </si>
  <si>
    <t>p.Glu3693*</t>
  </si>
  <si>
    <t>Stop-gain variant</t>
  </si>
  <si>
    <t>2 (T:2)</t>
  </si>
  <si>
    <t>Homozygous</t>
  </si>
  <si>
    <t>No frequency data available</t>
  </si>
  <si>
    <t>No variant pathogenicity data available</t>
  </si>
  <si>
    <t>No CADD score available</t>
  </si>
  <si>
    <t>1.21/0.48</t>
  </si>
  <si>
    <t>Brain, trachea and testis</t>
  </si>
  <si>
    <t>Spermatogenic failure 18 # 617576
Ciliary dyskinesia, primary, 37 (CILD37)#617577</t>
  </si>
  <si>
    <t>Not available</t>
  </si>
  <si>
    <t>MI-010</t>
  </si>
  <si>
    <t>chr17:g.40001750T&gt;C</t>
  </si>
  <si>
    <t>KLHL10</t>
  </si>
  <si>
    <t xml:space="preserve">NM_152467.5
</t>
  </si>
  <si>
    <t>Exon 3</t>
  </si>
  <si>
    <t>c.1057T&gt;C</t>
  </si>
  <si>
    <t>p.Phe353Leu</t>
  </si>
  <si>
    <t>134 (C:40/T:94)</t>
  </si>
  <si>
    <t>2.72/0.31</t>
  </si>
  <si>
    <t>Testis</t>
  </si>
  <si>
    <t xml:space="preserve">Spermatogenic failure 11 
# 615081
</t>
  </si>
  <si>
    <t>AD</t>
  </si>
  <si>
    <t>VUS</t>
  </si>
  <si>
    <t>MI-013</t>
  </si>
  <si>
    <t>Severe oligoasthenoteratozoospermia</t>
  </si>
  <si>
    <t>chrX:g.69774548A&gt;G</t>
  </si>
  <si>
    <t>TEX 11</t>
  </si>
  <si>
    <t xml:space="preserve">NM_031276.3
</t>
  </si>
  <si>
    <t>Exon 25</t>
  </si>
  <si>
    <t>c.2243T&gt;C</t>
  </si>
  <si>
    <t>p.Val748Ala</t>
  </si>
  <si>
    <t>46 (A:2/G:44)</t>
  </si>
  <si>
    <t>PP, S, R, M</t>
  </si>
  <si>
    <t>1.81/0.08</t>
  </si>
  <si>
    <t>Spermatogenic failure, X-linked 2
#309120</t>
  </si>
  <si>
    <t>XLR</t>
  </si>
  <si>
    <t>Benign</t>
  </si>
  <si>
    <t>VCV000981147.5</t>
  </si>
  <si>
    <t>MI-019</t>
  </si>
  <si>
    <t>Severe oligozoospermia+tetratozoospermia</t>
  </si>
  <si>
    <t>chr3:g.52413947G&gt;T</t>
  </si>
  <si>
    <t>Exon 48</t>
  </si>
  <si>
    <t>c.7404G&gt;T</t>
  </si>
  <si>
    <t>p.Trp2468Cys</t>
  </si>
  <si>
    <t>16 (G:14/T:2)</t>
  </si>
  <si>
    <t>MT, S, R, M</t>
  </si>
  <si>
    <t>MI-020</t>
  </si>
  <si>
    <t>Oligozoospermia+Asthenozoospermia</t>
  </si>
  <si>
    <t>chr3:g.52431033C&gt;G</t>
  </si>
  <si>
    <t>Exon 73</t>
  </si>
  <si>
    <t>c.11760C&gt;G</t>
  </si>
  <si>
    <t>p.His3920Gln</t>
  </si>
  <si>
    <t>2 (G:2)</t>
  </si>
  <si>
    <t>chr2:g.48921400 A&gt;T</t>
  </si>
  <si>
    <t>LHCGR</t>
  </si>
  <si>
    <t>NM_000233.4</t>
  </si>
  <si>
    <t>Exon 10</t>
  </si>
  <si>
    <t>c.910T&gt;A</t>
  </si>
  <si>
    <t>p.Cys304Ser</t>
  </si>
  <si>
    <t>0.16/0.89</t>
  </si>
  <si>
    <t>Testis, ovary</t>
  </si>
  <si>
    <t>Leydig cell hypoplasia with hypergonadotropic hypogonadism #238320, Precocious puberty, male #176410 (AD)</t>
  </si>
  <si>
    <t>MI-018</t>
  </si>
  <si>
    <t>Azoospermia</t>
  </si>
  <si>
    <t>chr17:g.78064148GAC&gt;G</t>
  </si>
  <si>
    <t>CCDC40</t>
  </si>
  <si>
    <t>NM_001243342.2</t>
  </si>
  <si>
    <t>Exon 18</t>
  </si>
  <si>
    <t>c.3044_3045del</t>
  </si>
  <si>
    <t>p.Asp1015Glyfs*?</t>
  </si>
  <si>
    <t>Frameshift truncation</t>
  </si>
  <si>
    <t>chr17:78064148 :- 62 (G:62)
chr17:78064149 :- 13 (A:13) Del: 49
chr17:78064150 :- 13 (G:13) Del: 49</t>
  </si>
  <si>
    <t>Ovary, brain, lung, kidney, testis, fetal brain, and fetal liver</t>
  </si>
  <si>
    <t>Ciliary dyskinesia, primary, 15
#613808</t>
  </si>
  <si>
    <t>VCV001686546.10</t>
  </si>
  <si>
    <t>MI-006</t>
  </si>
  <si>
    <t>Azoospermia (?Non-obstructive) Sonography of testis suggest small atrophy? Absent seminal vesicles but normal vas deference</t>
  </si>
  <si>
    <t>No causative variant</t>
  </si>
  <si>
    <t>MI-007</t>
  </si>
  <si>
    <t>Azoospermia + Hypergonadotropic hypogonadism + Undescended testis in childhood +fatty liver+Normal karyotype 46, XY</t>
  </si>
  <si>
    <t>MI-024</t>
  </si>
  <si>
    <t>MI-254</t>
  </si>
  <si>
    <t>Azoospermia (CBAVD)</t>
  </si>
  <si>
    <t>Exon 53</t>
  </si>
  <si>
    <t>c.8389A&gt;C</t>
  </si>
  <si>
    <t>p.Thr2797Pro</t>
  </si>
  <si>
    <t>454 (A:3678/C:87)</t>
  </si>
  <si>
    <t>MI-074</t>
  </si>
  <si>
    <t>MI-250</t>
  </si>
  <si>
    <t>MI-198</t>
  </si>
  <si>
    <t>MI-236</t>
  </si>
  <si>
    <t>NR5A1</t>
  </si>
  <si>
    <t>NM_004959</t>
  </si>
  <si>
    <t>Exon 7</t>
  </si>
  <si>
    <t>c.1139A&gt;G</t>
  </si>
  <si>
    <t>p.(Asp380Gly)</t>
  </si>
  <si>
    <t>48 (C:30/T:18)</t>
  </si>
  <si>
    <t>2.34/0.26</t>
  </si>
  <si>
    <t>Adrenal gland and lymphoid tissue</t>
  </si>
  <si>
    <t xml:space="preserve">Spermatogenic failure 8 #613957; Adrenocortical insufficiency
# 612964;
Premature ovarian failure 7
#612964
</t>
  </si>
  <si>
    <t>Exon 78</t>
  </si>
  <si>
    <t>c.12685T&gt;C</t>
  </si>
  <si>
    <t>p.(Ser4229Pro)</t>
  </si>
  <si>
    <t>3 (C:2/T:1)</t>
  </si>
  <si>
    <t>MI-021</t>
  </si>
  <si>
    <t>MI-055</t>
  </si>
  <si>
    <t>Non-obstructive azoospermia</t>
  </si>
  <si>
    <t>chrX:g.70117336A&gt;G</t>
  </si>
  <si>
    <t>TEX11</t>
  </si>
  <si>
    <t>NM_001003811.2</t>
  </si>
  <si>
    <t>c.61T&gt;C</t>
  </si>
  <si>
    <t>p.Ser21Pro</t>
  </si>
  <si>
    <t>4 (A:2/G:2)</t>
  </si>
  <si>
    <t>chr3:g.52400743TC&gt;T</t>
  </si>
  <si>
    <t>Intron 35</t>
  </si>
  <si>
    <t>c.5611-3del</t>
  </si>
  <si>
    <t>p.?</t>
  </si>
  <si>
    <t>Splice region</t>
  </si>
  <si>
    <t>4 (T/C:2
(2bp del)</t>
  </si>
  <si>
    <t>MI-227</t>
  </si>
  <si>
    <t>NM_000492.4</t>
  </si>
  <si>
    <t>Exon 4</t>
  </si>
  <si>
    <t>c.473G&gt;A</t>
  </si>
  <si>
    <t>p.Ser158Asn</t>
  </si>
  <si>
    <t>723 (A:376/G:347)</t>
  </si>
  <si>
    <t>Congenital bilateral absence of vas deferens # 277180;
Cystic Fibrosis#602421</t>
  </si>
  <si>
    <t>VCV000618959.21</t>
  </si>
  <si>
    <t>Exon 20</t>
  </si>
  <si>
    <t>c.3209G&gt;A</t>
  </si>
  <si>
    <t>p.Arg1070Gln</t>
  </si>
  <si>
    <t>1130 (A:602/G:526/c:2)</t>
  </si>
  <si>
    <t>VCV000035866.54</t>
  </si>
  <si>
    <t>MI-014</t>
  </si>
  <si>
    <t>Severe Oligozoospermia</t>
  </si>
  <si>
    <t xml:space="preserve">NM_004959.5
</t>
  </si>
  <si>
    <t>c.712G&gt;A</t>
  </si>
  <si>
    <t>p.Asp238Asn</t>
  </si>
  <si>
    <t>9 (C:2/T:7)</t>
  </si>
  <si>
    <t>VCV001244229.10</t>
  </si>
  <si>
    <t>MI-032</t>
  </si>
  <si>
    <t>MI-126</t>
  </si>
  <si>
    <t>No variant detection</t>
  </si>
  <si>
    <t>MI-128</t>
  </si>
  <si>
    <t>Oligozoospermia</t>
  </si>
  <si>
    <t>chr17:g.78061579C&gt;T</t>
  </si>
  <si>
    <t xml:space="preserve">NM_017950.4
</t>
  </si>
  <si>
    <t>Intron 15</t>
  </si>
  <si>
    <t>c.2619+4C&gt;T</t>
  </si>
  <si>
    <t>208 (c:75/T:133)</t>
  </si>
  <si>
    <t>MI-223</t>
  </si>
  <si>
    <t>chr19:g.57743127ACAGCCCAG&gt;A</t>
  </si>
  <si>
    <t>AURKC</t>
  </si>
  <si>
    <t xml:space="preserve">NM_001015878.2
</t>
  </si>
  <si>
    <t>Exon 2</t>
  </si>
  <si>
    <t>c.94_101del</t>
  </si>
  <si>
    <t xml:space="preserve">p.Ser32Hisfs*8
</t>
  </si>
  <si>
    <t>Frameshift</t>
  </si>
  <si>
    <t>6 [4x (8bp del)]</t>
  </si>
  <si>
    <t>0.5/0.73</t>
  </si>
  <si>
    <t>Spermatogenic failure 5 
# 243060</t>
  </si>
  <si>
    <t>chr3:g.52389070A&gt;G</t>
  </si>
  <si>
    <t xml:space="preserve">NM_015512.5
</t>
  </si>
  <si>
    <t>Exon 21</t>
  </si>
  <si>
    <t>c.3692A&gt;G</t>
  </si>
  <si>
    <t xml:space="preserve">p.Gln1231Arg
</t>
  </si>
  <si>
    <t>MI-146</t>
  </si>
  <si>
    <t>Oligoasthenoteratozoospermia + small testes</t>
  </si>
  <si>
    <t>MI-160</t>
  </si>
  <si>
    <t>Oligoasthenospermia/Cryptozoospermia</t>
  </si>
  <si>
    <t>MI-005</t>
  </si>
  <si>
    <t>Asthenozoospermia and Globozoospermia</t>
  </si>
  <si>
    <t>CCDC39</t>
  </si>
  <si>
    <t>NM_181426.2</t>
  </si>
  <si>
    <t>c.2809A&gt;G</t>
  </si>
  <si>
    <t>p.(Lys937Glu)</t>
  </si>
  <si>
    <t>2 (C:2)</t>
  </si>
  <si>
    <t>0.36/0.75</t>
  </si>
  <si>
    <t>Lung and testis</t>
  </si>
  <si>
    <t>Ciliary dyskinesia, primary, 14
#613807</t>
  </si>
  <si>
    <t>MI-071</t>
  </si>
  <si>
    <t>Hypospermia + Oligoasthenoteratozoospermia</t>
  </si>
  <si>
    <t>MI-116</t>
  </si>
  <si>
    <t>Severe Oligoasthenoteratozoospermia</t>
  </si>
  <si>
    <t>Yp Microdeletion of TBL1Y gene</t>
  </si>
  <si>
    <t>MI-001</t>
  </si>
  <si>
    <t>Asthenoteratozoospermia</t>
  </si>
  <si>
    <t>MI-089</t>
  </si>
  <si>
    <t>Severe Asthenoteratozoospermia</t>
  </si>
  <si>
    <t>Exon 72</t>
  </si>
  <si>
    <t>c.11591A&gt;G</t>
  </si>
  <si>
    <t xml:space="preserve">p.Tyr3864Cys
</t>
  </si>
  <si>
    <t>MI-168</t>
  </si>
  <si>
    <t>chr3:g.52417985G&gt;A</t>
  </si>
  <si>
    <t>Exon 52</t>
  </si>
  <si>
    <t>c.8260G&gt;A</t>
  </si>
  <si>
    <t>p.(Ala2754Thr)</t>
  </si>
  <si>
    <t>2 (A:2)</t>
  </si>
  <si>
    <t>M, S, R, M</t>
  </si>
  <si>
    <t>MI-097</t>
  </si>
  <si>
    <t>Exon 65</t>
  </si>
  <si>
    <t>c.10468_10471del</t>
  </si>
  <si>
    <t>p.(Arg3490Glnfs*4)</t>
  </si>
  <si>
    <t>564 (560x 4bp del)</t>
  </si>
  <si>
    <t>Pathogenic</t>
  </si>
  <si>
    <t>VCV000578911.8</t>
  </si>
  <si>
    <t>MI-016</t>
  </si>
  <si>
    <t>Teratozoospermia (Immotile=45.1%)</t>
  </si>
  <si>
    <t>MI-093</t>
  </si>
  <si>
    <t>Teratozoospermia</t>
  </si>
  <si>
    <t>MI-131</t>
  </si>
  <si>
    <t>NM_031276.3</t>
  </si>
  <si>
    <t>Exon 16</t>
  </si>
  <si>
    <t>c.1240G&gt;A</t>
  </si>
  <si>
    <t>p.Glu414Lys</t>
  </si>
  <si>
    <t>Likely Benign</t>
  </si>
  <si>
    <t>MI-133</t>
  </si>
  <si>
    <t>chr3:g.52395769C&gt;T</t>
  </si>
  <si>
    <t>Exon 30</t>
  </si>
  <si>
    <t>c.4967C&gt;T</t>
  </si>
  <si>
    <t>p.Ala1656Val</t>
  </si>
  <si>
    <t>46 (C:24/T:22)</t>
  </si>
  <si>
    <t>MI-011</t>
  </si>
  <si>
    <t>chr9:127245149TCCA&gt;T</t>
  </si>
  <si>
    <t>c.1271_1273del</t>
  </si>
  <si>
    <t>p.Val424del</t>
  </si>
  <si>
    <t>In-frame Deletion</t>
  </si>
  <si>
    <t>4 (2x 3bp del)</t>
  </si>
  <si>
    <t>Exon 36</t>
  </si>
  <si>
    <t>c.5738G&gt;T</t>
  </si>
  <si>
    <t>p.Gly1913Va</t>
  </si>
  <si>
    <t>Exon 23</t>
  </si>
  <si>
    <t>c.3955del</t>
  </si>
  <si>
    <t xml:space="preserve">p.Glu1319Argfs*19
</t>
  </si>
  <si>
    <t>8 (2x del)</t>
  </si>
  <si>
    <t>MI-051</t>
  </si>
  <si>
    <t>c.1544C&gt;T</t>
  </si>
  <si>
    <t>p.Ala515Val</t>
  </si>
  <si>
    <t>40 (C:22/G:1/T:17)</t>
  </si>
  <si>
    <t>VCV000325733.5</t>
  </si>
  <si>
    <t>MI-033</t>
  </si>
  <si>
    <t>Cryptozoospermia</t>
  </si>
  <si>
    <t>NR0B1</t>
  </si>
  <si>
    <t xml:space="preserve">NM_000475.5
</t>
  </si>
  <si>
    <t>c.1302C&gt;A</t>
  </si>
  <si>
    <t>p.(Phe434Leu)</t>
  </si>
  <si>
    <t>4 (G:2/T:2)</t>
  </si>
  <si>
    <t>1.08/0.28</t>
  </si>
  <si>
    <t>Adrenal gland, testis, pituitary, ovary, brain</t>
  </si>
  <si>
    <t>Adrenal hypoplasia, congenital
#300200</t>
  </si>
  <si>
    <t>MI-023</t>
  </si>
  <si>
    <t>chr7:g.117230422T&gt;A</t>
  </si>
  <si>
    <t>Exon 13</t>
  </si>
  <si>
    <t>c.1695T&gt;A</t>
  </si>
  <si>
    <t>p(Asp565Glu)</t>
  </si>
  <si>
    <t>419 (A:222/T:197)</t>
  </si>
  <si>
    <t>chr7:g.117182139A&gt;T</t>
  </si>
  <si>
    <t>Exon 9</t>
  </si>
  <si>
    <t>c.1186A&gt;T</t>
  </si>
  <si>
    <t>p(Asn396Tyr)</t>
  </si>
  <si>
    <t>216 (A:108/T:108)</t>
  </si>
  <si>
    <t>VCV000411126.7</t>
  </si>
  <si>
    <t>MI-025</t>
  </si>
  <si>
    <t>Oligoasthenotetratozoospermia</t>
  </si>
  <si>
    <t>MI-026</t>
  </si>
  <si>
    <t>Hypospermia, oligoasthenoteratozospermia</t>
  </si>
  <si>
    <t>chr3:g.52415689TAC&gt;T</t>
  </si>
  <si>
    <t>Exon 49</t>
  </si>
  <si>
    <t>c.7644_7645del</t>
  </si>
  <si>
    <t xml:space="preserve">p.Tyr2548*
</t>
  </si>
  <si>
    <t>16 [2x (2bp del)]</t>
  </si>
  <si>
    <t>MI-027</t>
  </si>
  <si>
    <t>chr3:g.52380755TG&gt;T</t>
  </si>
  <si>
    <t>Exon 11</t>
  </si>
  <si>
    <t>c.1928del</t>
  </si>
  <si>
    <t>p.Gly643Valfs*4</t>
  </si>
  <si>
    <t>MI-028</t>
  </si>
  <si>
    <t>Azoospermia, secondary hypogonadotrophic hypogonadism</t>
  </si>
  <si>
    <t>Exon 24</t>
  </si>
  <si>
    <t>c.4079T&gt;C</t>
  </si>
  <si>
    <t xml:space="preserve">p.Ile1360Thr
</t>
  </si>
  <si>
    <t>4 (T:2)</t>
  </si>
  <si>
    <t>chr3:g.52429488 G&gt;A</t>
  </si>
  <si>
    <t>Intron 69</t>
  </si>
  <si>
    <t>c.11127+6G&gt;A</t>
  </si>
  <si>
    <t>6 (A:3/G:3)</t>
  </si>
  <si>
    <t>MI-031</t>
  </si>
  <si>
    <t>MI-034</t>
  </si>
  <si>
    <t>Cryptozoospermia/OAT</t>
  </si>
  <si>
    <t xml:space="preserve">chr3:g.180334482 C&gt;T
</t>
  </si>
  <si>
    <t>c.2408G&gt;A</t>
  </si>
  <si>
    <t>p.Cys803Tyr</t>
  </si>
  <si>
    <t>6 (T:6)</t>
  </si>
  <si>
    <t>RCV000862363.16</t>
  </si>
  <si>
    <t>MI-035</t>
  </si>
  <si>
    <t>Oligozoospermia + Asthenozoospermia</t>
  </si>
  <si>
    <t>MI-038</t>
  </si>
  <si>
    <t>MI-040</t>
  </si>
  <si>
    <t>Severe oligozoospermia and teratozoospermia</t>
  </si>
  <si>
    <t>chr3:g.180359799T&gt;C</t>
  </si>
  <si>
    <t>c.1856A&gt;G</t>
  </si>
  <si>
    <t>p.Gln619Arg</t>
  </si>
  <si>
    <t>548 (C:280/T:268)</t>
  </si>
  <si>
    <t>MI-042</t>
  </si>
  <si>
    <t>Oligostheroteratozoospermia</t>
  </si>
  <si>
    <t xml:space="preserve">chr17:g.78061453 A&gt;G
</t>
  </si>
  <si>
    <t>Exon 15</t>
  </si>
  <si>
    <t>c.2497A&gt;G</t>
  </si>
  <si>
    <t>p.Met833Val</t>
  </si>
  <si>
    <t>20 (A:12/G:8)</t>
  </si>
  <si>
    <t>RCV004032258.1</t>
  </si>
  <si>
    <t>MI-043</t>
  </si>
  <si>
    <t xml:space="preserve">Severe Oligostheroteratozoospermia
</t>
  </si>
  <si>
    <t>chr7:g.117230432T&gt;G</t>
  </si>
  <si>
    <t>c.1705T&gt;G</t>
  </si>
  <si>
    <t xml:space="preserve">p.Tyr569Asp
</t>
  </si>
  <si>
    <t>305 (G:177/T:128)</t>
  </si>
  <si>
    <t>VCV000053352.35</t>
  </si>
  <si>
    <t>chr7:g.117188660_117188660insTG</t>
  </si>
  <si>
    <t>81 (Ins: 29/ Del:3)</t>
  </si>
  <si>
    <t>MI-044</t>
  </si>
  <si>
    <t>chr9:g.841987G&gt;A</t>
  </si>
  <si>
    <t>DMRT1</t>
  </si>
  <si>
    <t xml:space="preserve">NM_021951.3
</t>
  </si>
  <si>
    <t>Exon 1</t>
  </si>
  <si>
    <t>c.149G&gt;A</t>
  </si>
  <si>
    <t>p.Ser50Asn</t>
  </si>
  <si>
    <t>#602424</t>
  </si>
  <si>
    <t>MI-046</t>
  </si>
  <si>
    <t>Severe Oligostheroteratozoospermia</t>
  </si>
  <si>
    <t>chr15:g.43924421G&gt;A</t>
  </si>
  <si>
    <t>CATSPER2</t>
  </si>
  <si>
    <t>NM_172095.4</t>
  </si>
  <si>
    <t>Exon 12
(In-frame exon)</t>
  </si>
  <si>
    <t>c.1537C&gt;T</t>
  </si>
  <si>
    <t xml:space="preserve">p.Arg513Cys
</t>
  </si>
  <si>
    <t>292 (A:136/G:156)</t>
  </si>
  <si>
    <t>#607249</t>
  </si>
  <si>
    <t>MI-048</t>
  </si>
  <si>
    <t>MI-049</t>
  </si>
  <si>
    <t>MI-052</t>
  </si>
  <si>
    <t>MI-054</t>
  </si>
  <si>
    <t>Severe Oligoasthenozoospermia</t>
  </si>
  <si>
    <t>chr19:57743421A&gt;T</t>
  </si>
  <si>
    <t>c.125A&gt;T</t>
  </si>
  <si>
    <t>p.Asp42Val</t>
  </si>
  <si>
    <t>166 (A:88/T:78)</t>
  </si>
  <si>
    <t>MI-056</t>
  </si>
  <si>
    <t>Severe Oligosthenoteratozoospermia</t>
  </si>
  <si>
    <t>MI-057</t>
  </si>
  <si>
    <t>MI-058</t>
  </si>
  <si>
    <t>Oligoteratozoospermia</t>
  </si>
  <si>
    <t>MI-059</t>
  </si>
  <si>
    <t>MI-061</t>
  </si>
  <si>
    <t>chr3:g.52389075G&gt;A</t>
  </si>
  <si>
    <t>Intron 21</t>
  </si>
  <si>
    <t>c.3693+4G&gt;A</t>
  </si>
  <si>
    <t>p?</t>
  </si>
  <si>
    <t>VCV002953025.1</t>
  </si>
  <si>
    <t>MI-062</t>
  </si>
  <si>
    <t>MI-115</t>
  </si>
  <si>
    <t>Severe Oligoasthenoteratozoospermia + elevated FSH and testosterone</t>
  </si>
  <si>
    <t>chr9:g.127255429C&gt;T</t>
  </si>
  <si>
    <t>Intron 5</t>
  </si>
  <si>
    <t>c.871-1G&gt;A</t>
  </si>
  <si>
    <t>MI-228</t>
  </si>
  <si>
    <t>Anejaculation</t>
  </si>
  <si>
    <t>chr3:52393395GC&gt;G</t>
  </si>
  <si>
    <t>Exon 26</t>
  </si>
  <si>
    <t>c.4402del</t>
  </si>
  <si>
    <t>p.Gln1469Serfs*24</t>
  </si>
  <si>
    <t>8 (Del 2)</t>
  </si>
  <si>
    <t>Likely pathogenic</t>
  </si>
  <si>
    <t>chr3:g.52383414A&gt;C</t>
  </si>
  <si>
    <t>Exon 14</t>
  </si>
  <si>
    <t>c.2504A&gt;C</t>
  </si>
  <si>
    <t>p.Asn835Thr</t>
  </si>
  <si>
    <t>115 (A:85/C:30)</t>
  </si>
  <si>
    <t>MI-066</t>
  </si>
  <si>
    <t>Azoospermia, USG scrotum normal. Both FSH and LH high</t>
  </si>
  <si>
    <t>MI-067</t>
  </si>
  <si>
    <t>Non obstructive azoospermia. USG scrotum is normal. C/H/O epilepsy and currently on medication</t>
  </si>
  <si>
    <t>MI-068</t>
  </si>
  <si>
    <t>Azoospermia + USG scrotum, s/o bilateral calcificatiob in epididymis</t>
  </si>
  <si>
    <t>chr7:g.117251692G&gt;A</t>
  </si>
  <si>
    <t>c.3197G&gt;A</t>
  </si>
  <si>
    <t>p.Arg1066His</t>
  </si>
  <si>
    <t>1458 (A:700x/G:758x)</t>
  </si>
  <si>
    <t>SCV001578406.5</t>
  </si>
  <si>
    <t>chr7:g.117251704G&gt;A</t>
  </si>
  <si>
    <t>624 (A:310x/G:314x)</t>
  </si>
  <si>
    <t>SCV001180564.4; SCV001169236.1</t>
  </si>
  <si>
    <t>MI-070</t>
  </si>
  <si>
    <t xml:space="preserve">chr15:g.43940122C&gt;G
</t>
  </si>
  <si>
    <t xml:space="preserve">NM_172095.4
</t>
  </si>
  <si>
    <t>c.138G&gt;C</t>
  </si>
  <si>
    <t>p.Glu46Asp</t>
  </si>
  <si>
    <t>8 (C:4/G:4)</t>
  </si>
  <si>
    <t>Exon 76</t>
  </si>
  <si>
    <t>c.12380C&gt;G</t>
  </si>
  <si>
    <t xml:space="preserve">p.Thr4127Ser
</t>
  </si>
  <si>
    <t>166 (C:86/G:80)</t>
  </si>
  <si>
    <t>RCV000909099</t>
  </si>
  <si>
    <t>MI-076</t>
  </si>
  <si>
    <t>Exon 33</t>
  </si>
  <si>
    <t>c.5368G&gt;T</t>
  </si>
  <si>
    <t>p.(Val1790Leu)</t>
  </si>
  <si>
    <t>MI-112</t>
  </si>
  <si>
    <t>MI-082</t>
  </si>
  <si>
    <t>NM_017950.4</t>
  </si>
  <si>
    <t>c.2852T&gt;C</t>
  </si>
  <si>
    <t>p.(Leu951Pro)</t>
  </si>
  <si>
    <t>4 (c:2/G:1)</t>
  </si>
  <si>
    <t>MI-084</t>
  </si>
  <si>
    <t>Non-obstructive Azoospermia</t>
  </si>
  <si>
    <t>MI-085</t>
  </si>
  <si>
    <t>Azoospermia + hypogonadotrophic hypogonadism</t>
  </si>
  <si>
    <t>chr9:g.127245089T&gt;A</t>
  </si>
  <si>
    <t>NM_004959.5</t>
  </si>
  <si>
    <t>c.1334A&gt;T</t>
  </si>
  <si>
    <t>p.Glu445Val</t>
  </si>
  <si>
    <t>chr7:g.117254664TAGGAGA&gt;T</t>
  </si>
  <si>
    <t>c.3368-2_3371del</t>
  </si>
  <si>
    <t>p.Gly1123del</t>
  </si>
  <si>
    <t>6 (6bp deletion seen)</t>
  </si>
  <si>
    <t>chr3:g.52426909C&gt;T</t>
  </si>
  <si>
    <t>c.10342C&gt;T</t>
  </si>
  <si>
    <t>p.Pro3448Ser</t>
  </si>
  <si>
    <t>chr3:g.52434412C&gt;T</t>
  </si>
  <si>
    <t>c.12748C&gt;T</t>
  </si>
  <si>
    <t>p.Arg4250*</t>
  </si>
  <si>
    <t>149 (C:71/T:78)</t>
  </si>
  <si>
    <t>MT</t>
  </si>
  <si>
    <t>MI-087</t>
  </si>
  <si>
    <t>MI-088</t>
  </si>
  <si>
    <t>Exon 12</t>
  </si>
  <si>
    <t>c.2056C&gt;A</t>
  </si>
  <si>
    <t>p.Leu686Ile</t>
  </si>
  <si>
    <t>MI-090</t>
  </si>
  <si>
    <t>chr3:g.52409301GC&gt;G</t>
  </si>
  <si>
    <t>Exon 45</t>
  </si>
  <si>
    <t>c.7037del</t>
  </si>
  <si>
    <t>p.Pro2346Argfs*12</t>
  </si>
  <si>
    <t>2 [2bp del]</t>
  </si>
  <si>
    <t>MI-092</t>
  </si>
  <si>
    <t>chr3:g.52430881T&gt;C</t>
  </si>
  <si>
    <t>Intron 73</t>
  </si>
  <si>
    <t>c.11611-3T&gt;C</t>
  </si>
  <si>
    <t>MI-094</t>
  </si>
  <si>
    <t>MI-102</t>
  </si>
  <si>
    <t>ch7:g117180210C&gt;G</t>
  </si>
  <si>
    <t>Exon 8</t>
  </si>
  <si>
    <t>c.926C&gt;G</t>
  </si>
  <si>
    <t>pAla309Gly</t>
  </si>
  <si>
    <t>32 (C:18/G:14)</t>
  </si>
  <si>
    <t>VCV000054086.13</t>
  </si>
  <si>
    <t>chr7:g.117171152G&gt;A</t>
  </si>
  <si>
    <t>349 (A:181/G:168)</t>
  </si>
  <si>
    <t>MI-104</t>
  </si>
  <si>
    <t>chr3:g.52398865G&gt;A</t>
  </si>
  <si>
    <t>Exon 34</t>
  </si>
  <si>
    <t>c.5348G&gt;A</t>
  </si>
  <si>
    <t>p.(Arg1783Gln)</t>
  </si>
  <si>
    <t>26 (A:12/G:14)</t>
  </si>
  <si>
    <t>VCV000570916.5</t>
  </si>
  <si>
    <t>MI-106</t>
  </si>
  <si>
    <t>MI-113</t>
  </si>
  <si>
    <t>MI-122</t>
  </si>
  <si>
    <t>chr3:g.52379682TG&gt;T</t>
  </si>
  <si>
    <t>c.1618del</t>
  </si>
  <si>
    <t>p.(Glu541Asnfs*25)</t>
  </si>
  <si>
    <t>Framshift</t>
  </si>
  <si>
    <t>MI-125</t>
  </si>
  <si>
    <t>chr17:g.39998167A&gt;G</t>
  </si>
  <si>
    <t>NM_152467.5</t>
  </si>
  <si>
    <t>c.287A&gt;G</t>
  </si>
  <si>
    <t>p.(Tyr96Cys)</t>
  </si>
  <si>
    <t>138 (A:61/G:76)</t>
  </si>
  <si>
    <t>MI-141</t>
  </si>
  <si>
    <t>MI-142</t>
  </si>
  <si>
    <t>MI-143</t>
  </si>
  <si>
    <t>MI-147</t>
  </si>
  <si>
    <t>MI-152</t>
  </si>
  <si>
    <t>Severe Asthenozoospermia</t>
  </si>
  <si>
    <t>MI-153</t>
  </si>
  <si>
    <t>MI-167</t>
  </si>
  <si>
    <t>MI-181</t>
  </si>
  <si>
    <t>p.Tyr569Asp</t>
  </si>
  <si>
    <t>83 (G:43/T:40)</t>
  </si>
  <si>
    <t>46 (38x T:38/Del:8 /Ins:16)</t>
  </si>
  <si>
    <t>MI-185</t>
  </si>
  <si>
    <t>MI-195</t>
  </si>
  <si>
    <t>MI-209</t>
  </si>
  <si>
    <t>chr9:g.894096 TG&gt;T</t>
  </si>
  <si>
    <t>NM_021951.3</t>
  </si>
  <si>
    <t>c.727del</t>
  </si>
  <si>
    <t>p.Glu243Argfs*11</t>
  </si>
  <si>
    <t>4 (G:4/ Del:2)</t>
  </si>
  <si>
    <t>MI-216</t>
  </si>
  <si>
    <t>chr3:g.52426870A&gt;T</t>
  </si>
  <si>
    <t>c.10303A&gt;T</t>
  </si>
  <si>
    <t>p.Thr3435Ser</t>
  </si>
  <si>
    <t>MI-217</t>
  </si>
  <si>
    <t>p.Arg1783Gln</t>
  </si>
  <si>
    <t>36 (A:7/G:29)</t>
  </si>
  <si>
    <t>MI-232</t>
  </si>
  <si>
    <t>chr7:g.117149115GA&gt;G</t>
  </si>
  <si>
    <t>c.197del</t>
  </si>
  <si>
    <t>p.(Asn66Ilefs*25)</t>
  </si>
  <si>
    <t>8 (A:0/G:8) chr7:117149116 (6X A:6/Del:2)</t>
  </si>
  <si>
    <t>MI-237</t>
  </si>
  <si>
    <t>Azoospermia/Oligoasthenoteratozoospermia</t>
  </si>
  <si>
    <t>MI-240</t>
  </si>
  <si>
    <t>chr7:g.117199644ATCT&gt;A</t>
  </si>
  <si>
    <t xml:space="preserve">CFTR
</t>
  </si>
  <si>
    <t>c.1521_1523del</t>
  </si>
  <si>
    <t>p.Phe508del</t>
  </si>
  <si>
    <t>In-frame deletion</t>
  </si>
  <si>
    <t>268 (Del: 355)</t>
  </si>
  <si>
    <t>VCV000007105.168</t>
  </si>
  <si>
    <t>MI-253</t>
  </si>
  <si>
    <t>chr3:g.52381853C&gt;G</t>
  </si>
  <si>
    <t>c.1969C&gt;G</t>
  </si>
  <si>
    <t>p.(Pro657Ala)</t>
  </si>
  <si>
    <t>32 (C:14/G:18)</t>
  </si>
  <si>
    <t>VCV000544643.10</t>
  </si>
  <si>
    <t>MI-065</t>
  </si>
  <si>
    <t>MI-095</t>
  </si>
  <si>
    <t>MI-144</t>
  </si>
  <si>
    <t>MI-118</t>
  </si>
  <si>
    <t>Severe Oligoasthenoteratozoospermia + Hypergonadotrophic</t>
  </si>
  <si>
    <t>MI-063</t>
  </si>
  <si>
    <t>chr9:g.894076T&gt;G</t>
  </si>
  <si>
    <t>c.703T&gt;G</t>
  </si>
  <si>
    <t>p.Leu235Val</t>
  </si>
  <si>
    <t>MI-069</t>
  </si>
  <si>
    <t>chr3:g.180378409A&gt;C</t>
  </si>
  <si>
    <t>c.465T&gt;G</t>
  </si>
  <si>
    <t>p.Ser155Arg</t>
  </si>
  <si>
    <t>207 (A:94/C:113)</t>
  </si>
  <si>
    <t>MI-073</t>
  </si>
  <si>
    <t>chr3:g.52365167AC&gt;A</t>
  </si>
  <si>
    <t>c.879del</t>
  </si>
  <si>
    <t>p.(Pro293Profs*6)</t>
  </si>
  <si>
    <t>MI-075</t>
  </si>
  <si>
    <t>chr9:g.127265493A&gt;G</t>
  </si>
  <si>
    <t>c.109T&gt;C</t>
  </si>
  <si>
    <t>p.(Phe37Leu)</t>
  </si>
  <si>
    <t>MI-078</t>
  </si>
  <si>
    <t>chr3:g.52429427C&gt;T</t>
  </si>
  <si>
    <t>c.11072C&gt;T</t>
  </si>
  <si>
    <t>p.(Ala3691Val)</t>
  </si>
  <si>
    <t>MI-096</t>
  </si>
  <si>
    <t>chr7:g.117305539TA&gt;T</t>
  </si>
  <si>
    <t>c.4167del</t>
  </si>
  <si>
    <t xml:space="preserve">p.Lys1389Asnfs*9
</t>
  </si>
  <si>
    <t>8X (A:6/Del2)</t>
  </si>
  <si>
    <t>MI-098</t>
  </si>
  <si>
    <t>MI-101</t>
  </si>
  <si>
    <t>MI-103</t>
  </si>
  <si>
    <t>chr7:g.117176637T&gt;C</t>
  </si>
  <si>
    <t>c.779T&gt;C</t>
  </si>
  <si>
    <t>p.Val260Ala</t>
  </si>
  <si>
    <t>2 (2)</t>
  </si>
  <si>
    <t>MI-107</t>
  </si>
  <si>
    <t>MI-108</t>
  </si>
  <si>
    <t>chr17:g.78022490TG&gt;T</t>
  </si>
  <si>
    <t>Exon 5</t>
  </si>
  <si>
    <t>c.787del</t>
  </si>
  <si>
    <t>p.Glu263Serfs*25</t>
  </si>
  <si>
    <t>10 (C:10/G:2)</t>
  </si>
  <si>
    <t>MI-111</t>
  </si>
  <si>
    <t>chr3:g.52409413C&gt;G</t>
  </si>
  <si>
    <t>c.7143C&gt;G</t>
  </si>
  <si>
    <t>p.(Ile2381Met)</t>
  </si>
  <si>
    <t>202 (C:106/G:96)</t>
  </si>
  <si>
    <t xml:space="preserve">
RCV000559059</t>
  </si>
  <si>
    <t>MI-114</t>
  </si>
  <si>
    <t>chr3:g.52390626C&gt;G</t>
  </si>
  <si>
    <t>Exon 22</t>
  </si>
  <si>
    <t>c.3694-4C&gt;G</t>
  </si>
  <si>
    <t>72 (C:26/G:46)</t>
  </si>
  <si>
    <t>RCV000556485</t>
  </si>
  <si>
    <t>MI-117</t>
  </si>
  <si>
    <t>Polyphen2:</t>
  </si>
  <si>
    <t>PP</t>
  </si>
  <si>
    <t>Mutation Taster</t>
  </si>
  <si>
    <t>SIFT</t>
  </si>
  <si>
    <t>S</t>
  </si>
  <si>
    <t>REVEL</t>
  </si>
  <si>
    <t>R</t>
  </si>
  <si>
    <t>MVP</t>
  </si>
  <si>
    <t>M</t>
  </si>
  <si>
    <t>chr3:g.52418868 A&gt;C</t>
  </si>
  <si>
    <t>chr17:g.78039387C&gt;T</t>
  </si>
  <si>
    <t>chrX:g.30322807C&gt;A</t>
  </si>
  <si>
    <t>chr3:g.52392012T&gt;C</t>
  </si>
  <si>
    <t>chr3:g.52430794A&gt;G</t>
  </si>
  <si>
    <t>chr9:g.127245284T&gt;C</t>
  </si>
  <si>
    <t>chr3:g.52434349T&gt;C</t>
  </si>
  <si>
    <t>chr9:g.127262527C&gt;T</t>
  </si>
  <si>
    <t>chr3:g.180332726A&gt;G</t>
  </si>
  <si>
    <t>chrX:g.69898656C&gt;T</t>
  </si>
  <si>
    <t>chr3:g.52400876G&gt;T</t>
  </si>
  <si>
    <t>chr3:g.52391724TG&gt;T</t>
  </si>
  <si>
    <t>chr3:g.52398885G&gt;T</t>
  </si>
  <si>
    <t>chr17:g.78069081T&gt;C</t>
  </si>
  <si>
    <t>chr3:g.52433156C&gt;G</t>
  </si>
  <si>
    <t>chr3:g.52381940C&gt;A</t>
  </si>
  <si>
    <t>chr3:g.52427030CAGAG&gt;C</t>
  </si>
  <si>
    <t>No candidate CNV calls</t>
  </si>
  <si>
    <r>
      <t xml:space="preserve">Supplementary Table 3: </t>
    </r>
    <r>
      <rPr>
        <sz val="11"/>
        <color theme="1"/>
        <rFont val="Calibri"/>
        <family val="2"/>
        <scheme val="minor"/>
      </rPr>
      <t>List of 120 infertile males tested using targeted sequencing assay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</si>
</sst>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0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F08A-F2CE-4888-8864-C97538CCE818}">
  <dimension ref="A1:W148"/>
  <sheetViews>
    <sheetView tabSelected="1" topLeftCell="A115" workbookViewId="0">
      <selection activeCell="C56" activeCellId="2" sqref="A56:A57 B56:B57 C56:C57"/>
    </sheetView>
  </sheetViews>
  <sheetFormatPr defaultRowHeight="15" x14ac:dyDescent="0.25"/>
  <cols>
    <col min="1" max="1" width="6.85546875" style="2" customWidth="1"/>
    <col min="2" max="2" width="9.140625" style="2"/>
    <col min="3" max="3" width="38.85546875" customWidth="1"/>
    <col min="4" max="4" width="32.5703125" bestFit="1" customWidth="1"/>
    <col min="6" max="6" width="17" bestFit="1" customWidth="1"/>
    <col min="8" max="8" width="16.42578125" bestFit="1" customWidth="1"/>
    <col min="9" max="9" width="18.7109375" bestFit="1" customWidth="1"/>
    <col min="10" max="10" width="20.42578125" bestFit="1" customWidth="1"/>
    <col min="11" max="11" width="20.85546875" customWidth="1"/>
    <col min="12" max="12" width="13.28515625" bestFit="1" customWidth="1"/>
    <col min="13" max="13" width="29.85546875" bestFit="1" customWidth="1"/>
    <col min="14" max="14" width="45.5703125" bestFit="1" customWidth="1"/>
    <col min="15" max="15" width="23" bestFit="1" customWidth="1"/>
    <col min="16" max="16" width="20.140625" bestFit="1" customWidth="1"/>
    <col min="17" max="17" width="28.28515625" customWidth="1"/>
    <col min="18" max="18" width="31" customWidth="1"/>
    <col min="20" max="20" width="30.42578125" bestFit="1" customWidth="1"/>
    <col min="21" max="21" width="17.28515625" customWidth="1"/>
    <col min="22" max="22" width="17.140625" customWidth="1"/>
    <col min="23" max="23" width="19.42578125" bestFit="1" customWidth="1"/>
  </cols>
  <sheetData>
    <row r="1" spans="1:23" x14ac:dyDescent="0.25">
      <c r="A1" s="10" t="s">
        <v>663</v>
      </c>
    </row>
    <row r="3" spans="1:23" s="8" customFormat="1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  <c r="W3" s="7" t="s">
        <v>22</v>
      </c>
    </row>
    <row r="4" spans="1:23" x14ac:dyDescent="0.25">
      <c r="A4" s="11">
        <v>1</v>
      </c>
      <c r="B4" s="11" t="s">
        <v>23</v>
      </c>
      <c r="C4" s="13" t="s">
        <v>24</v>
      </c>
      <c r="D4" s="4" t="s">
        <v>25</v>
      </c>
      <c r="E4" s="16" t="s">
        <v>26</v>
      </c>
      <c r="F4" s="13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5">
        <v>1.2E-5</v>
      </c>
      <c r="N4" s="4" t="s">
        <v>34</v>
      </c>
      <c r="O4" s="4">
        <v>27.4</v>
      </c>
      <c r="P4" s="4">
        <f>-3.14/1.307</f>
        <v>-2.4024483550114768</v>
      </c>
      <c r="Q4" s="4" t="s">
        <v>35</v>
      </c>
      <c r="R4" s="4" t="s">
        <v>36</v>
      </c>
      <c r="S4" s="4" t="s">
        <v>37</v>
      </c>
      <c r="T4" s="4" t="s">
        <v>38</v>
      </c>
      <c r="U4" s="4" t="s">
        <v>39</v>
      </c>
      <c r="V4" s="4" t="s">
        <v>662</v>
      </c>
      <c r="W4" s="4" t="s">
        <v>40</v>
      </c>
    </row>
    <row r="5" spans="1:23" x14ac:dyDescent="0.25">
      <c r="A5" s="12"/>
      <c r="B5" s="12"/>
      <c r="C5" s="14"/>
      <c r="D5" s="4" t="s">
        <v>41</v>
      </c>
      <c r="E5" s="17"/>
      <c r="F5" s="14"/>
      <c r="G5" s="4" t="s">
        <v>42</v>
      </c>
      <c r="H5" s="4" t="s">
        <v>43</v>
      </c>
      <c r="I5" s="4"/>
      <c r="J5" s="4" t="s">
        <v>44</v>
      </c>
      <c r="K5" s="4">
        <v>38</v>
      </c>
      <c r="L5" s="4" t="s">
        <v>33</v>
      </c>
      <c r="M5" s="4"/>
      <c r="N5" s="4"/>
      <c r="O5" s="4"/>
      <c r="P5" s="4"/>
      <c r="Q5" s="4"/>
      <c r="R5" s="4"/>
      <c r="S5" s="4"/>
      <c r="T5" s="4" t="s">
        <v>44</v>
      </c>
      <c r="U5" s="4"/>
      <c r="V5" s="4" t="s">
        <v>662</v>
      </c>
      <c r="W5" s="4" t="s">
        <v>40</v>
      </c>
    </row>
    <row r="6" spans="1:23" x14ac:dyDescent="0.25">
      <c r="A6" s="3">
        <v>2</v>
      </c>
      <c r="B6" s="3" t="s">
        <v>45</v>
      </c>
      <c r="C6" s="4" t="s">
        <v>46</v>
      </c>
      <c r="D6" s="4" t="s">
        <v>47</v>
      </c>
      <c r="E6" s="9" t="s">
        <v>48</v>
      </c>
      <c r="F6" s="4" t="s">
        <v>49</v>
      </c>
      <c r="G6" s="4" t="s">
        <v>50</v>
      </c>
      <c r="H6" s="4" t="s">
        <v>51</v>
      </c>
      <c r="I6" s="4" t="s">
        <v>52</v>
      </c>
      <c r="J6" s="4" t="s">
        <v>53</v>
      </c>
      <c r="K6" s="4" t="s">
        <v>54</v>
      </c>
      <c r="L6" s="4" t="s">
        <v>55</v>
      </c>
      <c r="M6" s="4" t="s">
        <v>56</v>
      </c>
      <c r="N6" s="4" t="s">
        <v>57</v>
      </c>
      <c r="O6" s="4" t="s">
        <v>58</v>
      </c>
      <c r="P6" s="4" t="s">
        <v>59</v>
      </c>
      <c r="Q6" s="4" t="s">
        <v>60</v>
      </c>
      <c r="R6" s="4" t="s">
        <v>61</v>
      </c>
      <c r="S6" s="4" t="s">
        <v>37</v>
      </c>
      <c r="T6" s="4" t="s">
        <v>38</v>
      </c>
      <c r="U6" s="4" t="s">
        <v>62</v>
      </c>
      <c r="V6" s="4" t="s">
        <v>662</v>
      </c>
      <c r="W6" s="4" t="s">
        <v>40</v>
      </c>
    </row>
    <row r="7" spans="1:23" x14ac:dyDescent="0.25">
      <c r="A7" s="3">
        <v>3</v>
      </c>
      <c r="B7" s="3" t="s">
        <v>63</v>
      </c>
      <c r="C7" s="4" t="s">
        <v>24</v>
      </c>
      <c r="D7" s="4" t="s">
        <v>64</v>
      </c>
      <c r="E7" s="9" t="s">
        <v>65</v>
      </c>
      <c r="F7" s="4" t="s">
        <v>66</v>
      </c>
      <c r="G7" s="4" t="s">
        <v>67</v>
      </c>
      <c r="H7" s="4" t="s">
        <v>68</v>
      </c>
      <c r="I7" s="4" t="s">
        <v>69</v>
      </c>
      <c r="J7" s="4" t="s">
        <v>31</v>
      </c>
      <c r="K7" s="4" t="s">
        <v>70</v>
      </c>
      <c r="L7" s="4" t="s">
        <v>33</v>
      </c>
      <c r="M7" s="4" t="s">
        <v>56</v>
      </c>
      <c r="N7" s="4" t="s">
        <v>34</v>
      </c>
      <c r="O7" s="4">
        <v>24.7</v>
      </c>
      <c r="P7" s="4" t="s">
        <v>71</v>
      </c>
      <c r="Q7" s="4" t="s">
        <v>72</v>
      </c>
      <c r="R7" s="4" t="s">
        <v>73</v>
      </c>
      <c r="S7" s="4" t="s">
        <v>74</v>
      </c>
      <c r="T7" s="4" t="s">
        <v>75</v>
      </c>
      <c r="U7" s="4" t="s">
        <v>62</v>
      </c>
      <c r="V7" s="4" t="s">
        <v>662</v>
      </c>
      <c r="W7" s="4" t="s">
        <v>40</v>
      </c>
    </row>
    <row r="8" spans="1:23" x14ac:dyDescent="0.25">
      <c r="A8" s="3">
        <v>4</v>
      </c>
      <c r="B8" s="3" t="s">
        <v>76</v>
      </c>
      <c r="C8" s="4" t="s">
        <v>77</v>
      </c>
      <c r="D8" s="4" t="s">
        <v>78</v>
      </c>
      <c r="E8" s="9" t="s">
        <v>79</v>
      </c>
      <c r="F8" s="4" t="s">
        <v>80</v>
      </c>
      <c r="G8" s="4" t="s">
        <v>81</v>
      </c>
      <c r="H8" s="4" t="s">
        <v>82</v>
      </c>
      <c r="I8" s="4" t="s">
        <v>83</v>
      </c>
      <c r="J8" s="4" t="s">
        <v>31</v>
      </c>
      <c r="K8" s="4" t="s">
        <v>84</v>
      </c>
      <c r="L8" s="4" t="s">
        <v>55</v>
      </c>
      <c r="M8" s="5">
        <v>2.4399999999999999E-4</v>
      </c>
      <c r="N8" s="4" t="s">
        <v>85</v>
      </c>
      <c r="O8" s="4">
        <v>15.97</v>
      </c>
      <c r="P8" s="4" t="s">
        <v>86</v>
      </c>
      <c r="Q8" s="4" t="s">
        <v>72</v>
      </c>
      <c r="R8" s="4" t="s">
        <v>87</v>
      </c>
      <c r="S8" s="4" t="s">
        <v>88</v>
      </c>
      <c r="T8" s="4" t="s">
        <v>89</v>
      </c>
      <c r="U8" s="4" t="s">
        <v>90</v>
      </c>
      <c r="V8" s="4" t="s">
        <v>662</v>
      </c>
      <c r="W8" s="4" t="s">
        <v>40</v>
      </c>
    </row>
    <row r="9" spans="1:23" x14ac:dyDescent="0.25">
      <c r="A9" s="3">
        <v>5</v>
      </c>
      <c r="B9" s="3" t="s">
        <v>91</v>
      </c>
      <c r="C9" s="4" t="s">
        <v>92</v>
      </c>
      <c r="D9" s="4" t="s">
        <v>93</v>
      </c>
      <c r="E9" s="9" t="s">
        <v>48</v>
      </c>
      <c r="F9" s="4" t="s">
        <v>49</v>
      </c>
      <c r="G9" s="4" t="s">
        <v>94</v>
      </c>
      <c r="H9" s="4" t="s">
        <v>95</v>
      </c>
      <c r="I9" s="4" t="s">
        <v>96</v>
      </c>
      <c r="J9" s="4" t="s">
        <v>31</v>
      </c>
      <c r="K9" s="4" t="s">
        <v>97</v>
      </c>
      <c r="L9" s="4" t="s">
        <v>33</v>
      </c>
      <c r="M9" s="4" t="s">
        <v>56</v>
      </c>
      <c r="N9" s="4" t="s">
        <v>98</v>
      </c>
      <c r="O9" s="4">
        <v>25.1</v>
      </c>
      <c r="P9" s="4" t="s">
        <v>59</v>
      </c>
      <c r="Q9" s="4" t="s">
        <v>60</v>
      </c>
      <c r="R9" s="4" t="s">
        <v>61</v>
      </c>
      <c r="S9" s="4" t="s">
        <v>37</v>
      </c>
      <c r="T9" s="4" t="s">
        <v>75</v>
      </c>
      <c r="U9" s="4" t="s">
        <v>62</v>
      </c>
      <c r="V9" s="4" t="s">
        <v>662</v>
      </c>
      <c r="W9" s="4" t="s">
        <v>40</v>
      </c>
    </row>
    <row r="10" spans="1:23" x14ac:dyDescent="0.25">
      <c r="A10" s="11">
        <v>6</v>
      </c>
      <c r="B10" s="11" t="s">
        <v>99</v>
      </c>
      <c r="C10" s="13" t="s">
        <v>100</v>
      </c>
      <c r="D10" s="4" t="s">
        <v>101</v>
      </c>
      <c r="E10" s="9" t="s">
        <v>48</v>
      </c>
      <c r="F10" s="4" t="s">
        <v>49</v>
      </c>
      <c r="G10" s="4" t="s">
        <v>102</v>
      </c>
      <c r="H10" s="4" t="s">
        <v>103</v>
      </c>
      <c r="I10" s="4" t="s">
        <v>104</v>
      </c>
      <c r="J10" s="4" t="s">
        <v>31</v>
      </c>
      <c r="K10" s="4" t="s">
        <v>105</v>
      </c>
      <c r="L10" s="4" t="s">
        <v>55</v>
      </c>
      <c r="M10" s="4" t="s">
        <v>56</v>
      </c>
      <c r="N10" s="4" t="s">
        <v>98</v>
      </c>
      <c r="O10" s="4">
        <v>18.11</v>
      </c>
      <c r="P10" s="4" t="s">
        <v>59</v>
      </c>
      <c r="Q10" s="4" t="s">
        <v>60</v>
      </c>
      <c r="R10" s="4" t="s">
        <v>61</v>
      </c>
      <c r="S10" s="4" t="s">
        <v>37</v>
      </c>
      <c r="T10" s="4" t="s">
        <v>89</v>
      </c>
      <c r="U10" s="4" t="s">
        <v>62</v>
      </c>
      <c r="V10" s="4" t="s">
        <v>662</v>
      </c>
      <c r="W10" s="4" t="s">
        <v>40</v>
      </c>
    </row>
    <row r="11" spans="1:23" x14ac:dyDescent="0.25">
      <c r="A11" s="12"/>
      <c r="B11" s="12"/>
      <c r="C11" s="14"/>
      <c r="D11" s="4" t="s">
        <v>106</v>
      </c>
      <c r="E11" s="9" t="s">
        <v>107</v>
      </c>
      <c r="F11" s="4" t="s">
        <v>108</v>
      </c>
      <c r="G11" s="4" t="s">
        <v>109</v>
      </c>
      <c r="H11" s="4" t="s">
        <v>110</v>
      </c>
      <c r="I11" s="4" t="s">
        <v>111</v>
      </c>
      <c r="J11" s="4" t="s">
        <v>31</v>
      </c>
      <c r="K11" s="4" t="s">
        <v>54</v>
      </c>
      <c r="L11" s="4" t="s">
        <v>55</v>
      </c>
      <c r="M11" s="4" t="s">
        <v>56</v>
      </c>
      <c r="N11" s="4" t="s">
        <v>98</v>
      </c>
      <c r="O11" s="4">
        <v>22.8</v>
      </c>
      <c r="P11" s="4" t="s">
        <v>112</v>
      </c>
      <c r="Q11" s="4" t="s">
        <v>113</v>
      </c>
      <c r="R11" s="4" t="s">
        <v>114</v>
      </c>
      <c r="S11" s="4" t="s">
        <v>37</v>
      </c>
      <c r="T11" s="4" t="s">
        <v>75</v>
      </c>
      <c r="U11" s="4" t="s">
        <v>62</v>
      </c>
      <c r="V11" s="4" t="s">
        <v>662</v>
      </c>
      <c r="W11" s="4" t="s">
        <v>40</v>
      </c>
    </row>
    <row r="12" spans="1:23" x14ac:dyDescent="0.25">
      <c r="A12" s="3">
        <v>7</v>
      </c>
      <c r="B12" s="3" t="s">
        <v>115</v>
      </c>
      <c r="C12" s="4" t="s">
        <v>116</v>
      </c>
      <c r="D12" s="4" t="s">
        <v>117</v>
      </c>
      <c r="E12" s="9" t="s">
        <v>118</v>
      </c>
      <c r="F12" s="4" t="s">
        <v>119</v>
      </c>
      <c r="G12" s="4" t="s">
        <v>120</v>
      </c>
      <c r="H12" s="4" t="s">
        <v>121</v>
      </c>
      <c r="I12" s="4" t="s">
        <v>122</v>
      </c>
      <c r="J12" s="4" t="s">
        <v>123</v>
      </c>
      <c r="K12" s="4" t="s">
        <v>124</v>
      </c>
      <c r="L12" s="4" t="s">
        <v>55</v>
      </c>
      <c r="M12" s="5">
        <v>4.0350000000000004E-3</v>
      </c>
      <c r="N12" s="4" t="s">
        <v>57</v>
      </c>
      <c r="O12" s="4">
        <v>2.1669999999999998</v>
      </c>
      <c r="P12" s="4">
        <f>-0.18/0.84</f>
        <v>-0.21428571428571427</v>
      </c>
      <c r="Q12" s="4" t="s">
        <v>125</v>
      </c>
      <c r="R12" s="4" t="s">
        <v>126</v>
      </c>
      <c r="S12" s="4" t="s">
        <v>37</v>
      </c>
      <c r="T12" s="4" t="s">
        <v>89</v>
      </c>
      <c r="U12" s="4" t="s">
        <v>127</v>
      </c>
      <c r="V12" s="4" t="s">
        <v>662</v>
      </c>
      <c r="W12" s="4" t="s">
        <v>40</v>
      </c>
    </row>
    <row r="13" spans="1:23" x14ac:dyDescent="0.25">
      <c r="A13" s="3">
        <v>8</v>
      </c>
      <c r="B13" s="3" t="s">
        <v>128</v>
      </c>
      <c r="C13" s="4" t="s">
        <v>129</v>
      </c>
      <c r="D13" s="4" t="s">
        <v>130</v>
      </c>
      <c r="E13" s="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 t="s">
        <v>662</v>
      </c>
      <c r="W13" s="4" t="s">
        <v>40</v>
      </c>
    </row>
    <row r="14" spans="1:23" x14ac:dyDescent="0.25">
      <c r="A14" s="3">
        <v>9</v>
      </c>
      <c r="B14" s="3" t="s">
        <v>131</v>
      </c>
      <c r="C14" s="4" t="s">
        <v>132</v>
      </c>
      <c r="D14" s="4" t="s">
        <v>130</v>
      </c>
      <c r="E14" s="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 t="s">
        <v>662</v>
      </c>
      <c r="W14" s="4" t="s">
        <v>40</v>
      </c>
    </row>
    <row r="15" spans="1:23" x14ac:dyDescent="0.25">
      <c r="A15" s="3">
        <v>10</v>
      </c>
      <c r="B15" s="3" t="s">
        <v>133</v>
      </c>
      <c r="C15" s="4" t="s">
        <v>116</v>
      </c>
      <c r="D15" s="4" t="s">
        <v>130</v>
      </c>
      <c r="E15" s="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 t="s">
        <v>662</v>
      </c>
      <c r="W15" s="4" t="s">
        <v>40</v>
      </c>
    </row>
    <row r="16" spans="1:23" x14ac:dyDescent="0.25">
      <c r="A16" s="3">
        <v>11</v>
      </c>
      <c r="B16" s="3" t="s">
        <v>134</v>
      </c>
      <c r="C16" s="4" t="s">
        <v>135</v>
      </c>
      <c r="D16" s="4" t="s">
        <v>645</v>
      </c>
      <c r="E16" s="9" t="s">
        <v>48</v>
      </c>
      <c r="F16" s="4" t="s">
        <v>49</v>
      </c>
      <c r="G16" s="4" t="s">
        <v>136</v>
      </c>
      <c r="H16" s="4" t="s">
        <v>137</v>
      </c>
      <c r="I16" s="4" t="s">
        <v>138</v>
      </c>
      <c r="J16" s="4" t="s">
        <v>31</v>
      </c>
      <c r="K16" s="4" t="s">
        <v>139</v>
      </c>
      <c r="L16" s="4" t="s">
        <v>33</v>
      </c>
      <c r="M16" s="4" t="s">
        <v>56</v>
      </c>
      <c r="N16" s="4" t="s">
        <v>57</v>
      </c>
      <c r="O16" s="4">
        <v>18.16</v>
      </c>
      <c r="P16" s="4" t="s">
        <v>59</v>
      </c>
      <c r="Q16" s="4" t="s">
        <v>60</v>
      </c>
      <c r="R16" s="4" t="s">
        <v>61</v>
      </c>
      <c r="S16" s="4" t="s">
        <v>37</v>
      </c>
      <c r="T16" s="4" t="s">
        <v>89</v>
      </c>
      <c r="U16" s="4" t="s">
        <v>62</v>
      </c>
      <c r="V16" s="4" t="s">
        <v>662</v>
      </c>
      <c r="W16" s="4" t="s">
        <v>40</v>
      </c>
    </row>
    <row r="17" spans="1:23" x14ac:dyDescent="0.25">
      <c r="A17" s="3">
        <v>12</v>
      </c>
      <c r="B17" s="3" t="s">
        <v>140</v>
      </c>
      <c r="C17" s="4" t="s">
        <v>116</v>
      </c>
      <c r="D17" s="4" t="s">
        <v>130</v>
      </c>
      <c r="E17" s="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 t="s">
        <v>662</v>
      </c>
      <c r="W17" s="4" t="s">
        <v>40</v>
      </c>
    </row>
    <row r="18" spans="1:23" x14ac:dyDescent="0.25">
      <c r="A18" s="3">
        <v>13</v>
      </c>
      <c r="B18" s="3" t="s">
        <v>141</v>
      </c>
      <c r="C18" s="4" t="s">
        <v>116</v>
      </c>
      <c r="D18" s="4" t="s">
        <v>130</v>
      </c>
      <c r="E18" s="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 t="s">
        <v>662</v>
      </c>
      <c r="W18" s="4" t="s">
        <v>40</v>
      </c>
    </row>
    <row r="19" spans="1:23" x14ac:dyDescent="0.25">
      <c r="A19" s="3">
        <v>14</v>
      </c>
      <c r="B19" s="3" t="s">
        <v>142</v>
      </c>
      <c r="C19" s="4" t="s">
        <v>116</v>
      </c>
      <c r="D19" s="4" t="s">
        <v>130</v>
      </c>
      <c r="E19" s="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 t="s">
        <v>662</v>
      </c>
      <c r="W19" s="4" t="s">
        <v>40</v>
      </c>
    </row>
    <row r="20" spans="1:23" x14ac:dyDescent="0.25">
      <c r="A20" s="11">
        <v>15</v>
      </c>
      <c r="B20" s="11" t="s">
        <v>143</v>
      </c>
      <c r="C20" s="13" t="s">
        <v>116</v>
      </c>
      <c r="D20" s="4" t="s">
        <v>650</v>
      </c>
      <c r="E20" s="9" t="s">
        <v>144</v>
      </c>
      <c r="F20" s="4" t="s">
        <v>145</v>
      </c>
      <c r="G20" s="4" t="s">
        <v>146</v>
      </c>
      <c r="H20" s="4" t="s">
        <v>147</v>
      </c>
      <c r="I20" s="4" t="s">
        <v>148</v>
      </c>
      <c r="J20" s="4" t="s">
        <v>31</v>
      </c>
      <c r="K20" s="4" t="s">
        <v>149</v>
      </c>
      <c r="L20" s="4" t="s">
        <v>33</v>
      </c>
      <c r="M20" s="4" t="s">
        <v>56</v>
      </c>
      <c r="N20" s="4" t="s">
        <v>34</v>
      </c>
      <c r="O20" s="4">
        <v>27.6</v>
      </c>
      <c r="P20" s="4" t="s">
        <v>150</v>
      </c>
      <c r="Q20" s="4" t="s">
        <v>151</v>
      </c>
      <c r="R20" s="4" t="s">
        <v>152</v>
      </c>
      <c r="S20" s="4" t="s">
        <v>74</v>
      </c>
      <c r="T20" s="4" t="s">
        <v>75</v>
      </c>
      <c r="U20" s="4" t="s">
        <v>62</v>
      </c>
      <c r="V20" s="4" t="s">
        <v>662</v>
      </c>
      <c r="W20" s="4" t="s">
        <v>40</v>
      </c>
    </row>
    <row r="21" spans="1:23" x14ac:dyDescent="0.25">
      <c r="A21" s="12"/>
      <c r="B21" s="12"/>
      <c r="C21" s="14"/>
      <c r="D21" s="4" t="s">
        <v>651</v>
      </c>
      <c r="E21" s="9" t="s">
        <v>48</v>
      </c>
      <c r="F21" s="4" t="s">
        <v>49</v>
      </c>
      <c r="G21" s="4" t="s">
        <v>153</v>
      </c>
      <c r="H21" s="4" t="s">
        <v>154</v>
      </c>
      <c r="I21" s="4" t="s">
        <v>155</v>
      </c>
      <c r="J21" s="4" t="s">
        <v>31</v>
      </c>
      <c r="K21" s="4" t="s">
        <v>156</v>
      </c>
      <c r="L21" s="4" t="s">
        <v>55</v>
      </c>
      <c r="M21" s="5">
        <v>3.1999999999999999E-5</v>
      </c>
      <c r="N21" s="4" t="s">
        <v>98</v>
      </c>
      <c r="O21" s="4">
        <v>31</v>
      </c>
      <c r="P21" s="4" t="s">
        <v>59</v>
      </c>
      <c r="Q21" s="4" t="s">
        <v>60</v>
      </c>
      <c r="R21" s="4" t="s">
        <v>61</v>
      </c>
      <c r="S21" s="4" t="s">
        <v>37</v>
      </c>
      <c r="T21" s="4" t="s">
        <v>75</v>
      </c>
      <c r="U21" s="4" t="s">
        <v>62</v>
      </c>
      <c r="V21" s="4" t="s">
        <v>662</v>
      </c>
      <c r="W21" s="4" t="s">
        <v>40</v>
      </c>
    </row>
    <row r="22" spans="1:23" x14ac:dyDescent="0.25">
      <c r="A22" s="3">
        <v>16</v>
      </c>
      <c r="B22" s="3" t="s">
        <v>157</v>
      </c>
      <c r="C22" s="4" t="s">
        <v>116</v>
      </c>
      <c r="D22" s="4" t="s">
        <v>130</v>
      </c>
      <c r="E22" s="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 t="s">
        <v>662</v>
      </c>
      <c r="W22" s="4" t="s">
        <v>40</v>
      </c>
    </row>
    <row r="23" spans="1:23" x14ac:dyDescent="0.25">
      <c r="A23" s="11">
        <v>17</v>
      </c>
      <c r="B23" s="11" t="s">
        <v>158</v>
      </c>
      <c r="C23" s="13" t="s">
        <v>159</v>
      </c>
      <c r="D23" s="4" t="s">
        <v>160</v>
      </c>
      <c r="E23" s="9" t="s">
        <v>161</v>
      </c>
      <c r="F23" s="4" t="s">
        <v>162</v>
      </c>
      <c r="G23" s="4" t="s">
        <v>67</v>
      </c>
      <c r="H23" s="4" t="s">
        <v>163</v>
      </c>
      <c r="I23" s="4" t="s">
        <v>164</v>
      </c>
      <c r="J23" s="4" t="s">
        <v>31</v>
      </c>
      <c r="K23" s="4" t="s">
        <v>165</v>
      </c>
      <c r="L23" s="4" t="s">
        <v>33</v>
      </c>
      <c r="M23" s="4" t="s">
        <v>56</v>
      </c>
      <c r="N23" s="4" t="s">
        <v>85</v>
      </c>
      <c r="O23" s="4">
        <v>10</v>
      </c>
      <c r="P23" s="4" t="s">
        <v>86</v>
      </c>
      <c r="Q23" s="4" t="s">
        <v>72</v>
      </c>
      <c r="R23" s="4" t="s">
        <v>87</v>
      </c>
      <c r="S23" s="4" t="s">
        <v>88</v>
      </c>
      <c r="T23" s="4" t="s">
        <v>89</v>
      </c>
      <c r="U23" s="4" t="s">
        <v>62</v>
      </c>
      <c r="V23" s="4" t="s">
        <v>662</v>
      </c>
      <c r="W23" s="4" t="s">
        <v>40</v>
      </c>
    </row>
    <row r="24" spans="1:23" x14ac:dyDescent="0.25">
      <c r="A24" s="12"/>
      <c r="B24" s="12"/>
      <c r="C24" s="14"/>
      <c r="D24" s="4" t="s">
        <v>166</v>
      </c>
      <c r="E24" s="9" t="s">
        <v>48</v>
      </c>
      <c r="F24" s="4" t="s">
        <v>49</v>
      </c>
      <c r="G24" s="4" t="s">
        <v>167</v>
      </c>
      <c r="H24" s="4" t="s">
        <v>168</v>
      </c>
      <c r="I24" s="4" t="s">
        <v>169</v>
      </c>
      <c r="J24" s="4" t="s">
        <v>170</v>
      </c>
      <c r="K24" s="4" t="s">
        <v>171</v>
      </c>
      <c r="L24" s="4" t="s">
        <v>33</v>
      </c>
      <c r="M24" s="4" t="s">
        <v>56</v>
      </c>
      <c r="N24" s="4" t="s">
        <v>57</v>
      </c>
      <c r="O24" s="4" t="s">
        <v>58</v>
      </c>
      <c r="P24" s="4" t="s">
        <v>59</v>
      </c>
      <c r="Q24" s="4" t="s">
        <v>60</v>
      </c>
      <c r="R24" s="4" t="s">
        <v>61</v>
      </c>
      <c r="S24" s="4" t="s">
        <v>37</v>
      </c>
      <c r="T24" s="4" t="s">
        <v>89</v>
      </c>
      <c r="U24" s="4" t="s">
        <v>62</v>
      </c>
      <c r="V24" s="4" t="s">
        <v>662</v>
      </c>
      <c r="W24" s="4" t="s">
        <v>40</v>
      </c>
    </row>
    <row r="25" spans="1:23" x14ac:dyDescent="0.25">
      <c r="A25" s="11">
        <v>18</v>
      </c>
      <c r="B25" s="11" t="s">
        <v>172</v>
      </c>
      <c r="C25" s="13" t="s">
        <v>116</v>
      </c>
      <c r="D25" s="4" t="s">
        <v>508</v>
      </c>
      <c r="E25" s="9" t="s">
        <v>26</v>
      </c>
      <c r="F25" s="4" t="s">
        <v>173</v>
      </c>
      <c r="G25" s="4" t="s">
        <v>174</v>
      </c>
      <c r="H25" s="4" t="s">
        <v>175</v>
      </c>
      <c r="I25" s="4" t="s">
        <v>176</v>
      </c>
      <c r="J25" s="4" t="s">
        <v>31</v>
      </c>
      <c r="K25" s="4" t="s">
        <v>177</v>
      </c>
      <c r="L25" s="4" t="s">
        <v>33</v>
      </c>
      <c r="M25" s="5">
        <v>7.2000000000000002E-5</v>
      </c>
      <c r="N25" s="4" t="s">
        <v>34</v>
      </c>
      <c r="O25" s="4">
        <v>25.4</v>
      </c>
      <c r="P25" s="4">
        <f>-3.14/1.307</f>
        <v>-2.4024483550114768</v>
      </c>
      <c r="Q25" s="4" t="s">
        <v>35</v>
      </c>
      <c r="R25" s="4" t="s">
        <v>178</v>
      </c>
      <c r="S25" s="4" t="s">
        <v>37</v>
      </c>
      <c r="T25" s="4" t="s">
        <v>38</v>
      </c>
      <c r="U25" s="4" t="s">
        <v>179</v>
      </c>
      <c r="V25" s="4" t="s">
        <v>662</v>
      </c>
      <c r="W25" s="4" t="s">
        <v>40</v>
      </c>
    </row>
    <row r="26" spans="1:23" x14ac:dyDescent="0.25">
      <c r="A26" s="12"/>
      <c r="B26" s="12"/>
      <c r="C26" s="14"/>
      <c r="D26" s="4" t="s">
        <v>441</v>
      </c>
      <c r="E26" s="9"/>
      <c r="F26" s="4"/>
      <c r="G26" s="4" t="s">
        <v>180</v>
      </c>
      <c r="H26" s="4" t="s">
        <v>181</v>
      </c>
      <c r="I26" s="4" t="s">
        <v>182</v>
      </c>
      <c r="J26" s="4" t="s">
        <v>31</v>
      </c>
      <c r="K26" s="4" t="s">
        <v>183</v>
      </c>
      <c r="L26" s="4"/>
      <c r="M26" s="5">
        <v>6.0999999999999997E-4</v>
      </c>
      <c r="N26" s="4" t="s">
        <v>34</v>
      </c>
      <c r="O26" s="4">
        <v>27.3</v>
      </c>
      <c r="P26" s="4"/>
      <c r="Q26" s="4"/>
      <c r="R26" s="4"/>
      <c r="S26" s="4"/>
      <c r="T26" s="4" t="s">
        <v>38</v>
      </c>
      <c r="U26" s="4" t="s">
        <v>184</v>
      </c>
      <c r="V26" s="4" t="s">
        <v>662</v>
      </c>
      <c r="W26" s="4" t="s">
        <v>40</v>
      </c>
    </row>
    <row r="27" spans="1:23" x14ac:dyDescent="0.25">
      <c r="A27" s="3">
        <v>19</v>
      </c>
      <c r="B27" s="3" t="s">
        <v>185</v>
      </c>
      <c r="C27" s="4" t="s">
        <v>186</v>
      </c>
      <c r="D27" s="4" t="s">
        <v>652</v>
      </c>
      <c r="E27" s="9" t="s">
        <v>144</v>
      </c>
      <c r="F27" s="4" t="s">
        <v>187</v>
      </c>
      <c r="G27" s="4" t="s">
        <v>174</v>
      </c>
      <c r="H27" s="4" t="s">
        <v>188</v>
      </c>
      <c r="I27" s="4" t="s">
        <v>189</v>
      </c>
      <c r="J27" s="4" t="s">
        <v>31</v>
      </c>
      <c r="K27" s="4" t="s">
        <v>190</v>
      </c>
      <c r="L27" s="4" t="s">
        <v>33</v>
      </c>
      <c r="M27" s="5">
        <v>7.6000000000000004E-5</v>
      </c>
      <c r="N27" s="4" t="s">
        <v>85</v>
      </c>
      <c r="O27" s="4">
        <v>20.2</v>
      </c>
      <c r="P27" s="4" t="s">
        <v>150</v>
      </c>
      <c r="Q27" s="4" t="s">
        <v>151</v>
      </c>
      <c r="R27" s="4" t="s">
        <v>152</v>
      </c>
      <c r="S27" s="4" t="s">
        <v>74</v>
      </c>
      <c r="T27" s="4" t="s">
        <v>38</v>
      </c>
      <c r="U27" s="4" t="s">
        <v>191</v>
      </c>
      <c r="V27" s="4" t="s">
        <v>662</v>
      </c>
      <c r="W27" s="4" t="s">
        <v>40</v>
      </c>
    </row>
    <row r="28" spans="1:23" x14ac:dyDescent="0.25">
      <c r="A28" s="3">
        <v>20</v>
      </c>
      <c r="B28" s="3" t="s">
        <v>192</v>
      </c>
      <c r="C28" s="4" t="s">
        <v>186</v>
      </c>
      <c r="D28" s="4" t="s">
        <v>130</v>
      </c>
      <c r="E28" s="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 t="s">
        <v>662</v>
      </c>
      <c r="W28" s="4" t="s">
        <v>40</v>
      </c>
    </row>
    <row r="29" spans="1:23" x14ac:dyDescent="0.25">
      <c r="A29" s="3">
        <v>21</v>
      </c>
      <c r="B29" s="3" t="s">
        <v>193</v>
      </c>
      <c r="C29" s="4" t="s">
        <v>186</v>
      </c>
      <c r="D29" s="4" t="s">
        <v>194</v>
      </c>
      <c r="E29" s="9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 t="s">
        <v>662</v>
      </c>
      <c r="W29" s="4" t="s">
        <v>40</v>
      </c>
    </row>
    <row r="30" spans="1:23" x14ac:dyDescent="0.25">
      <c r="A30" s="3">
        <v>22</v>
      </c>
      <c r="B30" s="3" t="s">
        <v>195</v>
      </c>
      <c r="C30" s="4" t="s">
        <v>196</v>
      </c>
      <c r="D30" s="4" t="s">
        <v>197</v>
      </c>
      <c r="E30" s="9" t="s">
        <v>118</v>
      </c>
      <c r="F30" s="4" t="s">
        <v>198</v>
      </c>
      <c r="G30" s="4" t="s">
        <v>199</v>
      </c>
      <c r="H30" s="4" t="s">
        <v>200</v>
      </c>
      <c r="I30" s="4" t="s">
        <v>169</v>
      </c>
      <c r="J30" s="4" t="s">
        <v>170</v>
      </c>
      <c r="K30" s="4" t="s">
        <v>201</v>
      </c>
      <c r="L30" s="4" t="s">
        <v>33</v>
      </c>
      <c r="M30" s="4" t="s">
        <v>56</v>
      </c>
      <c r="N30" s="4" t="s">
        <v>57</v>
      </c>
      <c r="O30" s="4">
        <v>0.627</v>
      </c>
      <c r="P30" s="4">
        <f>-0.18/0.84</f>
        <v>-0.21428571428571427</v>
      </c>
      <c r="Q30" s="4" t="s">
        <v>125</v>
      </c>
      <c r="R30" s="4" t="s">
        <v>126</v>
      </c>
      <c r="S30" s="4" t="s">
        <v>37</v>
      </c>
      <c r="T30" s="4" t="s">
        <v>75</v>
      </c>
      <c r="U30" s="4" t="s">
        <v>62</v>
      </c>
      <c r="V30" s="4" t="s">
        <v>662</v>
      </c>
      <c r="W30" s="4" t="s">
        <v>40</v>
      </c>
    </row>
    <row r="31" spans="1:23" x14ac:dyDescent="0.25">
      <c r="A31" s="11">
        <v>23</v>
      </c>
      <c r="B31" s="11" t="s">
        <v>202</v>
      </c>
      <c r="C31" s="13" t="s">
        <v>196</v>
      </c>
      <c r="D31" s="4" t="s">
        <v>203</v>
      </c>
      <c r="E31" s="9" t="s">
        <v>204</v>
      </c>
      <c r="F31" s="4" t="s">
        <v>205</v>
      </c>
      <c r="G31" s="4" t="s">
        <v>206</v>
      </c>
      <c r="H31" s="4" t="s">
        <v>207</v>
      </c>
      <c r="I31" s="4" t="s">
        <v>208</v>
      </c>
      <c r="J31" s="4" t="s">
        <v>209</v>
      </c>
      <c r="K31" s="4" t="s">
        <v>210</v>
      </c>
      <c r="L31" s="4" t="s">
        <v>33</v>
      </c>
      <c r="M31" s="5">
        <v>1.3799999999999999E-4</v>
      </c>
      <c r="N31" s="4" t="s">
        <v>57</v>
      </c>
      <c r="O31" s="4">
        <v>22.2</v>
      </c>
      <c r="P31" s="4" t="s">
        <v>211</v>
      </c>
      <c r="Q31" s="4" t="s">
        <v>72</v>
      </c>
      <c r="R31" s="4" t="s">
        <v>212</v>
      </c>
      <c r="S31" s="4" t="s">
        <v>37</v>
      </c>
      <c r="T31" s="4" t="s">
        <v>38</v>
      </c>
      <c r="U31" s="4" t="s">
        <v>62</v>
      </c>
      <c r="V31" s="4" t="s">
        <v>662</v>
      </c>
      <c r="W31" s="4" t="s">
        <v>40</v>
      </c>
    </row>
    <row r="32" spans="1:23" x14ac:dyDescent="0.25">
      <c r="A32" s="12"/>
      <c r="B32" s="12"/>
      <c r="C32" s="14"/>
      <c r="D32" s="4" t="s">
        <v>213</v>
      </c>
      <c r="E32" s="9" t="s">
        <v>48</v>
      </c>
      <c r="F32" s="4" t="s">
        <v>214</v>
      </c>
      <c r="G32" s="4" t="s">
        <v>215</v>
      </c>
      <c r="H32" s="4" t="s">
        <v>216</v>
      </c>
      <c r="I32" s="4" t="s">
        <v>217</v>
      </c>
      <c r="J32" s="4" t="s">
        <v>31</v>
      </c>
      <c r="K32" s="4" t="s">
        <v>165</v>
      </c>
      <c r="L32" s="4" t="s">
        <v>33</v>
      </c>
      <c r="M32" s="4" t="s">
        <v>56</v>
      </c>
      <c r="N32" s="4" t="s">
        <v>98</v>
      </c>
      <c r="O32" s="4">
        <v>32</v>
      </c>
      <c r="P32" s="4" t="s">
        <v>59</v>
      </c>
      <c r="Q32" s="4" t="s">
        <v>60</v>
      </c>
      <c r="R32" s="4" t="s">
        <v>61</v>
      </c>
      <c r="S32" s="4" t="s">
        <v>37</v>
      </c>
      <c r="T32" s="4" t="s">
        <v>75</v>
      </c>
      <c r="U32" s="4" t="s">
        <v>62</v>
      </c>
      <c r="V32" s="4" t="s">
        <v>662</v>
      </c>
      <c r="W32" s="4" t="s">
        <v>40</v>
      </c>
    </row>
    <row r="33" spans="1:23" x14ac:dyDescent="0.25">
      <c r="A33" s="3">
        <v>24</v>
      </c>
      <c r="B33" s="3" t="s">
        <v>218</v>
      </c>
      <c r="C33" s="4" t="s">
        <v>219</v>
      </c>
      <c r="D33" s="4" t="s">
        <v>130</v>
      </c>
      <c r="E33" s="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 t="s">
        <v>662</v>
      </c>
      <c r="W33" s="4" t="s">
        <v>40</v>
      </c>
    </row>
    <row r="34" spans="1:23" x14ac:dyDescent="0.25">
      <c r="A34" s="3">
        <v>25</v>
      </c>
      <c r="B34" s="3" t="s">
        <v>220</v>
      </c>
      <c r="C34" s="4" t="s">
        <v>221</v>
      </c>
      <c r="D34" s="4" t="s">
        <v>130</v>
      </c>
      <c r="E34" s="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 t="s">
        <v>662</v>
      </c>
      <c r="W34" s="4" t="s">
        <v>40</v>
      </c>
    </row>
    <row r="35" spans="1:23" x14ac:dyDescent="0.25">
      <c r="A35" s="3">
        <v>26</v>
      </c>
      <c r="B35" s="3" t="s">
        <v>222</v>
      </c>
      <c r="C35" s="4" t="s">
        <v>223</v>
      </c>
      <c r="D35" s="4" t="s">
        <v>653</v>
      </c>
      <c r="E35" s="9" t="s">
        <v>224</v>
      </c>
      <c r="F35" s="4" t="s">
        <v>225</v>
      </c>
      <c r="G35" s="4" t="s">
        <v>180</v>
      </c>
      <c r="H35" s="4" t="s">
        <v>226</v>
      </c>
      <c r="I35" s="4" t="s">
        <v>227</v>
      </c>
      <c r="J35" s="4" t="s">
        <v>31</v>
      </c>
      <c r="K35" s="4" t="s">
        <v>228</v>
      </c>
      <c r="L35" s="4" t="s">
        <v>55</v>
      </c>
      <c r="M35" s="4" t="s">
        <v>56</v>
      </c>
      <c r="N35" s="4" t="s">
        <v>34</v>
      </c>
      <c r="O35" s="4">
        <v>22.4</v>
      </c>
      <c r="P35" s="4" t="s">
        <v>229</v>
      </c>
      <c r="Q35" s="4" t="s">
        <v>230</v>
      </c>
      <c r="R35" s="4" t="s">
        <v>231</v>
      </c>
      <c r="S35" s="4" t="s">
        <v>37</v>
      </c>
      <c r="T35" s="4" t="s">
        <v>75</v>
      </c>
      <c r="U35" s="4" t="s">
        <v>62</v>
      </c>
      <c r="V35" s="4" t="s">
        <v>662</v>
      </c>
      <c r="W35" s="4" t="s">
        <v>40</v>
      </c>
    </row>
    <row r="36" spans="1:23" x14ac:dyDescent="0.25">
      <c r="A36" s="3">
        <v>27</v>
      </c>
      <c r="B36" s="3" t="s">
        <v>232</v>
      </c>
      <c r="C36" s="4" t="s">
        <v>233</v>
      </c>
      <c r="D36" s="4" t="s">
        <v>130</v>
      </c>
      <c r="E36" s="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 t="s">
        <v>662</v>
      </c>
      <c r="W36" s="4" t="s">
        <v>40</v>
      </c>
    </row>
    <row r="37" spans="1:23" x14ac:dyDescent="0.25">
      <c r="A37" s="3">
        <v>28</v>
      </c>
      <c r="B37" s="3" t="s">
        <v>234</v>
      </c>
      <c r="C37" s="4" t="s">
        <v>235</v>
      </c>
      <c r="D37" s="4" t="s">
        <v>130</v>
      </c>
      <c r="E37" s="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 t="s">
        <v>236</v>
      </c>
      <c r="W37" s="4" t="s">
        <v>40</v>
      </c>
    </row>
    <row r="38" spans="1:23" x14ac:dyDescent="0.25">
      <c r="A38" s="3">
        <v>29</v>
      </c>
      <c r="B38" s="3" t="s">
        <v>237</v>
      </c>
      <c r="C38" s="4" t="s">
        <v>238</v>
      </c>
      <c r="D38" s="4" t="s">
        <v>130</v>
      </c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 t="s">
        <v>662</v>
      </c>
      <c r="W38" s="4" t="s">
        <v>40</v>
      </c>
    </row>
    <row r="39" spans="1:23" x14ac:dyDescent="0.25">
      <c r="A39" s="3">
        <v>30</v>
      </c>
      <c r="B39" s="3" t="s">
        <v>239</v>
      </c>
      <c r="C39" s="4" t="s">
        <v>240</v>
      </c>
      <c r="D39" s="4" t="s">
        <v>649</v>
      </c>
      <c r="E39" s="9" t="s">
        <v>48</v>
      </c>
      <c r="F39" s="4" t="s">
        <v>214</v>
      </c>
      <c r="G39" s="4" t="s">
        <v>241</v>
      </c>
      <c r="H39" s="4" t="s">
        <v>242</v>
      </c>
      <c r="I39" s="4" t="s">
        <v>243</v>
      </c>
      <c r="J39" s="4" t="s">
        <v>31</v>
      </c>
      <c r="K39" s="4" t="s">
        <v>105</v>
      </c>
      <c r="L39" s="4" t="s">
        <v>55</v>
      </c>
      <c r="M39" s="4" t="s">
        <v>56</v>
      </c>
      <c r="N39" s="4" t="s">
        <v>98</v>
      </c>
      <c r="O39" s="4">
        <v>26.1</v>
      </c>
      <c r="P39" s="4" t="s">
        <v>59</v>
      </c>
      <c r="Q39" s="4" t="s">
        <v>60</v>
      </c>
      <c r="R39" s="4" t="s">
        <v>61</v>
      </c>
      <c r="S39" s="4" t="s">
        <v>37</v>
      </c>
      <c r="T39" s="4" t="s">
        <v>75</v>
      </c>
      <c r="U39" s="4" t="s">
        <v>62</v>
      </c>
      <c r="V39" s="4" t="s">
        <v>662</v>
      </c>
      <c r="W39" s="4" t="s">
        <v>40</v>
      </c>
    </row>
    <row r="40" spans="1:23" x14ac:dyDescent="0.25">
      <c r="A40" s="3">
        <v>31</v>
      </c>
      <c r="B40" s="3" t="s">
        <v>244</v>
      </c>
      <c r="C40" s="4" t="s">
        <v>238</v>
      </c>
      <c r="D40" s="4" t="s">
        <v>245</v>
      </c>
      <c r="E40" s="9" t="s">
        <v>48</v>
      </c>
      <c r="F40" s="4" t="s">
        <v>214</v>
      </c>
      <c r="G40" s="4" t="s">
        <v>246</v>
      </c>
      <c r="H40" s="4" t="s">
        <v>247</v>
      </c>
      <c r="I40" s="4" t="s">
        <v>248</v>
      </c>
      <c r="J40" s="4" t="s">
        <v>31</v>
      </c>
      <c r="K40" s="4" t="s">
        <v>249</v>
      </c>
      <c r="L40" s="4" t="s">
        <v>55</v>
      </c>
      <c r="M40" s="4" t="s">
        <v>56</v>
      </c>
      <c r="N40" s="4" t="s">
        <v>250</v>
      </c>
      <c r="O40" s="4">
        <v>10.64</v>
      </c>
      <c r="P40" s="4" t="s">
        <v>59</v>
      </c>
      <c r="Q40" s="4" t="s">
        <v>60</v>
      </c>
      <c r="R40" s="4" t="s">
        <v>61</v>
      </c>
      <c r="S40" s="4" t="s">
        <v>37</v>
      </c>
      <c r="T40" s="4" t="s">
        <v>75</v>
      </c>
      <c r="U40" s="4" t="s">
        <v>62</v>
      </c>
      <c r="V40" s="4" t="s">
        <v>662</v>
      </c>
      <c r="W40" s="4" t="s">
        <v>40</v>
      </c>
    </row>
    <row r="41" spans="1:23" x14ac:dyDescent="0.25">
      <c r="A41" s="3">
        <v>32</v>
      </c>
      <c r="B41" s="3" t="s">
        <v>251</v>
      </c>
      <c r="C41" s="4" t="s">
        <v>238</v>
      </c>
      <c r="D41" s="4" t="s">
        <v>661</v>
      </c>
      <c r="E41" s="9" t="s">
        <v>48</v>
      </c>
      <c r="F41" s="4" t="s">
        <v>214</v>
      </c>
      <c r="G41" s="4" t="s">
        <v>252</v>
      </c>
      <c r="H41" s="4" t="s">
        <v>253</v>
      </c>
      <c r="I41" s="4" t="s">
        <v>254</v>
      </c>
      <c r="J41" s="4" t="s">
        <v>209</v>
      </c>
      <c r="K41" s="4" t="s">
        <v>255</v>
      </c>
      <c r="L41" s="4" t="s">
        <v>55</v>
      </c>
      <c r="M41" s="5">
        <v>8.6000000000000003E-5</v>
      </c>
      <c r="N41" s="4" t="s">
        <v>57</v>
      </c>
      <c r="O41" s="4">
        <v>34</v>
      </c>
      <c r="P41" s="4" t="s">
        <v>59</v>
      </c>
      <c r="Q41" s="4" t="s">
        <v>60</v>
      </c>
      <c r="R41" s="4" t="s">
        <v>61</v>
      </c>
      <c r="S41" s="4" t="s">
        <v>37</v>
      </c>
      <c r="T41" s="4" t="s">
        <v>256</v>
      </c>
      <c r="U41" s="4" t="s">
        <v>257</v>
      </c>
      <c r="V41" s="4" t="s">
        <v>662</v>
      </c>
      <c r="W41" s="4" t="s">
        <v>40</v>
      </c>
    </row>
    <row r="42" spans="1:23" x14ac:dyDescent="0.25">
      <c r="A42" s="3">
        <v>33</v>
      </c>
      <c r="B42" s="3" t="s">
        <v>258</v>
      </c>
      <c r="C42" s="4" t="s">
        <v>259</v>
      </c>
      <c r="D42" s="4" t="s">
        <v>130</v>
      </c>
      <c r="E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 t="s">
        <v>662</v>
      </c>
      <c r="W42" s="4" t="s">
        <v>40</v>
      </c>
    </row>
    <row r="43" spans="1:23" x14ac:dyDescent="0.25">
      <c r="A43" s="3">
        <v>34</v>
      </c>
      <c r="B43" s="3" t="s">
        <v>260</v>
      </c>
      <c r="C43" s="4" t="s">
        <v>261</v>
      </c>
      <c r="D43" s="4" t="s">
        <v>130</v>
      </c>
      <c r="E43" s="9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 t="s">
        <v>662</v>
      </c>
      <c r="W43" s="4" t="s">
        <v>40</v>
      </c>
    </row>
    <row r="44" spans="1:23" x14ac:dyDescent="0.25">
      <c r="A44" s="3">
        <v>35</v>
      </c>
      <c r="B44" s="3" t="s">
        <v>262</v>
      </c>
      <c r="C44" s="4" t="s">
        <v>261</v>
      </c>
      <c r="D44" s="4" t="s">
        <v>654</v>
      </c>
      <c r="E44" s="9" t="s">
        <v>161</v>
      </c>
      <c r="F44" s="4" t="s">
        <v>263</v>
      </c>
      <c r="G44" s="4" t="s">
        <v>264</v>
      </c>
      <c r="H44" s="4" t="s">
        <v>265</v>
      </c>
      <c r="I44" s="4" t="s">
        <v>266</v>
      </c>
      <c r="J44" s="4" t="s">
        <v>31</v>
      </c>
      <c r="K44" s="4" t="s">
        <v>54</v>
      </c>
      <c r="L44" s="4" t="s">
        <v>55</v>
      </c>
      <c r="M44" s="4" t="s">
        <v>56</v>
      </c>
      <c r="N44" s="4" t="s">
        <v>85</v>
      </c>
      <c r="O44" s="4">
        <v>20.100000000000001</v>
      </c>
      <c r="P44" s="4" t="s">
        <v>86</v>
      </c>
      <c r="Q44" s="4" t="s">
        <v>72</v>
      </c>
      <c r="R44" s="4" t="s">
        <v>87</v>
      </c>
      <c r="S44" s="4" t="s">
        <v>88</v>
      </c>
      <c r="T44" s="4" t="s">
        <v>267</v>
      </c>
      <c r="U44" s="4" t="s">
        <v>62</v>
      </c>
      <c r="V44" s="4" t="s">
        <v>662</v>
      </c>
      <c r="W44" s="4" t="s">
        <v>40</v>
      </c>
    </row>
    <row r="45" spans="1:23" x14ac:dyDescent="0.25">
      <c r="A45" s="3">
        <v>36</v>
      </c>
      <c r="B45" s="3" t="s">
        <v>268</v>
      </c>
      <c r="C45" s="4" t="s">
        <v>116</v>
      </c>
      <c r="D45" s="4" t="s">
        <v>269</v>
      </c>
      <c r="E45" s="9" t="s">
        <v>48</v>
      </c>
      <c r="F45" s="4" t="s">
        <v>214</v>
      </c>
      <c r="G45" s="4" t="s">
        <v>270</v>
      </c>
      <c r="H45" s="4" t="s">
        <v>271</v>
      </c>
      <c r="I45" s="4" t="s">
        <v>272</v>
      </c>
      <c r="J45" s="4" t="s">
        <v>31</v>
      </c>
      <c r="K45" s="4" t="s">
        <v>273</v>
      </c>
      <c r="L45" s="4" t="s">
        <v>33</v>
      </c>
      <c r="M45" s="5">
        <v>2.1999999999999999E-5</v>
      </c>
      <c r="N45" s="4" t="s">
        <v>250</v>
      </c>
      <c r="O45" s="4">
        <v>32</v>
      </c>
      <c r="P45" s="4" t="s">
        <v>59</v>
      </c>
      <c r="Q45" s="4" t="s">
        <v>60</v>
      </c>
      <c r="R45" s="4" t="s">
        <v>61</v>
      </c>
      <c r="S45" s="4" t="s">
        <v>37</v>
      </c>
      <c r="T45" s="4" t="s">
        <v>75</v>
      </c>
      <c r="U45" s="4" t="s">
        <v>62</v>
      </c>
      <c r="V45" s="4" t="s">
        <v>662</v>
      </c>
      <c r="W45" s="4" t="s">
        <v>40</v>
      </c>
    </row>
    <row r="46" spans="1:23" x14ac:dyDescent="0.25">
      <c r="A46" s="11">
        <v>37</v>
      </c>
      <c r="B46" s="11" t="s">
        <v>274</v>
      </c>
      <c r="C46" s="11" t="s">
        <v>159</v>
      </c>
      <c r="D46" s="4" t="s">
        <v>275</v>
      </c>
      <c r="E46" s="9" t="s">
        <v>144</v>
      </c>
      <c r="F46" s="4" t="s">
        <v>187</v>
      </c>
      <c r="G46" s="4" t="s">
        <v>146</v>
      </c>
      <c r="H46" s="4" t="s">
        <v>276</v>
      </c>
      <c r="I46" s="4" t="s">
        <v>277</v>
      </c>
      <c r="J46" s="4" t="s">
        <v>278</v>
      </c>
      <c r="K46" s="4" t="s">
        <v>279</v>
      </c>
      <c r="L46" s="4" t="s">
        <v>33</v>
      </c>
      <c r="M46" s="4" t="s">
        <v>56</v>
      </c>
      <c r="N46" s="4" t="s">
        <v>57</v>
      </c>
      <c r="O46" s="4">
        <v>22</v>
      </c>
      <c r="P46" s="4" t="s">
        <v>150</v>
      </c>
      <c r="Q46" s="4" t="s">
        <v>151</v>
      </c>
      <c r="R46" s="4" t="s">
        <v>152</v>
      </c>
      <c r="S46" s="4" t="s">
        <v>74</v>
      </c>
      <c r="T46" s="4" t="s">
        <v>38</v>
      </c>
      <c r="U46" s="4" t="s">
        <v>62</v>
      </c>
      <c r="V46" s="4" t="s">
        <v>662</v>
      </c>
      <c r="W46" s="4" t="s">
        <v>40</v>
      </c>
    </row>
    <row r="47" spans="1:23" x14ac:dyDescent="0.25">
      <c r="A47" s="15"/>
      <c r="B47" s="15"/>
      <c r="C47" s="15"/>
      <c r="D47" s="4" t="s">
        <v>655</v>
      </c>
      <c r="E47" s="16" t="s">
        <v>48</v>
      </c>
      <c r="F47" s="13" t="s">
        <v>214</v>
      </c>
      <c r="G47" s="4" t="s">
        <v>280</v>
      </c>
      <c r="H47" s="4" t="s">
        <v>281</v>
      </c>
      <c r="I47" s="4" t="s">
        <v>282</v>
      </c>
      <c r="J47" s="4" t="s">
        <v>31</v>
      </c>
      <c r="K47" s="4" t="s">
        <v>54</v>
      </c>
      <c r="L47" s="4" t="s">
        <v>33</v>
      </c>
      <c r="M47" s="4" t="s">
        <v>56</v>
      </c>
      <c r="N47" s="4" t="s">
        <v>250</v>
      </c>
      <c r="O47" s="4">
        <v>26.5</v>
      </c>
      <c r="P47" s="4" t="s">
        <v>59</v>
      </c>
      <c r="Q47" s="4" t="s">
        <v>60</v>
      </c>
      <c r="R47" s="4" t="s">
        <v>61</v>
      </c>
      <c r="S47" s="4" t="s">
        <v>37</v>
      </c>
      <c r="T47" s="4" t="s">
        <v>75</v>
      </c>
      <c r="U47" s="4" t="s">
        <v>62</v>
      </c>
      <c r="V47" s="4" t="s">
        <v>662</v>
      </c>
      <c r="W47" s="4" t="s">
        <v>40</v>
      </c>
    </row>
    <row r="48" spans="1:23" x14ac:dyDescent="0.25">
      <c r="A48" s="12"/>
      <c r="B48" s="12"/>
      <c r="C48" s="12"/>
      <c r="D48" s="4" t="s">
        <v>656</v>
      </c>
      <c r="E48" s="17"/>
      <c r="F48" s="14"/>
      <c r="G48" s="4" t="s">
        <v>283</v>
      </c>
      <c r="H48" s="4" t="s">
        <v>284</v>
      </c>
      <c r="I48" s="4" t="s">
        <v>285</v>
      </c>
      <c r="J48" s="4" t="s">
        <v>209</v>
      </c>
      <c r="K48" s="4" t="s">
        <v>286</v>
      </c>
      <c r="L48" s="4" t="s">
        <v>33</v>
      </c>
      <c r="M48" s="4" t="s">
        <v>56</v>
      </c>
      <c r="N48" s="4" t="s">
        <v>57</v>
      </c>
      <c r="O48" s="4" t="s">
        <v>58</v>
      </c>
      <c r="P48" s="4"/>
      <c r="Q48" s="4"/>
      <c r="R48" s="4"/>
      <c r="S48" s="4"/>
      <c r="T48" s="4" t="s">
        <v>38</v>
      </c>
      <c r="U48" s="4" t="s">
        <v>62</v>
      </c>
      <c r="V48" s="4" t="s">
        <v>662</v>
      </c>
      <c r="W48" s="4" t="s">
        <v>40</v>
      </c>
    </row>
    <row r="49" spans="1:23" x14ac:dyDescent="0.25">
      <c r="A49" s="3">
        <v>38</v>
      </c>
      <c r="B49" s="3" t="s">
        <v>287</v>
      </c>
      <c r="C49" s="4" t="s">
        <v>116</v>
      </c>
      <c r="D49" s="4" t="s">
        <v>646</v>
      </c>
      <c r="E49" s="9" t="s">
        <v>118</v>
      </c>
      <c r="F49" s="4" t="s">
        <v>119</v>
      </c>
      <c r="G49" s="4" t="s">
        <v>109</v>
      </c>
      <c r="H49" s="4" t="s">
        <v>288</v>
      </c>
      <c r="I49" s="4" t="s">
        <v>289</v>
      </c>
      <c r="J49" s="4" t="s">
        <v>31</v>
      </c>
      <c r="K49" s="4" t="s">
        <v>290</v>
      </c>
      <c r="L49" s="4" t="s">
        <v>33</v>
      </c>
      <c r="M49" s="5">
        <v>2.8E-5</v>
      </c>
      <c r="N49" s="4" t="s">
        <v>85</v>
      </c>
      <c r="O49" s="4">
        <v>15.17</v>
      </c>
      <c r="P49" s="4">
        <f>-0.18/0.84</f>
        <v>-0.21428571428571427</v>
      </c>
      <c r="Q49" s="4" t="s">
        <v>125</v>
      </c>
      <c r="R49" s="4" t="s">
        <v>126</v>
      </c>
      <c r="S49" s="4" t="s">
        <v>37</v>
      </c>
      <c r="T49" s="4" t="s">
        <v>267</v>
      </c>
      <c r="U49" s="4" t="s">
        <v>291</v>
      </c>
      <c r="V49" s="4" t="s">
        <v>662</v>
      </c>
      <c r="W49" s="4" t="s">
        <v>40</v>
      </c>
    </row>
    <row r="50" spans="1:23" x14ac:dyDescent="0.25">
      <c r="A50" s="3">
        <v>39</v>
      </c>
      <c r="B50" s="3" t="s">
        <v>292</v>
      </c>
      <c r="C50" s="4" t="s">
        <v>293</v>
      </c>
      <c r="D50" s="4" t="s">
        <v>647</v>
      </c>
      <c r="E50" s="9" t="s">
        <v>294</v>
      </c>
      <c r="F50" s="4" t="s">
        <v>295</v>
      </c>
      <c r="G50" s="4" t="s">
        <v>206</v>
      </c>
      <c r="H50" s="4" t="s">
        <v>296</v>
      </c>
      <c r="I50" s="4" t="s">
        <v>297</v>
      </c>
      <c r="J50" s="4" t="s">
        <v>31</v>
      </c>
      <c r="K50" s="4" t="s">
        <v>298</v>
      </c>
      <c r="L50" s="4" t="s">
        <v>33</v>
      </c>
      <c r="M50" s="4" t="s">
        <v>56</v>
      </c>
      <c r="N50" s="4" t="s">
        <v>34</v>
      </c>
      <c r="O50" s="4">
        <v>22.4</v>
      </c>
      <c r="P50" s="4" t="s">
        <v>299</v>
      </c>
      <c r="Q50" s="4" t="s">
        <v>300</v>
      </c>
      <c r="R50" s="4" t="s">
        <v>301</v>
      </c>
      <c r="S50" s="4" t="s">
        <v>88</v>
      </c>
      <c r="T50" s="4" t="s">
        <v>75</v>
      </c>
      <c r="U50" s="4" t="s">
        <v>62</v>
      </c>
      <c r="V50" s="4" t="s">
        <v>662</v>
      </c>
      <c r="W50" s="4" t="s">
        <v>40</v>
      </c>
    </row>
    <row r="51" spans="1:23" x14ac:dyDescent="0.25">
      <c r="A51" s="11">
        <v>40</v>
      </c>
      <c r="B51" s="11" t="s">
        <v>302</v>
      </c>
      <c r="C51" s="13" t="s">
        <v>116</v>
      </c>
      <c r="D51" s="4" t="s">
        <v>303</v>
      </c>
      <c r="E51" s="16" t="s">
        <v>26</v>
      </c>
      <c r="F51" s="13" t="s">
        <v>27</v>
      </c>
      <c r="G51" s="4" t="s">
        <v>304</v>
      </c>
      <c r="H51" s="4" t="s">
        <v>305</v>
      </c>
      <c r="I51" s="4" t="s">
        <v>306</v>
      </c>
      <c r="J51" s="4" t="s">
        <v>31</v>
      </c>
      <c r="K51" s="4" t="s">
        <v>307</v>
      </c>
      <c r="L51" s="4" t="s">
        <v>33</v>
      </c>
      <c r="M51" s="4" t="s">
        <v>56</v>
      </c>
      <c r="N51" s="4" t="s">
        <v>34</v>
      </c>
      <c r="O51" s="4">
        <v>23.7</v>
      </c>
      <c r="P51" s="4">
        <f>-3.14/1.307</f>
        <v>-2.4024483550114768</v>
      </c>
      <c r="Q51" s="4" t="s">
        <v>35</v>
      </c>
      <c r="R51" s="4" t="s">
        <v>36</v>
      </c>
      <c r="S51" s="4" t="s">
        <v>37</v>
      </c>
      <c r="T51" s="4" t="s">
        <v>38</v>
      </c>
      <c r="U51" s="4" t="s">
        <v>62</v>
      </c>
      <c r="V51" s="4" t="s">
        <v>662</v>
      </c>
      <c r="W51" s="4" t="s">
        <v>40</v>
      </c>
    </row>
    <row r="52" spans="1:23" x14ac:dyDescent="0.25">
      <c r="A52" s="12"/>
      <c r="B52" s="12"/>
      <c r="C52" s="14"/>
      <c r="D52" s="4" t="s">
        <v>308</v>
      </c>
      <c r="E52" s="17"/>
      <c r="F52" s="14"/>
      <c r="G52" s="4" t="s">
        <v>309</v>
      </c>
      <c r="H52" s="4" t="s">
        <v>310</v>
      </c>
      <c r="I52" s="4" t="s">
        <v>311</v>
      </c>
      <c r="J52" s="4" t="s">
        <v>31</v>
      </c>
      <c r="K52" s="4" t="s">
        <v>312</v>
      </c>
      <c r="L52" s="4" t="s">
        <v>33</v>
      </c>
      <c r="M52" s="5">
        <v>2.0000000000000002E-5</v>
      </c>
      <c r="N52" s="4" t="s">
        <v>34</v>
      </c>
      <c r="O52" s="4">
        <v>29.2</v>
      </c>
      <c r="P52" s="4"/>
      <c r="Q52" s="4"/>
      <c r="R52" s="4"/>
      <c r="S52" s="4"/>
      <c r="T52" s="4" t="s">
        <v>75</v>
      </c>
      <c r="U52" s="4" t="s">
        <v>313</v>
      </c>
      <c r="V52" s="4" t="s">
        <v>662</v>
      </c>
      <c r="W52" s="4" t="s">
        <v>40</v>
      </c>
    </row>
    <row r="53" spans="1:23" x14ac:dyDescent="0.25">
      <c r="A53" s="3">
        <v>41</v>
      </c>
      <c r="B53" s="3" t="s">
        <v>314</v>
      </c>
      <c r="C53" s="4" t="s">
        <v>315</v>
      </c>
      <c r="D53" s="4" t="s">
        <v>130</v>
      </c>
      <c r="E53" s="9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 t="s">
        <v>662</v>
      </c>
      <c r="W53" s="4" t="s">
        <v>40</v>
      </c>
    </row>
    <row r="54" spans="1:23" x14ac:dyDescent="0.25">
      <c r="A54" s="3">
        <v>42</v>
      </c>
      <c r="B54" s="3" t="s">
        <v>316</v>
      </c>
      <c r="C54" s="4" t="s">
        <v>317</v>
      </c>
      <c r="D54" s="4" t="s">
        <v>318</v>
      </c>
      <c r="E54" s="9" t="s">
        <v>48</v>
      </c>
      <c r="F54" s="4" t="s">
        <v>49</v>
      </c>
      <c r="G54" s="4" t="s">
        <v>319</v>
      </c>
      <c r="H54" s="4" t="s">
        <v>320</v>
      </c>
      <c r="I54" s="4" t="s">
        <v>321</v>
      </c>
      <c r="J54" s="4" t="s">
        <v>209</v>
      </c>
      <c r="K54" s="4" t="s">
        <v>322</v>
      </c>
      <c r="L54" s="4" t="s">
        <v>33</v>
      </c>
      <c r="M54" s="4" t="s">
        <v>56</v>
      </c>
      <c r="N54" s="4" t="s">
        <v>57</v>
      </c>
      <c r="O54" s="4" t="s">
        <v>58</v>
      </c>
      <c r="P54" s="4" t="s">
        <v>59</v>
      </c>
      <c r="Q54" s="4" t="s">
        <v>60</v>
      </c>
      <c r="R54" s="4" t="s">
        <v>61</v>
      </c>
      <c r="S54" s="4" t="s">
        <v>37</v>
      </c>
      <c r="T54" s="4" t="s">
        <v>38</v>
      </c>
      <c r="U54" s="4" t="s">
        <v>62</v>
      </c>
      <c r="V54" s="4" t="s">
        <v>662</v>
      </c>
      <c r="W54" s="4" t="s">
        <v>40</v>
      </c>
    </row>
    <row r="55" spans="1:23" x14ac:dyDescent="0.25">
      <c r="A55" s="3">
        <v>43</v>
      </c>
      <c r="B55" s="3" t="s">
        <v>323</v>
      </c>
      <c r="C55" s="4" t="s">
        <v>315</v>
      </c>
      <c r="D55" s="4" t="s">
        <v>324</v>
      </c>
      <c r="E55" s="9" t="s">
        <v>48</v>
      </c>
      <c r="F55" s="4" t="s">
        <v>214</v>
      </c>
      <c r="G55" s="4" t="s">
        <v>325</v>
      </c>
      <c r="H55" s="4" t="s">
        <v>326</v>
      </c>
      <c r="I55" s="4" t="s">
        <v>327</v>
      </c>
      <c r="J55" s="4" t="s">
        <v>209</v>
      </c>
      <c r="K55" s="4" t="s">
        <v>105</v>
      </c>
      <c r="L55" s="4" t="s">
        <v>33</v>
      </c>
      <c r="M55" s="4" t="s">
        <v>56</v>
      </c>
      <c r="N55" s="4" t="s">
        <v>57</v>
      </c>
      <c r="O55" s="4" t="s">
        <v>58</v>
      </c>
      <c r="P55" s="4" t="s">
        <v>59</v>
      </c>
      <c r="Q55" s="4" t="s">
        <v>60</v>
      </c>
      <c r="R55" s="4" t="s">
        <v>61</v>
      </c>
      <c r="S55" s="4" t="s">
        <v>37</v>
      </c>
      <c r="T55" s="4" t="s">
        <v>38</v>
      </c>
      <c r="U55" s="4" t="s">
        <v>62</v>
      </c>
      <c r="V55" s="4" t="s">
        <v>662</v>
      </c>
      <c r="W55" s="4" t="s">
        <v>40</v>
      </c>
    </row>
    <row r="56" spans="1:23" x14ac:dyDescent="0.25">
      <c r="A56" s="11">
        <v>44</v>
      </c>
      <c r="B56" s="11" t="s">
        <v>328</v>
      </c>
      <c r="C56" s="13" t="s">
        <v>329</v>
      </c>
      <c r="D56" s="4" t="s">
        <v>648</v>
      </c>
      <c r="E56" s="9" t="s">
        <v>48</v>
      </c>
      <c r="F56" s="4" t="s">
        <v>214</v>
      </c>
      <c r="G56" s="4" t="s">
        <v>330</v>
      </c>
      <c r="H56" s="4" t="s">
        <v>331</v>
      </c>
      <c r="I56" s="4" t="s">
        <v>332</v>
      </c>
      <c r="J56" s="4" t="s">
        <v>31</v>
      </c>
      <c r="K56" s="4" t="s">
        <v>333</v>
      </c>
      <c r="L56" s="4" t="s">
        <v>33</v>
      </c>
      <c r="M56" s="4" t="s">
        <v>56</v>
      </c>
      <c r="N56" s="4" t="s">
        <v>98</v>
      </c>
      <c r="O56" s="4">
        <v>26.2</v>
      </c>
      <c r="P56" s="4" t="s">
        <v>59</v>
      </c>
      <c r="Q56" s="4" t="s">
        <v>60</v>
      </c>
      <c r="R56" s="4" t="s">
        <v>61</v>
      </c>
      <c r="S56" s="4" t="s">
        <v>37</v>
      </c>
      <c r="T56" s="4" t="s">
        <v>75</v>
      </c>
      <c r="U56" s="4" t="s">
        <v>62</v>
      </c>
      <c r="V56" s="4" t="s">
        <v>662</v>
      </c>
      <c r="W56" s="4" t="s">
        <v>40</v>
      </c>
    </row>
    <row r="57" spans="1:23" x14ac:dyDescent="0.25">
      <c r="A57" s="12"/>
      <c r="B57" s="12"/>
      <c r="C57" s="14"/>
      <c r="D57" s="4" t="s">
        <v>334</v>
      </c>
      <c r="E57" s="9"/>
      <c r="F57" s="4"/>
      <c r="G57" s="4" t="s">
        <v>335</v>
      </c>
      <c r="H57" s="4" t="s">
        <v>336</v>
      </c>
      <c r="I57" s="4" t="s">
        <v>169</v>
      </c>
      <c r="J57" s="4" t="s">
        <v>170</v>
      </c>
      <c r="K57" s="4" t="s">
        <v>337</v>
      </c>
      <c r="L57" s="4" t="s">
        <v>33</v>
      </c>
      <c r="M57" s="4" t="s">
        <v>56</v>
      </c>
      <c r="N57" s="4" t="s">
        <v>57</v>
      </c>
      <c r="O57" s="4">
        <v>8.6999999999999994E-3</v>
      </c>
      <c r="P57" s="4"/>
      <c r="Q57" s="4"/>
      <c r="R57" s="4"/>
      <c r="S57" s="4"/>
      <c r="T57" s="4" t="s">
        <v>89</v>
      </c>
      <c r="U57" s="4" t="s">
        <v>62</v>
      </c>
      <c r="V57" s="4" t="s">
        <v>662</v>
      </c>
      <c r="W57" s="4" t="s">
        <v>40</v>
      </c>
    </row>
    <row r="58" spans="1:23" x14ac:dyDescent="0.25">
      <c r="A58" s="3">
        <v>45</v>
      </c>
      <c r="B58" s="3" t="s">
        <v>338</v>
      </c>
      <c r="C58" s="4" t="s">
        <v>329</v>
      </c>
      <c r="D58" s="4" t="s">
        <v>130</v>
      </c>
      <c r="E58" s="9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 t="s">
        <v>662</v>
      </c>
      <c r="W58" s="4" t="s">
        <v>40</v>
      </c>
    </row>
    <row r="59" spans="1:23" x14ac:dyDescent="0.25">
      <c r="A59" s="3">
        <v>46</v>
      </c>
      <c r="B59" s="3" t="s">
        <v>339</v>
      </c>
      <c r="C59" s="4" t="s">
        <v>340</v>
      </c>
      <c r="D59" s="4" t="s">
        <v>341</v>
      </c>
      <c r="E59" s="9" t="s">
        <v>224</v>
      </c>
      <c r="F59" s="4" t="s">
        <v>225</v>
      </c>
      <c r="G59" s="4" t="s">
        <v>120</v>
      </c>
      <c r="H59" s="4" t="s">
        <v>342</v>
      </c>
      <c r="I59" s="4" t="s">
        <v>343</v>
      </c>
      <c r="J59" s="4" t="s">
        <v>31</v>
      </c>
      <c r="K59" s="4" t="s">
        <v>344</v>
      </c>
      <c r="L59" s="4" t="s">
        <v>55</v>
      </c>
      <c r="M59" s="5">
        <v>1.3079999999999999E-3</v>
      </c>
      <c r="N59" s="4" t="s">
        <v>34</v>
      </c>
      <c r="O59" s="4">
        <v>22.6</v>
      </c>
      <c r="P59" s="4" t="s">
        <v>229</v>
      </c>
      <c r="Q59" s="4" t="s">
        <v>230</v>
      </c>
      <c r="R59" s="4" t="s">
        <v>231</v>
      </c>
      <c r="S59" s="4" t="s">
        <v>37</v>
      </c>
      <c r="T59" s="4" t="s">
        <v>89</v>
      </c>
      <c r="U59" s="4" t="s">
        <v>345</v>
      </c>
      <c r="V59" s="4" t="s">
        <v>662</v>
      </c>
      <c r="W59" s="4" t="s">
        <v>40</v>
      </c>
    </row>
    <row r="60" spans="1:23" x14ac:dyDescent="0.25">
      <c r="A60" s="3">
        <v>47</v>
      </c>
      <c r="B60" s="3" t="s">
        <v>346</v>
      </c>
      <c r="C60" s="4" t="s">
        <v>347</v>
      </c>
      <c r="D60" s="4" t="s">
        <v>130</v>
      </c>
      <c r="E60" s="9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 t="s">
        <v>662</v>
      </c>
      <c r="W60" s="4" t="s">
        <v>40</v>
      </c>
    </row>
    <row r="61" spans="1:23" x14ac:dyDescent="0.25">
      <c r="A61" s="3">
        <v>48</v>
      </c>
      <c r="B61" s="3" t="s">
        <v>348</v>
      </c>
      <c r="C61" s="4" t="s">
        <v>77</v>
      </c>
      <c r="D61" s="4" t="s">
        <v>130</v>
      </c>
      <c r="E61" s="9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 t="s">
        <v>662</v>
      </c>
      <c r="W61" s="4" t="s">
        <v>40</v>
      </c>
    </row>
    <row r="62" spans="1:23" x14ac:dyDescent="0.25">
      <c r="A62" s="3">
        <v>49</v>
      </c>
      <c r="B62" s="3" t="s">
        <v>349</v>
      </c>
      <c r="C62" s="4" t="s">
        <v>350</v>
      </c>
      <c r="D62" s="4" t="s">
        <v>351</v>
      </c>
      <c r="E62" s="9" t="s">
        <v>224</v>
      </c>
      <c r="F62" s="4" t="s">
        <v>225</v>
      </c>
      <c r="G62" s="4" t="s">
        <v>304</v>
      </c>
      <c r="H62" s="4" t="s">
        <v>352</v>
      </c>
      <c r="I62" s="4" t="s">
        <v>353</v>
      </c>
      <c r="J62" s="4" t="s">
        <v>31</v>
      </c>
      <c r="K62" s="4" t="s">
        <v>354</v>
      </c>
      <c r="L62" s="4" t="s">
        <v>33</v>
      </c>
      <c r="M62" s="4" t="s">
        <v>56</v>
      </c>
      <c r="N62" s="4" t="s">
        <v>34</v>
      </c>
      <c r="O62" s="4">
        <v>25.7</v>
      </c>
      <c r="P62" s="4" t="s">
        <v>229</v>
      </c>
      <c r="Q62" s="4" t="s">
        <v>230</v>
      </c>
      <c r="R62" s="4" t="s">
        <v>231</v>
      </c>
      <c r="S62" s="4" t="s">
        <v>37</v>
      </c>
      <c r="T62" s="4" t="s">
        <v>75</v>
      </c>
      <c r="U62" s="4" t="s">
        <v>62</v>
      </c>
      <c r="V62" s="4" t="s">
        <v>662</v>
      </c>
      <c r="W62" s="4" t="s">
        <v>40</v>
      </c>
    </row>
    <row r="63" spans="1:23" x14ac:dyDescent="0.25">
      <c r="A63" s="3">
        <v>50</v>
      </c>
      <c r="B63" s="3" t="s">
        <v>355</v>
      </c>
      <c r="C63" s="4" t="s">
        <v>356</v>
      </c>
      <c r="D63" s="4" t="s">
        <v>357</v>
      </c>
      <c r="E63" s="9" t="s">
        <v>118</v>
      </c>
      <c r="F63" s="4" t="s">
        <v>198</v>
      </c>
      <c r="G63" s="4" t="s">
        <v>358</v>
      </c>
      <c r="H63" s="4" t="s">
        <v>359</v>
      </c>
      <c r="I63" s="4" t="s">
        <v>360</v>
      </c>
      <c r="J63" s="4" t="s">
        <v>31</v>
      </c>
      <c r="K63" s="4" t="s">
        <v>361</v>
      </c>
      <c r="L63" s="4" t="s">
        <v>33</v>
      </c>
      <c r="M63" s="5">
        <v>1.1400000000000001E-4</v>
      </c>
      <c r="N63" s="4" t="s">
        <v>85</v>
      </c>
      <c r="O63" s="4">
        <v>15.78</v>
      </c>
      <c r="P63" s="4">
        <f>-0.18/0.84</f>
        <v>-0.21428571428571427</v>
      </c>
      <c r="Q63" s="4" t="s">
        <v>125</v>
      </c>
      <c r="R63" s="4" t="s">
        <v>126</v>
      </c>
      <c r="S63" s="4" t="s">
        <v>37</v>
      </c>
      <c r="T63" s="4" t="s">
        <v>75</v>
      </c>
      <c r="U63" s="4" t="s">
        <v>362</v>
      </c>
      <c r="V63" s="4" t="s">
        <v>662</v>
      </c>
      <c r="W63" s="4" t="s">
        <v>40</v>
      </c>
    </row>
    <row r="64" spans="1:23" x14ac:dyDescent="0.25">
      <c r="A64" s="11">
        <v>51</v>
      </c>
      <c r="B64" s="11" t="s">
        <v>363</v>
      </c>
      <c r="C64" s="11" t="s">
        <v>364</v>
      </c>
      <c r="D64" s="4" t="s">
        <v>365</v>
      </c>
      <c r="E64" s="18" t="s">
        <v>26</v>
      </c>
      <c r="F64" s="11" t="s">
        <v>27</v>
      </c>
      <c r="G64" s="4" t="s">
        <v>304</v>
      </c>
      <c r="H64" s="4" t="s">
        <v>366</v>
      </c>
      <c r="I64" s="4" t="s">
        <v>367</v>
      </c>
      <c r="J64" s="4" t="s">
        <v>31</v>
      </c>
      <c r="K64" s="4" t="s">
        <v>368</v>
      </c>
      <c r="L64" s="4" t="s">
        <v>33</v>
      </c>
      <c r="M64" s="5">
        <v>9.6000000000000002E-5</v>
      </c>
      <c r="N64" s="4" t="s">
        <v>34</v>
      </c>
      <c r="O64" s="4">
        <v>28.2</v>
      </c>
      <c r="P64" s="4">
        <f>-3.14/1.307</f>
        <v>-2.4024483550114768</v>
      </c>
      <c r="Q64" s="4" t="s">
        <v>35</v>
      </c>
      <c r="R64" s="4" t="s">
        <v>36</v>
      </c>
      <c r="S64" s="4" t="s">
        <v>37</v>
      </c>
      <c r="T64" s="4" t="s">
        <v>256</v>
      </c>
      <c r="U64" s="4" t="s">
        <v>369</v>
      </c>
      <c r="V64" s="4" t="s">
        <v>662</v>
      </c>
      <c r="W64" s="4" t="s">
        <v>40</v>
      </c>
    </row>
    <row r="65" spans="1:23" x14ac:dyDescent="0.25">
      <c r="A65" s="12"/>
      <c r="B65" s="12"/>
      <c r="C65" s="12"/>
      <c r="D65" s="4" t="s">
        <v>370</v>
      </c>
      <c r="E65" s="19"/>
      <c r="F65" s="12"/>
      <c r="G65" s="4" t="s">
        <v>42</v>
      </c>
      <c r="H65" s="4" t="s">
        <v>43</v>
      </c>
      <c r="I65" s="4"/>
      <c r="J65" s="4" t="s">
        <v>44</v>
      </c>
      <c r="K65" s="4" t="s">
        <v>371</v>
      </c>
      <c r="L65" s="4" t="s">
        <v>33</v>
      </c>
      <c r="M65" s="4"/>
      <c r="N65" s="4"/>
      <c r="O65" s="4"/>
      <c r="P65" s="4"/>
      <c r="Q65" s="4"/>
      <c r="R65" s="4"/>
      <c r="S65" s="4"/>
      <c r="T65" s="4" t="s">
        <v>44</v>
      </c>
      <c r="U65" s="4"/>
      <c r="V65" s="4" t="s">
        <v>662</v>
      </c>
      <c r="W65" s="4" t="s">
        <v>40</v>
      </c>
    </row>
    <row r="66" spans="1:23" x14ac:dyDescent="0.25">
      <c r="A66" s="3">
        <v>52</v>
      </c>
      <c r="B66" s="3" t="s">
        <v>372</v>
      </c>
      <c r="C66" s="4" t="s">
        <v>24</v>
      </c>
      <c r="D66" s="4" t="s">
        <v>373</v>
      </c>
      <c r="E66" s="9" t="s">
        <v>374</v>
      </c>
      <c r="F66" s="4" t="s">
        <v>375</v>
      </c>
      <c r="G66" s="4" t="s">
        <v>376</v>
      </c>
      <c r="H66" s="4" t="s">
        <v>377</v>
      </c>
      <c r="I66" s="4" t="s">
        <v>378</v>
      </c>
      <c r="J66" s="4" t="s">
        <v>31</v>
      </c>
      <c r="K66" s="4" t="s">
        <v>249</v>
      </c>
      <c r="L66" s="4" t="s">
        <v>55</v>
      </c>
      <c r="M66" s="4" t="s">
        <v>56</v>
      </c>
      <c r="N66" s="4" t="s">
        <v>85</v>
      </c>
      <c r="O66" s="4">
        <v>18.649999999999999</v>
      </c>
      <c r="P66" s="4">
        <f>-0.44/0.48</f>
        <v>-0.91666666666666674</v>
      </c>
      <c r="Q66" s="4" t="s">
        <v>72</v>
      </c>
      <c r="R66" s="4" t="s">
        <v>379</v>
      </c>
      <c r="S66" s="4" t="s">
        <v>74</v>
      </c>
      <c r="T66" s="4" t="s">
        <v>75</v>
      </c>
      <c r="U66" s="4" t="s">
        <v>62</v>
      </c>
      <c r="V66" s="4" t="s">
        <v>662</v>
      </c>
      <c r="W66" s="4" t="s">
        <v>40</v>
      </c>
    </row>
    <row r="67" spans="1:23" x14ac:dyDescent="0.25">
      <c r="A67" s="3">
        <v>53</v>
      </c>
      <c r="B67" s="3" t="s">
        <v>380</v>
      </c>
      <c r="C67" s="4" t="s">
        <v>381</v>
      </c>
      <c r="D67" s="4" t="s">
        <v>382</v>
      </c>
      <c r="E67" s="9" t="s">
        <v>383</v>
      </c>
      <c r="F67" s="4" t="s">
        <v>384</v>
      </c>
      <c r="G67" s="4" t="s">
        <v>385</v>
      </c>
      <c r="H67" s="4" t="s">
        <v>386</v>
      </c>
      <c r="I67" s="4" t="s">
        <v>387</v>
      </c>
      <c r="J67" s="4" t="s">
        <v>31</v>
      </c>
      <c r="K67" s="4" t="s">
        <v>388</v>
      </c>
      <c r="L67" s="4" t="s">
        <v>33</v>
      </c>
      <c r="M67" s="5">
        <v>2.0000000000000002E-5</v>
      </c>
      <c r="N67" s="4" t="s">
        <v>34</v>
      </c>
      <c r="O67" s="4">
        <v>29</v>
      </c>
      <c r="P67" s="4">
        <f>-0.75/-0.94</f>
        <v>0.79787234042553201</v>
      </c>
      <c r="Q67" s="4" t="s">
        <v>72</v>
      </c>
      <c r="R67" s="4" t="s">
        <v>389</v>
      </c>
      <c r="S67" s="4" t="s">
        <v>37</v>
      </c>
      <c r="T67" s="4" t="s">
        <v>75</v>
      </c>
      <c r="U67" s="4" t="s">
        <v>62</v>
      </c>
      <c r="V67" s="4" t="s">
        <v>662</v>
      </c>
      <c r="W67" s="4" t="s">
        <v>40</v>
      </c>
    </row>
    <row r="68" spans="1:23" x14ac:dyDescent="0.25">
      <c r="A68" s="3">
        <v>54</v>
      </c>
      <c r="B68" s="3" t="s">
        <v>390</v>
      </c>
      <c r="C68" s="4" t="s">
        <v>381</v>
      </c>
      <c r="D68" s="4" t="s">
        <v>130</v>
      </c>
      <c r="E68" s="9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 t="s">
        <v>662</v>
      </c>
      <c r="W68" s="4" t="s">
        <v>40</v>
      </c>
    </row>
    <row r="69" spans="1:23" x14ac:dyDescent="0.25">
      <c r="A69" s="3">
        <v>55</v>
      </c>
      <c r="B69" s="3" t="s">
        <v>391</v>
      </c>
      <c r="C69" s="4" t="s">
        <v>238</v>
      </c>
      <c r="D69" s="4" t="s">
        <v>130</v>
      </c>
      <c r="E69" s="9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 t="s">
        <v>662</v>
      </c>
      <c r="W69" s="4" t="s">
        <v>40</v>
      </c>
    </row>
    <row r="70" spans="1:23" x14ac:dyDescent="0.25">
      <c r="A70" s="3">
        <v>56</v>
      </c>
      <c r="B70" s="3" t="s">
        <v>392</v>
      </c>
      <c r="C70" s="4" t="s">
        <v>186</v>
      </c>
      <c r="D70" s="4" t="s">
        <v>130</v>
      </c>
      <c r="E70" s="9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 t="s">
        <v>662</v>
      </c>
      <c r="W70" s="4" t="s">
        <v>40</v>
      </c>
    </row>
    <row r="71" spans="1:23" x14ac:dyDescent="0.25">
      <c r="A71" s="3">
        <v>57</v>
      </c>
      <c r="B71" s="3" t="s">
        <v>393</v>
      </c>
      <c r="C71" s="4" t="s">
        <v>394</v>
      </c>
      <c r="D71" s="4" t="s">
        <v>395</v>
      </c>
      <c r="E71" s="9" t="s">
        <v>204</v>
      </c>
      <c r="F71" s="4" t="s">
        <v>205</v>
      </c>
      <c r="G71" s="4" t="s">
        <v>67</v>
      </c>
      <c r="H71" s="4" t="s">
        <v>396</v>
      </c>
      <c r="I71" s="4" t="s">
        <v>397</v>
      </c>
      <c r="J71" s="4" t="s">
        <v>31</v>
      </c>
      <c r="K71" s="4" t="s">
        <v>398</v>
      </c>
      <c r="L71" s="4" t="s">
        <v>33</v>
      </c>
      <c r="M71" s="4" t="s">
        <v>56</v>
      </c>
      <c r="N71" s="4" t="s">
        <v>34</v>
      </c>
      <c r="O71" s="4">
        <v>24.9</v>
      </c>
      <c r="P71" s="4" t="s">
        <v>211</v>
      </c>
      <c r="Q71" s="4" t="s">
        <v>72</v>
      </c>
      <c r="R71" s="4" t="s">
        <v>212</v>
      </c>
      <c r="S71" s="4" t="s">
        <v>37</v>
      </c>
      <c r="T71" s="4" t="s">
        <v>75</v>
      </c>
      <c r="U71" s="4" t="s">
        <v>62</v>
      </c>
      <c r="V71" s="4" t="s">
        <v>662</v>
      </c>
      <c r="W71" s="4" t="s">
        <v>40</v>
      </c>
    </row>
    <row r="72" spans="1:23" x14ac:dyDescent="0.25">
      <c r="A72" s="3">
        <v>58</v>
      </c>
      <c r="B72" s="3" t="s">
        <v>399</v>
      </c>
      <c r="C72" s="4" t="s">
        <v>400</v>
      </c>
      <c r="D72" s="4" t="s">
        <v>130</v>
      </c>
      <c r="E72" s="9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 t="s">
        <v>662</v>
      </c>
      <c r="W72" s="4" t="s">
        <v>40</v>
      </c>
    </row>
    <row r="73" spans="1:23" x14ac:dyDescent="0.25">
      <c r="A73" s="3">
        <v>59</v>
      </c>
      <c r="B73" s="3" t="s">
        <v>401</v>
      </c>
      <c r="C73" s="4" t="s">
        <v>400</v>
      </c>
      <c r="D73" s="4" t="s">
        <v>130</v>
      </c>
      <c r="E73" s="9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 t="s">
        <v>662</v>
      </c>
      <c r="W73" s="4" t="s">
        <v>40</v>
      </c>
    </row>
    <row r="74" spans="1:23" x14ac:dyDescent="0.25">
      <c r="A74" s="3">
        <v>60</v>
      </c>
      <c r="B74" s="3" t="s">
        <v>402</v>
      </c>
      <c r="C74" s="4" t="s">
        <v>403</v>
      </c>
      <c r="D74" s="4" t="s">
        <v>130</v>
      </c>
      <c r="E74" s="9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 t="s">
        <v>662</v>
      </c>
      <c r="W74" s="4" t="s">
        <v>40</v>
      </c>
    </row>
    <row r="75" spans="1:23" x14ac:dyDescent="0.25">
      <c r="A75" s="3">
        <v>61</v>
      </c>
      <c r="B75" s="3" t="s">
        <v>404</v>
      </c>
      <c r="C75" s="4" t="s">
        <v>116</v>
      </c>
      <c r="D75" s="4" t="s">
        <v>130</v>
      </c>
      <c r="E75" s="9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 t="s">
        <v>662</v>
      </c>
      <c r="W75" s="4" t="s">
        <v>40</v>
      </c>
    </row>
    <row r="76" spans="1:23" x14ac:dyDescent="0.25">
      <c r="A76" s="3">
        <v>62</v>
      </c>
      <c r="B76" s="3" t="s">
        <v>405</v>
      </c>
      <c r="C76" s="4" t="s">
        <v>400</v>
      </c>
      <c r="D76" s="4" t="s">
        <v>406</v>
      </c>
      <c r="E76" s="9" t="s">
        <v>48</v>
      </c>
      <c r="F76" s="4" t="s">
        <v>214</v>
      </c>
      <c r="G76" s="4" t="s">
        <v>407</v>
      </c>
      <c r="H76" s="4" t="s">
        <v>408</v>
      </c>
      <c r="I76" s="4" t="s">
        <v>409</v>
      </c>
      <c r="J76" s="4" t="s">
        <v>170</v>
      </c>
      <c r="K76" s="4" t="s">
        <v>249</v>
      </c>
      <c r="L76" s="4" t="s">
        <v>55</v>
      </c>
      <c r="M76" s="4" t="s">
        <v>56</v>
      </c>
      <c r="N76" s="4" t="s">
        <v>57</v>
      </c>
      <c r="O76" s="4">
        <v>0.34300000000000003</v>
      </c>
      <c r="P76" s="4" t="s">
        <v>59</v>
      </c>
      <c r="Q76" s="4" t="s">
        <v>60</v>
      </c>
      <c r="R76" s="4" t="s">
        <v>61</v>
      </c>
      <c r="S76" s="4" t="s">
        <v>37</v>
      </c>
      <c r="T76" s="4" t="s">
        <v>75</v>
      </c>
      <c r="U76" s="4" t="s">
        <v>410</v>
      </c>
      <c r="V76" s="4" t="s">
        <v>662</v>
      </c>
      <c r="W76" s="4" t="s">
        <v>40</v>
      </c>
    </row>
    <row r="77" spans="1:23" x14ac:dyDescent="0.25">
      <c r="A77" s="3">
        <v>63</v>
      </c>
      <c r="B77" s="3" t="s">
        <v>411</v>
      </c>
      <c r="C77" s="4" t="s">
        <v>186</v>
      </c>
      <c r="D77" s="4" t="s">
        <v>130</v>
      </c>
      <c r="E77" s="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 t="s">
        <v>662</v>
      </c>
      <c r="W77" s="4" t="s">
        <v>40</v>
      </c>
    </row>
    <row r="78" spans="1:23" x14ac:dyDescent="0.25">
      <c r="A78" s="3">
        <v>64</v>
      </c>
      <c r="B78" s="3" t="s">
        <v>412</v>
      </c>
      <c r="C78" s="4" t="s">
        <v>413</v>
      </c>
      <c r="D78" s="4" t="s">
        <v>414</v>
      </c>
      <c r="E78" s="9" t="s">
        <v>144</v>
      </c>
      <c r="F78" s="4" t="s">
        <v>187</v>
      </c>
      <c r="G78" s="4" t="s">
        <v>415</v>
      </c>
      <c r="H78" s="4" t="s">
        <v>416</v>
      </c>
      <c r="I78" s="4" t="s">
        <v>169</v>
      </c>
      <c r="J78" s="4" t="s">
        <v>170</v>
      </c>
      <c r="K78" s="4" t="s">
        <v>54</v>
      </c>
      <c r="L78" s="4" t="s">
        <v>55</v>
      </c>
      <c r="M78" s="4" t="s">
        <v>56</v>
      </c>
      <c r="N78" s="4" t="s">
        <v>57</v>
      </c>
      <c r="O78" s="4">
        <v>33</v>
      </c>
      <c r="P78" s="4" t="s">
        <v>150</v>
      </c>
      <c r="Q78" s="4" t="s">
        <v>151</v>
      </c>
      <c r="R78" s="4" t="s">
        <v>152</v>
      </c>
      <c r="S78" s="4" t="s">
        <v>74</v>
      </c>
      <c r="T78" s="4" t="s">
        <v>38</v>
      </c>
      <c r="U78" s="4" t="s">
        <v>62</v>
      </c>
      <c r="V78" s="4" t="s">
        <v>662</v>
      </c>
      <c r="W78" s="4" t="s">
        <v>40</v>
      </c>
    </row>
    <row r="79" spans="1:23" x14ac:dyDescent="0.25">
      <c r="A79" s="11">
        <v>65</v>
      </c>
      <c r="B79" s="11" t="s">
        <v>417</v>
      </c>
      <c r="C79" s="11" t="s">
        <v>418</v>
      </c>
      <c r="D79" s="4" t="s">
        <v>419</v>
      </c>
      <c r="E79" s="18" t="s">
        <v>48</v>
      </c>
      <c r="F79" s="11" t="s">
        <v>214</v>
      </c>
      <c r="G79" s="4" t="s">
        <v>420</v>
      </c>
      <c r="H79" s="4" t="s">
        <v>421</v>
      </c>
      <c r="I79" s="4" t="s">
        <v>422</v>
      </c>
      <c r="J79" s="4" t="s">
        <v>209</v>
      </c>
      <c r="K79" s="4" t="s">
        <v>423</v>
      </c>
      <c r="L79" s="4" t="s">
        <v>33</v>
      </c>
      <c r="M79" s="4" t="s">
        <v>56</v>
      </c>
      <c r="N79" s="4" t="s">
        <v>98</v>
      </c>
      <c r="O79" s="4" t="s">
        <v>58</v>
      </c>
      <c r="P79" s="4" t="s">
        <v>59</v>
      </c>
      <c r="Q79" s="4" t="s">
        <v>60</v>
      </c>
      <c r="R79" s="4" t="s">
        <v>61</v>
      </c>
      <c r="S79" s="4" t="s">
        <v>37</v>
      </c>
      <c r="T79" s="4" t="s">
        <v>424</v>
      </c>
      <c r="U79" s="4" t="s">
        <v>62</v>
      </c>
      <c r="V79" s="4" t="s">
        <v>662</v>
      </c>
      <c r="W79" s="4" t="s">
        <v>40</v>
      </c>
    </row>
    <row r="80" spans="1:23" x14ac:dyDescent="0.25">
      <c r="A80" s="12"/>
      <c r="B80" s="12"/>
      <c r="C80" s="12"/>
      <c r="D80" s="4" t="s">
        <v>425</v>
      </c>
      <c r="E80" s="19"/>
      <c r="F80" s="12"/>
      <c r="G80" s="4" t="s">
        <v>426</v>
      </c>
      <c r="H80" s="4" t="s">
        <v>427</v>
      </c>
      <c r="I80" s="4" t="s">
        <v>428</v>
      </c>
      <c r="J80" s="4" t="s">
        <v>31</v>
      </c>
      <c r="K80" s="4" t="s">
        <v>429</v>
      </c>
      <c r="L80" s="4" t="s">
        <v>33</v>
      </c>
      <c r="M80" s="4" t="s">
        <v>56</v>
      </c>
      <c r="N80" s="4" t="s">
        <v>98</v>
      </c>
      <c r="O80" s="4">
        <v>16.7</v>
      </c>
      <c r="P80" s="4"/>
      <c r="Q80" s="4"/>
      <c r="R80" s="4"/>
      <c r="S80" s="4"/>
      <c r="T80" s="4" t="s">
        <v>89</v>
      </c>
      <c r="U80" s="4"/>
      <c r="V80" s="4" t="s">
        <v>662</v>
      </c>
      <c r="W80" s="4" t="s">
        <v>40</v>
      </c>
    </row>
    <row r="81" spans="1:23" x14ac:dyDescent="0.25">
      <c r="A81" s="3">
        <v>66</v>
      </c>
      <c r="B81" s="3" t="s">
        <v>430</v>
      </c>
      <c r="C81" s="4" t="s">
        <v>431</v>
      </c>
      <c r="D81" s="4" t="s">
        <v>130</v>
      </c>
      <c r="E81" s="9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 t="s">
        <v>662</v>
      </c>
      <c r="W81" s="4" t="s">
        <v>40</v>
      </c>
    </row>
    <row r="82" spans="1:23" x14ac:dyDescent="0.25">
      <c r="A82" s="3">
        <v>67</v>
      </c>
      <c r="B82" s="3" t="s">
        <v>432</v>
      </c>
      <c r="C82" s="4" t="s">
        <v>433</v>
      </c>
      <c r="D82" s="4" t="s">
        <v>130</v>
      </c>
      <c r="E82" s="9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 t="s">
        <v>662</v>
      </c>
      <c r="W82" s="4" t="s">
        <v>40</v>
      </c>
    </row>
    <row r="83" spans="1:23" x14ac:dyDescent="0.25">
      <c r="A83" s="20">
        <v>68</v>
      </c>
      <c r="B83" s="20" t="s">
        <v>434</v>
      </c>
      <c r="C83" s="20" t="s">
        <v>435</v>
      </c>
      <c r="D83" s="4" t="s">
        <v>436</v>
      </c>
      <c r="E83" s="22" t="s">
        <v>26</v>
      </c>
      <c r="F83" s="20" t="s">
        <v>27</v>
      </c>
      <c r="G83" s="4" t="s">
        <v>180</v>
      </c>
      <c r="H83" s="4" t="s">
        <v>437</v>
      </c>
      <c r="I83" s="4" t="s">
        <v>438</v>
      </c>
      <c r="J83" s="4" t="s">
        <v>31</v>
      </c>
      <c r="K83" s="4" t="s">
        <v>439</v>
      </c>
      <c r="L83" s="4" t="s">
        <v>33</v>
      </c>
      <c r="M83" s="5">
        <v>1.3899999999999999E-4</v>
      </c>
      <c r="N83" s="4" t="s">
        <v>34</v>
      </c>
      <c r="O83" s="4">
        <v>32</v>
      </c>
      <c r="P83" s="4">
        <f>-3.14/1.307</f>
        <v>-2.4024483550114768</v>
      </c>
      <c r="Q83" s="4" t="s">
        <v>35</v>
      </c>
      <c r="R83" s="4" t="s">
        <v>36</v>
      </c>
      <c r="S83" s="4" t="s">
        <v>37</v>
      </c>
      <c r="T83" s="4" t="s">
        <v>256</v>
      </c>
      <c r="U83" s="4" t="s">
        <v>440</v>
      </c>
      <c r="V83" s="4" t="s">
        <v>662</v>
      </c>
      <c r="W83" s="4" t="s">
        <v>40</v>
      </c>
    </row>
    <row r="84" spans="1:23" x14ac:dyDescent="0.25">
      <c r="A84" s="21"/>
      <c r="B84" s="21"/>
      <c r="C84" s="21"/>
      <c r="D84" s="4" t="s">
        <v>441</v>
      </c>
      <c r="E84" s="23"/>
      <c r="F84" s="21"/>
      <c r="G84" s="4" t="s">
        <v>180</v>
      </c>
      <c r="H84" s="4" t="s">
        <v>181</v>
      </c>
      <c r="I84" s="4" t="s">
        <v>182</v>
      </c>
      <c r="J84" s="4" t="s">
        <v>31</v>
      </c>
      <c r="K84" s="4" t="s">
        <v>442</v>
      </c>
      <c r="L84" s="4"/>
      <c r="M84" s="5">
        <v>4.6740000000000002E-3</v>
      </c>
      <c r="N84" s="4" t="s">
        <v>34</v>
      </c>
      <c r="O84" s="4">
        <v>27.3</v>
      </c>
      <c r="P84" s="4"/>
      <c r="Q84" s="4"/>
      <c r="R84" s="4"/>
      <c r="S84" s="4"/>
      <c r="T84" s="4" t="s">
        <v>38</v>
      </c>
      <c r="U84" s="4" t="s">
        <v>443</v>
      </c>
      <c r="V84" s="4" t="s">
        <v>662</v>
      </c>
      <c r="W84" s="4" t="s">
        <v>40</v>
      </c>
    </row>
    <row r="85" spans="1:23" x14ac:dyDescent="0.25">
      <c r="A85" s="11">
        <v>69</v>
      </c>
      <c r="B85" s="11" t="s">
        <v>444</v>
      </c>
      <c r="C85" s="11" t="s">
        <v>116</v>
      </c>
      <c r="D85" s="4" t="s">
        <v>445</v>
      </c>
      <c r="E85" s="9" t="s">
        <v>383</v>
      </c>
      <c r="F85" s="4" t="s">
        <v>446</v>
      </c>
      <c r="G85" s="4" t="s">
        <v>206</v>
      </c>
      <c r="H85" s="4" t="s">
        <v>447</v>
      </c>
      <c r="I85" s="4" t="s">
        <v>448</v>
      </c>
      <c r="J85" s="4" t="s">
        <v>31</v>
      </c>
      <c r="K85" s="4" t="s">
        <v>449</v>
      </c>
      <c r="L85" s="4" t="s">
        <v>33</v>
      </c>
      <c r="M85" s="5">
        <v>7.1900000000000002E-4</v>
      </c>
      <c r="N85" s="4" t="s">
        <v>34</v>
      </c>
      <c r="O85" s="4">
        <v>14.42</v>
      </c>
      <c r="P85" s="4">
        <f>-0.75/-0.94</f>
        <v>0.79787234042553201</v>
      </c>
      <c r="Q85" s="4" t="s">
        <v>72</v>
      </c>
      <c r="R85" s="4" t="s">
        <v>389</v>
      </c>
      <c r="S85" s="4" t="s">
        <v>37</v>
      </c>
      <c r="T85" s="4" t="s">
        <v>89</v>
      </c>
      <c r="U85" s="4" t="s">
        <v>62</v>
      </c>
      <c r="V85" s="4" t="s">
        <v>662</v>
      </c>
      <c r="W85" s="4" t="s">
        <v>40</v>
      </c>
    </row>
    <row r="86" spans="1:23" x14ac:dyDescent="0.25">
      <c r="A86" s="12"/>
      <c r="B86" s="12"/>
      <c r="C86" s="12"/>
      <c r="D86" s="4" t="s">
        <v>659</v>
      </c>
      <c r="E86" s="9" t="s">
        <v>48</v>
      </c>
      <c r="F86" s="4" t="s">
        <v>49</v>
      </c>
      <c r="G86" s="4" t="s">
        <v>450</v>
      </c>
      <c r="H86" s="4" t="s">
        <v>451</v>
      </c>
      <c r="I86" s="4" t="s">
        <v>452</v>
      </c>
      <c r="J86" s="4" t="s">
        <v>31</v>
      </c>
      <c r="K86" s="4" t="s">
        <v>453</v>
      </c>
      <c r="L86" s="4" t="s">
        <v>33</v>
      </c>
      <c r="M86" s="5">
        <v>2.3869999999999998E-3</v>
      </c>
      <c r="N86" s="4" t="s">
        <v>98</v>
      </c>
      <c r="O86" s="4">
        <v>24.8</v>
      </c>
      <c r="P86" s="4" t="s">
        <v>59</v>
      </c>
      <c r="Q86" s="4" t="s">
        <v>60</v>
      </c>
      <c r="R86" s="4" t="s">
        <v>61</v>
      </c>
      <c r="S86" s="4" t="s">
        <v>37</v>
      </c>
      <c r="T86" s="4" t="s">
        <v>89</v>
      </c>
      <c r="U86" s="4" t="s">
        <v>454</v>
      </c>
      <c r="V86" s="4" t="s">
        <v>662</v>
      </c>
      <c r="W86" s="4" t="s">
        <v>40</v>
      </c>
    </row>
    <row r="87" spans="1:23" x14ac:dyDescent="0.25">
      <c r="A87" s="3">
        <v>70</v>
      </c>
      <c r="B87" s="3" t="s">
        <v>455</v>
      </c>
      <c r="C87" s="4" t="s">
        <v>116</v>
      </c>
      <c r="D87" s="4" t="s">
        <v>657</v>
      </c>
      <c r="E87" s="9" t="s">
        <v>48</v>
      </c>
      <c r="F87" s="4" t="s">
        <v>214</v>
      </c>
      <c r="G87" s="4" t="s">
        <v>456</v>
      </c>
      <c r="H87" s="4" t="s">
        <v>457</v>
      </c>
      <c r="I87" s="4" t="s">
        <v>458</v>
      </c>
      <c r="J87" s="4" t="s">
        <v>31</v>
      </c>
      <c r="K87" s="4" t="s">
        <v>54</v>
      </c>
      <c r="L87" s="4" t="s">
        <v>55</v>
      </c>
      <c r="M87" s="5">
        <v>8.7000000000000001E-5</v>
      </c>
      <c r="N87" s="4" t="s">
        <v>98</v>
      </c>
      <c r="O87" s="4">
        <v>18.86</v>
      </c>
      <c r="P87" s="4" t="s">
        <v>59</v>
      </c>
      <c r="Q87" s="4" t="s">
        <v>60</v>
      </c>
      <c r="R87" s="4" t="s">
        <v>61</v>
      </c>
      <c r="S87" s="4" t="s">
        <v>37</v>
      </c>
      <c r="T87" s="4" t="s">
        <v>75</v>
      </c>
      <c r="U87" s="4"/>
      <c r="V87" s="4" t="s">
        <v>662</v>
      </c>
      <c r="W87" s="4" t="s">
        <v>40</v>
      </c>
    </row>
    <row r="88" spans="1:23" x14ac:dyDescent="0.25">
      <c r="A88" s="3">
        <v>71</v>
      </c>
      <c r="B88" s="3" t="s">
        <v>459</v>
      </c>
      <c r="C88" s="4" t="s">
        <v>116</v>
      </c>
      <c r="D88" s="4" t="s">
        <v>130</v>
      </c>
      <c r="E88" s="9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 t="s">
        <v>662</v>
      </c>
      <c r="W88" s="4" t="s">
        <v>40</v>
      </c>
    </row>
    <row r="89" spans="1:23" x14ac:dyDescent="0.25">
      <c r="A89" s="3">
        <v>72</v>
      </c>
      <c r="B89" s="3" t="s">
        <v>460</v>
      </c>
      <c r="C89" s="4" t="s">
        <v>116</v>
      </c>
      <c r="D89" s="4" t="s">
        <v>658</v>
      </c>
      <c r="E89" s="9" t="s">
        <v>118</v>
      </c>
      <c r="F89" s="4" t="s">
        <v>461</v>
      </c>
      <c r="G89" s="4" t="s">
        <v>120</v>
      </c>
      <c r="H89" s="4" t="s">
        <v>462</v>
      </c>
      <c r="I89" s="4" t="s">
        <v>463</v>
      </c>
      <c r="J89" s="4" t="s">
        <v>31</v>
      </c>
      <c r="K89" s="4" t="s">
        <v>464</v>
      </c>
      <c r="L89" s="4" t="s">
        <v>33</v>
      </c>
      <c r="M89" s="4" t="s">
        <v>56</v>
      </c>
      <c r="N89" s="4" t="s">
        <v>34</v>
      </c>
      <c r="O89" s="4">
        <v>26.7</v>
      </c>
      <c r="P89" s="4">
        <f>-0.18/0.84</f>
        <v>-0.21428571428571427</v>
      </c>
      <c r="Q89" s="4" t="s">
        <v>125</v>
      </c>
      <c r="R89" s="4" t="s">
        <v>126</v>
      </c>
      <c r="S89" s="4" t="s">
        <v>37</v>
      </c>
      <c r="T89" s="4" t="s">
        <v>75</v>
      </c>
      <c r="U89" s="4" t="s">
        <v>62</v>
      </c>
      <c r="V89" s="4" t="s">
        <v>662</v>
      </c>
      <c r="W89" s="4" t="s">
        <v>40</v>
      </c>
    </row>
    <row r="90" spans="1:23" x14ac:dyDescent="0.25">
      <c r="A90" s="3">
        <v>73</v>
      </c>
      <c r="B90" s="3" t="s">
        <v>465</v>
      </c>
      <c r="C90" s="4" t="s">
        <v>466</v>
      </c>
      <c r="D90" s="4" t="s">
        <v>130</v>
      </c>
      <c r="E90" s="9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 t="s">
        <v>662</v>
      </c>
      <c r="W90" s="4" t="s">
        <v>40</v>
      </c>
    </row>
    <row r="91" spans="1:23" x14ac:dyDescent="0.25">
      <c r="A91" s="11">
        <v>74</v>
      </c>
      <c r="B91" s="11" t="s">
        <v>467</v>
      </c>
      <c r="C91" s="11" t="s">
        <v>468</v>
      </c>
      <c r="D91" s="4" t="s">
        <v>469</v>
      </c>
      <c r="E91" s="9" t="s">
        <v>144</v>
      </c>
      <c r="F91" s="4" t="s">
        <v>470</v>
      </c>
      <c r="G91" s="4" t="s">
        <v>146</v>
      </c>
      <c r="H91" s="4" t="s">
        <v>471</v>
      </c>
      <c r="I91" s="4" t="s">
        <v>472</v>
      </c>
      <c r="J91" s="4" t="s">
        <v>31</v>
      </c>
      <c r="K91" s="4" t="s">
        <v>249</v>
      </c>
      <c r="L91" s="4" t="s">
        <v>55</v>
      </c>
      <c r="M91" s="4" t="s">
        <v>56</v>
      </c>
      <c r="N91" s="4" t="s">
        <v>34</v>
      </c>
      <c r="O91" s="4">
        <v>27.6</v>
      </c>
      <c r="P91" s="4" t="s">
        <v>150</v>
      </c>
      <c r="Q91" s="4" t="s">
        <v>151</v>
      </c>
      <c r="R91" s="4" t="s">
        <v>152</v>
      </c>
      <c r="S91" s="4" t="s">
        <v>74</v>
      </c>
      <c r="T91" s="4" t="s">
        <v>75</v>
      </c>
      <c r="U91" s="4" t="s">
        <v>62</v>
      </c>
      <c r="V91" s="4" t="s">
        <v>662</v>
      </c>
      <c r="W91" s="4" t="s">
        <v>40</v>
      </c>
    </row>
    <row r="92" spans="1:23" x14ac:dyDescent="0.25">
      <c r="A92" s="15"/>
      <c r="B92" s="15"/>
      <c r="C92" s="15"/>
      <c r="D92" s="4" t="s">
        <v>473</v>
      </c>
      <c r="E92" s="9" t="s">
        <v>26</v>
      </c>
      <c r="F92" s="4" t="s">
        <v>173</v>
      </c>
      <c r="G92" s="4" t="s">
        <v>215</v>
      </c>
      <c r="H92" s="4" t="s">
        <v>474</v>
      </c>
      <c r="I92" s="4" t="s">
        <v>475</v>
      </c>
      <c r="J92" s="4" t="s">
        <v>31</v>
      </c>
      <c r="K92" s="4" t="s">
        <v>476</v>
      </c>
      <c r="L92" s="4" t="s">
        <v>33</v>
      </c>
      <c r="M92" s="4" t="s">
        <v>56</v>
      </c>
      <c r="N92" s="4" t="s">
        <v>57</v>
      </c>
      <c r="O92" s="4" t="s">
        <v>58</v>
      </c>
      <c r="P92" s="4">
        <f>-3.14/1.307</f>
        <v>-2.4024483550114768</v>
      </c>
      <c r="Q92" s="4" t="s">
        <v>35</v>
      </c>
      <c r="R92" s="4" t="s">
        <v>36</v>
      </c>
      <c r="S92" s="4" t="s">
        <v>37</v>
      </c>
      <c r="T92" s="4" t="s">
        <v>75</v>
      </c>
      <c r="U92" s="4"/>
      <c r="V92" s="4" t="s">
        <v>662</v>
      </c>
      <c r="W92" s="4" t="s">
        <v>40</v>
      </c>
    </row>
    <row r="93" spans="1:23" x14ac:dyDescent="0.25">
      <c r="A93" s="15"/>
      <c r="B93" s="15"/>
      <c r="C93" s="15"/>
      <c r="D93" s="4" t="s">
        <v>477</v>
      </c>
      <c r="E93" s="18" t="s">
        <v>48</v>
      </c>
      <c r="F93" s="11" t="s">
        <v>214</v>
      </c>
      <c r="G93" s="4" t="s">
        <v>252</v>
      </c>
      <c r="H93" s="4" t="s">
        <v>478</v>
      </c>
      <c r="I93" s="4" t="s">
        <v>479</v>
      </c>
      <c r="J93" s="4" t="s">
        <v>31</v>
      </c>
      <c r="K93" s="4" t="s">
        <v>54</v>
      </c>
      <c r="L93" s="4" t="s">
        <v>33</v>
      </c>
      <c r="M93" s="4" t="s">
        <v>56</v>
      </c>
      <c r="N93" s="4" t="s">
        <v>98</v>
      </c>
      <c r="O93" s="4">
        <v>24.9</v>
      </c>
      <c r="P93" s="4" t="s">
        <v>59</v>
      </c>
      <c r="Q93" s="4" t="s">
        <v>60</v>
      </c>
      <c r="R93" s="4" t="s">
        <v>61</v>
      </c>
      <c r="S93" s="4" t="s">
        <v>37</v>
      </c>
      <c r="T93" s="4" t="s">
        <v>75</v>
      </c>
      <c r="U93" s="4"/>
      <c r="V93" s="4" t="s">
        <v>662</v>
      </c>
      <c r="W93" s="4" t="s">
        <v>40</v>
      </c>
    </row>
    <row r="94" spans="1:23" x14ac:dyDescent="0.25">
      <c r="A94" s="12"/>
      <c r="B94" s="12"/>
      <c r="C94" s="12"/>
      <c r="D94" s="4" t="s">
        <v>480</v>
      </c>
      <c r="E94" s="19"/>
      <c r="F94" s="12"/>
      <c r="G94" s="4" t="s">
        <v>153</v>
      </c>
      <c r="H94" s="4" t="s">
        <v>481</v>
      </c>
      <c r="I94" s="4" t="s">
        <v>482</v>
      </c>
      <c r="J94" s="4" t="s">
        <v>31</v>
      </c>
      <c r="K94" s="4" t="s">
        <v>483</v>
      </c>
      <c r="L94" s="4" t="s">
        <v>33</v>
      </c>
      <c r="M94" s="5">
        <v>1.5999999999999999E-5</v>
      </c>
      <c r="N94" s="4" t="s">
        <v>484</v>
      </c>
      <c r="O94" s="4">
        <v>40</v>
      </c>
      <c r="P94" s="4"/>
      <c r="Q94" s="4"/>
      <c r="R94" s="4"/>
      <c r="S94" s="4"/>
      <c r="T94" s="4" t="s">
        <v>38</v>
      </c>
      <c r="U94" s="4"/>
      <c r="V94" s="4" t="s">
        <v>662</v>
      </c>
      <c r="W94" s="4" t="s">
        <v>40</v>
      </c>
    </row>
    <row r="95" spans="1:23" x14ac:dyDescent="0.25">
      <c r="A95" s="3">
        <v>75</v>
      </c>
      <c r="B95" s="3" t="s">
        <v>485</v>
      </c>
      <c r="C95" s="4" t="s">
        <v>116</v>
      </c>
      <c r="D95" s="4" t="s">
        <v>130</v>
      </c>
      <c r="E95" s="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 t="s">
        <v>662</v>
      </c>
      <c r="W95" s="4" t="s">
        <v>40</v>
      </c>
    </row>
    <row r="96" spans="1:23" x14ac:dyDescent="0.25">
      <c r="A96" s="3">
        <v>76</v>
      </c>
      <c r="B96" s="3" t="s">
        <v>486</v>
      </c>
      <c r="C96" s="4" t="s">
        <v>116</v>
      </c>
      <c r="D96" s="4" t="s">
        <v>660</v>
      </c>
      <c r="E96" s="9" t="s">
        <v>48</v>
      </c>
      <c r="F96" s="4" t="s">
        <v>49</v>
      </c>
      <c r="G96" s="4" t="s">
        <v>487</v>
      </c>
      <c r="H96" s="4" t="s">
        <v>488</v>
      </c>
      <c r="I96" s="4" t="s">
        <v>489</v>
      </c>
      <c r="J96" s="4" t="s">
        <v>31</v>
      </c>
      <c r="K96" s="4" t="s">
        <v>249</v>
      </c>
      <c r="L96" s="4" t="s">
        <v>55</v>
      </c>
      <c r="M96" s="4" t="s">
        <v>56</v>
      </c>
      <c r="N96" s="4" t="s">
        <v>98</v>
      </c>
      <c r="O96" s="4">
        <v>19.38</v>
      </c>
      <c r="P96" s="4" t="s">
        <v>59</v>
      </c>
      <c r="Q96" s="4" t="s">
        <v>60</v>
      </c>
      <c r="R96" s="4" t="s">
        <v>61</v>
      </c>
      <c r="S96" s="4" t="s">
        <v>37</v>
      </c>
      <c r="T96" s="4" t="s">
        <v>89</v>
      </c>
      <c r="U96" s="4" t="s">
        <v>62</v>
      </c>
      <c r="V96" s="4" t="s">
        <v>662</v>
      </c>
      <c r="W96" s="4" t="s">
        <v>40</v>
      </c>
    </row>
    <row r="97" spans="1:23" x14ac:dyDescent="0.25">
      <c r="A97" s="3">
        <v>77</v>
      </c>
      <c r="B97" s="3" t="s">
        <v>490</v>
      </c>
      <c r="C97" s="4" t="s">
        <v>116</v>
      </c>
      <c r="D97" s="4" t="s">
        <v>491</v>
      </c>
      <c r="E97" s="9" t="s">
        <v>48</v>
      </c>
      <c r="F97" s="4" t="s">
        <v>49</v>
      </c>
      <c r="G97" s="4" t="s">
        <v>492</v>
      </c>
      <c r="H97" s="4" t="s">
        <v>493</v>
      </c>
      <c r="I97" s="4" t="s">
        <v>494</v>
      </c>
      <c r="J97" s="4" t="s">
        <v>209</v>
      </c>
      <c r="K97" s="4" t="s">
        <v>495</v>
      </c>
      <c r="L97" s="4" t="s">
        <v>55</v>
      </c>
      <c r="M97" s="4" t="s">
        <v>56</v>
      </c>
      <c r="N97" s="4" t="s">
        <v>57</v>
      </c>
      <c r="O97" s="4">
        <v>29.7</v>
      </c>
      <c r="P97" s="4" t="s">
        <v>59</v>
      </c>
      <c r="Q97" s="4" t="s">
        <v>60</v>
      </c>
      <c r="R97" s="4" t="s">
        <v>61</v>
      </c>
      <c r="S97" s="4" t="s">
        <v>37</v>
      </c>
      <c r="T97" s="4" t="s">
        <v>38</v>
      </c>
      <c r="U97" s="4" t="s">
        <v>62</v>
      </c>
      <c r="V97" s="4" t="s">
        <v>662</v>
      </c>
      <c r="W97" s="4" t="s">
        <v>40</v>
      </c>
    </row>
    <row r="98" spans="1:23" x14ac:dyDescent="0.25">
      <c r="A98" s="3">
        <v>78</v>
      </c>
      <c r="B98" s="3" t="s">
        <v>496</v>
      </c>
      <c r="C98" s="4" t="s">
        <v>468</v>
      </c>
      <c r="D98" s="4" t="s">
        <v>497</v>
      </c>
      <c r="E98" s="9" t="s">
        <v>48</v>
      </c>
      <c r="F98" s="4" t="s">
        <v>214</v>
      </c>
      <c r="G98" s="4" t="s">
        <v>498</v>
      </c>
      <c r="H98" s="4" t="s">
        <v>499</v>
      </c>
      <c r="I98" s="4" t="s">
        <v>169</v>
      </c>
      <c r="J98" s="4" t="s">
        <v>170</v>
      </c>
      <c r="K98" s="4" t="s">
        <v>228</v>
      </c>
      <c r="L98" s="4" t="s">
        <v>55</v>
      </c>
      <c r="M98" s="4" t="s">
        <v>56</v>
      </c>
      <c r="N98" s="4" t="s">
        <v>57</v>
      </c>
      <c r="O98" s="4">
        <v>12.66</v>
      </c>
      <c r="P98" s="4" t="s">
        <v>59</v>
      </c>
      <c r="Q98" s="4" t="s">
        <v>60</v>
      </c>
      <c r="R98" s="4" t="s">
        <v>61</v>
      </c>
      <c r="S98" s="4" t="s">
        <v>37</v>
      </c>
      <c r="T98" s="4" t="s">
        <v>89</v>
      </c>
      <c r="U98" s="4" t="s">
        <v>62</v>
      </c>
      <c r="V98" s="4" t="s">
        <v>662</v>
      </c>
      <c r="W98" s="4" t="s">
        <v>40</v>
      </c>
    </row>
    <row r="99" spans="1:23" x14ac:dyDescent="0.25">
      <c r="A99" s="3">
        <v>79</v>
      </c>
      <c r="B99" s="3" t="s">
        <v>500</v>
      </c>
      <c r="C99" s="4" t="s">
        <v>116</v>
      </c>
      <c r="D99" s="4" t="s">
        <v>130</v>
      </c>
      <c r="E99" s="9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 t="s">
        <v>236</v>
      </c>
      <c r="W99" s="4" t="s">
        <v>40</v>
      </c>
    </row>
    <row r="100" spans="1:23" x14ac:dyDescent="0.25">
      <c r="A100" s="11">
        <v>80</v>
      </c>
      <c r="B100" s="11" t="s">
        <v>501</v>
      </c>
      <c r="C100" s="11" t="s">
        <v>116</v>
      </c>
      <c r="D100" s="4" t="s">
        <v>502</v>
      </c>
      <c r="E100" s="18" t="s">
        <v>26</v>
      </c>
      <c r="F100" s="11" t="s">
        <v>173</v>
      </c>
      <c r="G100" s="4" t="s">
        <v>503</v>
      </c>
      <c r="H100" s="4" t="s">
        <v>504</v>
      </c>
      <c r="I100" s="4" t="s">
        <v>505</v>
      </c>
      <c r="J100" s="4" t="s">
        <v>31</v>
      </c>
      <c r="K100" s="4" t="s">
        <v>506</v>
      </c>
      <c r="L100" s="4" t="s">
        <v>33</v>
      </c>
      <c r="M100" s="5">
        <v>4.8000000000000001E-5</v>
      </c>
      <c r="N100" s="4" t="s">
        <v>34</v>
      </c>
      <c r="O100" s="4">
        <v>23.5</v>
      </c>
      <c r="P100" s="4">
        <f>-3.14/1.307</f>
        <v>-2.4024483550114768</v>
      </c>
      <c r="Q100" s="4" t="s">
        <v>35</v>
      </c>
      <c r="R100" s="4" t="s">
        <v>36</v>
      </c>
      <c r="S100" s="4" t="s">
        <v>37</v>
      </c>
      <c r="T100" s="4" t="s">
        <v>38</v>
      </c>
      <c r="U100" s="4" t="s">
        <v>507</v>
      </c>
      <c r="V100" s="4" t="s">
        <v>662</v>
      </c>
      <c r="W100" s="4" t="s">
        <v>40</v>
      </c>
    </row>
    <row r="101" spans="1:23" x14ac:dyDescent="0.25">
      <c r="A101" s="12"/>
      <c r="B101" s="12"/>
      <c r="C101" s="12"/>
      <c r="D101" s="4" t="s">
        <v>508</v>
      </c>
      <c r="E101" s="19"/>
      <c r="F101" s="12"/>
      <c r="G101" s="4" t="s">
        <v>174</v>
      </c>
      <c r="H101" s="4" t="s">
        <v>175</v>
      </c>
      <c r="I101" s="4" t="s">
        <v>176</v>
      </c>
      <c r="J101" s="4" t="s">
        <v>31</v>
      </c>
      <c r="K101" s="4" t="s">
        <v>509</v>
      </c>
      <c r="L101" s="4"/>
      <c r="M101" s="5">
        <v>1E-4</v>
      </c>
      <c r="N101" s="4" t="s">
        <v>34</v>
      </c>
      <c r="O101" s="4">
        <v>25.4</v>
      </c>
      <c r="P101" s="4"/>
      <c r="Q101" s="4"/>
      <c r="R101" s="4"/>
      <c r="S101" s="4"/>
      <c r="T101" s="4" t="s">
        <v>38</v>
      </c>
      <c r="U101" s="4" t="s">
        <v>179</v>
      </c>
      <c r="V101" s="4" t="s">
        <v>662</v>
      </c>
      <c r="W101" s="4" t="s">
        <v>40</v>
      </c>
    </row>
    <row r="102" spans="1:23" x14ac:dyDescent="0.25">
      <c r="A102" s="3">
        <v>81</v>
      </c>
      <c r="B102" s="3" t="s">
        <v>510</v>
      </c>
      <c r="C102" s="4" t="s">
        <v>116</v>
      </c>
      <c r="D102" s="4" t="s">
        <v>511</v>
      </c>
      <c r="E102" s="9" t="s">
        <v>48</v>
      </c>
      <c r="F102" s="4" t="s">
        <v>49</v>
      </c>
      <c r="G102" s="4" t="s">
        <v>512</v>
      </c>
      <c r="H102" s="4" t="s">
        <v>513</v>
      </c>
      <c r="I102" s="4" t="s">
        <v>514</v>
      </c>
      <c r="J102" s="4" t="s">
        <v>31</v>
      </c>
      <c r="K102" s="4" t="s">
        <v>515</v>
      </c>
      <c r="L102" s="4" t="s">
        <v>33</v>
      </c>
      <c r="M102" s="5">
        <v>1E-4</v>
      </c>
      <c r="N102" s="4" t="s">
        <v>98</v>
      </c>
      <c r="O102" s="4">
        <v>26</v>
      </c>
      <c r="P102" s="4" t="s">
        <v>59</v>
      </c>
      <c r="Q102" s="4" t="s">
        <v>60</v>
      </c>
      <c r="R102" s="4" t="s">
        <v>61</v>
      </c>
      <c r="S102" s="4" t="s">
        <v>37</v>
      </c>
      <c r="T102" s="4" t="s">
        <v>75</v>
      </c>
      <c r="U102" s="4" t="s">
        <v>516</v>
      </c>
      <c r="V102" s="4" t="s">
        <v>662</v>
      </c>
      <c r="W102" s="4" t="s">
        <v>40</v>
      </c>
    </row>
    <row r="103" spans="1:23" x14ac:dyDescent="0.25">
      <c r="A103" s="3">
        <v>82</v>
      </c>
      <c r="B103" s="3" t="s">
        <v>517</v>
      </c>
      <c r="C103" s="4" t="s">
        <v>116</v>
      </c>
      <c r="D103" s="4" t="s">
        <v>130</v>
      </c>
      <c r="E103" s="9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 t="s">
        <v>662</v>
      </c>
      <c r="W103" s="4" t="s">
        <v>40</v>
      </c>
    </row>
    <row r="104" spans="1:23" x14ac:dyDescent="0.25">
      <c r="A104" s="3">
        <v>83</v>
      </c>
      <c r="B104" s="3" t="s">
        <v>518</v>
      </c>
      <c r="C104" s="4" t="s">
        <v>116</v>
      </c>
      <c r="D104" s="4" t="s">
        <v>130</v>
      </c>
      <c r="E104" s="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 t="s">
        <v>662</v>
      </c>
      <c r="W104" s="4" t="s">
        <v>40</v>
      </c>
    </row>
    <row r="105" spans="1:23" x14ac:dyDescent="0.25">
      <c r="A105" s="3">
        <v>84</v>
      </c>
      <c r="B105" s="3" t="s">
        <v>519</v>
      </c>
      <c r="C105" s="4" t="s">
        <v>116</v>
      </c>
      <c r="D105" s="4" t="s">
        <v>520</v>
      </c>
      <c r="E105" s="9" t="s">
        <v>48</v>
      </c>
      <c r="F105" s="4" t="s">
        <v>49</v>
      </c>
      <c r="G105" s="4" t="s">
        <v>109</v>
      </c>
      <c r="H105" s="4" t="s">
        <v>521</v>
      </c>
      <c r="I105" s="4" t="s">
        <v>522</v>
      </c>
      <c r="J105" s="4" t="s">
        <v>523</v>
      </c>
      <c r="K105" s="4">
        <v>2</v>
      </c>
      <c r="L105" s="4" t="s">
        <v>33</v>
      </c>
      <c r="M105" s="4" t="s">
        <v>56</v>
      </c>
      <c r="N105" s="4" t="s">
        <v>57</v>
      </c>
      <c r="O105" s="4" t="s">
        <v>58</v>
      </c>
      <c r="P105" s="4" t="s">
        <v>59</v>
      </c>
      <c r="Q105" s="4" t="s">
        <v>60</v>
      </c>
      <c r="R105" s="4" t="s">
        <v>61</v>
      </c>
      <c r="S105" s="4" t="s">
        <v>37</v>
      </c>
      <c r="T105" s="4" t="s">
        <v>38</v>
      </c>
      <c r="U105" s="4" t="s">
        <v>62</v>
      </c>
      <c r="V105" s="4" t="s">
        <v>662</v>
      </c>
      <c r="W105" s="4" t="s">
        <v>40</v>
      </c>
    </row>
    <row r="106" spans="1:23" x14ac:dyDescent="0.25">
      <c r="A106" s="3">
        <v>85</v>
      </c>
      <c r="B106" s="3" t="s">
        <v>524</v>
      </c>
      <c r="C106" s="4" t="s">
        <v>116</v>
      </c>
      <c r="D106" s="4" t="s">
        <v>525</v>
      </c>
      <c r="E106" s="9" t="s">
        <v>65</v>
      </c>
      <c r="F106" s="4" t="s">
        <v>526</v>
      </c>
      <c r="G106" s="4" t="s">
        <v>174</v>
      </c>
      <c r="H106" s="4" t="s">
        <v>527</v>
      </c>
      <c r="I106" s="4" t="s">
        <v>528</v>
      </c>
      <c r="J106" s="4" t="s">
        <v>31</v>
      </c>
      <c r="K106" s="4" t="s">
        <v>529</v>
      </c>
      <c r="L106" s="4" t="s">
        <v>33</v>
      </c>
      <c r="M106" s="4" t="s">
        <v>56</v>
      </c>
      <c r="N106" s="4" t="s">
        <v>34</v>
      </c>
      <c r="O106" s="4">
        <v>24.5</v>
      </c>
      <c r="P106" s="4" t="s">
        <v>71</v>
      </c>
      <c r="Q106" s="4" t="s">
        <v>72</v>
      </c>
      <c r="R106" s="4" t="s">
        <v>73</v>
      </c>
      <c r="S106" s="4" t="s">
        <v>74</v>
      </c>
      <c r="T106" s="4" t="s">
        <v>75</v>
      </c>
      <c r="U106" s="4" t="s">
        <v>62</v>
      </c>
      <c r="V106" s="4" t="s">
        <v>662</v>
      </c>
      <c r="W106" s="4" t="s">
        <v>40</v>
      </c>
    </row>
    <row r="107" spans="1:23" x14ac:dyDescent="0.25">
      <c r="A107" s="3">
        <v>86</v>
      </c>
      <c r="B107" s="3" t="s">
        <v>530</v>
      </c>
      <c r="C107" s="4" t="s">
        <v>116</v>
      </c>
      <c r="D107" s="4" t="s">
        <v>130</v>
      </c>
      <c r="E107" s="9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 t="s">
        <v>662</v>
      </c>
      <c r="W107" s="4" t="s">
        <v>40</v>
      </c>
    </row>
    <row r="108" spans="1:23" x14ac:dyDescent="0.25">
      <c r="A108" s="3">
        <v>87</v>
      </c>
      <c r="B108" s="3" t="s">
        <v>531</v>
      </c>
      <c r="C108" s="4" t="s">
        <v>116</v>
      </c>
      <c r="D108" s="4" t="s">
        <v>130</v>
      </c>
      <c r="E108" s="9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 t="s">
        <v>662</v>
      </c>
      <c r="W108" s="4" t="s">
        <v>40</v>
      </c>
    </row>
    <row r="109" spans="1:23" x14ac:dyDescent="0.25">
      <c r="A109" s="3">
        <v>88</v>
      </c>
      <c r="B109" s="3" t="s">
        <v>532</v>
      </c>
      <c r="C109" s="4" t="s">
        <v>116</v>
      </c>
      <c r="D109" s="4" t="s">
        <v>130</v>
      </c>
      <c r="E109" s="9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 t="s">
        <v>662</v>
      </c>
      <c r="W109" s="4" t="s">
        <v>40</v>
      </c>
    </row>
    <row r="110" spans="1:23" x14ac:dyDescent="0.25">
      <c r="A110" s="3">
        <v>89</v>
      </c>
      <c r="B110" s="3" t="s">
        <v>533</v>
      </c>
      <c r="C110" s="4" t="s">
        <v>116</v>
      </c>
      <c r="D110" s="4" t="s">
        <v>130</v>
      </c>
      <c r="E110" s="9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 t="s">
        <v>662</v>
      </c>
      <c r="W110" s="4" t="s">
        <v>40</v>
      </c>
    </row>
    <row r="111" spans="1:23" x14ac:dyDescent="0.25">
      <c r="A111" s="3">
        <v>90</v>
      </c>
      <c r="B111" s="3" t="s">
        <v>534</v>
      </c>
      <c r="C111" s="4" t="s">
        <v>535</v>
      </c>
      <c r="D111" s="4" t="s">
        <v>130</v>
      </c>
      <c r="E111" s="9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 t="s">
        <v>662</v>
      </c>
      <c r="W111" s="4" t="s">
        <v>40</v>
      </c>
    </row>
    <row r="112" spans="1:23" x14ac:dyDescent="0.25">
      <c r="A112" s="3">
        <v>91</v>
      </c>
      <c r="B112" s="3" t="s">
        <v>536</v>
      </c>
      <c r="C112" s="4" t="s">
        <v>116</v>
      </c>
      <c r="D112" s="4" t="s">
        <v>130</v>
      </c>
      <c r="E112" s="9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 t="s">
        <v>662</v>
      </c>
      <c r="W112" s="4" t="s">
        <v>40</v>
      </c>
    </row>
    <row r="113" spans="1:23" x14ac:dyDescent="0.25">
      <c r="A113" s="3">
        <v>92</v>
      </c>
      <c r="B113" s="3" t="s">
        <v>537</v>
      </c>
      <c r="C113" s="4" t="s">
        <v>116</v>
      </c>
      <c r="D113" s="4" t="s">
        <v>130</v>
      </c>
      <c r="E113" s="9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 t="s">
        <v>662</v>
      </c>
      <c r="W113" s="4" t="s">
        <v>40</v>
      </c>
    </row>
    <row r="114" spans="1:23" x14ac:dyDescent="0.25">
      <c r="A114" s="11">
        <v>93</v>
      </c>
      <c r="B114" s="11" t="s">
        <v>538</v>
      </c>
      <c r="C114" s="11" t="s">
        <v>116</v>
      </c>
      <c r="D114" s="4" t="s">
        <v>365</v>
      </c>
      <c r="E114" s="18" t="s">
        <v>26</v>
      </c>
      <c r="F114" s="11" t="s">
        <v>173</v>
      </c>
      <c r="G114" s="4" t="s">
        <v>304</v>
      </c>
      <c r="H114" s="4" t="s">
        <v>366</v>
      </c>
      <c r="I114" s="4" t="s">
        <v>539</v>
      </c>
      <c r="J114" s="4" t="s">
        <v>31</v>
      </c>
      <c r="K114" s="4" t="s">
        <v>540</v>
      </c>
      <c r="L114" s="4" t="s">
        <v>33</v>
      </c>
      <c r="M114" s="5">
        <v>9.6000000000000002E-5</v>
      </c>
      <c r="N114" s="4" t="s">
        <v>34</v>
      </c>
      <c r="O114" s="4">
        <v>28.2</v>
      </c>
      <c r="P114" s="4">
        <f>-3.14/1.307</f>
        <v>-2.4024483550114768</v>
      </c>
      <c r="Q114" s="4" t="s">
        <v>35</v>
      </c>
      <c r="R114" s="4" t="s">
        <v>36</v>
      </c>
      <c r="S114" s="4" t="s">
        <v>37</v>
      </c>
      <c r="T114" s="4" t="s">
        <v>38</v>
      </c>
      <c r="U114" s="4" t="s">
        <v>369</v>
      </c>
      <c r="V114" s="4" t="s">
        <v>662</v>
      </c>
      <c r="W114" s="4" t="s">
        <v>40</v>
      </c>
    </row>
    <row r="115" spans="1:23" x14ac:dyDescent="0.25">
      <c r="A115" s="12"/>
      <c r="B115" s="12"/>
      <c r="C115" s="12"/>
      <c r="D115" s="4" t="s">
        <v>370</v>
      </c>
      <c r="E115" s="19"/>
      <c r="F115" s="12"/>
      <c r="G115" s="4" t="s">
        <v>42</v>
      </c>
      <c r="H115" s="4" t="s">
        <v>43</v>
      </c>
      <c r="I115" s="4"/>
      <c r="J115" s="4" t="s">
        <v>44</v>
      </c>
      <c r="K115" s="4" t="s">
        <v>541</v>
      </c>
      <c r="L115" s="4"/>
      <c r="M115" s="4"/>
      <c r="N115" s="4"/>
      <c r="O115" s="4"/>
      <c r="P115" s="4"/>
      <c r="Q115" s="4"/>
      <c r="R115" s="4"/>
      <c r="S115" s="4"/>
      <c r="T115" s="4" t="s">
        <v>44</v>
      </c>
      <c r="U115" s="4"/>
      <c r="V115" s="4" t="s">
        <v>662</v>
      </c>
      <c r="W115" s="4" t="s">
        <v>40</v>
      </c>
    </row>
    <row r="116" spans="1:23" x14ac:dyDescent="0.25">
      <c r="A116" s="3">
        <v>94</v>
      </c>
      <c r="B116" s="3" t="s">
        <v>542</v>
      </c>
      <c r="C116" s="4" t="s">
        <v>116</v>
      </c>
      <c r="D116" s="4" t="s">
        <v>130</v>
      </c>
      <c r="E116" s="9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 t="s">
        <v>662</v>
      </c>
      <c r="W116" s="4" t="s">
        <v>40</v>
      </c>
    </row>
    <row r="117" spans="1:23" x14ac:dyDescent="0.25">
      <c r="A117" s="3">
        <v>95</v>
      </c>
      <c r="B117" s="3" t="s">
        <v>543</v>
      </c>
      <c r="C117" s="4" t="s">
        <v>116</v>
      </c>
      <c r="D117" s="4" t="s">
        <v>130</v>
      </c>
      <c r="E117" s="9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 t="s">
        <v>662</v>
      </c>
      <c r="W117" s="4" t="s">
        <v>40</v>
      </c>
    </row>
    <row r="118" spans="1:23" x14ac:dyDescent="0.25">
      <c r="A118" s="3">
        <v>96</v>
      </c>
      <c r="B118" s="3" t="s">
        <v>544</v>
      </c>
      <c r="C118" s="4" t="s">
        <v>116</v>
      </c>
      <c r="D118" s="4" t="s">
        <v>545</v>
      </c>
      <c r="E118" s="9" t="s">
        <v>374</v>
      </c>
      <c r="F118" s="4" t="s">
        <v>546</v>
      </c>
      <c r="G118" s="4" t="s">
        <v>67</v>
      </c>
      <c r="H118" s="4" t="s">
        <v>547</v>
      </c>
      <c r="I118" s="4" t="s">
        <v>548</v>
      </c>
      <c r="J118" s="4" t="s">
        <v>31</v>
      </c>
      <c r="K118" s="4" t="s">
        <v>549</v>
      </c>
      <c r="L118" s="4" t="s">
        <v>33</v>
      </c>
      <c r="M118" s="4" t="s">
        <v>56</v>
      </c>
      <c r="N118" s="4" t="s">
        <v>57</v>
      </c>
      <c r="O118" s="4" t="s">
        <v>58</v>
      </c>
      <c r="P118" s="4">
        <f>-0.44/0.48</f>
        <v>-0.91666666666666674</v>
      </c>
      <c r="Q118" s="4" t="s">
        <v>72</v>
      </c>
      <c r="R118" s="4" t="s">
        <v>379</v>
      </c>
      <c r="S118" s="4" t="s">
        <v>74</v>
      </c>
      <c r="T118" s="4" t="s">
        <v>75</v>
      </c>
      <c r="U118" s="4" t="s">
        <v>62</v>
      </c>
      <c r="V118" s="4" t="s">
        <v>662</v>
      </c>
      <c r="W118" s="4" t="s">
        <v>40</v>
      </c>
    </row>
    <row r="119" spans="1:23" x14ac:dyDescent="0.25">
      <c r="A119" s="3">
        <v>97</v>
      </c>
      <c r="B119" s="3" t="s">
        <v>550</v>
      </c>
      <c r="C119" s="4" t="s">
        <v>116</v>
      </c>
      <c r="D119" s="4" t="s">
        <v>551</v>
      </c>
      <c r="E119" s="9" t="s">
        <v>48</v>
      </c>
      <c r="F119" s="4" t="s">
        <v>49</v>
      </c>
      <c r="G119" s="4" t="s">
        <v>252</v>
      </c>
      <c r="H119" s="4" t="s">
        <v>552</v>
      </c>
      <c r="I119" s="4" t="s">
        <v>553</v>
      </c>
      <c r="J119" s="4" t="s">
        <v>31</v>
      </c>
      <c r="K119" s="4">
        <v>2</v>
      </c>
      <c r="L119" s="4" t="s">
        <v>55</v>
      </c>
      <c r="M119" s="4" t="s">
        <v>56</v>
      </c>
      <c r="N119" s="4" t="s">
        <v>98</v>
      </c>
      <c r="O119" s="4">
        <v>25.1</v>
      </c>
      <c r="P119" s="4" t="s">
        <v>59</v>
      </c>
      <c r="Q119" s="4" t="s">
        <v>60</v>
      </c>
      <c r="R119" s="4" t="s">
        <v>61</v>
      </c>
      <c r="S119" s="4" t="s">
        <v>37</v>
      </c>
      <c r="T119" s="4" t="s">
        <v>75</v>
      </c>
      <c r="U119" s="4" t="s">
        <v>62</v>
      </c>
      <c r="V119" s="4" t="s">
        <v>662</v>
      </c>
      <c r="W119" s="4" t="s">
        <v>40</v>
      </c>
    </row>
    <row r="120" spans="1:23" x14ac:dyDescent="0.25">
      <c r="A120" s="3">
        <v>98</v>
      </c>
      <c r="B120" s="3" t="s">
        <v>554</v>
      </c>
      <c r="C120" s="4" t="s">
        <v>466</v>
      </c>
      <c r="D120" s="4" t="s">
        <v>511</v>
      </c>
      <c r="E120" s="9" t="s">
        <v>48</v>
      </c>
      <c r="F120" s="4" t="s">
        <v>49</v>
      </c>
      <c r="G120" s="4" t="s">
        <v>512</v>
      </c>
      <c r="H120" s="4" t="s">
        <v>513</v>
      </c>
      <c r="I120" s="4" t="s">
        <v>555</v>
      </c>
      <c r="J120" s="4" t="s">
        <v>31</v>
      </c>
      <c r="K120" s="4" t="s">
        <v>556</v>
      </c>
      <c r="L120" s="4" t="s">
        <v>33</v>
      </c>
      <c r="M120" s="5">
        <v>1.21E-4</v>
      </c>
      <c r="N120" s="4" t="s">
        <v>98</v>
      </c>
      <c r="O120" s="4">
        <v>26</v>
      </c>
      <c r="P120" s="4" t="s">
        <v>59</v>
      </c>
      <c r="Q120" s="4" t="s">
        <v>60</v>
      </c>
      <c r="R120" s="4" t="s">
        <v>61</v>
      </c>
      <c r="S120" s="4" t="s">
        <v>37</v>
      </c>
      <c r="T120" s="4" t="s">
        <v>75</v>
      </c>
      <c r="U120" s="4" t="s">
        <v>62</v>
      </c>
      <c r="V120" s="4" t="s">
        <v>662</v>
      </c>
      <c r="W120" s="4" t="s">
        <v>40</v>
      </c>
    </row>
    <row r="121" spans="1:23" x14ac:dyDescent="0.25">
      <c r="A121" s="3">
        <v>99</v>
      </c>
      <c r="B121" s="3" t="s">
        <v>557</v>
      </c>
      <c r="C121" s="4" t="s">
        <v>535</v>
      </c>
      <c r="D121" s="4" t="s">
        <v>558</v>
      </c>
      <c r="E121" s="9" t="s">
        <v>26</v>
      </c>
      <c r="F121" s="4" t="s">
        <v>173</v>
      </c>
      <c r="G121" s="4" t="s">
        <v>67</v>
      </c>
      <c r="H121" s="4" t="s">
        <v>559</v>
      </c>
      <c r="I121" s="4" t="s">
        <v>560</v>
      </c>
      <c r="J121" s="4" t="s">
        <v>209</v>
      </c>
      <c r="K121" s="4" t="s">
        <v>561</v>
      </c>
      <c r="L121" s="4" t="s">
        <v>33</v>
      </c>
      <c r="M121" s="4" t="s">
        <v>56</v>
      </c>
      <c r="N121" s="4" t="s">
        <v>57</v>
      </c>
      <c r="O121" s="4" t="s">
        <v>58</v>
      </c>
      <c r="P121" s="4">
        <f>-3.14/1.307</f>
        <v>-2.4024483550114768</v>
      </c>
      <c r="Q121" s="4" t="s">
        <v>35</v>
      </c>
      <c r="R121" s="4" t="s">
        <v>36</v>
      </c>
      <c r="S121" s="4" t="s">
        <v>37</v>
      </c>
      <c r="T121" s="4" t="s">
        <v>38</v>
      </c>
      <c r="U121" s="4" t="s">
        <v>62</v>
      </c>
      <c r="V121" s="4" t="s">
        <v>662</v>
      </c>
      <c r="W121" s="4" t="s">
        <v>40</v>
      </c>
    </row>
    <row r="122" spans="1:23" x14ac:dyDescent="0.25">
      <c r="A122" s="3">
        <v>100</v>
      </c>
      <c r="B122" s="3" t="s">
        <v>562</v>
      </c>
      <c r="C122" s="4" t="s">
        <v>563</v>
      </c>
      <c r="D122" s="4" t="s">
        <v>130</v>
      </c>
      <c r="E122" s="9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 t="s">
        <v>662</v>
      </c>
      <c r="W122" s="4" t="s">
        <v>40</v>
      </c>
    </row>
    <row r="123" spans="1:23" x14ac:dyDescent="0.25">
      <c r="A123" s="3">
        <v>101</v>
      </c>
      <c r="B123" s="3" t="s">
        <v>564</v>
      </c>
      <c r="C123" s="4" t="s">
        <v>116</v>
      </c>
      <c r="D123" s="4" t="s">
        <v>565</v>
      </c>
      <c r="E123" s="9" t="s">
        <v>566</v>
      </c>
      <c r="F123" s="4" t="s">
        <v>173</v>
      </c>
      <c r="G123" s="4" t="s">
        <v>325</v>
      </c>
      <c r="H123" s="4" t="s">
        <v>567</v>
      </c>
      <c r="I123" s="4" t="s">
        <v>568</v>
      </c>
      <c r="J123" s="4" t="s">
        <v>569</v>
      </c>
      <c r="K123" s="4" t="s">
        <v>570</v>
      </c>
      <c r="L123" s="4" t="s">
        <v>33</v>
      </c>
      <c r="M123" s="5">
        <v>7.1720000000000004E-3</v>
      </c>
      <c r="N123" s="4" t="s">
        <v>57</v>
      </c>
      <c r="O123" s="4">
        <v>21.2</v>
      </c>
      <c r="P123" s="4">
        <f>-3.14/1.307</f>
        <v>-2.4024483550114768</v>
      </c>
      <c r="Q123" s="4" t="s">
        <v>35</v>
      </c>
      <c r="R123" s="4" t="s">
        <v>36</v>
      </c>
      <c r="S123" s="4" t="s">
        <v>37</v>
      </c>
      <c r="T123" s="4" t="s">
        <v>256</v>
      </c>
      <c r="U123" s="4" t="s">
        <v>571</v>
      </c>
      <c r="V123" s="4" t="s">
        <v>662</v>
      </c>
      <c r="W123" s="4" t="s">
        <v>40</v>
      </c>
    </row>
    <row r="124" spans="1:23" x14ac:dyDescent="0.25">
      <c r="A124" s="3">
        <v>102</v>
      </c>
      <c r="B124" s="3" t="s">
        <v>572</v>
      </c>
      <c r="C124" s="4" t="s">
        <v>466</v>
      </c>
      <c r="D124" s="4" t="s">
        <v>573</v>
      </c>
      <c r="E124" s="9" t="s">
        <v>48</v>
      </c>
      <c r="F124" s="4" t="s">
        <v>49</v>
      </c>
      <c r="G124" s="4" t="s">
        <v>487</v>
      </c>
      <c r="H124" s="4" t="s">
        <v>574</v>
      </c>
      <c r="I124" s="4" t="s">
        <v>575</v>
      </c>
      <c r="J124" s="4" t="s">
        <v>31</v>
      </c>
      <c r="K124" s="4" t="s">
        <v>576</v>
      </c>
      <c r="L124" s="4" t="s">
        <v>33</v>
      </c>
      <c r="M124" s="4" t="s">
        <v>56</v>
      </c>
      <c r="N124" s="4" t="s">
        <v>98</v>
      </c>
      <c r="O124" s="4">
        <v>20.5</v>
      </c>
      <c r="P124" s="4" t="s">
        <v>59</v>
      </c>
      <c r="Q124" s="4" t="s">
        <v>60</v>
      </c>
      <c r="R124" s="4" t="s">
        <v>61</v>
      </c>
      <c r="S124" s="4" t="s">
        <v>37</v>
      </c>
      <c r="T124" s="4" t="s">
        <v>89</v>
      </c>
      <c r="U124" s="4" t="s">
        <v>577</v>
      </c>
      <c r="V124" s="4" t="s">
        <v>662</v>
      </c>
      <c r="W124" s="4" t="s">
        <v>40</v>
      </c>
    </row>
    <row r="125" spans="1:23" x14ac:dyDescent="0.25">
      <c r="A125" s="3">
        <v>103</v>
      </c>
      <c r="B125" s="3" t="s">
        <v>578</v>
      </c>
      <c r="C125" s="4" t="s">
        <v>186</v>
      </c>
      <c r="D125" s="4" t="s">
        <v>130</v>
      </c>
      <c r="E125" s="9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 t="s">
        <v>662</v>
      </c>
      <c r="W125" s="4" t="s">
        <v>40</v>
      </c>
    </row>
    <row r="126" spans="1:23" x14ac:dyDescent="0.25">
      <c r="A126" s="3">
        <v>104</v>
      </c>
      <c r="B126" s="3" t="s">
        <v>579</v>
      </c>
      <c r="C126" s="4" t="s">
        <v>186</v>
      </c>
      <c r="D126" s="4" t="s">
        <v>130</v>
      </c>
      <c r="E126" s="9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 t="s">
        <v>662</v>
      </c>
      <c r="W126" s="4" t="s">
        <v>40</v>
      </c>
    </row>
    <row r="127" spans="1:23" x14ac:dyDescent="0.25">
      <c r="A127" s="3">
        <v>105</v>
      </c>
      <c r="B127" s="3" t="s">
        <v>580</v>
      </c>
      <c r="C127" s="4" t="s">
        <v>186</v>
      </c>
      <c r="D127" s="4" t="s">
        <v>130</v>
      </c>
      <c r="E127" s="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 t="s">
        <v>662</v>
      </c>
      <c r="W127" s="4" t="s">
        <v>40</v>
      </c>
    </row>
    <row r="128" spans="1:23" x14ac:dyDescent="0.25">
      <c r="A128" s="3">
        <v>106</v>
      </c>
      <c r="B128" s="3" t="s">
        <v>581</v>
      </c>
      <c r="C128" s="4" t="s">
        <v>582</v>
      </c>
      <c r="D128" s="4" t="s">
        <v>130</v>
      </c>
      <c r="E128" s="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 t="s">
        <v>662</v>
      </c>
      <c r="W128" s="4" t="s">
        <v>40</v>
      </c>
    </row>
    <row r="129" spans="1:23" x14ac:dyDescent="0.25">
      <c r="A129" s="3">
        <v>107</v>
      </c>
      <c r="B129" s="3" t="s">
        <v>583</v>
      </c>
      <c r="C129" s="4" t="s">
        <v>235</v>
      </c>
      <c r="D129" s="4" t="s">
        <v>584</v>
      </c>
      <c r="E129" s="9" t="s">
        <v>374</v>
      </c>
      <c r="F129" s="4" t="s">
        <v>546</v>
      </c>
      <c r="G129" s="4" t="s">
        <v>67</v>
      </c>
      <c r="H129" s="4" t="s">
        <v>585</v>
      </c>
      <c r="I129" s="4" t="s">
        <v>586</v>
      </c>
      <c r="J129" s="4" t="s">
        <v>31</v>
      </c>
      <c r="K129" s="4">
        <v>2</v>
      </c>
      <c r="L129" s="4" t="s">
        <v>55</v>
      </c>
      <c r="M129" s="4" t="s">
        <v>56</v>
      </c>
      <c r="N129" s="4" t="s">
        <v>34</v>
      </c>
      <c r="O129" s="4">
        <v>14.72</v>
      </c>
      <c r="P129" s="4">
        <f>-0.44/0.48</f>
        <v>-0.91666666666666674</v>
      </c>
      <c r="Q129" s="4" t="s">
        <v>72</v>
      </c>
      <c r="R129" s="4" t="s">
        <v>379</v>
      </c>
      <c r="S129" s="4" t="s">
        <v>74</v>
      </c>
      <c r="T129" s="4" t="s">
        <v>267</v>
      </c>
      <c r="U129" s="4" t="s">
        <v>62</v>
      </c>
      <c r="V129" s="4" t="s">
        <v>662</v>
      </c>
      <c r="W129" s="4" t="s">
        <v>40</v>
      </c>
    </row>
    <row r="130" spans="1:23" x14ac:dyDescent="0.25">
      <c r="A130" s="3">
        <v>108</v>
      </c>
      <c r="B130" s="3" t="s">
        <v>587</v>
      </c>
      <c r="C130" s="4" t="s">
        <v>235</v>
      </c>
      <c r="D130" s="4" t="s">
        <v>588</v>
      </c>
      <c r="E130" s="9" t="s">
        <v>224</v>
      </c>
      <c r="F130" s="4" t="s">
        <v>225</v>
      </c>
      <c r="G130" s="4" t="s">
        <v>174</v>
      </c>
      <c r="H130" s="4" t="s">
        <v>589</v>
      </c>
      <c r="I130" s="4" t="s">
        <v>590</v>
      </c>
      <c r="J130" s="4" t="s">
        <v>31</v>
      </c>
      <c r="K130" s="4" t="s">
        <v>591</v>
      </c>
      <c r="L130" s="4" t="s">
        <v>33</v>
      </c>
      <c r="M130" s="4" t="s">
        <v>56</v>
      </c>
      <c r="N130" s="4" t="s">
        <v>85</v>
      </c>
      <c r="O130" s="4">
        <v>17.670000000000002</v>
      </c>
      <c r="P130" s="4" t="s">
        <v>229</v>
      </c>
      <c r="Q130" s="4" t="s">
        <v>230</v>
      </c>
      <c r="R130" s="4" t="s">
        <v>231</v>
      </c>
      <c r="S130" s="4" t="s">
        <v>37</v>
      </c>
      <c r="T130" s="4" t="s">
        <v>267</v>
      </c>
      <c r="U130" s="4" t="s">
        <v>62</v>
      </c>
      <c r="V130" s="4" t="s">
        <v>662</v>
      </c>
      <c r="W130" s="4" t="s">
        <v>40</v>
      </c>
    </row>
    <row r="131" spans="1:23" x14ac:dyDescent="0.25">
      <c r="A131" s="3">
        <v>109</v>
      </c>
      <c r="B131" s="3" t="s">
        <v>592</v>
      </c>
      <c r="C131" s="4" t="s">
        <v>235</v>
      </c>
      <c r="D131" s="4" t="s">
        <v>593</v>
      </c>
      <c r="E131" s="9" t="s">
        <v>48</v>
      </c>
      <c r="F131" s="4" t="s">
        <v>49</v>
      </c>
      <c r="G131" s="4" t="s">
        <v>146</v>
      </c>
      <c r="H131" s="4" t="s">
        <v>594</v>
      </c>
      <c r="I131" s="4" t="s">
        <v>595</v>
      </c>
      <c r="J131" s="4" t="s">
        <v>209</v>
      </c>
      <c r="K131" s="4">
        <v>4</v>
      </c>
      <c r="L131" s="4" t="s">
        <v>33</v>
      </c>
      <c r="M131" s="4" t="s">
        <v>56</v>
      </c>
      <c r="N131" s="4" t="s">
        <v>57</v>
      </c>
      <c r="O131" s="4" t="s">
        <v>58</v>
      </c>
      <c r="P131" s="4" t="s">
        <v>59</v>
      </c>
      <c r="Q131" s="4" t="s">
        <v>60</v>
      </c>
      <c r="R131" s="4" t="s">
        <v>61</v>
      </c>
      <c r="S131" s="4" t="s">
        <v>37</v>
      </c>
      <c r="T131" s="4" t="s">
        <v>38</v>
      </c>
      <c r="U131" s="4" t="s">
        <v>62</v>
      </c>
      <c r="V131" s="4" t="s">
        <v>662</v>
      </c>
      <c r="W131" s="4" t="s">
        <v>40</v>
      </c>
    </row>
    <row r="132" spans="1:23" x14ac:dyDescent="0.25">
      <c r="A132" s="3">
        <v>110</v>
      </c>
      <c r="B132" s="3" t="s">
        <v>596</v>
      </c>
      <c r="C132" s="4" t="s">
        <v>235</v>
      </c>
      <c r="D132" s="4" t="s">
        <v>597</v>
      </c>
      <c r="E132" s="9" t="s">
        <v>144</v>
      </c>
      <c r="F132" s="4" t="s">
        <v>470</v>
      </c>
      <c r="G132" s="4" t="s">
        <v>67</v>
      </c>
      <c r="H132" s="4" t="s">
        <v>598</v>
      </c>
      <c r="I132" s="4" t="s">
        <v>599</v>
      </c>
      <c r="J132" s="4" t="s">
        <v>31</v>
      </c>
      <c r="K132" s="4">
        <v>2</v>
      </c>
      <c r="L132" s="4" t="s">
        <v>55</v>
      </c>
      <c r="M132" s="4" t="s">
        <v>56</v>
      </c>
      <c r="N132" s="4" t="s">
        <v>34</v>
      </c>
      <c r="O132" s="4">
        <v>26.6</v>
      </c>
      <c r="P132" s="4" t="s">
        <v>150</v>
      </c>
      <c r="Q132" s="4" t="s">
        <v>151</v>
      </c>
      <c r="R132" s="4" t="s">
        <v>152</v>
      </c>
      <c r="S132" s="4" t="s">
        <v>74</v>
      </c>
      <c r="T132" s="4" t="s">
        <v>38</v>
      </c>
      <c r="U132" s="4" t="s">
        <v>62</v>
      </c>
      <c r="V132" s="4" t="s">
        <v>662</v>
      </c>
      <c r="W132" s="4" t="s">
        <v>40</v>
      </c>
    </row>
    <row r="133" spans="1:23" x14ac:dyDescent="0.25">
      <c r="A133" s="3">
        <v>111</v>
      </c>
      <c r="B133" s="3" t="s">
        <v>600</v>
      </c>
      <c r="C133" s="4" t="s">
        <v>235</v>
      </c>
      <c r="D133" s="4" t="s">
        <v>601</v>
      </c>
      <c r="E133" s="9" t="s">
        <v>48</v>
      </c>
      <c r="F133" s="4" t="s">
        <v>49</v>
      </c>
      <c r="G133" s="4" t="s">
        <v>50</v>
      </c>
      <c r="H133" s="4" t="s">
        <v>602</v>
      </c>
      <c r="I133" s="4" t="s">
        <v>603</v>
      </c>
      <c r="J133" s="4" t="s">
        <v>31</v>
      </c>
      <c r="K133" s="4">
        <v>2</v>
      </c>
      <c r="L133" s="4" t="s">
        <v>55</v>
      </c>
      <c r="M133" s="5">
        <v>3.9999999999999998E-6</v>
      </c>
      <c r="N133" s="4" t="s">
        <v>98</v>
      </c>
      <c r="O133" s="4">
        <v>28.4</v>
      </c>
      <c r="P133" s="4" t="s">
        <v>59</v>
      </c>
      <c r="Q133" s="4" t="s">
        <v>60</v>
      </c>
      <c r="R133" s="4" t="s">
        <v>61</v>
      </c>
      <c r="S133" s="4" t="s">
        <v>37</v>
      </c>
      <c r="T133" s="4" t="s">
        <v>75</v>
      </c>
      <c r="U133" s="4" t="s">
        <v>62</v>
      </c>
      <c r="V133" s="4" t="s">
        <v>662</v>
      </c>
      <c r="W133" s="4" t="s">
        <v>40</v>
      </c>
    </row>
    <row r="134" spans="1:23" x14ac:dyDescent="0.25">
      <c r="A134" s="3">
        <v>112</v>
      </c>
      <c r="B134" s="3" t="s">
        <v>604</v>
      </c>
      <c r="C134" s="4" t="s">
        <v>235</v>
      </c>
      <c r="D134" s="4" t="s">
        <v>605</v>
      </c>
      <c r="E134" s="9" t="s">
        <v>26</v>
      </c>
      <c r="F134" s="4" t="s">
        <v>173</v>
      </c>
      <c r="G134" s="4" t="s">
        <v>81</v>
      </c>
      <c r="H134" s="4" t="s">
        <v>606</v>
      </c>
      <c r="I134" s="4" t="s">
        <v>607</v>
      </c>
      <c r="J134" s="4" t="s">
        <v>209</v>
      </c>
      <c r="K134" s="4" t="s">
        <v>608</v>
      </c>
      <c r="L134" s="4" t="s">
        <v>33</v>
      </c>
      <c r="M134" s="4" t="s">
        <v>56</v>
      </c>
      <c r="N134" s="4" t="s">
        <v>57</v>
      </c>
      <c r="O134" s="4" t="s">
        <v>58</v>
      </c>
      <c r="P134" s="4">
        <f>-3.14/1.307</f>
        <v>-2.4024483550114768</v>
      </c>
      <c r="Q134" s="4" t="s">
        <v>35</v>
      </c>
      <c r="R134" s="4" t="s">
        <v>36</v>
      </c>
      <c r="S134" s="4" t="s">
        <v>37</v>
      </c>
      <c r="T134" s="4" t="s">
        <v>38</v>
      </c>
      <c r="U134" s="4" t="s">
        <v>62</v>
      </c>
      <c r="V134" s="4" t="s">
        <v>662</v>
      </c>
      <c r="W134" s="4" t="s">
        <v>40</v>
      </c>
    </row>
    <row r="135" spans="1:23" x14ac:dyDescent="0.25">
      <c r="A135" s="3">
        <v>113</v>
      </c>
      <c r="B135" s="3" t="s">
        <v>609</v>
      </c>
      <c r="C135" s="4" t="s">
        <v>235</v>
      </c>
      <c r="D135" s="4" t="s">
        <v>130</v>
      </c>
      <c r="E135" s="9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 t="s">
        <v>662</v>
      </c>
      <c r="W135" s="4" t="s">
        <v>40</v>
      </c>
    </row>
    <row r="136" spans="1:23" x14ac:dyDescent="0.25">
      <c r="A136" s="3">
        <v>114</v>
      </c>
      <c r="B136" s="3" t="s">
        <v>610</v>
      </c>
      <c r="C136" s="4" t="s">
        <v>235</v>
      </c>
      <c r="D136" s="4" t="s">
        <v>130</v>
      </c>
      <c r="E136" s="9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 t="s">
        <v>662</v>
      </c>
      <c r="W136" s="4" t="s">
        <v>40</v>
      </c>
    </row>
    <row r="137" spans="1:23" x14ac:dyDescent="0.25">
      <c r="A137" s="3">
        <v>115</v>
      </c>
      <c r="B137" s="3" t="s">
        <v>611</v>
      </c>
      <c r="C137" s="4" t="s">
        <v>235</v>
      </c>
      <c r="D137" s="4" t="s">
        <v>612</v>
      </c>
      <c r="E137" s="9" t="s">
        <v>26</v>
      </c>
      <c r="F137" s="4" t="s">
        <v>173</v>
      </c>
      <c r="G137" s="4" t="s">
        <v>146</v>
      </c>
      <c r="H137" s="4" t="s">
        <v>613</v>
      </c>
      <c r="I137" s="4" t="s">
        <v>614</v>
      </c>
      <c r="J137" s="4" t="s">
        <v>31</v>
      </c>
      <c r="K137" s="4" t="s">
        <v>615</v>
      </c>
      <c r="L137" s="4" t="s">
        <v>55</v>
      </c>
      <c r="M137" s="5">
        <v>3.9999999999999998E-6</v>
      </c>
      <c r="N137" s="4" t="s">
        <v>34</v>
      </c>
      <c r="O137" s="4">
        <v>18.16</v>
      </c>
      <c r="P137" s="4">
        <f>-3.14/1.307</f>
        <v>-2.4024483550114768</v>
      </c>
      <c r="Q137" s="4" t="s">
        <v>35</v>
      </c>
      <c r="R137" s="4" t="s">
        <v>36</v>
      </c>
      <c r="S137" s="4" t="s">
        <v>37</v>
      </c>
      <c r="T137" s="4" t="s">
        <v>75</v>
      </c>
      <c r="U137" s="4" t="s">
        <v>62</v>
      </c>
      <c r="V137" s="4" t="s">
        <v>662</v>
      </c>
      <c r="W137" s="4" t="s">
        <v>40</v>
      </c>
    </row>
    <row r="138" spans="1:23" x14ac:dyDescent="0.25">
      <c r="A138" s="3">
        <v>116</v>
      </c>
      <c r="B138" s="3" t="s">
        <v>616</v>
      </c>
      <c r="C138" s="4" t="s">
        <v>235</v>
      </c>
      <c r="D138" s="4" t="s">
        <v>130</v>
      </c>
      <c r="E138" s="9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 t="s">
        <v>662</v>
      </c>
      <c r="W138" s="4" t="s">
        <v>40</v>
      </c>
    </row>
    <row r="139" spans="1:23" x14ac:dyDescent="0.25">
      <c r="A139" s="3">
        <v>117</v>
      </c>
      <c r="B139" s="3" t="s">
        <v>617</v>
      </c>
      <c r="C139" s="4" t="s">
        <v>235</v>
      </c>
      <c r="D139" s="4" t="s">
        <v>618</v>
      </c>
      <c r="E139" s="9" t="s">
        <v>118</v>
      </c>
      <c r="F139" s="4" t="s">
        <v>461</v>
      </c>
      <c r="G139" s="4" t="s">
        <v>619</v>
      </c>
      <c r="H139" s="4" t="s">
        <v>620</v>
      </c>
      <c r="I139" s="4" t="s">
        <v>621</v>
      </c>
      <c r="J139" s="4" t="s">
        <v>209</v>
      </c>
      <c r="K139" s="4" t="s">
        <v>622</v>
      </c>
      <c r="L139" s="4" t="s">
        <v>33</v>
      </c>
      <c r="M139" s="4"/>
      <c r="N139" s="4" t="s">
        <v>57</v>
      </c>
      <c r="O139" s="4" t="s">
        <v>58</v>
      </c>
      <c r="P139" s="4">
        <f>-0.18/0.84</f>
        <v>-0.21428571428571427</v>
      </c>
      <c r="Q139" s="4" t="s">
        <v>125</v>
      </c>
      <c r="R139" s="4" t="s">
        <v>126</v>
      </c>
      <c r="S139" s="4" t="s">
        <v>37</v>
      </c>
      <c r="T139" s="4" t="s">
        <v>38</v>
      </c>
      <c r="U139" s="4" t="s">
        <v>62</v>
      </c>
      <c r="V139" s="4" t="s">
        <v>662</v>
      </c>
      <c r="W139" s="4" t="s">
        <v>40</v>
      </c>
    </row>
    <row r="140" spans="1:23" x14ac:dyDescent="0.25">
      <c r="A140" s="3">
        <v>118</v>
      </c>
      <c r="B140" s="3" t="s">
        <v>623</v>
      </c>
      <c r="C140" s="4" t="s">
        <v>235</v>
      </c>
      <c r="D140" s="4" t="s">
        <v>624</v>
      </c>
      <c r="E140" s="9" t="s">
        <v>48</v>
      </c>
      <c r="F140" s="4" t="s">
        <v>49</v>
      </c>
      <c r="G140" s="4" t="s">
        <v>492</v>
      </c>
      <c r="H140" s="4" t="s">
        <v>625</v>
      </c>
      <c r="I140" s="4" t="s">
        <v>626</v>
      </c>
      <c r="J140" s="4" t="s">
        <v>31</v>
      </c>
      <c r="K140" s="4" t="s">
        <v>627</v>
      </c>
      <c r="L140" s="4" t="s">
        <v>33</v>
      </c>
      <c r="M140" s="5">
        <v>3.3630000000000001E-3</v>
      </c>
      <c r="N140" s="4" t="s">
        <v>98</v>
      </c>
      <c r="O140" s="4">
        <v>23.7</v>
      </c>
      <c r="P140" s="4" t="s">
        <v>59</v>
      </c>
      <c r="Q140" s="4" t="s">
        <v>60</v>
      </c>
      <c r="R140" s="4" t="s">
        <v>61</v>
      </c>
      <c r="S140" s="4" t="s">
        <v>37</v>
      </c>
      <c r="T140" s="4" t="s">
        <v>89</v>
      </c>
      <c r="U140" s="4" t="s">
        <v>628</v>
      </c>
      <c r="V140" s="4" t="s">
        <v>662</v>
      </c>
      <c r="W140" s="4" t="s">
        <v>40</v>
      </c>
    </row>
    <row r="141" spans="1:23" x14ac:dyDescent="0.25">
      <c r="A141" s="3">
        <v>119</v>
      </c>
      <c r="B141" s="3" t="s">
        <v>629</v>
      </c>
      <c r="C141" s="4" t="s">
        <v>235</v>
      </c>
      <c r="D141" s="4" t="s">
        <v>630</v>
      </c>
      <c r="E141" s="9" t="s">
        <v>48</v>
      </c>
      <c r="F141" s="4" t="s">
        <v>49</v>
      </c>
      <c r="G141" s="4" t="s">
        <v>631</v>
      </c>
      <c r="H141" s="4" t="s">
        <v>632</v>
      </c>
      <c r="I141" s="4" t="s">
        <v>169</v>
      </c>
      <c r="J141" s="4" t="s">
        <v>31</v>
      </c>
      <c r="K141" s="4" t="s">
        <v>633</v>
      </c>
      <c r="L141" s="4" t="s">
        <v>33</v>
      </c>
      <c r="M141" s="5">
        <v>1.586E-3</v>
      </c>
      <c r="N141" s="4" t="s">
        <v>57</v>
      </c>
      <c r="O141" s="4">
        <v>5.3949999999999996</v>
      </c>
      <c r="P141" s="4" t="s">
        <v>59</v>
      </c>
      <c r="Q141" s="4" t="s">
        <v>60</v>
      </c>
      <c r="R141" s="4" t="s">
        <v>61</v>
      </c>
      <c r="S141" s="4" t="s">
        <v>37</v>
      </c>
      <c r="T141" s="4" t="s">
        <v>89</v>
      </c>
      <c r="U141" s="4" t="s">
        <v>634</v>
      </c>
      <c r="V141" s="4" t="s">
        <v>662</v>
      </c>
      <c r="W141" s="4" t="s">
        <v>40</v>
      </c>
    </row>
    <row r="142" spans="1:23" x14ac:dyDescent="0.25">
      <c r="A142" s="3">
        <v>120</v>
      </c>
      <c r="B142" s="3" t="s">
        <v>635</v>
      </c>
      <c r="C142" s="4" t="s">
        <v>235</v>
      </c>
      <c r="D142" s="4" t="s">
        <v>130</v>
      </c>
      <c r="E142" s="9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 t="s">
        <v>662</v>
      </c>
      <c r="W142" s="4" t="s">
        <v>40</v>
      </c>
    </row>
    <row r="143" spans="1:23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2" t="s">
        <v>636</v>
      </c>
      <c r="B144" s="2" t="s">
        <v>637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2" t="s">
        <v>638</v>
      </c>
      <c r="B145" s="2" t="s">
        <v>484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2" t="s">
        <v>639</v>
      </c>
      <c r="B146" s="2" t="s">
        <v>640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2" t="s">
        <v>641</v>
      </c>
      <c r="B147" s="2" t="s">
        <v>642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2" t="s">
        <v>643</v>
      </c>
      <c r="B148" s="2" t="s">
        <v>644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</sheetData>
  <mergeCells count="66">
    <mergeCell ref="C56:C57"/>
    <mergeCell ref="B56:B57"/>
    <mergeCell ref="A56:A57"/>
    <mergeCell ref="C23:C24"/>
    <mergeCell ref="B23:B24"/>
    <mergeCell ref="A23:A24"/>
    <mergeCell ref="C25:C26"/>
    <mergeCell ref="B25:B26"/>
    <mergeCell ref="A25:A26"/>
    <mergeCell ref="A10:A11"/>
    <mergeCell ref="B10:B11"/>
    <mergeCell ref="C10:C11"/>
    <mergeCell ref="C20:C21"/>
    <mergeCell ref="B20:B21"/>
    <mergeCell ref="A20:A21"/>
    <mergeCell ref="B4:B5"/>
    <mergeCell ref="C4:C5"/>
    <mergeCell ref="E4:E5"/>
    <mergeCell ref="F4:F5"/>
    <mergeCell ref="A4:A5"/>
    <mergeCell ref="F114:F115"/>
    <mergeCell ref="E114:E115"/>
    <mergeCell ref="C114:C115"/>
    <mergeCell ref="B114:B115"/>
    <mergeCell ref="A114:A115"/>
    <mergeCell ref="B83:B84"/>
    <mergeCell ref="A83:A84"/>
    <mergeCell ref="F100:F101"/>
    <mergeCell ref="E100:E101"/>
    <mergeCell ref="C100:C101"/>
    <mergeCell ref="B100:B101"/>
    <mergeCell ref="A100:A101"/>
    <mergeCell ref="F93:F94"/>
    <mergeCell ref="E93:E94"/>
    <mergeCell ref="C91:C94"/>
    <mergeCell ref="B91:B94"/>
    <mergeCell ref="A91:A94"/>
    <mergeCell ref="C85:C86"/>
    <mergeCell ref="B85:B86"/>
    <mergeCell ref="A85:A86"/>
    <mergeCell ref="F64:F65"/>
    <mergeCell ref="E64:E65"/>
    <mergeCell ref="C64:C65"/>
    <mergeCell ref="B64:B65"/>
    <mergeCell ref="A64:A65"/>
    <mergeCell ref="F79:F80"/>
    <mergeCell ref="E79:E80"/>
    <mergeCell ref="C79:C80"/>
    <mergeCell ref="B79:B80"/>
    <mergeCell ref="A79:A80"/>
    <mergeCell ref="F83:F84"/>
    <mergeCell ref="E83:E84"/>
    <mergeCell ref="C83:C84"/>
    <mergeCell ref="E47:E48"/>
    <mergeCell ref="F47:F48"/>
    <mergeCell ref="A51:A52"/>
    <mergeCell ref="B51:B52"/>
    <mergeCell ref="C51:C52"/>
    <mergeCell ref="E51:E52"/>
    <mergeCell ref="F51:F52"/>
    <mergeCell ref="A31:A32"/>
    <mergeCell ref="B31:B32"/>
    <mergeCell ref="C31:C32"/>
    <mergeCell ref="A46:A48"/>
    <mergeCell ref="B46:B48"/>
    <mergeCell ref="C46:C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Diagnostic cohort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 Sheth</dc:creator>
  <cp:lastModifiedBy>Harsh Sheth</cp:lastModifiedBy>
  <dcterms:created xsi:type="dcterms:W3CDTF">2025-05-06T11:01:10Z</dcterms:created>
  <dcterms:modified xsi:type="dcterms:W3CDTF">2025-07-17T09:19:57Z</dcterms:modified>
</cp:coreProperties>
</file>