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B254670-945E-481A-80F2-4B07A1D57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D5" i="2"/>
  <c r="E5" i="2" s="1"/>
  <c r="F5" i="2" s="1"/>
  <c r="D6" i="2"/>
  <c r="E6" i="2" s="1"/>
  <c r="F6" i="2" s="1"/>
  <c r="D7" i="2"/>
  <c r="E7" i="2" s="1"/>
  <c r="F7" i="2" s="1"/>
  <c r="H4" i="2"/>
  <c r="I4" i="2" s="1"/>
  <c r="H5" i="2"/>
  <c r="I5" i="2" s="1"/>
  <c r="J5" i="2" s="1"/>
  <c r="H6" i="2"/>
  <c r="I6" i="2" s="1"/>
  <c r="J6" i="2" s="1"/>
  <c r="H7" i="2"/>
  <c r="I7" i="2" s="1"/>
  <c r="J7" i="2" s="1"/>
  <c r="L7" i="2" l="1"/>
  <c r="L5" i="2"/>
  <c r="L6" i="2"/>
  <c r="K4" i="2"/>
  <c r="J4" i="2"/>
  <c r="L4" i="2" s="1"/>
  <c r="K5" i="2"/>
  <c r="K7" i="2" l="1"/>
  <c r="K6" i="2"/>
</calcChain>
</file>

<file path=xl/sharedStrings.xml><?xml version="1.0" encoding="utf-8"?>
<sst xmlns="http://schemas.openxmlformats.org/spreadsheetml/2006/main" count="14" uniqueCount="14">
  <si>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</si>
  <si>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</si>
  <si>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</si>
  <si>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</si>
  <si>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</si>
  <si>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</si>
  <si>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</si>
  <si>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</si>
  <si>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</si>
  <si>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</si>
  <si>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</si>
  <si>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</si>
  <si>
    <t>Nominal Concentration, uCi/kg</t>
  </si>
  <si>
    <t>Estimated concentration, uCi/kg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</si>
</sst>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7" borderId="1" xfId="0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7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</a:t>
            </a:r>
            <a:r>
              <a:rPr lang="sq-AL"/>
              <a:t> kidne</a:t>
            </a:r>
            <a:r>
              <a:rPr lang="en-US"/>
              <a:t>y,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Sheet2!$J$2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Sheet2!$F$3:$F$8</c:f>
              <c:numCache>
                <c:formatCode>0.0000</c:formatCode>
                <c:ptCount val="6"/>
                <c:pt idx="1">
                  <c:v>0.125</c:v>
                </c:pt>
                <c:pt idx="2">
                  <c:v>1.25</c:v>
                </c:pt>
                <c:pt idx="3">
                  <c:v>12.5</c:v>
                </c:pt>
                <c:pt idx="4">
                  <c:v>25</c:v>
                </c:pt>
              </c:numCache>
            </c:numRef>
          </c:xVal>
          <c:yVal>
            <c:numRef>
              <c:f>Sheet2!$J$3:$J$8</c:f>
              <c:numCache>
                <c:formatCode>0.0000</c:formatCode>
                <c:ptCount val="6"/>
                <c:pt idx="1">
                  <c:v>0.10030085554325634</c:v>
                </c:pt>
                <c:pt idx="2">
                  <c:v>0.98786702918552705</c:v>
                </c:pt>
                <c:pt idx="3">
                  <c:v>11.359459833104642</c:v>
                </c:pt>
                <c:pt idx="4">
                  <c:v>24.08680608783402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2</xdr:row>
      <xdr:rowOff>4762</xdr:rowOff>
    </xdr:from>
    <xdr:to>
      <xdr:col>19</xdr:col>
      <xdr:colOff>552450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6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 kidnie</a:t>
          </a:r>
          <a:r>
            <a:rPr lang="en-US" baseline="0"/>
            <a:t>y </a:t>
          </a:r>
          <a:r>
            <a:rPr lang="en-US"/>
            <a:t>samples (1g)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13</xdr:col>
      <xdr:colOff>54610</xdr:colOff>
      <xdr:row>32</xdr:row>
      <xdr:rowOff>114935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CB2251-87FA-876E-53CC-18986BA8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1885950"/>
          <a:ext cx="5731510" cy="468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L13"/>
  <sheetViews>
    <sheetView tabSelected="1" workbookViewId="0">
      <selection activeCell="Q21" sqref="Q21"/>
    </sheetView>
  </sheetViews>
  <sheetFormatPr defaultRowHeight="15" x14ac:dyDescent="0.25"/>
  <cols>
    <col min="1" max="1" width="9.140625" style="1"/>
    <col min="2" max="3" width="11.42578125" style="1" customWidth="1"/>
    <col min="4" max="7" width="14" style="1" customWidth="1"/>
    <col min="8" max="10" width="15.140625" style="1" customWidth="1"/>
    <col min="11" max="12" width="15.28515625" style="1" customWidth="1"/>
    <col min="13" max="16384" width="9.140625" style="1"/>
  </cols>
  <sheetData>
    <row r="2" spans="2:12" ht="43.5" customHeight="1" x14ac:dyDescent="0.25">
      <c r="B2" s="2" t="s">
        <v>0</v>
      </c>
      <c r="C2" s="2" t="s">
        <v>1</v>
      </c>
      <c r="D2" s="2" t="s">
        <v>3</v>
      </c>
      <c r="E2" s="2" t="s">
        <v>12</v>
      </c>
      <c r="F2" s="2" t="s">
        <v>2</v>
      </c>
      <c r="G2" s="2" t="s">
        <v>5</v>
      </c>
      <c r="H2" s="2" t="s">
        <v>4</v>
      </c>
      <c r="I2" s="2" t="s">
        <v>13</v>
      </c>
      <c r="J2" s="2" t="s">
        <v>8</v>
      </c>
      <c r="K2" s="2" t="s">
        <v>6</v>
      </c>
      <c r="L2" s="2" t="s">
        <v>7</v>
      </c>
    </row>
    <row r="3" spans="2:12" x14ac:dyDescent="0.25">
      <c r="B3" s="3"/>
      <c r="C3" s="3"/>
      <c r="D3" s="7"/>
      <c r="E3" s="7"/>
      <c r="F3" s="8"/>
      <c r="G3" s="5">
        <v>389</v>
      </c>
      <c r="H3" s="6"/>
      <c r="I3" s="6"/>
      <c r="J3" s="9"/>
      <c r="K3" s="3"/>
      <c r="L3" s="3"/>
    </row>
    <row r="4" spans="2:12" x14ac:dyDescent="0.25">
      <c r="B4" s="3">
        <v>1E-3</v>
      </c>
      <c r="C4" s="3">
        <v>25</v>
      </c>
      <c r="D4" s="7">
        <f t="shared" ref="D4:D7" si="0">(((B4*5)/C4)*25)</f>
        <v>5.0000000000000001E-3</v>
      </c>
      <c r="E4" s="7">
        <f t="shared" ref="E4:E7" si="1">(D4*C4)/0.001</f>
        <v>125</v>
      </c>
      <c r="F4" s="8">
        <f t="shared" ref="F4:F7" si="2">E4*0.001</f>
        <v>0.125</v>
      </c>
      <c r="G4" s="5">
        <v>8982</v>
      </c>
      <c r="H4" s="6">
        <f t="shared" ref="H4:H7" si="3">(G4-$C$12)/$C$11</f>
        <v>4.0120342217302533E-3</v>
      </c>
      <c r="I4" s="6">
        <f t="shared" ref="I4:I7" si="4">(H4*25)/0.001</f>
        <v>100.30085554325633</v>
      </c>
      <c r="J4" s="9">
        <f t="shared" ref="J4:J7" si="5">I4*0.001</f>
        <v>0.10030085554325634</v>
      </c>
      <c r="K4" s="4">
        <f>(I4/E4)*100</f>
        <v>80.240684434605072</v>
      </c>
      <c r="L4" s="4">
        <f>((J4)/F4)*100</f>
        <v>80.240684434605072</v>
      </c>
    </row>
    <row r="5" spans="2:12" x14ac:dyDescent="0.25">
      <c r="B5" s="3">
        <v>0.01</v>
      </c>
      <c r="C5" s="3">
        <v>25</v>
      </c>
      <c r="D5" s="7">
        <f t="shared" si="0"/>
        <v>0.05</v>
      </c>
      <c r="E5" s="7">
        <f t="shared" si="1"/>
        <v>1250</v>
      </c>
      <c r="F5" s="8">
        <f t="shared" si="2"/>
        <v>1.25</v>
      </c>
      <c r="G5" s="5">
        <v>84482</v>
      </c>
      <c r="H5" s="6">
        <f t="shared" si="3"/>
        <v>3.951468116742108E-2</v>
      </c>
      <c r="I5" s="6">
        <f t="shared" si="4"/>
        <v>987.86702918552703</v>
      </c>
      <c r="J5" s="9">
        <f t="shared" si="5"/>
        <v>0.98786702918552705</v>
      </c>
      <c r="K5" s="4">
        <f>(H5/D5)*100</f>
        <v>79.029362334842162</v>
      </c>
      <c r="L5" s="4">
        <f t="shared" ref="L5:L7" si="6">((J5)/F5)*100</f>
        <v>79.029362334842162</v>
      </c>
    </row>
    <row r="6" spans="2:12" x14ac:dyDescent="0.25">
      <c r="B6" s="3">
        <v>0.1</v>
      </c>
      <c r="C6" s="3">
        <v>25</v>
      </c>
      <c r="D6" s="7">
        <f t="shared" si="0"/>
        <v>0.5</v>
      </c>
      <c r="E6" s="7">
        <f t="shared" si="1"/>
        <v>12500</v>
      </c>
      <c r="F6" s="8">
        <f t="shared" si="2"/>
        <v>12.5</v>
      </c>
      <c r="G6" s="5">
        <v>966732</v>
      </c>
      <c r="H6" s="6">
        <f t="shared" si="3"/>
        <v>0.45437839332418573</v>
      </c>
      <c r="I6" s="6">
        <f t="shared" si="4"/>
        <v>11359.459833104642</v>
      </c>
      <c r="J6" s="9">
        <f t="shared" si="5"/>
        <v>11.359459833104642</v>
      </c>
      <c r="K6" s="4">
        <f>(H6/D6)*100</f>
        <v>90.875678664837139</v>
      </c>
      <c r="L6" s="4">
        <f t="shared" si="6"/>
        <v>90.875678664837139</v>
      </c>
    </row>
    <row r="7" spans="2:12" x14ac:dyDescent="0.25">
      <c r="B7" s="3">
        <v>0.2</v>
      </c>
      <c r="C7" s="3">
        <v>25</v>
      </c>
      <c r="D7" s="7">
        <f t="shared" si="0"/>
        <v>1</v>
      </c>
      <c r="E7" s="7">
        <f t="shared" si="1"/>
        <v>25000</v>
      </c>
      <c r="F7" s="8">
        <f t="shared" si="2"/>
        <v>25</v>
      </c>
      <c r="G7" s="5">
        <v>2049372</v>
      </c>
      <c r="H7" s="6">
        <f t="shared" si="3"/>
        <v>0.9634722435133608</v>
      </c>
      <c r="I7" s="6">
        <f t="shared" si="4"/>
        <v>24086.806087834018</v>
      </c>
      <c r="J7" s="9">
        <f t="shared" si="5"/>
        <v>24.08680608783402</v>
      </c>
      <c r="K7" s="4">
        <f>(H7/D7)*100</f>
        <v>96.347224351336081</v>
      </c>
      <c r="L7" s="4">
        <f t="shared" si="6"/>
        <v>96.347224351336081</v>
      </c>
    </row>
    <row r="8" spans="2:12" x14ac:dyDescent="0.25">
      <c r="B8" s="10"/>
      <c r="C8" s="10"/>
      <c r="D8" s="11"/>
      <c r="E8" s="11"/>
      <c r="F8" s="11"/>
      <c r="G8" s="10"/>
      <c r="H8" s="10"/>
      <c r="I8" s="10"/>
      <c r="J8" s="11"/>
      <c r="K8" s="12"/>
      <c r="L8" s="12"/>
    </row>
    <row r="11" spans="2:12" x14ac:dyDescent="0.25">
      <c r="B11" s="1" t="s">
        <v>10</v>
      </c>
      <c r="C11" s="1">
        <v>2126602</v>
      </c>
    </row>
    <row r="12" spans="2:12" x14ac:dyDescent="0.25">
      <c r="B12" s="1" t="s">
        <v>11</v>
      </c>
      <c r="C12" s="1">
        <v>450</v>
      </c>
    </row>
    <row r="13" spans="2:12" x14ac:dyDescent="0.25">
      <c r="L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2025-09-16T16:30:45Z</dcterms:modified>
</cp:coreProperties>
</file>