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jsb26\ResearchProjects\Nitrogen\TonysTree\1.IdentifyGenomes\6.Restart\15.Reconciliation\Outputs\"/>
    </mc:Choice>
  </mc:AlternateContent>
  <xr:revisionPtr revIDLastSave="0" documentId="13_ncr:1_{4193F3F5-9535-4EEA-AAEE-E13ACB16E5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IR" sheetId="1" r:id="rId1"/>
    <sheet name="UGAM" sheetId="2" r:id="rId2"/>
    <sheet name="LN" sheetId="3" r:id="rId3"/>
  </sheets>
  <definedNames>
    <definedName name="_xlnm._FilterDatabase" localSheetId="1" hidden="1">UGAM!$D$1:$D$50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9" i="3" l="1"/>
  <c r="I49" i="3"/>
  <c r="H49" i="3"/>
  <c r="G49" i="3"/>
  <c r="F49" i="3"/>
  <c r="J49" i="2"/>
  <c r="I49" i="2"/>
  <c r="H49" i="2"/>
  <c r="G49" i="2"/>
  <c r="F49" i="2"/>
  <c r="K51" i="1"/>
  <c r="J51" i="1"/>
  <c r="I51" i="1"/>
  <c r="H51" i="1"/>
  <c r="G51" i="1"/>
  <c r="F51" i="1"/>
  <c r="I51" i="3" l="1"/>
  <c r="I50" i="3"/>
  <c r="I51" i="2"/>
  <c r="I50" i="2"/>
  <c r="I50" i="1"/>
  <c r="I49" i="1"/>
  <c r="D53" i="1" l="1"/>
  <c r="D53" i="2"/>
  <c r="D53" i="3"/>
  <c r="I9" i="2"/>
  <c r="J9" i="2"/>
  <c r="K9" i="2"/>
  <c r="L9" i="2"/>
  <c r="I12" i="2"/>
  <c r="J12" i="2"/>
  <c r="K12" i="2"/>
  <c r="L12" i="2"/>
  <c r="I14" i="2"/>
  <c r="J14" i="2"/>
  <c r="K14" i="2"/>
  <c r="L14" i="2"/>
  <c r="I15" i="2"/>
  <c r="J15" i="2"/>
  <c r="K15" i="2"/>
  <c r="L15" i="2"/>
  <c r="I16" i="2"/>
  <c r="J16" i="2"/>
  <c r="K16" i="2"/>
  <c r="L16" i="2"/>
  <c r="I17" i="2"/>
  <c r="J17" i="2"/>
  <c r="K17" i="2"/>
  <c r="L17" i="2"/>
  <c r="I18" i="2"/>
  <c r="J18" i="2"/>
  <c r="K18" i="2"/>
  <c r="L18" i="2"/>
  <c r="I19" i="2"/>
  <c r="J19" i="2"/>
  <c r="K19" i="2"/>
  <c r="L19" i="2"/>
  <c r="I20" i="2"/>
  <c r="J20" i="2"/>
  <c r="K20" i="2"/>
  <c r="L20" i="2"/>
  <c r="I21" i="2"/>
  <c r="J21" i="2"/>
  <c r="K21" i="2"/>
  <c r="L21" i="2"/>
  <c r="I22" i="2"/>
  <c r="J22" i="2"/>
  <c r="K22" i="2"/>
  <c r="L22" i="2"/>
  <c r="I23" i="2"/>
  <c r="J23" i="2"/>
  <c r="K23" i="2"/>
  <c r="L23" i="2"/>
  <c r="I24" i="2"/>
  <c r="J24" i="2"/>
  <c r="K24" i="2"/>
  <c r="L24" i="2"/>
  <c r="I25" i="2"/>
  <c r="J25" i="2"/>
  <c r="K25" i="2"/>
  <c r="L25" i="2"/>
  <c r="I26" i="2"/>
  <c r="J26" i="2"/>
  <c r="K26" i="2"/>
  <c r="L26" i="2"/>
  <c r="I27" i="2"/>
  <c r="J27" i="2"/>
  <c r="K27" i="2"/>
  <c r="L27" i="2"/>
  <c r="I28" i="2"/>
  <c r="J28" i="2"/>
  <c r="K28" i="2"/>
  <c r="L28" i="2"/>
  <c r="I29" i="2"/>
  <c r="J29" i="2"/>
  <c r="K29" i="2"/>
  <c r="L29" i="2"/>
  <c r="I30" i="2"/>
  <c r="J30" i="2"/>
  <c r="K30" i="2"/>
  <c r="L30" i="2"/>
  <c r="I31" i="2"/>
  <c r="J31" i="2"/>
  <c r="K31" i="2"/>
  <c r="L31" i="2"/>
  <c r="I32" i="2"/>
  <c r="J32" i="2"/>
  <c r="K32" i="2"/>
  <c r="L32" i="2"/>
  <c r="I33" i="2"/>
  <c r="J33" i="2"/>
  <c r="K33" i="2"/>
  <c r="L33" i="2"/>
  <c r="I34" i="2"/>
  <c r="J34" i="2"/>
  <c r="K34" i="2"/>
  <c r="L34" i="2"/>
  <c r="I35" i="2"/>
  <c r="J35" i="2"/>
  <c r="K35" i="2"/>
  <c r="L35" i="2"/>
  <c r="I36" i="2"/>
  <c r="J36" i="2"/>
  <c r="K36" i="2"/>
  <c r="L36" i="2"/>
  <c r="I37" i="2"/>
  <c r="J37" i="2"/>
  <c r="K37" i="2"/>
  <c r="L37" i="2"/>
  <c r="I38" i="2"/>
  <c r="J38" i="2"/>
  <c r="K38" i="2"/>
  <c r="L38" i="2"/>
  <c r="I43" i="2"/>
  <c r="J43" i="2"/>
  <c r="K43" i="2"/>
  <c r="L43" i="2"/>
  <c r="J2" i="2"/>
  <c r="K2" i="2"/>
  <c r="L2" i="2"/>
  <c r="J51" i="2"/>
  <c r="L51" i="2"/>
  <c r="J6" i="2"/>
  <c r="K6" i="2"/>
  <c r="L6" i="2"/>
  <c r="I2" i="2"/>
  <c r="I6" i="2"/>
  <c r="K50" i="2"/>
  <c r="K49" i="2"/>
  <c r="I2" i="3"/>
  <c r="J2" i="3"/>
  <c r="K2" i="3"/>
  <c r="L2" i="3"/>
  <c r="I8" i="3"/>
  <c r="J8" i="3"/>
  <c r="K8" i="3"/>
  <c r="L8" i="3"/>
  <c r="I10" i="3"/>
  <c r="J10" i="3"/>
  <c r="J50" i="3" s="1"/>
  <c r="K10" i="3"/>
  <c r="L10" i="3"/>
  <c r="I12" i="3"/>
  <c r="J12" i="3"/>
  <c r="J51" i="3" s="1"/>
  <c r="K12" i="3"/>
  <c r="K50" i="3" s="1"/>
  <c r="L12" i="3"/>
  <c r="L50" i="3" s="1"/>
  <c r="I13" i="3"/>
  <c r="J13" i="3"/>
  <c r="K13" i="3"/>
  <c r="L13" i="3"/>
  <c r="I14" i="3"/>
  <c r="J14" i="3"/>
  <c r="K14" i="3"/>
  <c r="L14" i="3"/>
  <c r="I15" i="3"/>
  <c r="J15" i="3"/>
  <c r="K15" i="3"/>
  <c r="L15" i="3"/>
  <c r="I16" i="3"/>
  <c r="J16" i="3"/>
  <c r="K16" i="3"/>
  <c r="L16" i="3"/>
  <c r="I17" i="3"/>
  <c r="J17" i="3"/>
  <c r="K17" i="3"/>
  <c r="L17" i="3"/>
  <c r="I18" i="3"/>
  <c r="J18" i="3"/>
  <c r="K18" i="3"/>
  <c r="L18" i="3"/>
  <c r="I19" i="3"/>
  <c r="J19" i="3"/>
  <c r="K19" i="3"/>
  <c r="L19" i="3"/>
  <c r="I20" i="3"/>
  <c r="J20" i="3"/>
  <c r="K20" i="3"/>
  <c r="L20" i="3"/>
  <c r="I21" i="3"/>
  <c r="J21" i="3"/>
  <c r="K21" i="3"/>
  <c r="L21" i="3"/>
  <c r="I22" i="3"/>
  <c r="J22" i="3"/>
  <c r="K22" i="3"/>
  <c r="L22" i="3"/>
  <c r="I23" i="3"/>
  <c r="J23" i="3"/>
  <c r="K23" i="3"/>
  <c r="L23" i="3"/>
  <c r="I24" i="3"/>
  <c r="J24" i="3"/>
  <c r="K24" i="3"/>
  <c r="L24" i="3"/>
  <c r="I25" i="3"/>
  <c r="J25" i="3"/>
  <c r="K25" i="3"/>
  <c r="L25" i="3"/>
  <c r="I26" i="3"/>
  <c r="J26" i="3"/>
  <c r="K26" i="3"/>
  <c r="L26" i="3"/>
  <c r="I27" i="3"/>
  <c r="J27" i="3"/>
  <c r="K27" i="3"/>
  <c r="L27" i="3"/>
  <c r="I28" i="3"/>
  <c r="J28" i="3"/>
  <c r="K28" i="3"/>
  <c r="L28" i="3"/>
  <c r="I29" i="3"/>
  <c r="J29" i="3"/>
  <c r="K29" i="3"/>
  <c r="L29" i="3"/>
  <c r="I30" i="3"/>
  <c r="J30" i="3"/>
  <c r="K30" i="3"/>
  <c r="L30" i="3"/>
  <c r="I31" i="3"/>
  <c r="J31" i="3"/>
  <c r="K31" i="3"/>
  <c r="L31" i="3"/>
  <c r="I32" i="3"/>
  <c r="J32" i="3"/>
  <c r="K32" i="3"/>
  <c r="L32" i="3"/>
  <c r="I33" i="3"/>
  <c r="J33" i="3"/>
  <c r="K33" i="3"/>
  <c r="L33" i="3"/>
  <c r="I34" i="3"/>
  <c r="J34" i="3"/>
  <c r="K34" i="3"/>
  <c r="L34" i="3"/>
  <c r="I35" i="3"/>
  <c r="J35" i="3"/>
  <c r="K35" i="3"/>
  <c r="L35" i="3"/>
  <c r="I36" i="3"/>
  <c r="J36" i="3"/>
  <c r="K36" i="3"/>
  <c r="L36" i="3"/>
  <c r="I37" i="3"/>
  <c r="J37" i="3"/>
  <c r="K37" i="3"/>
  <c r="L37" i="3"/>
  <c r="I38" i="3"/>
  <c r="J38" i="3"/>
  <c r="K38" i="3"/>
  <c r="L38" i="3"/>
  <c r="I39" i="3"/>
  <c r="J39" i="3"/>
  <c r="K39" i="3"/>
  <c r="L39" i="3"/>
  <c r="I40" i="3"/>
  <c r="J40" i="3"/>
  <c r="K40" i="3"/>
  <c r="L40" i="3"/>
  <c r="I41" i="3"/>
  <c r="J41" i="3"/>
  <c r="K41" i="3"/>
  <c r="L41" i="3"/>
  <c r="I42" i="3"/>
  <c r="J42" i="3"/>
  <c r="K42" i="3"/>
  <c r="L42" i="3"/>
  <c r="I43" i="3"/>
  <c r="J43" i="3"/>
  <c r="K43" i="3"/>
  <c r="L43" i="3"/>
  <c r="I44" i="3"/>
  <c r="J44" i="3"/>
  <c r="K44" i="3"/>
  <c r="L44" i="3"/>
  <c r="K49" i="3"/>
  <c r="L49" i="3"/>
  <c r="L50" i="2" l="1"/>
  <c r="J50" i="2"/>
  <c r="L49" i="2"/>
  <c r="K51" i="2"/>
  <c r="L51" i="3"/>
  <c r="K51" i="3"/>
  <c r="L49" i="1"/>
  <c r="L50" i="1"/>
  <c r="J2" i="1"/>
  <c r="K2" i="1"/>
  <c r="L2" i="1"/>
  <c r="J11" i="1"/>
  <c r="J50" i="1" s="1"/>
  <c r="K11" i="1"/>
  <c r="K49" i="1" s="1"/>
  <c r="L11" i="1"/>
  <c r="L51" i="1" s="1"/>
  <c r="J12" i="1"/>
  <c r="K12" i="1"/>
  <c r="L12" i="1"/>
  <c r="J13" i="1"/>
  <c r="K13" i="1"/>
  <c r="L13" i="1"/>
  <c r="J14" i="1"/>
  <c r="K14" i="1"/>
  <c r="L14" i="1"/>
  <c r="J15" i="1"/>
  <c r="K15" i="1"/>
  <c r="L15" i="1"/>
  <c r="J16" i="1"/>
  <c r="K16" i="1"/>
  <c r="L16" i="1"/>
  <c r="J17" i="1"/>
  <c r="K17" i="1"/>
  <c r="L17" i="1"/>
  <c r="J18" i="1"/>
  <c r="K18" i="1"/>
  <c r="L18" i="1"/>
  <c r="J19" i="1"/>
  <c r="K19" i="1"/>
  <c r="L19" i="1"/>
  <c r="J20" i="1"/>
  <c r="K20" i="1"/>
  <c r="L20" i="1"/>
  <c r="J21" i="1"/>
  <c r="K21" i="1"/>
  <c r="L21" i="1"/>
  <c r="J22" i="1"/>
  <c r="K22" i="1"/>
  <c r="L22" i="1"/>
  <c r="J23" i="1"/>
  <c r="K23" i="1"/>
  <c r="L23" i="1"/>
  <c r="J24" i="1"/>
  <c r="K24" i="1"/>
  <c r="L24" i="1"/>
  <c r="J25" i="1"/>
  <c r="K25" i="1"/>
  <c r="L25" i="1"/>
  <c r="J26" i="1"/>
  <c r="K26" i="1"/>
  <c r="L26" i="1"/>
  <c r="J27" i="1"/>
  <c r="K27" i="1"/>
  <c r="L27" i="1"/>
  <c r="J28" i="1"/>
  <c r="K28" i="1"/>
  <c r="L28" i="1"/>
  <c r="J29" i="1"/>
  <c r="K29" i="1"/>
  <c r="L29" i="1"/>
  <c r="J30" i="1"/>
  <c r="K30" i="1"/>
  <c r="L30" i="1"/>
  <c r="J31" i="1"/>
  <c r="K31" i="1"/>
  <c r="L31" i="1"/>
  <c r="J32" i="1"/>
  <c r="K32" i="1"/>
  <c r="L32" i="1"/>
  <c r="J33" i="1"/>
  <c r="K33" i="1"/>
  <c r="L33" i="1"/>
  <c r="J34" i="1"/>
  <c r="K34" i="1"/>
  <c r="L34" i="1"/>
  <c r="J35" i="1"/>
  <c r="K35" i="1"/>
  <c r="L35" i="1"/>
  <c r="J36" i="1"/>
  <c r="K36" i="1"/>
  <c r="L36" i="1"/>
  <c r="J40" i="1"/>
  <c r="K40" i="1"/>
  <c r="L40" i="1"/>
  <c r="J41" i="1"/>
  <c r="K41" i="1"/>
  <c r="L41" i="1"/>
  <c r="J43" i="1"/>
  <c r="K43" i="1"/>
  <c r="L43" i="1"/>
  <c r="I2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40" i="1"/>
  <c r="I41" i="1"/>
  <c r="I43" i="1"/>
  <c r="M49" i="3"/>
  <c r="N49" i="3"/>
  <c r="O49" i="3"/>
  <c r="P49" i="3"/>
  <c r="M50" i="3"/>
  <c r="N50" i="3"/>
  <c r="O50" i="3"/>
  <c r="P50" i="3"/>
  <c r="M51" i="3"/>
  <c r="N51" i="3"/>
  <c r="O51" i="3"/>
  <c r="P51" i="3"/>
  <c r="E8" i="3"/>
  <c r="F8" i="3"/>
  <c r="G8" i="3"/>
  <c r="H8" i="3"/>
  <c r="E10" i="3"/>
  <c r="F10" i="3"/>
  <c r="G10" i="3"/>
  <c r="H10" i="3"/>
  <c r="E12" i="3"/>
  <c r="F12" i="3"/>
  <c r="G12" i="3"/>
  <c r="H12" i="3"/>
  <c r="E13" i="3"/>
  <c r="F13" i="3"/>
  <c r="G13" i="3"/>
  <c r="H13" i="3"/>
  <c r="E14" i="3"/>
  <c r="F14" i="3"/>
  <c r="G14" i="3"/>
  <c r="H14" i="3"/>
  <c r="E15" i="3"/>
  <c r="F15" i="3"/>
  <c r="G15" i="3"/>
  <c r="H15" i="3"/>
  <c r="E16" i="3"/>
  <c r="F16" i="3"/>
  <c r="G16" i="3"/>
  <c r="H16" i="3"/>
  <c r="E17" i="3"/>
  <c r="F17" i="3"/>
  <c r="G17" i="3"/>
  <c r="H17" i="3"/>
  <c r="E18" i="3"/>
  <c r="F18" i="3"/>
  <c r="G18" i="3"/>
  <c r="H18" i="3"/>
  <c r="E19" i="3"/>
  <c r="F19" i="3"/>
  <c r="G19" i="3"/>
  <c r="H19" i="3"/>
  <c r="E20" i="3"/>
  <c r="F20" i="3"/>
  <c r="G20" i="3"/>
  <c r="H20" i="3"/>
  <c r="E21" i="3"/>
  <c r="F21" i="3"/>
  <c r="G21" i="3"/>
  <c r="H21" i="3"/>
  <c r="E22" i="3"/>
  <c r="F22" i="3"/>
  <c r="G22" i="3"/>
  <c r="H22" i="3"/>
  <c r="E23" i="3"/>
  <c r="F23" i="3"/>
  <c r="G23" i="3"/>
  <c r="H23" i="3"/>
  <c r="E24" i="3"/>
  <c r="F24" i="3"/>
  <c r="G24" i="3"/>
  <c r="H24" i="3"/>
  <c r="E25" i="3"/>
  <c r="F25" i="3"/>
  <c r="G25" i="3"/>
  <c r="H25" i="3"/>
  <c r="E26" i="3"/>
  <c r="F26" i="3"/>
  <c r="G26" i="3"/>
  <c r="H26" i="3"/>
  <c r="E27" i="3"/>
  <c r="F27" i="3"/>
  <c r="G27" i="3"/>
  <c r="H27" i="3"/>
  <c r="E28" i="3"/>
  <c r="F28" i="3"/>
  <c r="G28" i="3"/>
  <c r="H28" i="3"/>
  <c r="E29" i="3"/>
  <c r="F29" i="3"/>
  <c r="G29" i="3"/>
  <c r="H29" i="3"/>
  <c r="E30" i="3"/>
  <c r="F30" i="3"/>
  <c r="G30" i="3"/>
  <c r="H30" i="3"/>
  <c r="E31" i="3"/>
  <c r="F31" i="3"/>
  <c r="G31" i="3"/>
  <c r="H31" i="3"/>
  <c r="E32" i="3"/>
  <c r="F32" i="3"/>
  <c r="G32" i="3"/>
  <c r="H32" i="3"/>
  <c r="E33" i="3"/>
  <c r="F33" i="3"/>
  <c r="G33" i="3"/>
  <c r="H33" i="3"/>
  <c r="E34" i="3"/>
  <c r="F34" i="3"/>
  <c r="G34" i="3"/>
  <c r="H34" i="3"/>
  <c r="E35" i="3"/>
  <c r="F35" i="3"/>
  <c r="G35" i="3"/>
  <c r="H35" i="3"/>
  <c r="E36" i="3"/>
  <c r="F36" i="3"/>
  <c r="G36" i="3"/>
  <c r="H36" i="3"/>
  <c r="E37" i="3"/>
  <c r="F37" i="3"/>
  <c r="G37" i="3"/>
  <c r="H37" i="3"/>
  <c r="E38" i="3"/>
  <c r="F38" i="3"/>
  <c r="G38" i="3"/>
  <c r="H38" i="3"/>
  <c r="E39" i="3"/>
  <c r="F39" i="3"/>
  <c r="G39" i="3"/>
  <c r="H39" i="3"/>
  <c r="E40" i="3"/>
  <c r="F40" i="3"/>
  <c r="G40" i="3"/>
  <c r="H40" i="3"/>
  <c r="E41" i="3"/>
  <c r="F41" i="3"/>
  <c r="G41" i="3"/>
  <c r="H41" i="3"/>
  <c r="E42" i="3"/>
  <c r="F42" i="3"/>
  <c r="G42" i="3"/>
  <c r="H42" i="3"/>
  <c r="E43" i="3"/>
  <c r="F43" i="3"/>
  <c r="G43" i="3"/>
  <c r="H43" i="3"/>
  <c r="E44" i="3"/>
  <c r="F44" i="3"/>
  <c r="G44" i="3"/>
  <c r="H44" i="3"/>
  <c r="F2" i="3"/>
  <c r="G2" i="3"/>
  <c r="H2" i="3"/>
  <c r="E2" i="3"/>
  <c r="E6" i="2"/>
  <c r="E51" i="2" s="1"/>
  <c r="F6" i="2"/>
  <c r="G6" i="2"/>
  <c r="H6" i="2"/>
  <c r="E9" i="2"/>
  <c r="F9" i="2"/>
  <c r="G9" i="2"/>
  <c r="H9" i="2"/>
  <c r="E12" i="2"/>
  <c r="F12" i="2"/>
  <c r="G12" i="2"/>
  <c r="H12" i="2"/>
  <c r="E14" i="2"/>
  <c r="F14" i="2"/>
  <c r="G14" i="2"/>
  <c r="H14" i="2"/>
  <c r="E15" i="2"/>
  <c r="F15" i="2"/>
  <c r="G15" i="2"/>
  <c r="H15" i="2"/>
  <c r="E16" i="2"/>
  <c r="F16" i="2"/>
  <c r="G16" i="2"/>
  <c r="H16" i="2"/>
  <c r="E17" i="2"/>
  <c r="F17" i="2"/>
  <c r="G17" i="2"/>
  <c r="H17" i="2"/>
  <c r="E18" i="2"/>
  <c r="F18" i="2"/>
  <c r="G18" i="2"/>
  <c r="H18" i="2"/>
  <c r="E19" i="2"/>
  <c r="F19" i="2"/>
  <c r="G19" i="2"/>
  <c r="H19" i="2"/>
  <c r="E20" i="2"/>
  <c r="F20" i="2"/>
  <c r="G20" i="2"/>
  <c r="H20" i="2"/>
  <c r="E21" i="2"/>
  <c r="F21" i="2"/>
  <c r="G21" i="2"/>
  <c r="H21" i="2"/>
  <c r="E22" i="2"/>
  <c r="F22" i="2"/>
  <c r="G22" i="2"/>
  <c r="H22" i="2"/>
  <c r="E23" i="2"/>
  <c r="F23" i="2"/>
  <c r="G23" i="2"/>
  <c r="H23" i="2"/>
  <c r="E24" i="2"/>
  <c r="F24" i="2"/>
  <c r="G24" i="2"/>
  <c r="H24" i="2"/>
  <c r="E25" i="2"/>
  <c r="F25" i="2"/>
  <c r="G25" i="2"/>
  <c r="H25" i="2"/>
  <c r="E26" i="2"/>
  <c r="F26" i="2"/>
  <c r="G26" i="2"/>
  <c r="H26" i="2"/>
  <c r="E27" i="2"/>
  <c r="F27" i="2"/>
  <c r="G27" i="2"/>
  <c r="H27" i="2"/>
  <c r="E28" i="2"/>
  <c r="F28" i="2"/>
  <c r="G28" i="2"/>
  <c r="H28" i="2"/>
  <c r="E29" i="2"/>
  <c r="F29" i="2"/>
  <c r="G29" i="2"/>
  <c r="H29" i="2"/>
  <c r="E30" i="2"/>
  <c r="F30" i="2"/>
  <c r="G30" i="2"/>
  <c r="H30" i="2"/>
  <c r="E31" i="2"/>
  <c r="F31" i="2"/>
  <c r="G31" i="2"/>
  <c r="H31" i="2"/>
  <c r="E32" i="2"/>
  <c r="F32" i="2"/>
  <c r="G32" i="2"/>
  <c r="H32" i="2"/>
  <c r="E33" i="2"/>
  <c r="F33" i="2"/>
  <c r="G33" i="2"/>
  <c r="H33" i="2"/>
  <c r="E34" i="2"/>
  <c r="F34" i="2"/>
  <c r="G34" i="2"/>
  <c r="H34" i="2"/>
  <c r="E35" i="2"/>
  <c r="F35" i="2"/>
  <c r="G35" i="2"/>
  <c r="H35" i="2"/>
  <c r="E36" i="2"/>
  <c r="F36" i="2"/>
  <c r="G36" i="2"/>
  <c r="H36" i="2"/>
  <c r="E37" i="2"/>
  <c r="F37" i="2"/>
  <c r="G37" i="2"/>
  <c r="H37" i="2"/>
  <c r="E38" i="2"/>
  <c r="F38" i="2"/>
  <c r="G38" i="2"/>
  <c r="H38" i="2"/>
  <c r="E43" i="2"/>
  <c r="F43" i="2"/>
  <c r="G43" i="2"/>
  <c r="H43" i="2"/>
  <c r="E41" i="1"/>
  <c r="F41" i="1"/>
  <c r="G41" i="1"/>
  <c r="H41" i="1"/>
  <c r="E43" i="1"/>
  <c r="F43" i="1"/>
  <c r="G43" i="1"/>
  <c r="H43" i="1"/>
  <c r="F40" i="1"/>
  <c r="G40" i="1"/>
  <c r="H40" i="1"/>
  <c r="E40" i="1"/>
  <c r="E11" i="1"/>
  <c r="F11" i="1"/>
  <c r="G11" i="1"/>
  <c r="H11" i="1"/>
  <c r="E12" i="1"/>
  <c r="F12" i="1"/>
  <c r="G12" i="1"/>
  <c r="H12" i="1"/>
  <c r="E13" i="1"/>
  <c r="F13" i="1"/>
  <c r="G13" i="1"/>
  <c r="H13" i="1"/>
  <c r="E14" i="1"/>
  <c r="F14" i="1"/>
  <c r="G14" i="1"/>
  <c r="H14" i="1"/>
  <c r="E15" i="1"/>
  <c r="F15" i="1"/>
  <c r="G15" i="1"/>
  <c r="H15" i="1"/>
  <c r="E16" i="1"/>
  <c r="F16" i="1"/>
  <c r="G16" i="1"/>
  <c r="H16" i="1"/>
  <c r="E17" i="1"/>
  <c r="F17" i="1"/>
  <c r="G17" i="1"/>
  <c r="H17" i="1"/>
  <c r="E18" i="1"/>
  <c r="F18" i="1"/>
  <c r="G18" i="1"/>
  <c r="H18" i="1"/>
  <c r="E19" i="1"/>
  <c r="F19" i="1"/>
  <c r="G19" i="1"/>
  <c r="H19" i="1"/>
  <c r="E20" i="1"/>
  <c r="F20" i="1"/>
  <c r="G20" i="1"/>
  <c r="H20" i="1"/>
  <c r="E21" i="1"/>
  <c r="F21" i="1"/>
  <c r="G21" i="1"/>
  <c r="H21" i="1"/>
  <c r="E22" i="1"/>
  <c r="F22" i="1"/>
  <c r="G22" i="1"/>
  <c r="H22" i="1"/>
  <c r="E23" i="1"/>
  <c r="F23" i="1"/>
  <c r="G23" i="1"/>
  <c r="H23" i="1"/>
  <c r="E24" i="1"/>
  <c r="F24" i="1"/>
  <c r="G24" i="1"/>
  <c r="H24" i="1"/>
  <c r="E25" i="1"/>
  <c r="F25" i="1"/>
  <c r="G25" i="1"/>
  <c r="H25" i="1"/>
  <c r="E26" i="1"/>
  <c r="F26" i="1"/>
  <c r="G26" i="1"/>
  <c r="H26" i="1"/>
  <c r="E27" i="1"/>
  <c r="F27" i="1"/>
  <c r="G27" i="1"/>
  <c r="H27" i="1"/>
  <c r="E28" i="1"/>
  <c r="F28" i="1"/>
  <c r="G28" i="1"/>
  <c r="H28" i="1"/>
  <c r="E29" i="1"/>
  <c r="F29" i="1"/>
  <c r="G29" i="1"/>
  <c r="H29" i="1"/>
  <c r="E30" i="1"/>
  <c r="F30" i="1"/>
  <c r="G30" i="1"/>
  <c r="H30" i="1"/>
  <c r="E31" i="1"/>
  <c r="F31" i="1"/>
  <c r="G31" i="1"/>
  <c r="H31" i="1"/>
  <c r="E32" i="1"/>
  <c r="F32" i="1"/>
  <c r="G32" i="1"/>
  <c r="H32" i="1"/>
  <c r="E33" i="1"/>
  <c r="F33" i="1"/>
  <c r="G33" i="1"/>
  <c r="H33" i="1"/>
  <c r="E34" i="1"/>
  <c r="F34" i="1"/>
  <c r="G34" i="1"/>
  <c r="H34" i="1"/>
  <c r="E35" i="1"/>
  <c r="F35" i="1"/>
  <c r="G35" i="1"/>
  <c r="H35" i="1"/>
  <c r="E36" i="1"/>
  <c r="F36" i="1"/>
  <c r="G36" i="1"/>
  <c r="H36" i="1"/>
  <c r="F2" i="1"/>
  <c r="G2" i="1"/>
  <c r="H2" i="1"/>
  <c r="E2" i="1"/>
  <c r="K50" i="1" l="1"/>
  <c r="J49" i="1"/>
  <c r="E50" i="3"/>
  <c r="F51" i="3"/>
  <c r="E51" i="3"/>
  <c r="G50" i="3"/>
  <c r="H51" i="3"/>
  <c r="F50" i="3"/>
  <c r="H50" i="3"/>
  <c r="G51" i="3"/>
  <c r="E49" i="3"/>
  <c r="E50" i="2"/>
  <c r="H51" i="2"/>
  <c r="E49" i="2"/>
  <c r="H50" i="2"/>
  <c r="F51" i="2"/>
  <c r="G51" i="2"/>
  <c r="G50" i="2"/>
  <c r="F50" i="2"/>
  <c r="H49" i="1"/>
  <c r="G49" i="1"/>
  <c r="F50" i="1"/>
  <c r="E51" i="1"/>
  <c r="F49" i="1"/>
  <c r="E50" i="1"/>
  <c r="E49" i="1"/>
  <c r="H50" i="1"/>
  <c r="G50" i="1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</calcChain>
</file>

<file path=xl/sharedStrings.xml><?xml version="1.0" encoding="utf-8"?>
<sst xmlns="http://schemas.openxmlformats.org/spreadsheetml/2006/main" count="64" uniqueCount="26">
  <si>
    <t>Max. Age</t>
  </si>
  <si>
    <t>Min. Age</t>
  </si>
  <si>
    <t>Amt / Mep /Rh</t>
  </si>
  <si>
    <t>nifD</t>
  </si>
  <si>
    <t>nifK</t>
  </si>
  <si>
    <t>nifH</t>
  </si>
  <si>
    <t>Species Tree Nodes</t>
  </si>
  <si>
    <t>Proportion with Gene</t>
  </si>
  <si>
    <t>Proportion with Gene Discounting Difficult Time Periods</t>
  </si>
  <si>
    <t>Relative Importance of Nitrogen Acquisition Genes Through Time</t>
  </si>
  <si>
    <t>amt / mep /rh</t>
  </si>
  <si>
    <t>Max</t>
  </si>
  <si>
    <t>Min</t>
  </si>
  <si>
    <t>Class I nitrilases</t>
  </si>
  <si>
    <t>ureAlpha</t>
  </si>
  <si>
    <t>ureBeta</t>
  </si>
  <si>
    <t>ureGamma</t>
  </si>
  <si>
    <t>time bins evaluated</t>
  </si>
  <si>
    <t>Origin (oldest time bin with =&gt;0.10 origination probability)</t>
  </si>
  <si>
    <t>3800 to 3900</t>
  </si>
  <si>
    <t>3100 to 3200</t>
  </si>
  <si>
    <t xml:space="preserve">up to </t>
  </si>
  <si>
    <t>28 bins</t>
  </si>
  <si>
    <t>29 bins</t>
  </si>
  <si>
    <t>Mean*</t>
  </si>
  <si>
    <t>* calculated since first bin with at least 1 lineage with the 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</si>
</sst>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3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9" fontId="0" fillId="0" borderId="0" xfId="1" applyFont="1"/>
    <xf numFmtId="9" fontId="1" fillId="0" borderId="0" xfId="0" applyNumberFormat="1" applyFont="1"/>
    <xf numFmtId="9" fontId="0" fillId="0" borderId="0" xfId="0" applyNumberFormat="1"/>
    <xf numFmtId="0" fontId="4" fillId="0" borderId="0" xfId="0" applyFont="1"/>
    <xf numFmtId="0" fontId="3" fillId="0" borderId="0" xfId="0" applyFont="1" applyAlignment="1"/>
    <xf numFmtId="0" fontId="0" fillId="0" borderId="0" xfId="0" applyAlignment="1">
      <alignment horizontal="right"/>
    </xf>
    <xf numFmtId="0" fontId="5" fillId="0" borderId="0" xfId="0" applyFont="1"/>
  </cellXfs>
  <cellStyles count="2">
    <cellStyle name="Normal" xfId="0" builtinId="0"/>
    <cellStyle name="Percent" xfId="1" builtinId="5"/>
  </cellStyles>
  <dxfs count="3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D84379"/>
      <color rgb="FF1EDAE5"/>
      <color rgb="FFFFC1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amt / mep / rh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CIR!$E$3:$E$47</c:f>
              <c:numCache>
                <c:formatCode>0%</c:formatCode>
                <c:ptCount val="45"/>
                <c:pt idx="8">
                  <c:v>1</c:v>
                </c:pt>
                <c:pt idx="9">
                  <c:v>0.8571428571428571</c:v>
                </c:pt>
                <c:pt idx="10">
                  <c:v>0.5714285714285714</c:v>
                </c:pt>
                <c:pt idx="11">
                  <c:v>0.66666666666666663</c:v>
                </c:pt>
                <c:pt idx="12">
                  <c:v>0.66666666666666663</c:v>
                </c:pt>
                <c:pt idx="13">
                  <c:v>0.58064516129032262</c:v>
                </c:pt>
                <c:pt idx="14">
                  <c:v>0.57499999999999996</c:v>
                </c:pt>
                <c:pt idx="15">
                  <c:v>0.34545454545454546</c:v>
                </c:pt>
                <c:pt idx="16">
                  <c:v>0.44155844155844154</c:v>
                </c:pt>
                <c:pt idx="17">
                  <c:v>0.37931034482758619</c:v>
                </c:pt>
                <c:pt idx="18">
                  <c:v>0.32911392405063289</c:v>
                </c:pt>
                <c:pt idx="19">
                  <c:v>0.42452830188679247</c:v>
                </c:pt>
                <c:pt idx="20">
                  <c:v>0.46808510638297873</c:v>
                </c:pt>
                <c:pt idx="21">
                  <c:v>0.52380952380952384</c:v>
                </c:pt>
                <c:pt idx="22">
                  <c:v>0.54838709677419351</c:v>
                </c:pt>
                <c:pt idx="23">
                  <c:v>0.65573770491803274</c:v>
                </c:pt>
                <c:pt idx="24">
                  <c:v>0.65853658536585369</c:v>
                </c:pt>
                <c:pt idx="25">
                  <c:v>0.72972972972972971</c:v>
                </c:pt>
                <c:pt idx="26">
                  <c:v>0.65217391304347827</c:v>
                </c:pt>
                <c:pt idx="27">
                  <c:v>0.80952380952380953</c:v>
                </c:pt>
                <c:pt idx="28">
                  <c:v>0.82352941176470584</c:v>
                </c:pt>
                <c:pt idx="29">
                  <c:v>0.5</c:v>
                </c:pt>
                <c:pt idx="30">
                  <c:v>0.77777777777777779</c:v>
                </c:pt>
                <c:pt idx="31">
                  <c:v>0.7142857142857143</c:v>
                </c:pt>
                <c:pt idx="32">
                  <c:v>0.75</c:v>
                </c:pt>
                <c:pt idx="33">
                  <c:v>0.5714285714285714</c:v>
                </c:pt>
                <c:pt idx="37">
                  <c:v>0.33333333333333331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2A-4E4D-9BBA-F1418FDEE89A}"/>
            </c:ext>
          </c:extLst>
        </c:ser>
        <c:ser>
          <c:idx val="1"/>
          <c:order val="1"/>
          <c:tx>
            <c:v>nifD</c:v>
          </c:tx>
          <c:spPr>
            <a:ln w="19050" cap="rnd">
              <a:solidFill>
                <a:srgbClr val="D84379"/>
              </a:solidFill>
              <a:prstDash val="solid"/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D84379"/>
                </a:solidFill>
                <a:prstDash val="solid"/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CIR!$F$3:$F$47</c:f>
              <c:numCache>
                <c:formatCode>0%</c:formatCode>
                <c:ptCount val="45"/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0.1111111111111111</c:v>
                </c:pt>
                <c:pt idx="13">
                  <c:v>0</c:v>
                </c:pt>
                <c:pt idx="14">
                  <c:v>2.5000000000000001E-2</c:v>
                </c:pt>
                <c:pt idx="15">
                  <c:v>3.6363636363636362E-2</c:v>
                </c:pt>
                <c:pt idx="16">
                  <c:v>5.1948051948051951E-2</c:v>
                </c:pt>
                <c:pt idx="17">
                  <c:v>8.0459770114942528E-2</c:v>
                </c:pt>
                <c:pt idx="18">
                  <c:v>0</c:v>
                </c:pt>
                <c:pt idx="19">
                  <c:v>4.716981132075472E-2</c:v>
                </c:pt>
                <c:pt idx="20">
                  <c:v>6.3829787234042548E-2</c:v>
                </c:pt>
                <c:pt idx="21">
                  <c:v>4.7619047619047616E-2</c:v>
                </c:pt>
                <c:pt idx="22">
                  <c:v>9.6774193548387094E-2</c:v>
                </c:pt>
                <c:pt idx="23">
                  <c:v>9.8360655737704916E-2</c:v>
                </c:pt>
                <c:pt idx="24">
                  <c:v>0.14634146341463414</c:v>
                </c:pt>
                <c:pt idx="25">
                  <c:v>0.13513513513513514</c:v>
                </c:pt>
                <c:pt idx="26">
                  <c:v>0.13043478260869565</c:v>
                </c:pt>
                <c:pt idx="27">
                  <c:v>9.5238095238095233E-2</c:v>
                </c:pt>
                <c:pt idx="28">
                  <c:v>0.29411764705882354</c:v>
                </c:pt>
                <c:pt idx="29">
                  <c:v>0.1</c:v>
                </c:pt>
                <c:pt idx="30">
                  <c:v>0</c:v>
                </c:pt>
                <c:pt idx="31">
                  <c:v>0.14285714285714285</c:v>
                </c:pt>
                <c:pt idx="32">
                  <c:v>0.125</c:v>
                </c:pt>
                <c:pt idx="33">
                  <c:v>0.14285714285714285</c:v>
                </c:pt>
                <c:pt idx="37">
                  <c:v>0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2A-4E4D-9BBA-F1418FDEE89A}"/>
            </c:ext>
          </c:extLst>
        </c:ser>
        <c:ser>
          <c:idx val="2"/>
          <c:order val="2"/>
          <c:tx>
            <c:v>nifK</c:v>
          </c:tx>
          <c:spPr>
            <a:ln w="19050" cap="rnd">
              <a:solidFill>
                <a:srgbClr val="1EDAE5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1EDAE5"/>
                </a:solidFill>
                <a:prstDash val="lgDash"/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CIR!$G$3:$G$47</c:f>
              <c:numCache>
                <c:formatCode>0%</c:formatCode>
                <c:ptCount val="45"/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5.5555555555555552E-2</c:v>
                </c:pt>
                <c:pt idx="13">
                  <c:v>0</c:v>
                </c:pt>
                <c:pt idx="14">
                  <c:v>2.5000000000000001E-2</c:v>
                </c:pt>
                <c:pt idx="15">
                  <c:v>3.6363636363636362E-2</c:v>
                </c:pt>
                <c:pt idx="16">
                  <c:v>5.1948051948051951E-2</c:v>
                </c:pt>
                <c:pt idx="17">
                  <c:v>8.0459770114942528E-2</c:v>
                </c:pt>
                <c:pt idx="18">
                  <c:v>1.2658227848101266E-2</c:v>
                </c:pt>
                <c:pt idx="19">
                  <c:v>3.7735849056603772E-2</c:v>
                </c:pt>
                <c:pt idx="20">
                  <c:v>7.4468085106382975E-2</c:v>
                </c:pt>
                <c:pt idx="21">
                  <c:v>4.7619047619047616E-2</c:v>
                </c:pt>
                <c:pt idx="22">
                  <c:v>0.12903225806451613</c:v>
                </c:pt>
                <c:pt idx="23">
                  <c:v>0.11475409836065574</c:v>
                </c:pt>
                <c:pt idx="24">
                  <c:v>0.24390243902439024</c:v>
                </c:pt>
                <c:pt idx="25">
                  <c:v>0.13513513513513514</c:v>
                </c:pt>
                <c:pt idx="26">
                  <c:v>0.13043478260869565</c:v>
                </c:pt>
                <c:pt idx="27">
                  <c:v>9.5238095238095233E-2</c:v>
                </c:pt>
                <c:pt idx="28">
                  <c:v>0.29411764705882354</c:v>
                </c:pt>
                <c:pt idx="29">
                  <c:v>0.1</c:v>
                </c:pt>
                <c:pt idx="30">
                  <c:v>0</c:v>
                </c:pt>
                <c:pt idx="31">
                  <c:v>0.14285714285714285</c:v>
                </c:pt>
                <c:pt idx="32">
                  <c:v>0.125</c:v>
                </c:pt>
                <c:pt idx="33">
                  <c:v>0.14285714285714285</c:v>
                </c:pt>
                <c:pt idx="37">
                  <c:v>0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62A-4E4D-9BBA-F1418FDEE89A}"/>
            </c:ext>
          </c:extLst>
        </c:ser>
        <c:ser>
          <c:idx val="3"/>
          <c:order val="3"/>
          <c:tx>
            <c:v>nifH</c:v>
          </c:tx>
          <c:spPr>
            <a:ln w="19050" cap="rnd">
              <a:solidFill>
                <a:srgbClr val="FFC107"/>
              </a:solidFill>
              <a:round/>
            </a:ln>
            <a:effectLst/>
          </c:spPr>
          <c:marker>
            <c:symbol val="x"/>
            <c:size val="5"/>
            <c:spPr>
              <a:solidFill>
                <a:srgbClr val="FFC107"/>
              </a:solidFill>
              <a:ln w="19050">
                <a:solidFill>
                  <a:srgbClr val="FFC107"/>
                </a:solidFill>
                <a:prstDash val="sysDot"/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CIR!$H$3:$H$47</c:f>
              <c:numCache>
                <c:formatCode>0%</c:formatCode>
                <c:ptCount val="45"/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3.2258064516129031E-2</c:v>
                </c:pt>
                <c:pt idx="14">
                  <c:v>2.5000000000000001E-2</c:v>
                </c:pt>
                <c:pt idx="15">
                  <c:v>1.8181818181818181E-2</c:v>
                </c:pt>
                <c:pt idx="16">
                  <c:v>2.5974025974025976E-2</c:v>
                </c:pt>
                <c:pt idx="17">
                  <c:v>3.4482758620689655E-2</c:v>
                </c:pt>
                <c:pt idx="18">
                  <c:v>2.5316455696202531E-2</c:v>
                </c:pt>
                <c:pt idx="19">
                  <c:v>4.716981132075472E-2</c:v>
                </c:pt>
                <c:pt idx="20">
                  <c:v>7.4468085106382975E-2</c:v>
                </c:pt>
                <c:pt idx="21">
                  <c:v>8.3333333333333329E-2</c:v>
                </c:pt>
                <c:pt idx="22">
                  <c:v>0.11290322580645161</c:v>
                </c:pt>
                <c:pt idx="23">
                  <c:v>9.8360655737704916E-2</c:v>
                </c:pt>
                <c:pt idx="24">
                  <c:v>0.12195121951219512</c:v>
                </c:pt>
                <c:pt idx="25">
                  <c:v>0.10810810810810811</c:v>
                </c:pt>
                <c:pt idx="26">
                  <c:v>0.13043478260869565</c:v>
                </c:pt>
                <c:pt idx="27">
                  <c:v>9.5238095238095233E-2</c:v>
                </c:pt>
                <c:pt idx="28">
                  <c:v>0.29411764705882354</c:v>
                </c:pt>
                <c:pt idx="29">
                  <c:v>0.1</c:v>
                </c:pt>
                <c:pt idx="30">
                  <c:v>0</c:v>
                </c:pt>
                <c:pt idx="31">
                  <c:v>0.14285714285714285</c:v>
                </c:pt>
                <c:pt idx="32">
                  <c:v>0.125</c:v>
                </c:pt>
                <c:pt idx="33">
                  <c:v>0.14285714285714285</c:v>
                </c:pt>
                <c:pt idx="37">
                  <c:v>0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62A-4E4D-9BBA-F1418FDEE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amt / mep / rh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CIR!$E$3:$E$47</c:f>
              <c:numCache>
                <c:formatCode>0%</c:formatCode>
                <c:ptCount val="45"/>
                <c:pt idx="8">
                  <c:v>1</c:v>
                </c:pt>
                <c:pt idx="9">
                  <c:v>0.8571428571428571</c:v>
                </c:pt>
                <c:pt idx="10">
                  <c:v>0.5714285714285714</c:v>
                </c:pt>
                <c:pt idx="11">
                  <c:v>0.66666666666666663</c:v>
                </c:pt>
                <c:pt idx="12">
                  <c:v>0.66666666666666663</c:v>
                </c:pt>
                <c:pt idx="13">
                  <c:v>0.58064516129032262</c:v>
                </c:pt>
                <c:pt idx="14">
                  <c:v>0.57499999999999996</c:v>
                </c:pt>
                <c:pt idx="15">
                  <c:v>0.34545454545454546</c:v>
                </c:pt>
                <c:pt idx="16">
                  <c:v>0.44155844155844154</c:v>
                </c:pt>
                <c:pt idx="17">
                  <c:v>0.37931034482758619</c:v>
                </c:pt>
                <c:pt idx="18">
                  <c:v>0.32911392405063289</c:v>
                </c:pt>
                <c:pt idx="19">
                  <c:v>0.42452830188679247</c:v>
                </c:pt>
                <c:pt idx="20">
                  <c:v>0.46808510638297873</c:v>
                </c:pt>
                <c:pt idx="21">
                  <c:v>0.52380952380952384</c:v>
                </c:pt>
                <c:pt idx="22">
                  <c:v>0.54838709677419351</c:v>
                </c:pt>
                <c:pt idx="23">
                  <c:v>0.65573770491803274</c:v>
                </c:pt>
                <c:pt idx="24">
                  <c:v>0.65853658536585369</c:v>
                </c:pt>
                <c:pt idx="25">
                  <c:v>0.72972972972972971</c:v>
                </c:pt>
                <c:pt idx="26">
                  <c:v>0.65217391304347827</c:v>
                </c:pt>
                <c:pt idx="27">
                  <c:v>0.80952380952380953</c:v>
                </c:pt>
                <c:pt idx="28">
                  <c:v>0.82352941176470584</c:v>
                </c:pt>
                <c:pt idx="29">
                  <c:v>0.5</c:v>
                </c:pt>
                <c:pt idx="30">
                  <c:v>0.77777777777777779</c:v>
                </c:pt>
                <c:pt idx="31">
                  <c:v>0.7142857142857143</c:v>
                </c:pt>
                <c:pt idx="32">
                  <c:v>0.75</c:v>
                </c:pt>
                <c:pt idx="33">
                  <c:v>0.5714285714285714</c:v>
                </c:pt>
                <c:pt idx="37">
                  <c:v>0.33333333333333331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46-4A60-8237-773F332E300F}"/>
            </c:ext>
          </c:extLst>
        </c:ser>
        <c:ser>
          <c:idx val="1"/>
          <c:order val="1"/>
          <c:tx>
            <c:strRef>
              <c:f>CIR!$I$2</c:f>
              <c:strCache>
                <c:ptCount val="1"/>
                <c:pt idx="0">
                  <c:v>Class I nitrilases</c:v>
                </c:pt>
              </c:strCache>
            </c:strRef>
          </c:tx>
          <c:spPr>
            <a:ln w="19050" cap="rnd">
              <a:solidFill>
                <a:schemeClr val="bg1">
                  <a:lumMod val="65000"/>
                </a:schemeClr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bg1">
                    <a:lumMod val="65000"/>
                  </a:schemeClr>
                </a:solidFill>
                <a:prstDash val="solid"/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CIR!$I$3:$I$47</c:f>
              <c:numCache>
                <c:formatCode>0%</c:formatCode>
                <c:ptCount val="45"/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2.5974025974025976E-2</c:v>
                </c:pt>
                <c:pt idx="17">
                  <c:v>1.1494252873563218E-2</c:v>
                </c:pt>
                <c:pt idx="18">
                  <c:v>3.7974683544303799E-2</c:v>
                </c:pt>
                <c:pt idx="19">
                  <c:v>1.8867924528301886E-2</c:v>
                </c:pt>
                <c:pt idx="20">
                  <c:v>5.3191489361702128E-2</c:v>
                </c:pt>
                <c:pt idx="21">
                  <c:v>5.9523809523809521E-2</c:v>
                </c:pt>
                <c:pt idx="22">
                  <c:v>0.14516129032258066</c:v>
                </c:pt>
                <c:pt idx="23">
                  <c:v>8.1967213114754092E-2</c:v>
                </c:pt>
                <c:pt idx="24">
                  <c:v>9.7560975609756101E-2</c:v>
                </c:pt>
                <c:pt idx="25">
                  <c:v>2.7027027027027029E-2</c:v>
                </c:pt>
                <c:pt idx="26">
                  <c:v>8.6956521739130432E-2</c:v>
                </c:pt>
                <c:pt idx="27">
                  <c:v>0</c:v>
                </c:pt>
                <c:pt idx="28">
                  <c:v>0</c:v>
                </c:pt>
                <c:pt idx="29">
                  <c:v>0.1</c:v>
                </c:pt>
                <c:pt idx="30">
                  <c:v>0</c:v>
                </c:pt>
                <c:pt idx="31">
                  <c:v>0.14285714285714285</c:v>
                </c:pt>
                <c:pt idx="32">
                  <c:v>0.125</c:v>
                </c:pt>
                <c:pt idx="33">
                  <c:v>0</c:v>
                </c:pt>
                <c:pt idx="37">
                  <c:v>0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6-4A60-8237-773F332E30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CIR!$J$2</c15:sqref>
                        </c15:formulaRef>
                      </c:ext>
                    </c:extLst>
                    <c:strCache>
                      <c:ptCount val="1"/>
                      <c:pt idx="0">
                        <c:v>ureAlpha</c:v>
                      </c:pt>
                    </c:strCache>
                  </c:strRef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rgbClr val="1EDAE5"/>
                      </a:solidFill>
                      <a:prstDash val="lgDash"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CIR!$J$3:$J$47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0.16666666666666666</c:v>
                      </c:pt>
                      <c:pt idx="13">
                        <c:v>6.4516129032258063E-2</c:v>
                      </c:pt>
                      <c:pt idx="14">
                        <c:v>0.05</c:v>
                      </c:pt>
                      <c:pt idx="15">
                        <c:v>3.6363636363636362E-2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4.2553191489361701E-2</c:v>
                      </c:pt>
                      <c:pt idx="21">
                        <c:v>3.5714285714285712E-2</c:v>
                      </c:pt>
                      <c:pt idx="22">
                        <c:v>0.12903225806451613</c:v>
                      </c:pt>
                      <c:pt idx="23">
                        <c:v>0.14754098360655737</c:v>
                      </c:pt>
                      <c:pt idx="24">
                        <c:v>0.14634146341463414</c:v>
                      </c:pt>
                      <c:pt idx="25">
                        <c:v>0.32432432432432434</c:v>
                      </c:pt>
                      <c:pt idx="26">
                        <c:v>0.13043478260869565</c:v>
                      </c:pt>
                      <c:pt idx="27">
                        <c:v>0.2857142857142857</c:v>
                      </c:pt>
                      <c:pt idx="28">
                        <c:v>0.17647058823529413</c:v>
                      </c:pt>
                      <c:pt idx="29">
                        <c:v>0.1</c:v>
                      </c:pt>
                      <c:pt idx="30">
                        <c:v>0.22222222222222221</c:v>
                      </c:pt>
                      <c:pt idx="31">
                        <c:v>0.42857142857142855</c:v>
                      </c:pt>
                      <c:pt idx="32">
                        <c:v>0.25</c:v>
                      </c:pt>
                      <c:pt idx="33">
                        <c:v>0.42857142857142855</c:v>
                      </c:pt>
                      <c:pt idx="37">
                        <c:v>0.33333333333333331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7046-4A60-8237-773F332E300F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CIR!$K$2</c15:sqref>
                        </c15:formulaRef>
                      </c:ext>
                    </c:extLst>
                    <c:strCache>
                      <c:ptCount val="1"/>
                      <c:pt idx="0">
                        <c:v>ureBeta</c:v>
                      </c:pt>
                    </c:strCache>
                  </c:strRef>
                </c:tx>
                <c:spPr>
                  <a:ln w="19050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solidFill>
                      <a:srgbClr val="FFC107"/>
                    </a:solidFill>
                    <a:ln w="19050">
                      <a:solidFill>
                        <a:srgbClr val="FFC107"/>
                      </a:solidFill>
                      <a:prstDash val="sysDot"/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CIR!$K$3:$K$47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0.14285714285714285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0.16129032258064516</c:v>
                      </c:pt>
                      <c:pt idx="14">
                        <c:v>7.4999999999999997E-2</c:v>
                      </c:pt>
                      <c:pt idx="15">
                        <c:v>5.4545454545454543E-2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3.7974683544303799E-2</c:v>
                      </c:pt>
                      <c:pt idx="19">
                        <c:v>9.433962264150943E-3</c:v>
                      </c:pt>
                      <c:pt idx="20">
                        <c:v>9.5744680851063829E-2</c:v>
                      </c:pt>
                      <c:pt idx="21">
                        <c:v>9.5238095238095233E-2</c:v>
                      </c:pt>
                      <c:pt idx="22">
                        <c:v>0.17741935483870969</c:v>
                      </c:pt>
                      <c:pt idx="23">
                        <c:v>0.22950819672131148</c:v>
                      </c:pt>
                      <c:pt idx="24">
                        <c:v>0.17073170731707318</c:v>
                      </c:pt>
                      <c:pt idx="25">
                        <c:v>0.35135135135135137</c:v>
                      </c:pt>
                      <c:pt idx="26">
                        <c:v>0.21739130434782608</c:v>
                      </c:pt>
                      <c:pt idx="27">
                        <c:v>0.33333333333333331</c:v>
                      </c:pt>
                      <c:pt idx="28">
                        <c:v>0.23529411764705882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0.42857142857142855</c:v>
                      </c:pt>
                      <c:pt idx="32">
                        <c:v>0.125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7046-4A60-8237-773F332E300F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CIR!$L$2</c15:sqref>
                        </c15:formulaRef>
                      </c:ext>
                    </c:extLst>
                    <c:strCache>
                      <c:ptCount val="1"/>
                      <c:pt idx="0">
                        <c:v>ureGamma</c:v>
                      </c:pt>
                    </c:strCache>
                  </c:strRef>
                </c:tx>
                <c:spPr>
                  <a:ln w="19050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CIR!$L$3:$L$47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0.4</c:v>
                      </c:pt>
                      <c:pt idx="9">
                        <c:v>0.2857142857142857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0.19354838709677419</c:v>
                      </c:pt>
                      <c:pt idx="14">
                        <c:v>0.1</c:v>
                      </c:pt>
                      <c:pt idx="15">
                        <c:v>3.6363636363636362E-2</c:v>
                      </c:pt>
                      <c:pt idx="16">
                        <c:v>6.4935064935064929E-2</c:v>
                      </c:pt>
                      <c:pt idx="17">
                        <c:v>5.7471264367816091E-2</c:v>
                      </c:pt>
                      <c:pt idx="18">
                        <c:v>5.0632911392405063E-2</c:v>
                      </c:pt>
                      <c:pt idx="19">
                        <c:v>1.8867924528301886E-2</c:v>
                      </c:pt>
                      <c:pt idx="20">
                        <c:v>9.5744680851063829E-2</c:v>
                      </c:pt>
                      <c:pt idx="21">
                        <c:v>0.10714285714285714</c:v>
                      </c:pt>
                      <c:pt idx="22">
                        <c:v>0.17741935483870969</c:v>
                      </c:pt>
                      <c:pt idx="23">
                        <c:v>0.26229508196721313</c:v>
                      </c:pt>
                      <c:pt idx="24">
                        <c:v>0.24390243902439024</c:v>
                      </c:pt>
                      <c:pt idx="25">
                        <c:v>0.40540540540540543</c:v>
                      </c:pt>
                      <c:pt idx="26">
                        <c:v>0.30434782608695654</c:v>
                      </c:pt>
                      <c:pt idx="27">
                        <c:v>0.33333333333333331</c:v>
                      </c:pt>
                      <c:pt idx="28">
                        <c:v>0.35294117647058826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0.5714285714285714</c:v>
                      </c:pt>
                      <c:pt idx="32">
                        <c:v>0.375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7046-4A60-8237-773F332E300F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CIR!$F$2</c15:sqref>
                        </c15:formulaRef>
                      </c:ext>
                    </c:extLst>
                    <c:strCache>
                      <c:ptCount val="1"/>
                      <c:pt idx="0">
                        <c:v>nifD</c:v>
                      </c:pt>
                    </c:strCache>
                  </c:strRef>
                </c:tx>
                <c:spPr>
                  <a:ln w="19050" cap="rnd">
                    <a:solidFill>
                      <a:srgbClr val="D84379"/>
                    </a:solidFill>
                    <a:prstDash val="solid"/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CIR!$F$3:$F$47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0.1111111111111111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0</c:v>
                      </c:pt>
                      <c:pt idx="19">
                        <c:v>4.716981132075472E-2</c:v>
                      </c:pt>
                      <c:pt idx="20">
                        <c:v>6.3829787234042548E-2</c:v>
                      </c:pt>
                      <c:pt idx="21">
                        <c:v>4.7619047619047616E-2</c:v>
                      </c:pt>
                      <c:pt idx="22">
                        <c:v>9.6774193548387094E-2</c:v>
                      </c:pt>
                      <c:pt idx="23">
                        <c:v>9.8360655737704916E-2</c:v>
                      </c:pt>
                      <c:pt idx="24">
                        <c:v>0.14634146341463414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7046-4A60-8237-773F332E300F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CIR!$G$2</c15:sqref>
                        </c15:formulaRef>
                      </c:ext>
                    </c:extLst>
                    <c:strCache>
                      <c:ptCount val="1"/>
                      <c:pt idx="0">
                        <c:v>nifK</c:v>
                      </c:pt>
                    </c:strCache>
                  </c:strRef>
                </c:tx>
                <c:spPr>
                  <a:ln w="19050" cap="rnd">
                    <a:solidFill>
                      <a:srgbClr val="1EDAE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CIR!$G$3:$G$47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5.5555555555555552E-2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1.2658227848101266E-2</c:v>
                      </c:pt>
                      <c:pt idx="19">
                        <c:v>3.7735849056603772E-2</c:v>
                      </c:pt>
                      <c:pt idx="20">
                        <c:v>7.4468085106382975E-2</c:v>
                      </c:pt>
                      <c:pt idx="21">
                        <c:v>4.7619047619047616E-2</c:v>
                      </c:pt>
                      <c:pt idx="22">
                        <c:v>0.12903225806451613</c:v>
                      </c:pt>
                      <c:pt idx="23">
                        <c:v>0.11475409836065574</c:v>
                      </c:pt>
                      <c:pt idx="24">
                        <c:v>0.24390243902439024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6-7046-4A60-8237-773F332E300F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CIR!$H$2</c15:sqref>
                        </c15:formulaRef>
                      </c:ext>
                    </c:extLst>
                    <c:strCache>
                      <c:ptCount val="1"/>
                      <c:pt idx="0">
                        <c:v>nifH</c:v>
                      </c:pt>
                    </c:strCache>
                  </c:strRef>
                </c:tx>
                <c:spPr>
                  <a:ln w="19050" cap="rnd">
                    <a:solidFill>
                      <a:srgbClr val="FFC107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CIR!$H$3:$H$47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3.2258064516129031E-2</c:v>
                      </c:pt>
                      <c:pt idx="14">
                        <c:v>2.5000000000000001E-2</c:v>
                      </c:pt>
                      <c:pt idx="15">
                        <c:v>1.8181818181818181E-2</c:v>
                      </c:pt>
                      <c:pt idx="16">
                        <c:v>2.5974025974025976E-2</c:v>
                      </c:pt>
                      <c:pt idx="17">
                        <c:v>3.4482758620689655E-2</c:v>
                      </c:pt>
                      <c:pt idx="18">
                        <c:v>2.5316455696202531E-2</c:v>
                      </c:pt>
                      <c:pt idx="19">
                        <c:v>4.716981132075472E-2</c:v>
                      </c:pt>
                      <c:pt idx="20">
                        <c:v>7.4468085106382975E-2</c:v>
                      </c:pt>
                      <c:pt idx="21">
                        <c:v>8.3333333333333329E-2</c:v>
                      </c:pt>
                      <c:pt idx="22">
                        <c:v>0.11290322580645161</c:v>
                      </c:pt>
                      <c:pt idx="23">
                        <c:v>9.8360655737704916E-2</c:v>
                      </c:pt>
                      <c:pt idx="24">
                        <c:v>0.12195121951219512</c:v>
                      </c:pt>
                      <c:pt idx="25">
                        <c:v>0.10810810810810811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7-7046-4A60-8237-773F332E300F}"/>
                  </c:ext>
                </c:extLst>
              </c15:ser>
            </c15:filteredLineSeries>
          </c:ext>
        </c:extLst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amt / mep / rh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CIR!$E$3:$E$47</c:f>
              <c:numCache>
                <c:formatCode>0%</c:formatCode>
                <c:ptCount val="45"/>
                <c:pt idx="8">
                  <c:v>1</c:v>
                </c:pt>
                <c:pt idx="9">
                  <c:v>0.8571428571428571</c:v>
                </c:pt>
                <c:pt idx="10">
                  <c:v>0.5714285714285714</c:v>
                </c:pt>
                <c:pt idx="11">
                  <c:v>0.66666666666666663</c:v>
                </c:pt>
                <c:pt idx="12">
                  <c:v>0.66666666666666663</c:v>
                </c:pt>
                <c:pt idx="13">
                  <c:v>0.58064516129032262</c:v>
                </c:pt>
                <c:pt idx="14">
                  <c:v>0.57499999999999996</c:v>
                </c:pt>
                <c:pt idx="15">
                  <c:v>0.34545454545454546</c:v>
                </c:pt>
                <c:pt idx="16">
                  <c:v>0.44155844155844154</c:v>
                </c:pt>
                <c:pt idx="17">
                  <c:v>0.37931034482758619</c:v>
                </c:pt>
                <c:pt idx="18">
                  <c:v>0.32911392405063289</c:v>
                </c:pt>
                <c:pt idx="19">
                  <c:v>0.42452830188679247</c:v>
                </c:pt>
                <c:pt idx="20">
                  <c:v>0.46808510638297873</c:v>
                </c:pt>
                <c:pt idx="21">
                  <c:v>0.52380952380952384</c:v>
                </c:pt>
                <c:pt idx="22">
                  <c:v>0.54838709677419351</c:v>
                </c:pt>
                <c:pt idx="23">
                  <c:v>0.65573770491803274</c:v>
                </c:pt>
                <c:pt idx="24">
                  <c:v>0.65853658536585369</c:v>
                </c:pt>
                <c:pt idx="25">
                  <c:v>0.72972972972972971</c:v>
                </c:pt>
                <c:pt idx="26">
                  <c:v>0.65217391304347827</c:v>
                </c:pt>
                <c:pt idx="27">
                  <c:v>0.80952380952380953</c:v>
                </c:pt>
                <c:pt idx="28">
                  <c:v>0.82352941176470584</c:v>
                </c:pt>
                <c:pt idx="29">
                  <c:v>0.5</c:v>
                </c:pt>
                <c:pt idx="30">
                  <c:v>0.77777777777777779</c:v>
                </c:pt>
                <c:pt idx="31">
                  <c:v>0.7142857142857143</c:v>
                </c:pt>
                <c:pt idx="32">
                  <c:v>0.75</c:v>
                </c:pt>
                <c:pt idx="33">
                  <c:v>0.5714285714285714</c:v>
                </c:pt>
                <c:pt idx="37">
                  <c:v>0.33333333333333331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6E-4E63-BDB6-1442B5B00CAD}"/>
            </c:ext>
          </c:extLst>
        </c:ser>
        <c:ser>
          <c:idx val="8"/>
          <c:order val="8"/>
          <c:tx>
            <c:strRef>
              <c:f>CIR!$J$2</c:f>
              <c:strCache>
                <c:ptCount val="1"/>
                <c:pt idx="0">
                  <c:v>ureAlpha</c:v>
                </c:pt>
              </c:strCache>
            </c:strRef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7030A0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CIR!$J$3:$J$47</c:f>
              <c:numCache>
                <c:formatCode>0%</c:formatCode>
                <c:ptCount val="45"/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0.16666666666666666</c:v>
                </c:pt>
                <c:pt idx="13">
                  <c:v>6.4516129032258063E-2</c:v>
                </c:pt>
                <c:pt idx="14">
                  <c:v>0.05</c:v>
                </c:pt>
                <c:pt idx="15">
                  <c:v>3.6363636363636362E-2</c:v>
                </c:pt>
                <c:pt idx="16">
                  <c:v>2.5974025974025976E-2</c:v>
                </c:pt>
                <c:pt idx="17">
                  <c:v>1.1494252873563218E-2</c:v>
                </c:pt>
                <c:pt idx="18">
                  <c:v>0</c:v>
                </c:pt>
                <c:pt idx="19">
                  <c:v>0</c:v>
                </c:pt>
                <c:pt idx="20">
                  <c:v>4.2553191489361701E-2</c:v>
                </c:pt>
                <c:pt idx="21">
                  <c:v>3.5714285714285712E-2</c:v>
                </c:pt>
                <c:pt idx="22">
                  <c:v>0.12903225806451613</c:v>
                </c:pt>
                <c:pt idx="23">
                  <c:v>0.14754098360655737</c:v>
                </c:pt>
                <c:pt idx="24">
                  <c:v>0.14634146341463414</c:v>
                </c:pt>
                <c:pt idx="25">
                  <c:v>0.32432432432432434</c:v>
                </c:pt>
                <c:pt idx="26">
                  <c:v>0.13043478260869565</c:v>
                </c:pt>
                <c:pt idx="27">
                  <c:v>0.2857142857142857</c:v>
                </c:pt>
                <c:pt idx="28">
                  <c:v>0.17647058823529413</c:v>
                </c:pt>
                <c:pt idx="29">
                  <c:v>0.1</c:v>
                </c:pt>
                <c:pt idx="30">
                  <c:v>0.22222222222222221</c:v>
                </c:pt>
                <c:pt idx="31">
                  <c:v>0.42857142857142855</c:v>
                </c:pt>
                <c:pt idx="32">
                  <c:v>0.25</c:v>
                </c:pt>
                <c:pt idx="33">
                  <c:v>0.42857142857142855</c:v>
                </c:pt>
                <c:pt idx="37">
                  <c:v>0.33333333333333331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56E-4E63-BDB6-1442B5B00CAD}"/>
            </c:ext>
          </c:extLst>
        </c:ser>
        <c:ser>
          <c:idx val="9"/>
          <c:order val="9"/>
          <c:tx>
            <c:strRef>
              <c:f>CIR!$K$2</c:f>
              <c:strCache>
                <c:ptCount val="1"/>
                <c:pt idx="0">
                  <c:v>ureBeta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accent5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CIR!$K$3:$K$47</c:f>
              <c:numCache>
                <c:formatCode>0%</c:formatCode>
                <c:ptCount val="45"/>
                <c:pt idx="8">
                  <c:v>0</c:v>
                </c:pt>
                <c:pt idx="9">
                  <c:v>0.14285714285714285</c:v>
                </c:pt>
                <c:pt idx="10">
                  <c:v>0.42857142857142855</c:v>
                </c:pt>
                <c:pt idx="11">
                  <c:v>0.25</c:v>
                </c:pt>
                <c:pt idx="12">
                  <c:v>0.22222222222222221</c:v>
                </c:pt>
                <c:pt idx="13">
                  <c:v>0.16129032258064516</c:v>
                </c:pt>
                <c:pt idx="14">
                  <c:v>7.4999999999999997E-2</c:v>
                </c:pt>
                <c:pt idx="15">
                  <c:v>5.4545454545454543E-2</c:v>
                </c:pt>
                <c:pt idx="16">
                  <c:v>5.1948051948051951E-2</c:v>
                </c:pt>
                <c:pt idx="17">
                  <c:v>8.0459770114942528E-2</c:v>
                </c:pt>
                <c:pt idx="18">
                  <c:v>3.7974683544303799E-2</c:v>
                </c:pt>
                <c:pt idx="19">
                  <c:v>9.433962264150943E-3</c:v>
                </c:pt>
                <c:pt idx="20">
                  <c:v>9.5744680851063829E-2</c:v>
                </c:pt>
                <c:pt idx="21">
                  <c:v>9.5238095238095233E-2</c:v>
                </c:pt>
                <c:pt idx="22">
                  <c:v>0.17741935483870969</c:v>
                </c:pt>
                <c:pt idx="23">
                  <c:v>0.22950819672131148</c:v>
                </c:pt>
                <c:pt idx="24">
                  <c:v>0.17073170731707318</c:v>
                </c:pt>
                <c:pt idx="25">
                  <c:v>0.35135135135135137</c:v>
                </c:pt>
                <c:pt idx="26">
                  <c:v>0.21739130434782608</c:v>
                </c:pt>
                <c:pt idx="27">
                  <c:v>0.33333333333333331</c:v>
                </c:pt>
                <c:pt idx="28">
                  <c:v>0.23529411764705882</c:v>
                </c:pt>
                <c:pt idx="29">
                  <c:v>0.1</c:v>
                </c:pt>
                <c:pt idx="30">
                  <c:v>0.33333333333333331</c:v>
                </c:pt>
                <c:pt idx="31">
                  <c:v>0.42857142857142855</c:v>
                </c:pt>
                <c:pt idx="32">
                  <c:v>0.125</c:v>
                </c:pt>
                <c:pt idx="33">
                  <c:v>0.42857142857142855</c:v>
                </c:pt>
                <c:pt idx="37">
                  <c:v>0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56E-4E63-BDB6-1442B5B00CAD}"/>
            </c:ext>
          </c:extLst>
        </c:ser>
        <c:ser>
          <c:idx val="10"/>
          <c:order val="10"/>
          <c:tx>
            <c:strRef>
              <c:f>CIR!$L$2</c:f>
              <c:strCache>
                <c:ptCount val="1"/>
                <c:pt idx="0">
                  <c:v>ureGamma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accent6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CIR!$L$3:$L$47</c:f>
              <c:numCache>
                <c:formatCode>0%</c:formatCode>
                <c:ptCount val="45"/>
                <c:pt idx="8">
                  <c:v>0.4</c:v>
                </c:pt>
                <c:pt idx="9">
                  <c:v>0.2857142857142857</c:v>
                </c:pt>
                <c:pt idx="10">
                  <c:v>0.42857142857142855</c:v>
                </c:pt>
                <c:pt idx="11">
                  <c:v>0.25</c:v>
                </c:pt>
                <c:pt idx="12">
                  <c:v>0.22222222222222221</c:v>
                </c:pt>
                <c:pt idx="13">
                  <c:v>0.19354838709677419</c:v>
                </c:pt>
                <c:pt idx="14">
                  <c:v>0.1</c:v>
                </c:pt>
                <c:pt idx="15">
                  <c:v>3.6363636363636362E-2</c:v>
                </c:pt>
                <c:pt idx="16">
                  <c:v>6.4935064935064929E-2</c:v>
                </c:pt>
                <c:pt idx="17">
                  <c:v>5.7471264367816091E-2</c:v>
                </c:pt>
                <c:pt idx="18">
                  <c:v>5.0632911392405063E-2</c:v>
                </c:pt>
                <c:pt idx="19">
                  <c:v>1.8867924528301886E-2</c:v>
                </c:pt>
                <c:pt idx="20">
                  <c:v>9.5744680851063829E-2</c:v>
                </c:pt>
                <c:pt idx="21">
                  <c:v>0.10714285714285714</c:v>
                </c:pt>
                <c:pt idx="22">
                  <c:v>0.17741935483870969</c:v>
                </c:pt>
                <c:pt idx="23">
                  <c:v>0.26229508196721313</c:v>
                </c:pt>
                <c:pt idx="24">
                  <c:v>0.24390243902439024</c:v>
                </c:pt>
                <c:pt idx="25">
                  <c:v>0.40540540540540543</c:v>
                </c:pt>
                <c:pt idx="26">
                  <c:v>0.30434782608695654</c:v>
                </c:pt>
                <c:pt idx="27">
                  <c:v>0.33333333333333331</c:v>
                </c:pt>
                <c:pt idx="28">
                  <c:v>0.35294117647058826</c:v>
                </c:pt>
                <c:pt idx="29">
                  <c:v>0.1</c:v>
                </c:pt>
                <c:pt idx="30">
                  <c:v>0.33333333333333331</c:v>
                </c:pt>
                <c:pt idx="31">
                  <c:v>0.5714285714285714</c:v>
                </c:pt>
                <c:pt idx="32">
                  <c:v>0.375</c:v>
                </c:pt>
                <c:pt idx="33">
                  <c:v>0.42857142857142855</c:v>
                </c:pt>
                <c:pt idx="37">
                  <c:v>0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56E-4E63-BDB6-1442B5B00C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CIR!$I$2</c15:sqref>
                        </c15:formulaRef>
                      </c:ext>
                    </c:extLst>
                    <c:strCache>
                      <c:ptCount val="1"/>
                      <c:pt idx="0">
                        <c:v>Class I nitrilases</c:v>
                      </c:pt>
                    </c:strCache>
                  </c:strRef>
                </c:tx>
                <c:spPr>
                  <a:ln w="19050" cap="rnd">
                    <a:solidFill>
                      <a:schemeClr val="bg1">
                        <a:lumMod val="65000"/>
                      </a:schemeClr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bg1">
                          <a:lumMod val="65000"/>
                        </a:schemeClr>
                      </a:solidFill>
                      <a:prstDash val="solid"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CIR!$I$3:$I$47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3.7974683544303799E-2</c:v>
                      </c:pt>
                      <c:pt idx="19">
                        <c:v>1.8867924528301886E-2</c:v>
                      </c:pt>
                      <c:pt idx="20">
                        <c:v>5.3191489361702128E-2</c:v>
                      </c:pt>
                      <c:pt idx="21">
                        <c:v>5.9523809523809521E-2</c:v>
                      </c:pt>
                      <c:pt idx="22">
                        <c:v>0.14516129032258066</c:v>
                      </c:pt>
                      <c:pt idx="23">
                        <c:v>8.1967213114754092E-2</c:v>
                      </c:pt>
                      <c:pt idx="24">
                        <c:v>9.7560975609756101E-2</c:v>
                      </c:pt>
                      <c:pt idx="25">
                        <c:v>2.7027027027027029E-2</c:v>
                      </c:pt>
                      <c:pt idx="26">
                        <c:v>8.6956521739130432E-2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756E-4E63-BDB6-1442B5B00CAD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CIR!$J$2</c15:sqref>
                        </c15:formulaRef>
                      </c:ext>
                    </c:extLst>
                    <c:strCache>
                      <c:ptCount val="1"/>
                      <c:pt idx="0">
                        <c:v>ureAlpha</c:v>
                      </c:pt>
                    </c:strCache>
                  </c:strRef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rgbClr val="1EDAE5"/>
                      </a:solidFill>
                      <a:prstDash val="lgDash"/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CIR!$J$3:$J$47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0.16666666666666666</c:v>
                      </c:pt>
                      <c:pt idx="13">
                        <c:v>6.4516129032258063E-2</c:v>
                      </c:pt>
                      <c:pt idx="14">
                        <c:v>0.05</c:v>
                      </c:pt>
                      <c:pt idx="15">
                        <c:v>3.6363636363636362E-2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4.2553191489361701E-2</c:v>
                      </c:pt>
                      <c:pt idx="21">
                        <c:v>3.5714285714285712E-2</c:v>
                      </c:pt>
                      <c:pt idx="22">
                        <c:v>0.12903225806451613</c:v>
                      </c:pt>
                      <c:pt idx="23">
                        <c:v>0.14754098360655737</c:v>
                      </c:pt>
                      <c:pt idx="24">
                        <c:v>0.14634146341463414</c:v>
                      </c:pt>
                      <c:pt idx="25">
                        <c:v>0.32432432432432434</c:v>
                      </c:pt>
                      <c:pt idx="26">
                        <c:v>0.13043478260869565</c:v>
                      </c:pt>
                      <c:pt idx="27">
                        <c:v>0.2857142857142857</c:v>
                      </c:pt>
                      <c:pt idx="28">
                        <c:v>0.17647058823529413</c:v>
                      </c:pt>
                      <c:pt idx="29">
                        <c:v>0.1</c:v>
                      </c:pt>
                      <c:pt idx="30">
                        <c:v>0.22222222222222221</c:v>
                      </c:pt>
                      <c:pt idx="31">
                        <c:v>0.42857142857142855</c:v>
                      </c:pt>
                      <c:pt idx="32">
                        <c:v>0.25</c:v>
                      </c:pt>
                      <c:pt idx="33">
                        <c:v>0.42857142857142855</c:v>
                      </c:pt>
                      <c:pt idx="37">
                        <c:v>0.33333333333333331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756E-4E63-BDB6-1442B5B00CA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CIR!$K$2</c15:sqref>
                        </c15:formulaRef>
                      </c:ext>
                    </c:extLst>
                    <c:strCache>
                      <c:ptCount val="1"/>
                      <c:pt idx="0">
                        <c:v>ureBeta</c:v>
                      </c:pt>
                    </c:strCache>
                  </c:strRef>
                </c:tx>
                <c:spPr>
                  <a:ln w="19050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solidFill>
                      <a:srgbClr val="FFC107"/>
                    </a:solidFill>
                    <a:ln w="19050">
                      <a:solidFill>
                        <a:srgbClr val="FFC107"/>
                      </a:solidFill>
                      <a:prstDash val="sysDot"/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CIR!$K$3:$K$47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0.14285714285714285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0.16129032258064516</c:v>
                      </c:pt>
                      <c:pt idx="14">
                        <c:v>7.4999999999999997E-2</c:v>
                      </c:pt>
                      <c:pt idx="15">
                        <c:v>5.4545454545454543E-2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3.7974683544303799E-2</c:v>
                      </c:pt>
                      <c:pt idx="19">
                        <c:v>9.433962264150943E-3</c:v>
                      </c:pt>
                      <c:pt idx="20">
                        <c:v>9.5744680851063829E-2</c:v>
                      </c:pt>
                      <c:pt idx="21">
                        <c:v>9.5238095238095233E-2</c:v>
                      </c:pt>
                      <c:pt idx="22">
                        <c:v>0.17741935483870969</c:v>
                      </c:pt>
                      <c:pt idx="23">
                        <c:v>0.22950819672131148</c:v>
                      </c:pt>
                      <c:pt idx="24">
                        <c:v>0.17073170731707318</c:v>
                      </c:pt>
                      <c:pt idx="25">
                        <c:v>0.35135135135135137</c:v>
                      </c:pt>
                      <c:pt idx="26">
                        <c:v>0.21739130434782608</c:v>
                      </c:pt>
                      <c:pt idx="27">
                        <c:v>0.33333333333333331</c:v>
                      </c:pt>
                      <c:pt idx="28">
                        <c:v>0.23529411764705882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0.42857142857142855</c:v>
                      </c:pt>
                      <c:pt idx="32">
                        <c:v>0.125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756E-4E63-BDB6-1442B5B00CAD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CIR!$L$2</c15:sqref>
                        </c15:formulaRef>
                      </c:ext>
                    </c:extLst>
                    <c:strCache>
                      <c:ptCount val="1"/>
                      <c:pt idx="0">
                        <c:v>ureGamma</c:v>
                      </c:pt>
                    </c:strCache>
                  </c:strRef>
                </c:tx>
                <c:spPr>
                  <a:ln w="19050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CIR!$L$3:$L$47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0.4</c:v>
                      </c:pt>
                      <c:pt idx="9">
                        <c:v>0.2857142857142857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0.19354838709677419</c:v>
                      </c:pt>
                      <c:pt idx="14">
                        <c:v>0.1</c:v>
                      </c:pt>
                      <c:pt idx="15">
                        <c:v>3.6363636363636362E-2</c:v>
                      </c:pt>
                      <c:pt idx="16">
                        <c:v>6.4935064935064929E-2</c:v>
                      </c:pt>
                      <c:pt idx="17">
                        <c:v>5.7471264367816091E-2</c:v>
                      </c:pt>
                      <c:pt idx="18">
                        <c:v>5.0632911392405063E-2</c:v>
                      </c:pt>
                      <c:pt idx="19">
                        <c:v>1.8867924528301886E-2</c:v>
                      </c:pt>
                      <c:pt idx="20">
                        <c:v>9.5744680851063829E-2</c:v>
                      </c:pt>
                      <c:pt idx="21">
                        <c:v>0.10714285714285714</c:v>
                      </c:pt>
                      <c:pt idx="22">
                        <c:v>0.17741935483870969</c:v>
                      </c:pt>
                      <c:pt idx="23">
                        <c:v>0.26229508196721313</c:v>
                      </c:pt>
                      <c:pt idx="24">
                        <c:v>0.24390243902439024</c:v>
                      </c:pt>
                      <c:pt idx="25">
                        <c:v>0.40540540540540543</c:v>
                      </c:pt>
                      <c:pt idx="26">
                        <c:v>0.30434782608695654</c:v>
                      </c:pt>
                      <c:pt idx="27">
                        <c:v>0.33333333333333331</c:v>
                      </c:pt>
                      <c:pt idx="28">
                        <c:v>0.35294117647058826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0.5714285714285714</c:v>
                      </c:pt>
                      <c:pt idx="32">
                        <c:v>0.375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756E-4E63-BDB6-1442B5B00CAD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CIR!$F$2</c15:sqref>
                        </c15:formulaRef>
                      </c:ext>
                    </c:extLst>
                    <c:strCache>
                      <c:ptCount val="1"/>
                      <c:pt idx="0">
                        <c:v>nifD</c:v>
                      </c:pt>
                    </c:strCache>
                  </c:strRef>
                </c:tx>
                <c:spPr>
                  <a:ln w="19050" cap="rnd">
                    <a:solidFill>
                      <a:srgbClr val="D84379"/>
                    </a:solidFill>
                    <a:prstDash val="solid"/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CIR!$F$3:$F$47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0.1111111111111111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0</c:v>
                      </c:pt>
                      <c:pt idx="19">
                        <c:v>4.716981132075472E-2</c:v>
                      </c:pt>
                      <c:pt idx="20">
                        <c:v>6.3829787234042548E-2</c:v>
                      </c:pt>
                      <c:pt idx="21">
                        <c:v>4.7619047619047616E-2</c:v>
                      </c:pt>
                      <c:pt idx="22">
                        <c:v>9.6774193548387094E-2</c:v>
                      </c:pt>
                      <c:pt idx="23">
                        <c:v>9.8360655737704916E-2</c:v>
                      </c:pt>
                      <c:pt idx="24">
                        <c:v>0.14634146341463414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756E-4E63-BDB6-1442B5B00CAD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CIR!$G$2</c15:sqref>
                        </c15:formulaRef>
                      </c:ext>
                    </c:extLst>
                    <c:strCache>
                      <c:ptCount val="1"/>
                      <c:pt idx="0">
                        <c:v>nifK</c:v>
                      </c:pt>
                    </c:strCache>
                  </c:strRef>
                </c:tx>
                <c:spPr>
                  <a:ln w="19050" cap="rnd">
                    <a:solidFill>
                      <a:srgbClr val="1EDAE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CIR!$G$3:$G$47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5.5555555555555552E-2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1.2658227848101266E-2</c:v>
                      </c:pt>
                      <c:pt idx="19">
                        <c:v>3.7735849056603772E-2</c:v>
                      </c:pt>
                      <c:pt idx="20">
                        <c:v>7.4468085106382975E-2</c:v>
                      </c:pt>
                      <c:pt idx="21">
                        <c:v>4.7619047619047616E-2</c:v>
                      </c:pt>
                      <c:pt idx="22">
                        <c:v>0.12903225806451613</c:v>
                      </c:pt>
                      <c:pt idx="23">
                        <c:v>0.11475409836065574</c:v>
                      </c:pt>
                      <c:pt idx="24">
                        <c:v>0.24390243902439024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6-756E-4E63-BDB6-1442B5B00CAD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CIR!$H$2</c15:sqref>
                        </c15:formulaRef>
                      </c:ext>
                    </c:extLst>
                    <c:strCache>
                      <c:ptCount val="1"/>
                      <c:pt idx="0">
                        <c:v>nifH</c:v>
                      </c:pt>
                    </c:strCache>
                  </c:strRef>
                </c:tx>
                <c:spPr>
                  <a:ln w="19050" cap="rnd">
                    <a:solidFill>
                      <a:srgbClr val="FFC107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CIR!$H$3:$H$47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3.2258064516129031E-2</c:v>
                      </c:pt>
                      <c:pt idx="14">
                        <c:v>2.5000000000000001E-2</c:v>
                      </c:pt>
                      <c:pt idx="15">
                        <c:v>1.8181818181818181E-2</c:v>
                      </c:pt>
                      <c:pt idx="16">
                        <c:v>2.5974025974025976E-2</c:v>
                      </c:pt>
                      <c:pt idx="17">
                        <c:v>3.4482758620689655E-2</c:v>
                      </c:pt>
                      <c:pt idx="18">
                        <c:v>2.5316455696202531E-2</c:v>
                      </c:pt>
                      <c:pt idx="19">
                        <c:v>4.716981132075472E-2</c:v>
                      </c:pt>
                      <c:pt idx="20">
                        <c:v>7.4468085106382975E-2</c:v>
                      </c:pt>
                      <c:pt idx="21">
                        <c:v>8.3333333333333329E-2</c:v>
                      </c:pt>
                      <c:pt idx="22">
                        <c:v>0.11290322580645161</c:v>
                      </c:pt>
                      <c:pt idx="23">
                        <c:v>9.8360655737704916E-2</c:v>
                      </c:pt>
                      <c:pt idx="24">
                        <c:v>0.12195121951219512</c:v>
                      </c:pt>
                      <c:pt idx="25">
                        <c:v>0.10810810810810811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7-756E-4E63-BDB6-1442B5B00CAD}"/>
                  </c:ext>
                </c:extLst>
              </c15:ser>
            </c15:filteredLineSeries>
          </c:ext>
        </c:extLst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UGAM!$E$2</c:f>
              <c:strCache>
                <c:ptCount val="1"/>
                <c:pt idx="0">
                  <c:v>amt / mep /rh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UGAM!$C$3:$C$47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UGAM!$E$3:$E$47</c:f>
              <c:numCache>
                <c:formatCode>0%</c:formatCode>
                <c:ptCount val="45"/>
                <c:pt idx="3">
                  <c:v>1</c:v>
                </c:pt>
                <c:pt idx="6">
                  <c:v>1</c:v>
                </c:pt>
                <c:pt idx="9">
                  <c:v>0.8</c:v>
                </c:pt>
                <c:pt idx="11">
                  <c:v>0.875</c:v>
                </c:pt>
                <c:pt idx="12">
                  <c:v>0.8</c:v>
                </c:pt>
                <c:pt idx="13">
                  <c:v>0.7</c:v>
                </c:pt>
                <c:pt idx="14">
                  <c:v>0.66666666666666663</c:v>
                </c:pt>
                <c:pt idx="15">
                  <c:v>0.75</c:v>
                </c:pt>
                <c:pt idx="16">
                  <c:v>0.5</c:v>
                </c:pt>
                <c:pt idx="17">
                  <c:v>0.8571428571428571</c:v>
                </c:pt>
                <c:pt idx="18">
                  <c:v>0.5</c:v>
                </c:pt>
                <c:pt idx="19">
                  <c:v>0.6</c:v>
                </c:pt>
                <c:pt idx="20">
                  <c:v>0.48148148148148145</c:v>
                </c:pt>
                <c:pt idx="21">
                  <c:v>0.57692307692307687</c:v>
                </c:pt>
                <c:pt idx="22">
                  <c:v>0.55172413793103448</c:v>
                </c:pt>
                <c:pt idx="23">
                  <c:v>0.47222222222222221</c:v>
                </c:pt>
                <c:pt idx="24">
                  <c:v>0.47457627118644069</c:v>
                </c:pt>
                <c:pt idx="25">
                  <c:v>0.48214285714285715</c:v>
                </c:pt>
                <c:pt idx="26">
                  <c:v>0.48</c:v>
                </c:pt>
                <c:pt idx="27">
                  <c:v>0.47916666666666669</c:v>
                </c:pt>
                <c:pt idx="28">
                  <c:v>0.44210526315789472</c:v>
                </c:pt>
                <c:pt idx="29">
                  <c:v>0.550561797752809</c:v>
                </c:pt>
                <c:pt idx="30">
                  <c:v>0.47872340425531917</c:v>
                </c:pt>
                <c:pt idx="31">
                  <c:v>0.43859649122807015</c:v>
                </c:pt>
                <c:pt idx="32">
                  <c:v>0.59154929577464788</c:v>
                </c:pt>
                <c:pt idx="33">
                  <c:v>0.55263157894736847</c:v>
                </c:pt>
                <c:pt idx="34">
                  <c:v>0.5</c:v>
                </c:pt>
                <c:pt idx="35">
                  <c:v>0.6</c:v>
                </c:pt>
                <c:pt idx="40">
                  <c:v>0.33333333333333331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5F-4FEB-BA1C-D34BA6D9A668}"/>
            </c:ext>
          </c:extLst>
        </c:ser>
        <c:ser>
          <c:idx val="1"/>
          <c:order val="1"/>
          <c:tx>
            <c:strRef>
              <c:f>UGAM!$F$2</c:f>
              <c:strCache>
                <c:ptCount val="1"/>
                <c:pt idx="0">
                  <c:v>nifD</c:v>
                </c:pt>
              </c:strCache>
            </c:strRef>
          </c:tx>
          <c:spPr>
            <a:ln w="19050" cap="rnd">
              <a:solidFill>
                <a:srgbClr val="D84379"/>
              </a:solidFill>
              <a:prstDash val="solid"/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D84379"/>
                </a:solidFill>
                <a:prstDash val="solid"/>
              </a:ln>
              <a:effectLst/>
            </c:spPr>
          </c:marker>
          <c:cat>
            <c:strRef>
              <c:f>UGAM!$C$3:$C$47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UGAM!$F$3:$F$47</c:f>
              <c:numCache>
                <c:formatCode>0%</c:formatCode>
                <c:ptCount val="45"/>
                <c:pt idx="3">
                  <c:v>0</c:v>
                </c:pt>
                <c:pt idx="6">
                  <c:v>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8.3333333333333329E-2</c:v>
                </c:pt>
                <c:pt idx="16">
                  <c:v>0.1</c:v>
                </c:pt>
                <c:pt idx="17">
                  <c:v>0.14285714285714285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3.8461538461538464E-2</c:v>
                </c:pt>
                <c:pt idx="22">
                  <c:v>3.4482758620689655E-2</c:v>
                </c:pt>
                <c:pt idx="23">
                  <c:v>2.7777777777777776E-2</c:v>
                </c:pt>
                <c:pt idx="24">
                  <c:v>3.3898305084745763E-2</c:v>
                </c:pt>
                <c:pt idx="25">
                  <c:v>3.5714285714285712E-2</c:v>
                </c:pt>
                <c:pt idx="26">
                  <c:v>6.6666666666666666E-2</c:v>
                </c:pt>
                <c:pt idx="27">
                  <c:v>0.10416666666666667</c:v>
                </c:pt>
                <c:pt idx="28">
                  <c:v>7.3684210526315783E-2</c:v>
                </c:pt>
                <c:pt idx="29">
                  <c:v>0.10112359550561797</c:v>
                </c:pt>
                <c:pt idx="30">
                  <c:v>8.5106382978723402E-2</c:v>
                </c:pt>
                <c:pt idx="31">
                  <c:v>7.0175438596491224E-2</c:v>
                </c:pt>
                <c:pt idx="32">
                  <c:v>0.15492957746478872</c:v>
                </c:pt>
                <c:pt idx="33">
                  <c:v>0</c:v>
                </c:pt>
                <c:pt idx="34">
                  <c:v>0.33333333333333331</c:v>
                </c:pt>
                <c:pt idx="35">
                  <c:v>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5F-4FEB-BA1C-D34BA6D9A668}"/>
            </c:ext>
          </c:extLst>
        </c:ser>
        <c:ser>
          <c:idx val="2"/>
          <c:order val="2"/>
          <c:tx>
            <c:strRef>
              <c:f>UGAM!$G$2</c:f>
              <c:strCache>
                <c:ptCount val="1"/>
                <c:pt idx="0">
                  <c:v>nifK</c:v>
                </c:pt>
              </c:strCache>
            </c:strRef>
          </c:tx>
          <c:spPr>
            <a:ln w="19050" cap="rnd">
              <a:solidFill>
                <a:srgbClr val="1EDAE5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1EDAE5"/>
                </a:solidFill>
                <a:prstDash val="lgDash"/>
              </a:ln>
              <a:effectLst/>
            </c:spPr>
          </c:marker>
          <c:cat>
            <c:strRef>
              <c:f>UGAM!$C$3:$C$47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UGAM!$G$3:$G$47</c:f>
              <c:numCache>
                <c:formatCode>0%</c:formatCode>
                <c:ptCount val="45"/>
                <c:pt idx="3">
                  <c:v>0</c:v>
                </c:pt>
                <c:pt idx="6">
                  <c:v>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3.4482758620689655E-2</c:v>
                </c:pt>
                <c:pt idx="23">
                  <c:v>0</c:v>
                </c:pt>
                <c:pt idx="24">
                  <c:v>3.3898305084745763E-2</c:v>
                </c:pt>
                <c:pt idx="25">
                  <c:v>7.1428571428571425E-2</c:v>
                </c:pt>
                <c:pt idx="26">
                  <c:v>0.08</c:v>
                </c:pt>
                <c:pt idx="27">
                  <c:v>0.10416666666666667</c:v>
                </c:pt>
                <c:pt idx="28">
                  <c:v>8.4210526315789472E-2</c:v>
                </c:pt>
                <c:pt idx="29">
                  <c:v>8.98876404494382E-2</c:v>
                </c:pt>
                <c:pt idx="30">
                  <c:v>0.10638297872340426</c:v>
                </c:pt>
                <c:pt idx="31">
                  <c:v>7.8947368421052627E-2</c:v>
                </c:pt>
                <c:pt idx="32">
                  <c:v>0.15492957746478872</c:v>
                </c:pt>
                <c:pt idx="33">
                  <c:v>0</c:v>
                </c:pt>
                <c:pt idx="34">
                  <c:v>0.33333333333333331</c:v>
                </c:pt>
                <c:pt idx="35">
                  <c:v>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05F-4FEB-BA1C-D34BA6D9A668}"/>
            </c:ext>
          </c:extLst>
        </c:ser>
        <c:ser>
          <c:idx val="3"/>
          <c:order val="3"/>
          <c:tx>
            <c:strRef>
              <c:f>UGAM!$H$2</c:f>
              <c:strCache>
                <c:ptCount val="1"/>
                <c:pt idx="0">
                  <c:v>nifH</c:v>
                </c:pt>
              </c:strCache>
            </c:strRef>
          </c:tx>
          <c:spPr>
            <a:ln w="19050" cap="rnd">
              <a:solidFill>
                <a:srgbClr val="FFC107"/>
              </a:solidFill>
              <a:round/>
            </a:ln>
            <a:effectLst/>
          </c:spPr>
          <c:marker>
            <c:symbol val="x"/>
            <c:size val="5"/>
            <c:spPr>
              <a:solidFill>
                <a:srgbClr val="FFC107"/>
              </a:solidFill>
              <a:ln w="19050">
                <a:solidFill>
                  <a:srgbClr val="FFC107"/>
                </a:solidFill>
                <a:prstDash val="sysDot"/>
              </a:ln>
              <a:effectLst/>
            </c:spPr>
          </c:marker>
          <c:cat>
            <c:strRef>
              <c:f>UGAM!$C$3:$C$47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UGAM!$H$3:$H$47</c:f>
              <c:numCache>
                <c:formatCode>0%</c:formatCode>
                <c:ptCount val="45"/>
                <c:pt idx="3">
                  <c:v>0</c:v>
                </c:pt>
                <c:pt idx="6">
                  <c:v>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8.3333333333333329E-2</c:v>
                </c:pt>
                <c:pt idx="16">
                  <c:v>0</c:v>
                </c:pt>
                <c:pt idx="17">
                  <c:v>0.14285714285714285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3.8461538461538464E-2</c:v>
                </c:pt>
                <c:pt idx="22">
                  <c:v>0</c:v>
                </c:pt>
                <c:pt idx="23">
                  <c:v>2.7777777777777776E-2</c:v>
                </c:pt>
                <c:pt idx="24">
                  <c:v>1.6949152542372881E-2</c:v>
                </c:pt>
                <c:pt idx="25">
                  <c:v>1.7857142857142856E-2</c:v>
                </c:pt>
                <c:pt idx="26">
                  <c:v>9.3333333333333338E-2</c:v>
                </c:pt>
                <c:pt idx="27">
                  <c:v>9.375E-2</c:v>
                </c:pt>
                <c:pt idx="28">
                  <c:v>7.3684210526315783E-2</c:v>
                </c:pt>
                <c:pt idx="29">
                  <c:v>0.10112359550561797</c:v>
                </c:pt>
                <c:pt idx="30">
                  <c:v>8.5106382978723402E-2</c:v>
                </c:pt>
                <c:pt idx="31">
                  <c:v>6.1403508771929821E-2</c:v>
                </c:pt>
                <c:pt idx="32">
                  <c:v>0.15492957746478872</c:v>
                </c:pt>
                <c:pt idx="33">
                  <c:v>0</c:v>
                </c:pt>
                <c:pt idx="34">
                  <c:v>0.33333333333333331</c:v>
                </c:pt>
                <c:pt idx="35">
                  <c:v>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05F-4FEB-BA1C-D34BA6D9A6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amt / mep / rh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UGAM!$E$3:$E$47</c:f>
              <c:numCache>
                <c:formatCode>0%</c:formatCode>
                <c:ptCount val="45"/>
                <c:pt idx="3">
                  <c:v>1</c:v>
                </c:pt>
                <c:pt idx="6">
                  <c:v>1</c:v>
                </c:pt>
                <c:pt idx="9">
                  <c:v>0.8</c:v>
                </c:pt>
                <c:pt idx="11">
                  <c:v>0.875</c:v>
                </c:pt>
                <c:pt idx="12">
                  <c:v>0.8</c:v>
                </c:pt>
                <c:pt idx="13">
                  <c:v>0.7</c:v>
                </c:pt>
                <c:pt idx="14">
                  <c:v>0.66666666666666663</c:v>
                </c:pt>
                <c:pt idx="15">
                  <c:v>0.75</c:v>
                </c:pt>
                <c:pt idx="16">
                  <c:v>0.5</c:v>
                </c:pt>
                <c:pt idx="17">
                  <c:v>0.8571428571428571</c:v>
                </c:pt>
                <c:pt idx="18">
                  <c:v>0.5</c:v>
                </c:pt>
                <c:pt idx="19">
                  <c:v>0.6</c:v>
                </c:pt>
                <c:pt idx="20">
                  <c:v>0.48148148148148145</c:v>
                </c:pt>
                <c:pt idx="21">
                  <c:v>0.57692307692307687</c:v>
                </c:pt>
                <c:pt idx="22">
                  <c:v>0.55172413793103448</c:v>
                </c:pt>
                <c:pt idx="23">
                  <c:v>0.47222222222222221</c:v>
                </c:pt>
                <c:pt idx="24">
                  <c:v>0.47457627118644069</c:v>
                </c:pt>
                <c:pt idx="25">
                  <c:v>0.48214285714285715</c:v>
                </c:pt>
                <c:pt idx="26">
                  <c:v>0.48</c:v>
                </c:pt>
                <c:pt idx="27">
                  <c:v>0.47916666666666669</c:v>
                </c:pt>
                <c:pt idx="28">
                  <c:v>0.44210526315789472</c:v>
                </c:pt>
                <c:pt idx="29">
                  <c:v>0.550561797752809</c:v>
                </c:pt>
                <c:pt idx="30">
                  <c:v>0.47872340425531917</c:v>
                </c:pt>
                <c:pt idx="31">
                  <c:v>0.43859649122807015</c:v>
                </c:pt>
                <c:pt idx="32">
                  <c:v>0.59154929577464788</c:v>
                </c:pt>
                <c:pt idx="33">
                  <c:v>0.55263157894736847</c:v>
                </c:pt>
                <c:pt idx="34">
                  <c:v>0.5</c:v>
                </c:pt>
                <c:pt idx="35">
                  <c:v>0.6</c:v>
                </c:pt>
                <c:pt idx="40">
                  <c:v>0.33333333333333331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B9-403E-9907-4DB0CBA99FC0}"/>
            </c:ext>
          </c:extLst>
        </c:ser>
        <c:ser>
          <c:idx val="1"/>
          <c:order val="1"/>
          <c:tx>
            <c:strRef>
              <c:f>UGAM!$I$2</c:f>
              <c:strCache>
                <c:ptCount val="1"/>
                <c:pt idx="0">
                  <c:v>Class I nitrilases</c:v>
                </c:pt>
              </c:strCache>
            </c:strRef>
          </c:tx>
          <c:spPr>
            <a:ln w="19050" cap="rnd">
              <a:solidFill>
                <a:schemeClr val="bg1">
                  <a:lumMod val="65000"/>
                </a:schemeClr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bg1">
                    <a:lumMod val="65000"/>
                  </a:schemeClr>
                </a:solidFill>
                <a:prstDash val="solid"/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UGAM!$I$3:$I$47</c:f>
              <c:numCache>
                <c:formatCode>0%</c:formatCode>
                <c:ptCount val="45"/>
                <c:pt idx="3">
                  <c:v>0</c:v>
                </c:pt>
                <c:pt idx="6">
                  <c:v>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0.14285714285714285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3.8461538461538464E-2</c:v>
                </c:pt>
                <c:pt idx="22">
                  <c:v>6.8965517241379309E-2</c:v>
                </c:pt>
                <c:pt idx="23">
                  <c:v>2.7777777777777776E-2</c:v>
                </c:pt>
                <c:pt idx="24">
                  <c:v>5.0847457627118647E-2</c:v>
                </c:pt>
                <c:pt idx="25">
                  <c:v>7.1428571428571425E-2</c:v>
                </c:pt>
                <c:pt idx="26">
                  <c:v>0.04</c:v>
                </c:pt>
                <c:pt idx="27">
                  <c:v>3.125E-2</c:v>
                </c:pt>
                <c:pt idx="28">
                  <c:v>4.2105263157894736E-2</c:v>
                </c:pt>
                <c:pt idx="29">
                  <c:v>7.8651685393258425E-2</c:v>
                </c:pt>
                <c:pt idx="30">
                  <c:v>2.1276595744680851E-2</c:v>
                </c:pt>
                <c:pt idx="31">
                  <c:v>2.6315789473684209E-2</c:v>
                </c:pt>
                <c:pt idx="32">
                  <c:v>5.6338028169014086E-2</c:v>
                </c:pt>
                <c:pt idx="33">
                  <c:v>0.10526315789473684</c:v>
                </c:pt>
                <c:pt idx="34">
                  <c:v>0</c:v>
                </c:pt>
                <c:pt idx="35">
                  <c:v>0.2</c:v>
                </c:pt>
                <c:pt idx="40">
                  <c:v>0.33333333333333331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9B9-403E-9907-4DB0CBA99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CIR!$J$2</c15:sqref>
                        </c15:formulaRef>
                      </c:ext>
                    </c:extLst>
                    <c:strCache>
                      <c:ptCount val="1"/>
                      <c:pt idx="0">
                        <c:v>ureAlpha</c:v>
                      </c:pt>
                    </c:strCache>
                  </c:strRef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rgbClr val="1EDAE5"/>
                      </a:solidFill>
                      <a:prstDash val="lgDash"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CIR!$J$3:$J$47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0.16666666666666666</c:v>
                      </c:pt>
                      <c:pt idx="13">
                        <c:v>6.4516129032258063E-2</c:v>
                      </c:pt>
                      <c:pt idx="14">
                        <c:v>0.05</c:v>
                      </c:pt>
                      <c:pt idx="15">
                        <c:v>3.6363636363636362E-2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4.2553191489361701E-2</c:v>
                      </c:pt>
                      <c:pt idx="21">
                        <c:v>3.5714285714285712E-2</c:v>
                      </c:pt>
                      <c:pt idx="22">
                        <c:v>0.12903225806451613</c:v>
                      </c:pt>
                      <c:pt idx="23">
                        <c:v>0.14754098360655737</c:v>
                      </c:pt>
                      <c:pt idx="24">
                        <c:v>0.14634146341463414</c:v>
                      </c:pt>
                      <c:pt idx="25">
                        <c:v>0.32432432432432434</c:v>
                      </c:pt>
                      <c:pt idx="26">
                        <c:v>0.13043478260869565</c:v>
                      </c:pt>
                      <c:pt idx="27">
                        <c:v>0.2857142857142857</c:v>
                      </c:pt>
                      <c:pt idx="28">
                        <c:v>0.17647058823529413</c:v>
                      </c:pt>
                      <c:pt idx="29">
                        <c:v>0.1</c:v>
                      </c:pt>
                      <c:pt idx="30">
                        <c:v>0.22222222222222221</c:v>
                      </c:pt>
                      <c:pt idx="31">
                        <c:v>0.42857142857142855</c:v>
                      </c:pt>
                      <c:pt idx="32">
                        <c:v>0.25</c:v>
                      </c:pt>
                      <c:pt idx="33">
                        <c:v>0.42857142857142855</c:v>
                      </c:pt>
                      <c:pt idx="37">
                        <c:v>0.33333333333333331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79B9-403E-9907-4DB0CBA99FC0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CIR!$K$2</c15:sqref>
                        </c15:formulaRef>
                      </c:ext>
                    </c:extLst>
                    <c:strCache>
                      <c:ptCount val="1"/>
                      <c:pt idx="0">
                        <c:v>ureBeta</c:v>
                      </c:pt>
                    </c:strCache>
                  </c:strRef>
                </c:tx>
                <c:spPr>
                  <a:ln w="19050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solidFill>
                      <a:srgbClr val="FFC107"/>
                    </a:solidFill>
                    <a:ln w="19050">
                      <a:solidFill>
                        <a:srgbClr val="FFC107"/>
                      </a:solidFill>
                      <a:prstDash val="sysDot"/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CIR!$K$3:$K$47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0.14285714285714285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0.16129032258064516</c:v>
                      </c:pt>
                      <c:pt idx="14">
                        <c:v>7.4999999999999997E-2</c:v>
                      </c:pt>
                      <c:pt idx="15">
                        <c:v>5.4545454545454543E-2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3.7974683544303799E-2</c:v>
                      </c:pt>
                      <c:pt idx="19">
                        <c:v>9.433962264150943E-3</c:v>
                      </c:pt>
                      <c:pt idx="20">
                        <c:v>9.5744680851063829E-2</c:v>
                      </c:pt>
                      <c:pt idx="21">
                        <c:v>9.5238095238095233E-2</c:v>
                      </c:pt>
                      <c:pt idx="22">
                        <c:v>0.17741935483870969</c:v>
                      </c:pt>
                      <c:pt idx="23">
                        <c:v>0.22950819672131148</c:v>
                      </c:pt>
                      <c:pt idx="24">
                        <c:v>0.17073170731707318</c:v>
                      </c:pt>
                      <c:pt idx="25">
                        <c:v>0.35135135135135137</c:v>
                      </c:pt>
                      <c:pt idx="26">
                        <c:v>0.21739130434782608</c:v>
                      </c:pt>
                      <c:pt idx="27">
                        <c:v>0.33333333333333331</c:v>
                      </c:pt>
                      <c:pt idx="28">
                        <c:v>0.23529411764705882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0.42857142857142855</c:v>
                      </c:pt>
                      <c:pt idx="32">
                        <c:v>0.125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79B9-403E-9907-4DB0CBA99FC0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CIR!$L$2</c15:sqref>
                        </c15:formulaRef>
                      </c:ext>
                    </c:extLst>
                    <c:strCache>
                      <c:ptCount val="1"/>
                      <c:pt idx="0">
                        <c:v>ureGamma</c:v>
                      </c:pt>
                    </c:strCache>
                  </c:strRef>
                </c:tx>
                <c:spPr>
                  <a:ln w="19050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CIR!$L$3:$L$47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0.4</c:v>
                      </c:pt>
                      <c:pt idx="9">
                        <c:v>0.2857142857142857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0.19354838709677419</c:v>
                      </c:pt>
                      <c:pt idx="14">
                        <c:v>0.1</c:v>
                      </c:pt>
                      <c:pt idx="15">
                        <c:v>3.6363636363636362E-2</c:v>
                      </c:pt>
                      <c:pt idx="16">
                        <c:v>6.4935064935064929E-2</c:v>
                      </c:pt>
                      <c:pt idx="17">
                        <c:v>5.7471264367816091E-2</c:v>
                      </c:pt>
                      <c:pt idx="18">
                        <c:v>5.0632911392405063E-2</c:v>
                      </c:pt>
                      <c:pt idx="19">
                        <c:v>1.8867924528301886E-2</c:v>
                      </c:pt>
                      <c:pt idx="20">
                        <c:v>9.5744680851063829E-2</c:v>
                      </c:pt>
                      <c:pt idx="21">
                        <c:v>0.10714285714285714</c:v>
                      </c:pt>
                      <c:pt idx="22">
                        <c:v>0.17741935483870969</c:v>
                      </c:pt>
                      <c:pt idx="23">
                        <c:v>0.26229508196721313</c:v>
                      </c:pt>
                      <c:pt idx="24">
                        <c:v>0.24390243902439024</c:v>
                      </c:pt>
                      <c:pt idx="25">
                        <c:v>0.40540540540540543</c:v>
                      </c:pt>
                      <c:pt idx="26">
                        <c:v>0.30434782608695654</c:v>
                      </c:pt>
                      <c:pt idx="27">
                        <c:v>0.33333333333333331</c:v>
                      </c:pt>
                      <c:pt idx="28">
                        <c:v>0.35294117647058826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0.5714285714285714</c:v>
                      </c:pt>
                      <c:pt idx="32">
                        <c:v>0.375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79B9-403E-9907-4DB0CBA99FC0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CIR!$F$2</c15:sqref>
                        </c15:formulaRef>
                      </c:ext>
                    </c:extLst>
                    <c:strCache>
                      <c:ptCount val="1"/>
                      <c:pt idx="0">
                        <c:v>nifD</c:v>
                      </c:pt>
                    </c:strCache>
                  </c:strRef>
                </c:tx>
                <c:spPr>
                  <a:ln w="19050" cap="rnd">
                    <a:solidFill>
                      <a:srgbClr val="D84379"/>
                    </a:solidFill>
                    <a:prstDash val="solid"/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CIR!$F$3:$F$47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0.1111111111111111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0</c:v>
                      </c:pt>
                      <c:pt idx="19">
                        <c:v>4.716981132075472E-2</c:v>
                      </c:pt>
                      <c:pt idx="20">
                        <c:v>6.3829787234042548E-2</c:v>
                      </c:pt>
                      <c:pt idx="21">
                        <c:v>4.7619047619047616E-2</c:v>
                      </c:pt>
                      <c:pt idx="22">
                        <c:v>9.6774193548387094E-2</c:v>
                      </c:pt>
                      <c:pt idx="23">
                        <c:v>9.8360655737704916E-2</c:v>
                      </c:pt>
                      <c:pt idx="24">
                        <c:v>0.14634146341463414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79B9-403E-9907-4DB0CBA99FC0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CIR!$G$2</c15:sqref>
                        </c15:formulaRef>
                      </c:ext>
                    </c:extLst>
                    <c:strCache>
                      <c:ptCount val="1"/>
                      <c:pt idx="0">
                        <c:v>nifK</c:v>
                      </c:pt>
                    </c:strCache>
                  </c:strRef>
                </c:tx>
                <c:spPr>
                  <a:ln w="19050" cap="rnd">
                    <a:solidFill>
                      <a:srgbClr val="1EDAE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CIR!$G$3:$G$47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5.5555555555555552E-2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1.2658227848101266E-2</c:v>
                      </c:pt>
                      <c:pt idx="19">
                        <c:v>3.7735849056603772E-2</c:v>
                      </c:pt>
                      <c:pt idx="20">
                        <c:v>7.4468085106382975E-2</c:v>
                      </c:pt>
                      <c:pt idx="21">
                        <c:v>4.7619047619047616E-2</c:v>
                      </c:pt>
                      <c:pt idx="22">
                        <c:v>0.12903225806451613</c:v>
                      </c:pt>
                      <c:pt idx="23">
                        <c:v>0.11475409836065574</c:v>
                      </c:pt>
                      <c:pt idx="24">
                        <c:v>0.24390243902439024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6-79B9-403E-9907-4DB0CBA99FC0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CIR!$H$2</c15:sqref>
                        </c15:formulaRef>
                      </c:ext>
                    </c:extLst>
                    <c:strCache>
                      <c:ptCount val="1"/>
                      <c:pt idx="0">
                        <c:v>nifH</c:v>
                      </c:pt>
                    </c:strCache>
                  </c:strRef>
                </c:tx>
                <c:spPr>
                  <a:ln w="19050" cap="rnd">
                    <a:solidFill>
                      <a:srgbClr val="FFC107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CIR!$H$3:$H$47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3.2258064516129031E-2</c:v>
                      </c:pt>
                      <c:pt idx="14">
                        <c:v>2.5000000000000001E-2</c:v>
                      </c:pt>
                      <c:pt idx="15">
                        <c:v>1.8181818181818181E-2</c:v>
                      </c:pt>
                      <c:pt idx="16">
                        <c:v>2.5974025974025976E-2</c:v>
                      </c:pt>
                      <c:pt idx="17">
                        <c:v>3.4482758620689655E-2</c:v>
                      </c:pt>
                      <c:pt idx="18">
                        <c:v>2.5316455696202531E-2</c:v>
                      </c:pt>
                      <c:pt idx="19">
                        <c:v>4.716981132075472E-2</c:v>
                      </c:pt>
                      <c:pt idx="20">
                        <c:v>7.4468085106382975E-2</c:v>
                      </c:pt>
                      <c:pt idx="21">
                        <c:v>8.3333333333333329E-2</c:v>
                      </c:pt>
                      <c:pt idx="22">
                        <c:v>0.11290322580645161</c:v>
                      </c:pt>
                      <c:pt idx="23">
                        <c:v>9.8360655737704916E-2</c:v>
                      </c:pt>
                      <c:pt idx="24">
                        <c:v>0.12195121951219512</c:v>
                      </c:pt>
                      <c:pt idx="25">
                        <c:v>0.10810810810810811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7-79B9-403E-9907-4DB0CBA99FC0}"/>
                  </c:ext>
                </c:extLst>
              </c15:ser>
            </c15:filteredLineSeries>
          </c:ext>
        </c:extLst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amt / mep / rh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UGAM!$E$3:$E$47</c:f>
              <c:numCache>
                <c:formatCode>0%</c:formatCode>
                <c:ptCount val="45"/>
                <c:pt idx="3">
                  <c:v>1</c:v>
                </c:pt>
                <c:pt idx="6">
                  <c:v>1</c:v>
                </c:pt>
                <c:pt idx="9">
                  <c:v>0.8</c:v>
                </c:pt>
                <c:pt idx="11">
                  <c:v>0.875</c:v>
                </c:pt>
                <c:pt idx="12">
                  <c:v>0.8</c:v>
                </c:pt>
                <c:pt idx="13">
                  <c:v>0.7</c:v>
                </c:pt>
                <c:pt idx="14">
                  <c:v>0.66666666666666663</c:v>
                </c:pt>
                <c:pt idx="15">
                  <c:v>0.75</c:v>
                </c:pt>
                <c:pt idx="16">
                  <c:v>0.5</c:v>
                </c:pt>
                <c:pt idx="17">
                  <c:v>0.8571428571428571</c:v>
                </c:pt>
                <c:pt idx="18">
                  <c:v>0.5</c:v>
                </c:pt>
                <c:pt idx="19">
                  <c:v>0.6</c:v>
                </c:pt>
                <c:pt idx="20">
                  <c:v>0.48148148148148145</c:v>
                </c:pt>
                <c:pt idx="21">
                  <c:v>0.57692307692307687</c:v>
                </c:pt>
                <c:pt idx="22">
                  <c:v>0.55172413793103448</c:v>
                </c:pt>
                <c:pt idx="23">
                  <c:v>0.47222222222222221</c:v>
                </c:pt>
                <c:pt idx="24">
                  <c:v>0.47457627118644069</c:v>
                </c:pt>
                <c:pt idx="25">
                  <c:v>0.48214285714285715</c:v>
                </c:pt>
                <c:pt idx="26">
                  <c:v>0.48</c:v>
                </c:pt>
                <c:pt idx="27">
                  <c:v>0.47916666666666669</c:v>
                </c:pt>
                <c:pt idx="28">
                  <c:v>0.44210526315789472</c:v>
                </c:pt>
                <c:pt idx="29">
                  <c:v>0.550561797752809</c:v>
                </c:pt>
                <c:pt idx="30">
                  <c:v>0.47872340425531917</c:v>
                </c:pt>
                <c:pt idx="31">
                  <c:v>0.43859649122807015</c:v>
                </c:pt>
                <c:pt idx="32">
                  <c:v>0.59154929577464788</c:v>
                </c:pt>
                <c:pt idx="33">
                  <c:v>0.55263157894736847</c:v>
                </c:pt>
                <c:pt idx="34">
                  <c:v>0.5</c:v>
                </c:pt>
                <c:pt idx="35">
                  <c:v>0.6</c:v>
                </c:pt>
                <c:pt idx="40">
                  <c:v>0.33333333333333331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5A-4F3E-89CB-D6E282E0BF50}"/>
            </c:ext>
          </c:extLst>
        </c:ser>
        <c:ser>
          <c:idx val="8"/>
          <c:order val="8"/>
          <c:tx>
            <c:strRef>
              <c:f>UGAM!$J$2</c:f>
              <c:strCache>
                <c:ptCount val="1"/>
                <c:pt idx="0">
                  <c:v>ureAlpha</c:v>
                </c:pt>
              </c:strCache>
            </c:strRef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7030A0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UGAM!$J$3:$J$47</c:f>
              <c:numCache>
                <c:formatCode>0%</c:formatCode>
                <c:ptCount val="45"/>
                <c:pt idx="3">
                  <c:v>0</c:v>
                </c:pt>
                <c:pt idx="6">
                  <c:v>0.25</c:v>
                </c:pt>
                <c:pt idx="9">
                  <c:v>0.4</c:v>
                </c:pt>
                <c:pt idx="11">
                  <c:v>0.25</c:v>
                </c:pt>
                <c:pt idx="12">
                  <c:v>0</c:v>
                </c:pt>
                <c:pt idx="13">
                  <c:v>0.2</c:v>
                </c:pt>
                <c:pt idx="14">
                  <c:v>0</c:v>
                </c:pt>
                <c:pt idx="15">
                  <c:v>0.25</c:v>
                </c:pt>
                <c:pt idx="16">
                  <c:v>0.1</c:v>
                </c:pt>
                <c:pt idx="17">
                  <c:v>0</c:v>
                </c:pt>
                <c:pt idx="18">
                  <c:v>8.3333333333333329E-2</c:v>
                </c:pt>
                <c:pt idx="19">
                  <c:v>0</c:v>
                </c:pt>
                <c:pt idx="20">
                  <c:v>3.7037037037037035E-2</c:v>
                </c:pt>
                <c:pt idx="21">
                  <c:v>3.8461538461538464E-2</c:v>
                </c:pt>
                <c:pt idx="22">
                  <c:v>6.8965517241379309E-2</c:v>
                </c:pt>
                <c:pt idx="23">
                  <c:v>5.5555555555555552E-2</c:v>
                </c:pt>
                <c:pt idx="24">
                  <c:v>8.4745762711864403E-2</c:v>
                </c:pt>
                <c:pt idx="25">
                  <c:v>0.125</c:v>
                </c:pt>
                <c:pt idx="26">
                  <c:v>0.08</c:v>
                </c:pt>
                <c:pt idx="27">
                  <c:v>9.375E-2</c:v>
                </c:pt>
                <c:pt idx="28">
                  <c:v>7.3684210526315783E-2</c:v>
                </c:pt>
                <c:pt idx="29">
                  <c:v>0.12359550561797752</c:v>
                </c:pt>
                <c:pt idx="30">
                  <c:v>5.3191489361702128E-2</c:v>
                </c:pt>
                <c:pt idx="31">
                  <c:v>7.8947368421052627E-2</c:v>
                </c:pt>
                <c:pt idx="32">
                  <c:v>4.2253521126760563E-2</c:v>
                </c:pt>
                <c:pt idx="33">
                  <c:v>0.10526315789473684</c:v>
                </c:pt>
                <c:pt idx="34">
                  <c:v>0</c:v>
                </c:pt>
                <c:pt idx="35">
                  <c:v>0</c:v>
                </c:pt>
                <c:pt idx="40">
                  <c:v>0.33333333333333331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5A-4F3E-89CB-D6E282E0BF50}"/>
            </c:ext>
          </c:extLst>
        </c:ser>
        <c:ser>
          <c:idx val="9"/>
          <c:order val="9"/>
          <c:tx>
            <c:strRef>
              <c:f>UGAM!$K$2</c:f>
              <c:strCache>
                <c:ptCount val="1"/>
                <c:pt idx="0">
                  <c:v>ureBeta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accent5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CIR!$K$3:$K$47</c:f>
              <c:numCache>
                <c:formatCode>0%</c:formatCode>
                <c:ptCount val="45"/>
                <c:pt idx="8">
                  <c:v>0</c:v>
                </c:pt>
                <c:pt idx="9">
                  <c:v>0.14285714285714285</c:v>
                </c:pt>
                <c:pt idx="10">
                  <c:v>0.42857142857142855</c:v>
                </c:pt>
                <c:pt idx="11">
                  <c:v>0.25</c:v>
                </c:pt>
                <c:pt idx="12">
                  <c:v>0.22222222222222221</c:v>
                </c:pt>
                <c:pt idx="13">
                  <c:v>0.16129032258064516</c:v>
                </c:pt>
                <c:pt idx="14">
                  <c:v>7.4999999999999997E-2</c:v>
                </c:pt>
                <c:pt idx="15">
                  <c:v>5.4545454545454543E-2</c:v>
                </c:pt>
                <c:pt idx="16">
                  <c:v>5.1948051948051951E-2</c:v>
                </c:pt>
                <c:pt idx="17">
                  <c:v>8.0459770114942528E-2</c:v>
                </c:pt>
                <c:pt idx="18">
                  <c:v>3.7974683544303799E-2</c:v>
                </c:pt>
                <c:pt idx="19">
                  <c:v>9.433962264150943E-3</c:v>
                </c:pt>
                <c:pt idx="20">
                  <c:v>9.5744680851063829E-2</c:v>
                </c:pt>
                <c:pt idx="21">
                  <c:v>9.5238095238095233E-2</c:v>
                </c:pt>
                <c:pt idx="22">
                  <c:v>0.17741935483870969</c:v>
                </c:pt>
                <c:pt idx="23">
                  <c:v>0.22950819672131148</c:v>
                </c:pt>
                <c:pt idx="24">
                  <c:v>0.17073170731707318</c:v>
                </c:pt>
                <c:pt idx="25">
                  <c:v>0.35135135135135137</c:v>
                </c:pt>
                <c:pt idx="26">
                  <c:v>0.21739130434782608</c:v>
                </c:pt>
                <c:pt idx="27">
                  <c:v>0.33333333333333331</c:v>
                </c:pt>
                <c:pt idx="28">
                  <c:v>0.23529411764705882</c:v>
                </c:pt>
                <c:pt idx="29">
                  <c:v>0.1</c:v>
                </c:pt>
                <c:pt idx="30">
                  <c:v>0.33333333333333331</c:v>
                </c:pt>
                <c:pt idx="31">
                  <c:v>0.42857142857142855</c:v>
                </c:pt>
                <c:pt idx="32">
                  <c:v>0.125</c:v>
                </c:pt>
                <c:pt idx="33">
                  <c:v>0.42857142857142855</c:v>
                </c:pt>
                <c:pt idx="37">
                  <c:v>0</c:v>
                </c:pt>
                <c:pt idx="38">
                  <c:v>0</c:v>
                </c:pt>
                <c:pt idx="40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35A-4F3E-89CB-D6E282E0BF50}"/>
            </c:ext>
          </c:extLst>
        </c:ser>
        <c:ser>
          <c:idx val="10"/>
          <c:order val="10"/>
          <c:tx>
            <c:strRef>
              <c:f>UGAM!$L$2</c:f>
              <c:strCache>
                <c:ptCount val="1"/>
                <c:pt idx="0">
                  <c:v>ureGamma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accent6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UGAM!$L$3:$L$47</c:f>
              <c:numCache>
                <c:formatCode>0%</c:formatCode>
                <c:ptCount val="45"/>
                <c:pt idx="3">
                  <c:v>0.33333333333333331</c:v>
                </c:pt>
                <c:pt idx="6">
                  <c:v>0.5</c:v>
                </c:pt>
                <c:pt idx="9">
                  <c:v>0.4</c:v>
                </c:pt>
                <c:pt idx="11">
                  <c:v>0.375</c:v>
                </c:pt>
                <c:pt idx="12">
                  <c:v>0</c:v>
                </c:pt>
                <c:pt idx="13">
                  <c:v>0.3</c:v>
                </c:pt>
                <c:pt idx="14">
                  <c:v>0</c:v>
                </c:pt>
                <c:pt idx="15">
                  <c:v>0.41666666666666669</c:v>
                </c:pt>
                <c:pt idx="16">
                  <c:v>0.3</c:v>
                </c:pt>
                <c:pt idx="17">
                  <c:v>0.14285714285714285</c:v>
                </c:pt>
                <c:pt idx="18">
                  <c:v>0.25</c:v>
                </c:pt>
                <c:pt idx="19">
                  <c:v>0</c:v>
                </c:pt>
                <c:pt idx="20">
                  <c:v>7.407407407407407E-2</c:v>
                </c:pt>
                <c:pt idx="21">
                  <c:v>0.11538461538461539</c:v>
                </c:pt>
                <c:pt idx="22">
                  <c:v>0.10344827586206896</c:v>
                </c:pt>
                <c:pt idx="23">
                  <c:v>0.1111111111111111</c:v>
                </c:pt>
                <c:pt idx="24">
                  <c:v>0.13559322033898305</c:v>
                </c:pt>
                <c:pt idx="25">
                  <c:v>0.14285714285714285</c:v>
                </c:pt>
                <c:pt idx="26">
                  <c:v>0.17333333333333334</c:v>
                </c:pt>
                <c:pt idx="27">
                  <c:v>0.16666666666666666</c:v>
                </c:pt>
                <c:pt idx="28">
                  <c:v>0.16842105263157894</c:v>
                </c:pt>
                <c:pt idx="29">
                  <c:v>0.16853932584269662</c:v>
                </c:pt>
                <c:pt idx="30">
                  <c:v>8.5106382978723402E-2</c:v>
                </c:pt>
                <c:pt idx="31">
                  <c:v>0.13157894736842105</c:v>
                </c:pt>
                <c:pt idx="32">
                  <c:v>0.12676056338028169</c:v>
                </c:pt>
                <c:pt idx="33">
                  <c:v>0.15789473684210525</c:v>
                </c:pt>
                <c:pt idx="34">
                  <c:v>0</c:v>
                </c:pt>
                <c:pt idx="35">
                  <c:v>0</c:v>
                </c:pt>
                <c:pt idx="40">
                  <c:v>0.33333333333333331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35A-4F3E-89CB-D6E282E0BF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CIR!$I$2</c15:sqref>
                        </c15:formulaRef>
                      </c:ext>
                    </c:extLst>
                    <c:strCache>
                      <c:ptCount val="1"/>
                      <c:pt idx="0">
                        <c:v>Class I nitrilases</c:v>
                      </c:pt>
                    </c:strCache>
                  </c:strRef>
                </c:tx>
                <c:spPr>
                  <a:ln w="19050" cap="rnd">
                    <a:solidFill>
                      <a:schemeClr val="bg1">
                        <a:lumMod val="65000"/>
                      </a:schemeClr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bg1">
                          <a:lumMod val="65000"/>
                        </a:schemeClr>
                      </a:solidFill>
                      <a:prstDash val="solid"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CIR!$I$3:$I$47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3.7974683544303799E-2</c:v>
                      </c:pt>
                      <c:pt idx="19">
                        <c:v>1.8867924528301886E-2</c:v>
                      </c:pt>
                      <c:pt idx="20">
                        <c:v>5.3191489361702128E-2</c:v>
                      </c:pt>
                      <c:pt idx="21">
                        <c:v>5.9523809523809521E-2</c:v>
                      </c:pt>
                      <c:pt idx="22">
                        <c:v>0.14516129032258066</c:v>
                      </c:pt>
                      <c:pt idx="23">
                        <c:v>8.1967213114754092E-2</c:v>
                      </c:pt>
                      <c:pt idx="24">
                        <c:v>9.7560975609756101E-2</c:v>
                      </c:pt>
                      <c:pt idx="25">
                        <c:v>2.7027027027027029E-2</c:v>
                      </c:pt>
                      <c:pt idx="26">
                        <c:v>8.6956521739130432E-2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935A-4F3E-89CB-D6E282E0BF50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CIR!$J$2</c15:sqref>
                        </c15:formulaRef>
                      </c:ext>
                    </c:extLst>
                    <c:strCache>
                      <c:ptCount val="1"/>
                      <c:pt idx="0">
                        <c:v>ureAlpha</c:v>
                      </c:pt>
                    </c:strCache>
                  </c:strRef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rgbClr val="1EDAE5"/>
                      </a:solidFill>
                      <a:prstDash val="lgDash"/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CIR!$J$3:$J$47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0.16666666666666666</c:v>
                      </c:pt>
                      <c:pt idx="13">
                        <c:v>6.4516129032258063E-2</c:v>
                      </c:pt>
                      <c:pt idx="14">
                        <c:v>0.05</c:v>
                      </c:pt>
                      <c:pt idx="15">
                        <c:v>3.6363636363636362E-2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4.2553191489361701E-2</c:v>
                      </c:pt>
                      <c:pt idx="21">
                        <c:v>3.5714285714285712E-2</c:v>
                      </c:pt>
                      <c:pt idx="22">
                        <c:v>0.12903225806451613</c:v>
                      </c:pt>
                      <c:pt idx="23">
                        <c:v>0.14754098360655737</c:v>
                      </c:pt>
                      <c:pt idx="24">
                        <c:v>0.14634146341463414</c:v>
                      </c:pt>
                      <c:pt idx="25">
                        <c:v>0.32432432432432434</c:v>
                      </c:pt>
                      <c:pt idx="26">
                        <c:v>0.13043478260869565</c:v>
                      </c:pt>
                      <c:pt idx="27">
                        <c:v>0.2857142857142857</c:v>
                      </c:pt>
                      <c:pt idx="28">
                        <c:v>0.17647058823529413</c:v>
                      </c:pt>
                      <c:pt idx="29">
                        <c:v>0.1</c:v>
                      </c:pt>
                      <c:pt idx="30">
                        <c:v>0.22222222222222221</c:v>
                      </c:pt>
                      <c:pt idx="31">
                        <c:v>0.42857142857142855</c:v>
                      </c:pt>
                      <c:pt idx="32">
                        <c:v>0.25</c:v>
                      </c:pt>
                      <c:pt idx="33">
                        <c:v>0.42857142857142855</c:v>
                      </c:pt>
                      <c:pt idx="37">
                        <c:v>0.33333333333333331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935A-4F3E-89CB-D6E282E0BF50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CIR!$K$2</c15:sqref>
                        </c15:formulaRef>
                      </c:ext>
                    </c:extLst>
                    <c:strCache>
                      <c:ptCount val="1"/>
                      <c:pt idx="0">
                        <c:v>ureBeta</c:v>
                      </c:pt>
                    </c:strCache>
                  </c:strRef>
                </c:tx>
                <c:spPr>
                  <a:ln w="19050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solidFill>
                      <a:srgbClr val="FFC107"/>
                    </a:solidFill>
                    <a:ln w="19050">
                      <a:solidFill>
                        <a:srgbClr val="FFC107"/>
                      </a:solidFill>
                      <a:prstDash val="sysDot"/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CIR!$K$3:$K$47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0.14285714285714285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0.16129032258064516</c:v>
                      </c:pt>
                      <c:pt idx="14">
                        <c:v>7.4999999999999997E-2</c:v>
                      </c:pt>
                      <c:pt idx="15">
                        <c:v>5.4545454545454543E-2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3.7974683544303799E-2</c:v>
                      </c:pt>
                      <c:pt idx="19">
                        <c:v>9.433962264150943E-3</c:v>
                      </c:pt>
                      <c:pt idx="20">
                        <c:v>9.5744680851063829E-2</c:v>
                      </c:pt>
                      <c:pt idx="21">
                        <c:v>9.5238095238095233E-2</c:v>
                      </c:pt>
                      <c:pt idx="22">
                        <c:v>0.17741935483870969</c:v>
                      </c:pt>
                      <c:pt idx="23">
                        <c:v>0.22950819672131148</c:v>
                      </c:pt>
                      <c:pt idx="24">
                        <c:v>0.17073170731707318</c:v>
                      </c:pt>
                      <c:pt idx="25">
                        <c:v>0.35135135135135137</c:v>
                      </c:pt>
                      <c:pt idx="26">
                        <c:v>0.21739130434782608</c:v>
                      </c:pt>
                      <c:pt idx="27">
                        <c:v>0.33333333333333331</c:v>
                      </c:pt>
                      <c:pt idx="28">
                        <c:v>0.23529411764705882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0.42857142857142855</c:v>
                      </c:pt>
                      <c:pt idx="32">
                        <c:v>0.125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6-935A-4F3E-89CB-D6E282E0BF50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CIR!$L$2</c15:sqref>
                        </c15:formulaRef>
                      </c:ext>
                    </c:extLst>
                    <c:strCache>
                      <c:ptCount val="1"/>
                      <c:pt idx="0">
                        <c:v>ureGamma</c:v>
                      </c:pt>
                    </c:strCache>
                  </c:strRef>
                </c:tx>
                <c:spPr>
                  <a:ln w="19050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CIR!$L$3:$L$47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0.4</c:v>
                      </c:pt>
                      <c:pt idx="9">
                        <c:v>0.2857142857142857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0.19354838709677419</c:v>
                      </c:pt>
                      <c:pt idx="14">
                        <c:v>0.1</c:v>
                      </c:pt>
                      <c:pt idx="15">
                        <c:v>3.6363636363636362E-2</c:v>
                      </c:pt>
                      <c:pt idx="16">
                        <c:v>6.4935064935064929E-2</c:v>
                      </c:pt>
                      <c:pt idx="17">
                        <c:v>5.7471264367816091E-2</c:v>
                      </c:pt>
                      <c:pt idx="18">
                        <c:v>5.0632911392405063E-2</c:v>
                      </c:pt>
                      <c:pt idx="19">
                        <c:v>1.8867924528301886E-2</c:v>
                      </c:pt>
                      <c:pt idx="20">
                        <c:v>9.5744680851063829E-2</c:v>
                      </c:pt>
                      <c:pt idx="21">
                        <c:v>0.10714285714285714</c:v>
                      </c:pt>
                      <c:pt idx="22">
                        <c:v>0.17741935483870969</c:v>
                      </c:pt>
                      <c:pt idx="23">
                        <c:v>0.26229508196721313</c:v>
                      </c:pt>
                      <c:pt idx="24">
                        <c:v>0.24390243902439024</c:v>
                      </c:pt>
                      <c:pt idx="25">
                        <c:v>0.40540540540540543</c:v>
                      </c:pt>
                      <c:pt idx="26">
                        <c:v>0.30434782608695654</c:v>
                      </c:pt>
                      <c:pt idx="27">
                        <c:v>0.33333333333333331</c:v>
                      </c:pt>
                      <c:pt idx="28">
                        <c:v>0.35294117647058826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0.5714285714285714</c:v>
                      </c:pt>
                      <c:pt idx="32">
                        <c:v>0.375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7-935A-4F3E-89CB-D6E282E0BF50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CIR!$F$2</c15:sqref>
                        </c15:formulaRef>
                      </c:ext>
                    </c:extLst>
                    <c:strCache>
                      <c:ptCount val="1"/>
                      <c:pt idx="0">
                        <c:v>nifD</c:v>
                      </c:pt>
                    </c:strCache>
                  </c:strRef>
                </c:tx>
                <c:spPr>
                  <a:ln w="19050" cap="rnd">
                    <a:solidFill>
                      <a:srgbClr val="D84379"/>
                    </a:solidFill>
                    <a:prstDash val="solid"/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CIR!$F$3:$F$47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0.1111111111111111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0</c:v>
                      </c:pt>
                      <c:pt idx="19">
                        <c:v>4.716981132075472E-2</c:v>
                      </c:pt>
                      <c:pt idx="20">
                        <c:v>6.3829787234042548E-2</c:v>
                      </c:pt>
                      <c:pt idx="21">
                        <c:v>4.7619047619047616E-2</c:v>
                      </c:pt>
                      <c:pt idx="22">
                        <c:v>9.6774193548387094E-2</c:v>
                      </c:pt>
                      <c:pt idx="23">
                        <c:v>9.8360655737704916E-2</c:v>
                      </c:pt>
                      <c:pt idx="24">
                        <c:v>0.14634146341463414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8-935A-4F3E-89CB-D6E282E0BF50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CIR!$G$2</c15:sqref>
                        </c15:formulaRef>
                      </c:ext>
                    </c:extLst>
                    <c:strCache>
                      <c:ptCount val="1"/>
                      <c:pt idx="0">
                        <c:v>nifK</c:v>
                      </c:pt>
                    </c:strCache>
                  </c:strRef>
                </c:tx>
                <c:spPr>
                  <a:ln w="19050" cap="rnd">
                    <a:solidFill>
                      <a:srgbClr val="1EDAE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CIR!$G$3:$G$47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5.5555555555555552E-2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1.2658227848101266E-2</c:v>
                      </c:pt>
                      <c:pt idx="19">
                        <c:v>3.7735849056603772E-2</c:v>
                      </c:pt>
                      <c:pt idx="20">
                        <c:v>7.4468085106382975E-2</c:v>
                      </c:pt>
                      <c:pt idx="21">
                        <c:v>4.7619047619047616E-2</c:v>
                      </c:pt>
                      <c:pt idx="22">
                        <c:v>0.12903225806451613</c:v>
                      </c:pt>
                      <c:pt idx="23">
                        <c:v>0.11475409836065574</c:v>
                      </c:pt>
                      <c:pt idx="24">
                        <c:v>0.24390243902439024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9-935A-4F3E-89CB-D6E282E0BF50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CIR!$H$2</c15:sqref>
                        </c15:formulaRef>
                      </c:ext>
                    </c:extLst>
                    <c:strCache>
                      <c:ptCount val="1"/>
                      <c:pt idx="0">
                        <c:v>nifH</c:v>
                      </c:pt>
                    </c:strCache>
                  </c:strRef>
                </c:tx>
                <c:spPr>
                  <a:ln w="19050" cap="rnd">
                    <a:solidFill>
                      <a:srgbClr val="FFC107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CIR!$H$3:$H$47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3.2258064516129031E-2</c:v>
                      </c:pt>
                      <c:pt idx="14">
                        <c:v>2.5000000000000001E-2</c:v>
                      </c:pt>
                      <c:pt idx="15">
                        <c:v>1.8181818181818181E-2</c:v>
                      </c:pt>
                      <c:pt idx="16">
                        <c:v>2.5974025974025976E-2</c:v>
                      </c:pt>
                      <c:pt idx="17">
                        <c:v>3.4482758620689655E-2</c:v>
                      </c:pt>
                      <c:pt idx="18">
                        <c:v>2.5316455696202531E-2</c:v>
                      </c:pt>
                      <c:pt idx="19">
                        <c:v>4.716981132075472E-2</c:v>
                      </c:pt>
                      <c:pt idx="20">
                        <c:v>7.4468085106382975E-2</c:v>
                      </c:pt>
                      <c:pt idx="21">
                        <c:v>8.3333333333333329E-2</c:v>
                      </c:pt>
                      <c:pt idx="22">
                        <c:v>0.11290322580645161</c:v>
                      </c:pt>
                      <c:pt idx="23">
                        <c:v>9.8360655737704916E-2</c:v>
                      </c:pt>
                      <c:pt idx="24">
                        <c:v>0.12195121951219512</c:v>
                      </c:pt>
                      <c:pt idx="25">
                        <c:v>0.10810810810810811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A-935A-4F3E-89CB-D6E282E0BF50}"/>
                  </c:ext>
                </c:extLst>
              </c15:ser>
            </c15:filteredLineSeries>
          </c:ext>
        </c:extLst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LN!$E$2</c:f>
              <c:strCache>
                <c:ptCount val="1"/>
                <c:pt idx="0">
                  <c:v>amt / mep /rh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LN!$C$3:$C$47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LN!$E$3:$E$47</c:f>
              <c:numCache>
                <c:formatCode>0%</c:formatCode>
                <c:ptCount val="45"/>
                <c:pt idx="5">
                  <c:v>1</c:v>
                </c:pt>
                <c:pt idx="7">
                  <c:v>1</c:v>
                </c:pt>
                <c:pt idx="9">
                  <c:v>0.83333333333333337</c:v>
                </c:pt>
                <c:pt idx="10">
                  <c:v>0.66666666666666663</c:v>
                </c:pt>
                <c:pt idx="11">
                  <c:v>0.8571428571428571</c:v>
                </c:pt>
                <c:pt idx="12">
                  <c:v>0.8</c:v>
                </c:pt>
                <c:pt idx="13">
                  <c:v>0.61538461538461542</c:v>
                </c:pt>
                <c:pt idx="14">
                  <c:v>0.73333333333333328</c:v>
                </c:pt>
                <c:pt idx="15">
                  <c:v>0.5714285714285714</c:v>
                </c:pt>
                <c:pt idx="16">
                  <c:v>0.45</c:v>
                </c:pt>
                <c:pt idx="17">
                  <c:v>0.5</c:v>
                </c:pt>
                <c:pt idx="18">
                  <c:v>0.44444444444444442</c:v>
                </c:pt>
                <c:pt idx="19">
                  <c:v>0.44186046511627908</c:v>
                </c:pt>
                <c:pt idx="20">
                  <c:v>0.5</c:v>
                </c:pt>
                <c:pt idx="21">
                  <c:v>0.5</c:v>
                </c:pt>
                <c:pt idx="22">
                  <c:v>0.47368421052631576</c:v>
                </c:pt>
                <c:pt idx="23">
                  <c:v>0.42857142857142855</c:v>
                </c:pt>
                <c:pt idx="24">
                  <c:v>0.44578313253012047</c:v>
                </c:pt>
                <c:pt idx="25">
                  <c:v>0.51764705882352946</c:v>
                </c:pt>
                <c:pt idx="26">
                  <c:v>0.52439024390243905</c:v>
                </c:pt>
                <c:pt idx="27">
                  <c:v>0.40540540540540543</c:v>
                </c:pt>
                <c:pt idx="28">
                  <c:v>0.55555555555555558</c:v>
                </c:pt>
                <c:pt idx="29">
                  <c:v>0.52173913043478259</c:v>
                </c:pt>
                <c:pt idx="30">
                  <c:v>0.65116279069767447</c:v>
                </c:pt>
                <c:pt idx="31">
                  <c:v>0.6785714285714286</c:v>
                </c:pt>
                <c:pt idx="32">
                  <c:v>0.5714285714285714</c:v>
                </c:pt>
                <c:pt idx="33">
                  <c:v>0.52941176470588236</c:v>
                </c:pt>
                <c:pt idx="34">
                  <c:v>0.61538461538461542</c:v>
                </c:pt>
                <c:pt idx="35">
                  <c:v>0.8571428571428571</c:v>
                </c:pt>
                <c:pt idx="36">
                  <c:v>0.75</c:v>
                </c:pt>
                <c:pt idx="37">
                  <c:v>1</c:v>
                </c:pt>
                <c:pt idx="38">
                  <c:v>0.33333333333333331</c:v>
                </c:pt>
                <c:pt idx="39">
                  <c:v>0.33333333333333331</c:v>
                </c:pt>
                <c:pt idx="40">
                  <c:v>0.2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EB-4423-AC10-8114E568E64D}"/>
            </c:ext>
          </c:extLst>
        </c:ser>
        <c:ser>
          <c:idx val="1"/>
          <c:order val="1"/>
          <c:tx>
            <c:strRef>
              <c:f>LN!$F$2</c:f>
              <c:strCache>
                <c:ptCount val="1"/>
                <c:pt idx="0">
                  <c:v>nifD</c:v>
                </c:pt>
              </c:strCache>
            </c:strRef>
          </c:tx>
          <c:spPr>
            <a:ln w="19050" cap="rnd">
              <a:solidFill>
                <a:srgbClr val="D84379"/>
              </a:solidFill>
              <a:prstDash val="solid"/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D84379"/>
                </a:solidFill>
                <a:prstDash val="solid"/>
              </a:ln>
              <a:effectLst/>
            </c:spPr>
          </c:marker>
          <c:cat>
            <c:strRef>
              <c:f>LN!$C$3:$C$47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LN!$F$3:$F$47</c:f>
              <c:numCache>
                <c:formatCode>0%</c:formatCode>
                <c:ptCount val="45"/>
                <c:pt idx="5">
                  <c:v>0</c:v>
                </c:pt>
                <c:pt idx="7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0.14285714285714285</c:v>
                </c:pt>
                <c:pt idx="12">
                  <c:v>0</c:v>
                </c:pt>
                <c:pt idx="13">
                  <c:v>7.6923076923076927E-2</c:v>
                </c:pt>
                <c:pt idx="14">
                  <c:v>0</c:v>
                </c:pt>
                <c:pt idx="15">
                  <c:v>0</c:v>
                </c:pt>
                <c:pt idx="16">
                  <c:v>0.05</c:v>
                </c:pt>
                <c:pt idx="17">
                  <c:v>7.6923076923076927E-2</c:v>
                </c:pt>
                <c:pt idx="18">
                  <c:v>2.7777777777777776E-2</c:v>
                </c:pt>
                <c:pt idx="19">
                  <c:v>9.3023255813953487E-2</c:v>
                </c:pt>
                <c:pt idx="20">
                  <c:v>0.05</c:v>
                </c:pt>
                <c:pt idx="21">
                  <c:v>0.15</c:v>
                </c:pt>
                <c:pt idx="22">
                  <c:v>1.7543859649122806E-2</c:v>
                </c:pt>
                <c:pt idx="23">
                  <c:v>7.1428571428571425E-2</c:v>
                </c:pt>
                <c:pt idx="24">
                  <c:v>6.0240963855421686E-2</c:v>
                </c:pt>
                <c:pt idx="25">
                  <c:v>7.0588235294117646E-2</c:v>
                </c:pt>
                <c:pt idx="26">
                  <c:v>4.878048780487805E-2</c:v>
                </c:pt>
                <c:pt idx="27">
                  <c:v>0.12162162162162163</c:v>
                </c:pt>
                <c:pt idx="28">
                  <c:v>0.125</c:v>
                </c:pt>
                <c:pt idx="29">
                  <c:v>6.5217391304347824E-2</c:v>
                </c:pt>
                <c:pt idx="30">
                  <c:v>0.16279069767441862</c:v>
                </c:pt>
                <c:pt idx="31">
                  <c:v>0.14285714285714285</c:v>
                </c:pt>
                <c:pt idx="32">
                  <c:v>0</c:v>
                </c:pt>
                <c:pt idx="33">
                  <c:v>0.11764705882352941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EB-4423-AC10-8114E568E64D}"/>
            </c:ext>
          </c:extLst>
        </c:ser>
        <c:ser>
          <c:idx val="2"/>
          <c:order val="2"/>
          <c:tx>
            <c:strRef>
              <c:f>LN!$G$2</c:f>
              <c:strCache>
                <c:ptCount val="1"/>
                <c:pt idx="0">
                  <c:v>nifK</c:v>
                </c:pt>
              </c:strCache>
            </c:strRef>
          </c:tx>
          <c:spPr>
            <a:ln w="19050" cap="rnd">
              <a:solidFill>
                <a:srgbClr val="1EDAE5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1EDAE5"/>
                </a:solidFill>
                <a:prstDash val="lgDash"/>
              </a:ln>
              <a:effectLst/>
            </c:spPr>
          </c:marker>
          <c:cat>
            <c:strRef>
              <c:f>LN!$C$3:$C$47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LN!$G$3:$G$47</c:f>
              <c:numCache>
                <c:formatCode>0%</c:formatCode>
                <c:ptCount val="45"/>
                <c:pt idx="5">
                  <c:v>0</c:v>
                </c:pt>
                <c:pt idx="7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0.14285714285714285</c:v>
                </c:pt>
                <c:pt idx="12">
                  <c:v>0</c:v>
                </c:pt>
                <c:pt idx="13">
                  <c:v>7.6923076923076927E-2</c:v>
                </c:pt>
                <c:pt idx="14">
                  <c:v>0</c:v>
                </c:pt>
                <c:pt idx="15">
                  <c:v>0</c:v>
                </c:pt>
                <c:pt idx="16">
                  <c:v>0.05</c:v>
                </c:pt>
                <c:pt idx="17">
                  <c:v>7.6923076923076927E-2</c:v>
                </c:pt>
                <c:pt idx="18">
                  <c:v>2.7777777777777776E-2</c:v>
                </c:pt>
                <c:pt idx="19">
                  <c:v>9.3023255813953487E-2</c:v>
                </c:pt>
                <c:pt idx="20">
                  <c:v>7.4999999999999997E-2</c:v>
                </c:pt>
                <c:pt idx="21">
                  <c:v>0.1</c:v>
                </c:pt>
                <c:pt idx="22">
                  <c:v>3.5087719298245612E-2</c:v>
                </c:pt>
                <c:pt idx="23">
                  <c:v>0.1</c:v>
                </c:pt>
                <c:pt idx="24">
                  <c:v>7.2289156626506021E-2</c:v>
                </c:pt>
                <c:pt idx="25">
                  <c:v>7.0588235294117646E-2</c:v>
                </c:pt>
                <c:pt idx="26">
                  <c:v>7.3170731707317069E-2</c:v>
                </c:pt>
                <c:pt idx="27">
                  <c:v>0.10810810810810811</c:v>
                </c:pt>
                <c:pt idx="28">
                  <c:v>0.125</c:v>
                </c:pt>
                <c:pt idx="29">
                  <c:v>6.5217391304347824E-2</c:v>
                </c:pt>
                <c:pt idx="30">
                  <c:v>0.13953488372093023</c:v>
                </c:pt>
                <c:pt idx="31">
                  <c:v>0.14285714285714285</c:v>
                </c:pt>
                <c:pt idx="32">
                  <c:v>0</c:v>
                </c:pt>
                <c:pt idx="33">
                  <c:v>0.11764705882352941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9EB-4423-AC10-8114E568E64D}"/>
            </c:ext>
          </c:extLst>
        </c:ser>
        <c:ser>
          <c:idx val="3"/>
          <c:order val="3"/>
          <c:tx>
            <c:strRef>
              <c:f>LN!$H$2</c:f>
              <c:strCache>
                <c:ptCount val="1"/>
                <c:pt idx="0">
                  <c:v>nifH</c:v>
                </c:pt>
              </c:strCache>
            </c:strRef>
          </c:tx>
          <c:spPr>
            <a:ln w="19050" cap="rnd">
              <a:solidFill>
                <a:srgbClr val="FFC107"/>
              </a:solidFill>
              <a:round/>
            </a:ln>
            <a:effectLst/>
          </c:spPr>
          <c:marker>
            <c:symbol val="x"/>
            <c:size val="5"/>
            <c:spPr>
              <a:solidFill>
                <a:srgbClr val="FFC107"/>
              </a:solidFill>
              <a:ln w="19050">
                <a:solidFill>
                  <a:srgbClr val="FFC107"/>
                </a:solidFill>
                <a:prstDash val="sysDot"/>
              </a:ln>
              <a:effectLst/>
            </c:spPr>
          </c:marker>
          <c:cat>
            <c:strRef>
              <c:f>LN!$C$3:$C$47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LN!$H$3:$H$47</c:f>
              <c:numCache>
                <c:formatCode>0%</c:formatCode>
                <c:ptCount val="45"/>
                <c:pt idx="5">
                  <c:v>0</c:v>
                </c:pt>
                <c:pt idx="7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0.15384615384615385</c:v>
                </c:pt>
                <c:pt idx="14">
                  <c:v>6.6666666666666666E-2</c:v>
                </c:pt>
                <c:pt idx="15">
                  <c:v>4.7619047619047616E-2</c:v>
                </c:pt>
                <c:pt idx="16">
                  <c:v>0.1</c:v>
                </c:pt>
                <c:pt idx="17">
                  <c:v>7.6923076923076927E-2</c:v>
                </c:pt>
                <c:pt idx="18">
                  <c:v>2.7777777777777776E-2</c:v>
                </c:pt>
                <c:pt idx="19">
                  <c:v>9.3023255813953487E-2</c:v>
                </c:pt>
                <c:pt idx="20">
                  <c:v>0.05</c:v>
                </c:pt>
                <c:pt idx="21">
                  <c:v>0.1</c:v>
                </c:pt>
                <c:pt idx="22">
                  <c:v>1.7543859649122806E-2</c:v>
                </c:pt>
                <c:pt idx="23">
                  <c:v>8.5714285714285715E-2</c:v>
                </c:pt>
                <c:pt idx="24">
                  <c:v>6.0240963855421686E-2</c:v>
                </c:pt>
                <c:pt idx="25">
                  <c:v>8.2352941176470587E-2</c:v>
                </c:pt>
                <c:pt idx="26">
                  <c:v>4.878048780487805E-2</c:v>
                </c:pt>
                <c:pt idx="27">
                  <c:v>8.1081081081081086E-2</c:v>
                </c:pt>
                <c:pt idx="28">
                  <c:v>0.1388888888888889</c:v>
                </c:pt>
                <c:pt idx="29">
                  <c:v>4.3478260869565216E-2</c:v>
                </c:pt>
                <c:pt idx="30">
                  <c:v>0.16279069767441862</c:v>
                </c:pt>
                <c:pt idx="31">
                  <c:v>0.10714285714285714</c:v>
                </c:pt>
                <c:pt idx="32">
                  <c:v>0</c:v>
                </c:pt>
                <c:pt idx="33">
                  <c:v>0.11764705882352941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9EB-4423-AC10-8114E568E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amt / mep / rh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LN!$E$3:$E$47</c:f>
              <c:numCache>
                <c:formatCode>0%</c:formatCode>
                <c:ptCount val="45"/>
                <c:pt idx="5">
                  <c:v>1</c:v>
                </c:pt>
                <c:pt idx="7">
                  <c:v>1</c:v>
                </c:pt>
                <c:pt idx="9">
                  <c:v>0.83333333333333337</c:v>
                </c:pt>
                <c:pt idx="10">
                  <c:v>0.66666666666666663</c:v>
                </c:pt>
                <c:pt idx="11">
                  <c:v>0.8571428571428571</c:v>
                </c:pt>
                <c:pt idx="12">
                  <c:v>0.8</c:v>
                </c:pt>
                <c:pt idx="13">
                  <c:v>0.61538461538461542</c:v>
                </c:pt>
                <c:pt idx="14">
                  <c:v>0.73333333333333328</c:v>
                </c:pt>
                <c:pt idx="15">
                  <c:v>0.5714285714285714</c:v>
                </c:pt>
                <c:pt idx="16">
                  <c:v>0.45</c:v>
                </c:pt>
                <c:pt idx="17">
                  <c:v>0.5</c:v>
                </c:pt>
                <c:pt idx="18">
                  <c:v>0.44444444444444442</c:v>
                </c:pt>
                <c:pt idx="19">
                  <c:v>0.44186046511627908</c:v>
                </c:pt>
                <c:pt idx="20">
                  <c:v>0.5</c:v>
                </c:pt>
                <c:pt idx="21">
                  <c:v>0.5</c:v>
                </c:pt>
                <c:pt idx="22">
                  <c:v>0.47368421052631576</c:v>
                </c:pt>
                <c:pt idx="23">
                  <c:v>0.42857142857142855</c:v>
                </c:pt>
                <c:pt idx="24">
                  <c:v>0.44578313253012047</c:v>
                </c:pt>
                <c:pt idx="25">
                  <c:v>0.51764705882352946</c:v>
                </c:pt>
                <c:pt idx="26">
                  <c:v>0.52439024390243905</c:v>
                </c:pt>
                <c:pt idx="27">
                  <c:v>0.40540540540540543</c:v>
                </c:pt>
                <c:pt idx="28">
                  <c:v>0.55555555555555558</c:v>
                </c:pt>
                <c:pt idx="29">
                  <c:v>0.52173913043478259</c:v>
                </c:pt>
                <c:pt idx="30">
                  <c:v>0.65116279069767447</c:v>
                </c:pt>
                <c:pt idx="31">
                  <c:v>0.6785714285714286</c:v>
                </c:pt>
                <c:pt idx="32">
                  <c:v>0.5714285714285714</c:v>
                </c:pt>
                <c:pt idx="33">
                  <c:v>0.52941176470588236</c:v>
                </c:pt>
                <c:pt idx="34">
                  <c:v>0.61538461538461542</c:v>
                </c:pt>
                <c:pt idx="35">
                  <c:v>0.8571428571428571</c:v>
                </c:pt>
                <c:pt idx="36">
                  <c:v>0.75</c:v>
                </c:pt>
                <c:pt idx="37">
                  <c:v>1</c:v>
                </c:pt>
                <c:pt idx="38">
                  <c:v>0.33333333333333331</c:v>
                </c:pt>
                <c:pt idx="39">
                  <c:v>0.33333333333333331</c:v>
                </c:pt>
                <c:pt idx="40">
                  <c:v>0.2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C0-4060-B803-9F5E15FABE7F}"/>
            </c:ext>
          </c:extLst>
        </c:ser>
        <c:ser>
          <c:idx val="1"/>
          <c:order val="1"/>
          <c:tx>
            <c:strRef>
              <c:f>LN!$I$2</c:f>
              <c:strCache>
                <c:ptCount val="1"/>
                <c:pt idx="0">
                  <c:v>Class I nitrilases</c:v>
                </c:pt>
              </c:strCache>
            </c:strRef>
          </c:tx>
          <c:spPr>
            <a:ln w="19050" cap="rnd">
              <a:solidFill>
                <a:schemeClr val="bg1">
                  <a:lumMod val="65000"/>
                </a:schemeClr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bg1">
                    <a:lumMod val="65000"/>
                  </a:schemeClr>
                </a:solidFill>
                <a:prstDash val="solid"/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LN!$I$3:$I$47</c:f>
              <c:numCache>
                <c:formatCode>0%</c:formatCode>
                <c:ptCount val="45"/>
                <c:pt idx="5">
                  <c:v>0</c:v>
                </c:pt>
                <c:pt idx="7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2.3255813953488372E-2</c:v>
                </c:pt>
                <c:pt idx="20">
                  <c:v>0.05</c:v>
                </c:pt>
                <c:pt idx="21">
                  <c:v>7.4999999999999997E-2</c:v>
                </c:pt>
                <c:pt idx="22">
                  <c:v>3.5087719298245612E-2</c:v>
                </c:pt>
                <c:pt idx="23">
                  <c:v>8.5714285714285715E-2</c:v>
                </c:pt>
                <c:pt idx="24">
                  <c:v>3.614457831325301E-2</c:v>
                </c:pt>
                <c:pt idx="25">
                  <c:v>2.3529411764705882E-2</c:v>
                </c:pt>
                <c:pt idx="26">
                  <c:v>7.3170731707317069E-2</c:v>
                </c:pt>
                <c:pt idx="27">
                  <c:v>6.7567567567567571E-2</c:v>
                </c:pt>
                <c:pt idx="28">
                  <c:v>5.5555555555555552E-2</c:v>
                </c:pt>
                <c:pt idx="29">
                  <c:v>4.3478260869565216E-2</c:v>
                </c:pt>
                <c:pt idx="30">
                  <c:v>6.9767441860465115E-2</c:v>
                </c:pt>
                <c:pt idx="31">
                  <c:v>0</c:v>
                </c:pt>
                <c:pt idx="32">
                  <c:v>4.7619047619047616E-2</c:v>
                </c:pt>
                <c:pt idx="33">
                  <c:v>0</c:v>
                </c:pt>
                <c:pt idx="34">
                  <c:v>0</c:v>
                </c:pt>
                <c:pt idx="35">
                  <c:v>0.14285714285714285</c:v>
                </c:pt>
                <c:pt idx="36">
                  <c:v>0</c:v>
                </c:pt>
                <c:pt idx="37">
                  <c:v>0.25</c:v>
                </c:pt>
                <c:pt idx="38">
                  <c:v>0.33333333333333331</c:v>
                </c:pt>
                <c:pt idx="39">
                  <c:v>0</c:v>
                </c:pt>
                <c:pt idx="40">
                  <c:v>0.2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C0-4060-B803-9F5E15FABE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CIR!$J$2</c15:sqref>
                        </c15:formulaRef>
                      </c:ext>
                    </c:extLst>
                    <c:strCache>
                      <c:ptCount val="1"/>
                      <c:pt idx="0">
                        <c:v>ureAlpha</c:v>
                      </c:pt>
                    </c:strCache>
                  </c:strRef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rgbClr val="1EDAE5"/>
                      </a:solidFill>
                      <a:prstDash val="lgDash"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CIR!$J$3:$J$47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0.16666666666666666</c:v>
                      </c:pt>
                      <c:pt idx="13">
                        <c:v>6.4516129032258063E-2</c:v>
                      </c:pt>
                      <c:pt idx="14">
                        <c:v>0.05</c:v>
                      </c:pt>
                      <c:pt idx="15">
                        <c:v>3.6363636363636362E-2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4.2553191489361701E-2</c:v>
                      </c:pt>
                      <c:pt idx="21">
                        <c:v>3.5714285714285712E-2</c:v>
                      </c:pt>
                      <c:pt idx="22">
                        <c:v>0.12903225806451613</c:v>
                      </c:pt>
                      <c:pt idx="23">
                        <c:v>0.14754098360655737</c:v>
                      </c:pt>
                      <c:pt idx="24">
                        <c:v>0.14634146341463414</c:v>
                      </c:pt>
                      <c:pt idx="25">
                        <c:v>0.32432432432432434</c:v>
                      </c:pt>
                      <c:pt idx="26">
                        <c:v>0.13043478260869565</c:v>
                      </c:pt>
                      <c:pt idx="27">
                        <c:v>0.2857142857142857</c:v>
                      </c:pt>
                      <c:pt idx="28">
                        <c:v>0.17647058823529413</c:v>
                      </c:pt>
                      <c:pt idx="29">
                        <c:v>0.1</c:v>
                      </c:pt>
                      <c:pt idx="30">
                        <c:v>0.22222222222222221</c:v>
                      </c:pt>
                      <c:pt idx="31">
                        <c:v>0.42857142857142855</c:v>
                      </c:pt>
                      <c:pt idx="32">
                        <c:v>0.25</c:v>
                      </c:pt>
                      <c:pt idx="33">
                        <c:v>0.42857142857142855</c:v>
                      </c:pt>
                      <c:pt idx="37">
                        <c:v>0.33333333333333331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56C0-4060-B803-9F5E15FABE7F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CIR!$K$2</c15:sqref>
                        </c15:formulaRef>
                      </c:ext>
                    </c:extLst>
                    <c:strCache>
                      <c:ptCount val="1"/>
                      <c:pt idx="0">
                        <c:v>ureBeta</c:v>
                      </c:pt>
                    </c:strCache>
                  </c:strRef>
                </c:tx>
                <c:spPr>
                  <a:ln w="19050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solidFill>
                      <a:srgbClr val="FFC107"/>
                    </a:solidFill>
                    <a:ln w="19050">
                      <a:solidFill>
                        <a:srgbClr val="FFC107"/>
                      </a:solidFill>
                      <a:prstDash val="sysDot"/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CIR!$K$3:$K$47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0.14285714285714285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0.16129032258064516</c:v>
                      </c:pt>
                      <c:pt idx="14">
                        <c:v>7.4999999999999997E-2</c:v>
                      </c:pt>
                      <c:pt idx="15">
                        <c:v>5.4545454545454543E-2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3.7974683544303799E-2</c:v>
                      </c:pt>
                      <c:pt idx="19">
                        <c:v>9.433962264150943E-3</c:v>
                      </c:pt>
                      <c:pt idx="20">
                        <c:v>9.5744680851063829E-2</c:v>
                      </c:pt>
                      <c:pt idx="21">
                        <c:v>9.5238095238095233E-2</c:v>
                      </c:pt>
                      <c:pt idx="22">
                        <c:v>0.17741935483870969</c:v>
                      </c:pt>
                      <c:pt idx="23">
                        <c:v>0.22950819672131148</c:v>
                      </c:pt>
                      <c:pt idx="24">
                        <c:v>0.17073170731707318</c:v>
                      </c:pt>
                      <c:pt idx="25">
                        <c:v>0.35135135135135137</c:v>
                      </c:pt>
                      <c:pt idx="26">
                        <c:v>0.21739130434782608</c:v>
                      </c:pt>
                      <c:pt idx="27">
                        <c:v>0.33333333333333331</c:v>
                      </c:pt>
                      <c:pt idx="28">
                        <c:v>0.23529411764705882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0.42857142857142855</c:v>
                      </c:pt>
                      <c:pt idx="32">
                        <c:v>0.125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56C0-4060-B803-9F5E15FABE7F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CIR!$L$2</c15:sqref>
                        </c15:formulaRef>
                      </c:ext>
                    </c:extLst>
                    <c:strCache>
                      <c:ptCount val="1"/>
                      <c:pt idx="0">
                        <c:v>ureGamma</c:v>
                      </c:pt>
                    </c:strCache>
                  </c:strRef>
                </c:tx>
                <c:spPr>
                  <a:ln w="19050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CIR!$L$3:$L$47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0.4</c:v>
                      </c:pt>
                      <c:pt idx="9">
                        <c:v>0.2857142857142857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0.19354838709677419</c:v>
                      </c:pt>
                      <c:pt idx="14">
                        <c:v>0.1</c:v>
                      </c:pt>
                      <c:pt idx="15">
                        <c:v>3.6363636363636362E-2</c:v>
                      </c:pt>
                      <c:pt idx="16">
                        <c:v>6.4935064935064929E-2</c:v>
                      </c:pt>
                      <c:pt idx="17">
                        <c:v>5.7471264367816091E-2</c:v>
                      </c:pt>
                      <c:pt idx="18">
                        <c:v>5.0632911392405063E-2</c:v>
                      </c:pt>
                      <c:pt idx="19">
                        <c:v>1.8867924528301886E-2</c:v>
                      </c:pt>
                      <c:pt idx="20">
                        <c:v>9.5744680851063829E-2</c:v>
                      </c:pt>
                      <c:pt idx="21">
                        <c:v>0.10714285714285714</c:v>
                      </c:pt>
                      <c:pt idx="22">
                        <c:v>0.17741935483870969</c:v>
                      </c:pt>
                      <c:pt idx="23">
                        <c:v>0.26229508196721313</c:v>
                      </c:pt>
                      <c:pt idx="24">
                        <c:v>0.24390243902439024</c:v>
                      </c:pt>
                      <c:pt idx="25">
                        <c:v>0.40540540540540543</c:v>
                      </c:pt>
                      <c:pt idx="26">
                        <c:v>0.30434782608695654</c:v>
                      </c:pt>
                      <c:pt idx="27">
                        <c:v>0.33333333333333331</c:v>
                      </c:pt>
                      <c:pt idx="28">
                        <c:v>0.35294117647058826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0.5714285714285714</c:v>
                      </c:pt>
                      <c:pt idx="32">
                        <c:v>0.375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56C0-4060-B803-9F5E15FABE7F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CIR!$F$2</c15:sqref>
                        </c15:formulaRef>
                      </c:ext>
                    </c:extLst>
                    <c:strCache>
                      <c:ptCount val="1"/>
                      <c:pt idx="0">
                        <c:v>nifD</c:v>
                      </c:pt>
                    </c:strCache>
                  </c:strRef>
                </c:tx>
                <c:spPr>
                  <a:ln w="19050" cap="rnd">
                    <a:solidFill>
                      <a:srgbClr val="D84379"/>
                    </a:solidFill>
                    <a:prstDash val="solid"/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CIR!$F$3:$F$47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0.1111111111111111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0</c:v>
                      </c:pt>
                      <c:pt idx="19">
                        <c:v>4.716981132075472E-2</c:v>
                      </c:pt>
                      <c:pt idx="20">
                        <c:v>6.3829787234042548E-2</c:v>
                      </c:pt>
                      <c:pt idx="21">
                        <c:v>4.7619047619047616E-2</c:v>
                      </c:pt>
                      <c:pt idx="22">
                        <c:v>9.6774193548387094E-2</c:v>
                      </c:pt>
                      <c:pt idx="23">
                        <c:v>9.8360655737704916E-2</c:v>
                      </c:pt>
                      <c:pt idx="24">
                        <c:v>0.14634146341463414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56C0-4060-B803-9F5E15FABE7F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CIR!$G$2</c15:sqref>
                        </c15:formulaRef>
                      </c:ext>
                    </c:extLst>
                    <c:strCache>
                      <c:ptCount val="1"/>
                      <c:pt idx="0">
                        <c:v>nifK</c:v>
                      </c:pt>
                    </c:strCache>
                  </c:strRef>
                </c:tx>
                <c:spPr>
                  <a:ln w="19050" cap="rnd">
                    <a:solidFill>
                      <a:srgbClr val="1EDAE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CIR!$G$3:$G$47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5.5555555555555552E-2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1.2658227848101266E-2</c:v>
                      </c:pt>
                      <c:pt idx="19">
                        <c:v>3.7735849056603772E-2</c:v>
                      </c:pt>
                      <c:pt idx="20">
                        <c:v>7.4468085106382975E-2</c:v>
                      </c:pt>
                      <c:pt idx="21">
                        <c:v>4.7619047619047616E-2</c:v>
                      </c:pt>
                      <c:pt idx="22">
                        <c:v>0.12903225806451613</c:v>
                      </c:pt>
                      <c:pt idx="23">
                        <c:v>0.11475409836065574</c:v>
                      </c:pt>
                      <c:pt idx="24">
                        <c:v>0.24390243902439024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6-56C0-4060-B803-9F5E15FABE7F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CIR!$H$2</c15:sqref>
                        </c15:formulaRef>
                      </c:ext>
                    </c:extLst>
                    <c:strCache>
                      <c:ptCount val="1"/>
                      <c:pt idx="0">
                        <c:v>nifH</c:v>
                      </c:pt>
                    </c:strCache>
                  </c:strRef>
                </c:tx>
                <c:spPr>
                  <a:ln w="19050" cap="rnd">
                    <a:solidFill>
                      <a:srgbClr val="FFC107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CIR!$H$3:$H$47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3.2258064516129031E-2</c:v>
                      </c:pt>
                      <c:pt idx="14">
                        <c:v>2.5000000000000001E-2</c:v>
                      </c:pt>
                      <c:pt idx="15">
                        <c:v>1.8181818181818181E-2</c:v>
                      </c:pt>
                      <c:pt idx="16">
                        <c:v>2.5974025974025976E-2</c:v>
                      </c:pt>
                      <c:pt idx="17">
                        <c:v>3.4482758620689655E-2</c:v>
                      </c:pt>
                      <c:pt idx="18">
                        <c:v>2.5316455696202531E-2</c:v>
                      </c:pt>
                      <c:pt idx="19">
                        <c:v>4.716981132075472E-2</c:v>
                      </c:pt>
                      <c:pt idx="20">
                        <c:v>7.4468085106382975E-2</c:v>
                      </c:pt>
                      <c:pt idx="21">
                        <c:v>8.3333333333333329E-2</c:v>
                      </c:pt>
                      <c:pt idx="22">
                        <c:v>0.11290322580645161</c:v>
                      </c:pt>
                      <c:pt idx="23">
                        <c:v>9.8360655737704916E-2</c:v>
                      </c:pt>
                      <c:pt idx="24">
                        <c:v>0.12195121951219512</c:v>
                      </c:pt>
                      <c:pt idx="25">
                        <c:v>0.10810810810810811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7-56C0-4060-B803-9F5E15FABE7F}"/>
                  </c:ext>
                </c:extLst>
              </c15:ser>
            </c15:filteredLineSeries>
          </c:ext>
        </c:extLst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amt / mep / rh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LN!$E$3:$E$47</c:f>
              <c:numCache>
                <c:formatCode>0%</c:formatCode>
                <c:ptCount val="45"/>
                <c:pt idx="5">
                  <c:v>1</c:v>
                </c:pt>
                <c:pt idx="7">
                  <c:v>1</c:v>
                </c:pt>
                <c:pt idx="9">
                  <c:v>0.83333333333333337</c:v>
                </c:pt>
                <c:pt idx="10">
                  <c:v>0.66666666666666663</c:v>
                </c:pt>
                <c:pt idx="11">
                  <c:v>0.8571428571428571</c:v>
                </c:pt>
                <c:pt idx="12">
                  <c:v>0.8</c:v>
                </c:pt>
                <c:pt idx="13">
                  <c:v>0.61538461538461542</c:v>
                </c:pt>
                <c:pt idx="14">
                  <c:v>0.73333333333333328</c:v>
                </c:pt>
                <c:pt idx="15">
                  <c:v>0.5714285714285714</c:v>
                </c:pt>
                <c:pt idx="16">
                  <c:v>0.45</c:v>
                </c:pt>
                <c:pt idx="17">
                  <c:v>0.5</c:v>
                </c:pt>
                <c:pt idx="18">
                  <c:v>0.44444444444444442</c:v>
                </c:pt>
                <c:pt idx="19">
                  <c:v>0.44186046511627908</c:v>
                </c:pt>
                <c:pt idx="20">
                  <c:v>0.5</c:v>
                </c:pt>
                <c:pt idx="21">
                  <c:v>0.5</c:v>
                </c:pt>
                <c:pt idx="22">
                  <c:v>0.47368421052631576</c:v>
                </c:pt>
                <c:pt idx="23">
                  <c:v>0.42857142857142855</c:v>
                </c:pt>
                <c:pt idx="24">
                  <c:v>0.44578313253012047</c:v>
                </c:pt>
                <c:pt idx="25">
                  <c:v>0.51764705882352946</c:v>
                </c:pt>
                <c:pt idx="26">
                  <c:v>0.52439024390243905</c:v>
                </c:pt>
                <c:pt idx="27">
                  <c:v>0.40540540540540543</c:v>
                </c:pt>
                <c:pt idx="28">
                  <c:v>0.55555555555555558</c:v>
                </c:pt>
                <c:pt idx="29">
                  <c:v>0.52173913043478259</c:v>
                </c:pt>
                <c:pt idx="30">
                  <c:v>0.65116279069767447</c:v>
                </c:pt>
                <c:pt idx="31">
                  <c:v>0.6785714285714286</c:v>
                </c:pt>
                <c:pt idx="32">
                  <c:v>0.5714285714285714</c:v>
                </c:pt>
                <c:pt idx="33">
                  <c:v>0.52941176470588236</c:v>
                </c:pt>
                <c:pt idx="34">
                  <c:v>0.61538461538461542</c:v>
                </c:pt>
                <c:pt idx="35">
                  <c:v>0.8571428571428571</c:v>
                </c:pt>
                <c:pt idx="36">
                  <c:v>0.75</c:v>
                </c:pt>
                <c:pt idx="37">
                  <c:v>1</c:v>
                </c:pt>
                <c:pt idx="38">
                  <c:v>0.33333333333333331</c:v>
                </c:pt>
                <c:pt idx="39">
                  <c:v>0.33333333333333331</c:v>
                </c:pt>
                <c:pt idx="40">
                  <c:v>0.2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84-4A4F-BFF5-39FFF55EDF96}"/>
            </c:ext>
          </c:extLst>
        </c:ser>
        <c:ser>
          <c:idx val="8"/>
          <c:order val="8"/>
          <c:tx>
            <c:strRef>
              <c:f>LN!$J$2</c:f>
              <c:strCache>
                <c:ptCount val="1"/>
                <c:pt idx="0">
                  <c:v>ureAlpha</c:v>
                </c:pt>
              </c:strCache>
            </c:strRef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rgbClr val="7030A0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LN!$J$3:$J$47</c:f>
              <c:numCache>
                <c:formatCode>0%</c:formatCode>
                <c:ptCount val="45"/>
                <c:pt idx="5">
                  <c:v>0</c:v>
                </c:pt>
                <c:pt idx="7">
                  <c:v>0</c:v>
                </c:pt>
                <c:pt idx="9">
                  <c:v>0.33333333333333331</c:v>
                </c:pt>
                <c:pt idx="10">
                  <c:v>0.16666666666666666</c:v>
                </c:pt>
                <c:pt idx="11">
                  <c:v>0.2857142857142857</c:v>
                </c:pt>
                <c:pt idx="12">
                  <c:v>0</c:v>
                </c:pt>
                <c:pt idx="13">
                  <c:v>0.23076923076923078</c:v>
                </c:pt>
                <c:pt idx="14">
                  <c:v>6.6666666666666666E-2</c:v>
                </c:pt>
                <c:pt idx="15">
                  <c:v>0</c:v>
                </c:pt>
                <c:pt idx="16">
                  <c:v>0.05</c:v>
                </c:pt>
                <c:pt idx="17">
                  <c:v>0.11538461538461539</c:v>
                </c:pt>
                <c:pt idx="18">
                  <c:v>0</c:v>
                </c:pt>
                <c:pt idx="19">
                  <c:v>2.3255813953488372E-2</c:v>
                </c:pt>
                <c:pt idx="20">
                  <c:v>2.5000000000000001E-2</c:v>
                </c:pt>
                <c:pt idx="21">
                  <c:v>0.05</c:v>
                </c:pt>
                <c:pt idx="22">
                  <c:v>5.2631578947368418E-2</c:v>
                </c:pt>
                <c:pt idx="23">
                  <c:v>7.1428571428571425E-2</c:v>
                </c:pt>
                <c:pt idx="24">
                  <c:v>7.2289156626506021E-2</c:v>
                </c:pt>
                <c:pt idx="25">
                  <c:v>7.0588235294117646E-2</c:v>
                </c:pt>
                <c:pt idx="26">
                  <c:v>9.7560975609756101E-2</c:v>
                </c:pt>
                <c:pt idx="27">
                  <c:v>8.1081081081081086E-2</c:v>
                </c:pt>
                <c:pt idx="28">
                  <c:v>8.3333333333333329E-2</c:v>
                </c:pt>
                <c:pt idx="29">
                  <c:v>0.10869565217391304</c:v>
                </c:pt>
                <c:pt idx="30">
                  <c:v>9.3023255813953487E-2</c:v>
                </c:pt>
                <c:pt idx="31">
                  <c:v>7.1428571428571425E-2</c:v>
                </c:pt>
                <c:pt idx="32">
                  <c:v>9.5238095238095233E-2</c:v>
                </c:pt>
                <c:pt idx="33">
                  <c:v>0.17647058823529413</c:v>
                </c:pt>
                <c:pt idx="34">
                  <c:v>0.30769230769230771</c:v>
                </c:pt>
                <c:pt idx="35">
                  <c:v>0.42857142857142855</c:v>
                </c:pt>
                <c:pt idx="36">
                  <c:v>0</c:v>
                </c:pt>
                <c:pt idx="37">
                  <c:v>0.5</c:v>
                </c:pt>
                <c:pt idx="38">
                  <c:v>0.33333333333333331</c:v>
                </c:pt>
                <c:pt idx="39">
                  <c:v>0</c:v>
                </c:pt>
                <c:pt idx="40">
                  <c:v>0.2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84-4A4F-BFF5-39FFF55EDF96}"/>
            </c:ext>
          </c:extLst>
        </c:ser>
        <c:ser>
          <c:idx val="9"/>
          <c:order val="9"/>
          <c:tx>
            <c:strRef>
              <c:f>LN!$K$2</c:f>
              <c:strCache>
                <c:ptCount val="1"/>
                <c:pt idx="0">
                  <c:v>ureBeta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accent5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LN!$K$3:$K$47</c:f>
              <c:numCache>
                <c:formatCode>0%</c:formatCode>
                <c:ptCount val="45"/>
                <c:pt idx="5">
                  <c:v>0.25</c:v>
                </c:pt>
                <c:pt idx="7">
                  <c:v>0</c:v>
                </c:pt>
                <c:pt idx="9">
                  <c:v>0.33333333333333331</c:v>
                </c:pt>
                <c:pt idx="10">
                  <c:v>0.33333333333333331</c:v>
                </c:pt>
                <c:pt idx="11">
                  <c:v>0.2857142857142857</c:v>
                </c:pt>
                <c:pt idx="12">
                  <c:v>0</c:v>
                </c:pt>
                <c:pt idx="13">
                  <c:v>0.30769230769230771</c:v>
                </c:pt>
                <c:pt idx="14">
                  <c:v>0.2</c:v>
                </c:pt>
                <c:pt idx="15">
                  <c:v>4.7619047619047616E-2</c:v>
                </c:pt>
                <c:pt idx="16">
                  <c:v>0.05</c:v>
                </c:pt>
                <c:pt idx="17">
                  <c:v>0.15384615384615385</c:v>
                </c:pt>
                <c:pt idx="18">
                  <c:v>0</c:v>
                </c:pt>
                <c:pt idx="19">
                  <c:v>9.3023255813953487E-2</c:v>
                </c:pt>
                <c:pt idx="20">
                  <c:v>2.5000000000000001E-2</c:v>
                </c:pt>
                <c:pt idx="21">
                  <c:v>0.17499999999999999</c:v>
                </c:pt>
                <c:pt idx="22">
                  <c:v>7.0175438596491224E-2</c:v>
                </c:pt>
                <c:pt idx="23">
                  <c:v>0.12857142857142856</c:v>
                </c:pt>
                <c:pt idx="24">
                  <c:v>0.10843373493975904</c:v>
                </c:pt>
                <c:pt idx="25">
                  <c:v>9.4117647058823528E-2</c:v>
                </c:pt>
                <c:pt idx="26">
                  <c:v>0.13414634146341464</c:v>
                </c:pt>
                <c:pt idx="27">
                  <c:v>0.10810810810810811</c:v>
                </c:pt>
                <c:pt idx="28">
                  <c:v>0.125</c:v>
                </c:pt>
                <c:pt idx="29">
                  <c:v>0.21739130434782608</c:v>
                </c:pt>
                <c:pt idx="30">
                  <c:v>0.16279069767441862</c:v>
                </c:pt>
                <c:pt idx="31">
                  <c:v>0.17857142857142858</c:v>
                </c:pt>
                <c:pt idx="32">
                  <c:v>4.7619047619047616E-2</c:v>
                </c:pt>
                <c:pt idx="33">
                  <c:v>0.11764705882352941</c:v>
                </c:pt>
                <c:pt idx="34">
                  <c:v>0.30769230769230771</c:v>
                </c:pt>
                <c:pt idx="35">
                  <c:v>0.42857142857142855</c:v>
                </c:pt>
                <c:pt idx="36">
                  <c:v>0.125</c:v>
                </c:pt>
                <c:pt idx="37">
                  <c:v>0.25</c:v>
                </c:pt>
                <c:pt idx="38">
                  <c:v>0.33333333333333331</c:v>
                </c:pt>
                <c:pt idx="39">
                  <c:v>0</c:v>
                </c:pt>
                <c:pt idx="40">
                  <c:v>0.2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84-4A4F-BFF5-39FFF55EDF96}"/>
            </c:ext>
          </c:extLst>
        </c:ser>
        <c:ser>
          <c:idx val="10"/>
          <c:order val="10"/>
          <c:tx>
            <c:strRef>
              <c:f>LN!$L$2</c:f>
              <c:strCache>
                <c:ptCount val="1"/>
                <c:pt idx="0">
                  <c:v>ureGamma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x"/>
            <c:size val="5"/>
            <c:spPr>
              <a:noFill/>
              <a:ln w="19050">
                <a:solidFill>
                  <a:schemeClr val="accent6"/>
                </a:solidFill>
              </a:ln>
              <a:effectLst/>
            </c:spPr>
          </c:marker>
          <c:cat>
            <c:strRef>
              <c:f>CIR!$C$3:$C$47</c:f>
              <c:strCache>
                <c:ptCount val="45"/>
                <c:pt idx="0">
                  <c:v>4400 to 4500</c:v>
                </c:pt>
                <c:pt idx="1">
                  <c:v>4400 to 4300</c:v>
                </c:pt>
                <c:pt idx="2">
                  <c:v>4300 to 4200</c:v>
                </c:pt>
                <c:pt idx="3">
                  <c:v>4200 to 4100</c:v>
                </c:pt>
                <c:pt idx="4">
                  <c:v>4100 to 4000</c:v>
                </c:pt>
                <c:pt idx="5">
                  <c:v>4000 to 3900</c:v>
                </c:pt>
                <c:pt idx="6">
                  <c:v>3900 to 3800</c:v>
                </c:pt>
                <c:pt idx="7">
                  <c:v>3800 to 3700</c:v>
                </c:pt>
                <c:pt idx="8">
                  <c:v>3700 to 3600</c:v>
                </c:pt>
                <c:pt idx="9">
                  <c:v>3600 to 3500</c:v>
                </c:pt>
                <c:pt idx="10">
                  <c:v>3500 to 3400</c:v>
                </c:pt>
                <c:pt idx="11">
                  <c:v>3400 to 3300</c:v>
                </c:pt>
                <c:pt idx="12">
                  <c:v>3300 to 3200</c:v>
                </c:pt>
                <c:pt idx="13">
                  <c:v>3200 to 3100</c:v>
                </c:pt>
                <c:pt idx="14">
                  <c:v>3100 to 3000</c:v>
                </c:pt>
                <c:pt idx="15">
                  <c:v>3000 to 2900</c:v>
                </c:pt>
                <c:pt idx="16">
                  <c:v>2900 to 2800</c:v>
                </c:pt>
                <c:pt idx="17">
                  <c:v>2800 to 2700</c:v>
                </c:pt>
                <c:pt idx="18">
                  <c:v>2700 to 2600</c:v>
                </c:pt>
                <c:pt idx="19">
                  <c:v>2600 to 2500</c:v>
                </c:pt>
                <c:pt idx="20">
                  <c:v>2500 to 2400</c:v>
                </c:pt>
                <c:pt idx="21">
                  <c:v>2400 to 2300</c:v>
                </c:pt>
                <c:pt idx="22">
                  <c:v>2300 to 2200</c:v>
                </c:pt>
                <c:pt idx="23">
                  <c:v>2200 to 2100</c:v>
                </c:pt>
                <c:pt idx="24">
                  <c:v>2100 to 2000</c:v>
                </c:pt>
                <c:pt idx="25">
                  <c:v>2000 to 1900</c:v>
                </c:pt>
                <c:pt idx="26">
                  <c:v>1900 to 1800</c:v>
                </c:pt>
                <c:pt idx="27">
                  <c:v>1800 to 1700</c:v>
                </c:pt>
                <c:pt idx="28">
                  <c:v>1700 to 1600</c:v>
                </c:pt>
                <c:pt idx="29">
                  <c:v>1600 to 1500</c:v>
                </c:pt>
                <c:pt idx="30">
                  <c:v>1500 to 1400</c:v>
                </c:pt>
                <c:pt idx="31">
                  <c:v>1400 to 1300</c:v>
                </c:pt>
                <c:pt idx="32">
                  <c:v>1300 to 1200</c:v>
                </c:pt>
                <c:pt idx="33">
                  <c:v>1200 to 1100</c:v>
                </c:pt>
                <c:pt idx="34">
                  <c:v>1100 to 1000</c:v>
                </c:pt>
                <c:pt idx="35">
                  <c:v>1000 to 900</c:v>
                </c:pt>
                <c:pt idx="36">
                  <c:v>900 to 800</c:v>
                </c:pt>
                <c:pt idx="37">
                  <c:v>800 to 700</c:v>
                </c:pt>
                <c:pt idx="38">
                  <c:v>700 to 600</c:v>
                </c:pt>
                <c:pt idx="39">
                  <c:v>600 to 500</c:v>
                </c:pt>
                <c:pt idx="40">
                  <c:v>500 to 400</c:v>
                </c:pt>
                <c:pt idx="41">
                  <c:v>400 to 300</c:v>
                </c:pt>
                <c:pt idx="42">
                  <c:v>300 to 200</c:v>
                </c:pt>
                <c:pt idx="43">
                  <c:v>200 to 100</c:v>
                </c:pt>
                <c:pt idx="44">
                  <c:v>100 to 1</c:v>
                </c:pt>
              </c:strCache>
            </c:strRef>
          </c:cat>
          <c:val>
            <c:numRef>
              <c:f>LN!$L$3:$L$47</c:f>
              <c:numCache>
                <c:formatCode>0%</c:formatCode>
                <c:ptCount val="45"/>
                <c:pt idx="5">
                  <c:v>0.5</c:v>
                </c:pt>
                <c:pt idx="7">
                  <c:v>0.25</c:v>
                </c:pt>
                <c:pt idx="9">
                  <c:v>0.33333333333333331</c:v>
                </c:pt>
                <c:pt idx="10">
                  <c:v>0.5</c:v>
                </c:pt>
                <c:pt idx="11">
                  <c:v>0.2857142857142857</c:v>
                </c:pt>
                <c:pt idx="12">
                  <c:v>0.1</c:v>
                </c:pt>
                <c:pt idx="13">
                  <c:v>0.30769230769230771</c:v>
                </c:pt>
                <c:pt idx="14">
                  <c:v>0.2</c:v>
                </c:pt>
                <c:pt idx="15">
                  <c:v>0.14285714285714285</c:v>
                </c:pt>
                <c:pt idx="16">
                  <c:v>0.05</c:v>
                </c:pt>
                <c:pt idx="17">
                  <c:v>0.11538461538461539</c:v>
                </c:pt>
                <c:pt idx="18">
                  <c:v>5.5555555555555552E-2</c:v>
                </c:pt>
                <c:pt idx="19">
                  <c:v>6.9767441860465115E-2</c:v>
                </c:pt>
                <c:pt idx="20">
                  <c:v>7.4999999999999997E-2</c:v>
                </c:pt>
                <c:pt idx="21">
                  <c:v>0.15</c:v>
                </c:pt>
                <c:pt idx="22">
                  <c:v>8.771929824561403E-2</c:v>
                </c:pt>
                <c:pt idx="23">
                  <c:v>0.1</c:v>
                </c:pt>
                <c:pt idx="24">
                  <c:v>0.15662650602409639</c:v>
                </c:pt>
                <c:pt idx="25">
                  <c:v>0.10588235294117647</c:v>
                </c:pt>
                <c:pt idx="26">
                  <c:v>0.14634146341463414</c:v>
                </c:pt>
                <c:pt idx="27">
                  <c:v>0.13513513513513514</c:v>
                </c:pt>
                <c:pt idx="28">
                  <c:v>0.16666666666666666</c:v>
                </c:pt>
                <c:pt idx="29">
                  <c:v>0.2608695652173913</c:v>
                </c:pt>
                <c:pt idx="30">
                  <c:v>0.16279069767441862</c:v>
                </c:pt>
                <c:pt idx="31">
                  <c:v>0.21428571428571427</c:v>
                </c:pt>
                <c:pt idx="32">
                  <c:v>4.7619047619047616E-2</c:v>
                </c:pt>
                <c:pt idx="33">
                  <c:v>0.11764705882352941</c:v>
                </c:pt>
                <c:pt idx="34">
                  <c:v>0.38461538461538464</c:v>
                </c:pt>
                <c:pt idx="35">
                  <c:v>0.5714285714285714</c:v>
                </c:pt>
                <c:pt idx="36">
                  <c:v>0.25</c:v>
                </c:pt>
                <c:pt idx="37">
                  <c:v>0.25</c:v>
                </c:pt>
                <c:pt idx="38">
                  <c:v>0.33333333333333331</c:v>
                </c:pt>
                <c:pt idx="39">
                  <c:v>0</c:v>
                </c:pt>
                <c:pt idx="40">
                  <c:v>0.2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884-4A4F-BFF5-39FFF55EDF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303999"/>
        <c:axId val="676305919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CIR!$I$2</c15:sqref>
                        </c15:formulaRef>
                      </c:ext>
                    </c:extLst>
                    <c:strCache>
                      <c:ptCount val="1"/>
                      <c:pt idx="0">
                        <c:v>Class I nitrilases</c:v>
                      </c:pt>
                    </c:strCache>
                  </c:strRef>
                </c:tx>
                <c:spPr>
                  <a:ln w="19050" cap="rnd">
                    <a:solidFill>
                      <a:schemeClr val="bg1">
                        <a:lumMod val="65000"/>
                      </a:schemeClr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bg1">
                          <a:lumMod val="65000"/>
                        </a:schemeClr>
                      </a:solidFill>
                      <a:prstDash val="solid"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CIR!$I$3:$I$47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3.7974683544303799E-2</c:v>
                      </c:pt>
                      <c:pt idx="19">
                        <c:v>1.8867924528301886E-2</c:v>
                      </c:pt>
                      <c:pt idx="20">
                        <c:v>5.3191489361702128E-2</c:v>
                      </c:pt>
                      <c:pt idx="21">
                        <c:v>5.9523809523809521E-2</c:v>
                      </c:pt>
                      <c:pt idx="22">
                        <c:v>0.14516129032258066</c:v>
                      </c:pt>
                      <c:pt idx="23">
                        <c:v>8.1967213114754092E-2</c:v>
                      </c:pt>
                      <c:pt idx="24">
                        <c:v>9.7560975609756101E-2</c:v>
                      </c:pt>
                      <c:pt idx="25">
                        <c:v>2.7027027027027029E-2</c:v>
                      </c:pt>
                      <c:pt idx="26">
                        <c:v>8.6956521739130432E-2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0884-4A4F-BFF5-39FFF55EDF96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CIR!$J$2</c15:sqref>
                        </c15:formulaRef>
                      </c:ext>
                    </c:extLst>
                    <c:strCache>
                      <c:ptCount val="1"/>
                      <c:pt idx="0">
                        <c:v>ureAlpha</c:v>
                      </c:pt>
                    </c:strCache>
                  </c:strRef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rgbClr val="1EDAE5"/>
                      </a:solidFill>
                      <a:prstDash val="lgDash"/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CIR!$J$3:$J$47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0.16666666666666666</c:v>
                      </c:pt>
                      <c:pt idx="13">
                        <c:v>6.4516129032258063E-2</c:v>
                      </c:pt>
                      <c:pt idx="14">
                        <c:v>0.05</c:v>
                      </c:pt>
                      <c:pt idx="15">
                        <c:v>3.6363636363636362E-2</c:v>
                      </c:pt>
                      <c:pt idx="16">
                        <c:v>2.5974025974025976E-2</c:v>
                      </c:pt>
                      <c:pt idx="17">
                        <c:v>1.1494252873563218E-2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4.2553191489361701E-2</c:v>
                      </c:pt>
                      <c:pt idx="21">
                        <c:v>3.5714285714285712E-2</c:v>
                      </c:pt>
                      <c:pt idx="22">
                        <c:v>0.12903225806451613</c:v>
                      </c:pt>
                      <c:pt idx="23">
                        <c:v>0.14754098360655737</c:v>
                      </c:pt>
                      <c:pt idx="24">
                        <c:v>0.14634146341463414</c:v>
                      </c:pt>
                      <c:pt idx="25">
                        <c:v>0.32432432432432434</c:v>
                      </c:pt>
                      <c:pt idx="26">
                        <c:v>0.13043478260869565</c:v>
                      </c:pt>
                      <c:pt idx="27">
                        <c:v>0.2857142857142857</c:v>
                      </c:pt>
                      <c:pt idx="28">
                        <c:v>0.17647058823529413</c:v>
                      </c:pt>
                      <c:pt idx="29">
                        <c:v>0.1</c:v>
                      </c:pt>
                      <c:pt idx="30">
                        <c:v>0.22222222222222221</c:v>
                      </c:pt>
                      <c:pt idx="31">
                        <c:v>0.42857142857142855</c:v>
                      </c:pt>
                      <c:pt idx="32">
                        <c:v>0.25</c:v>
                      </c:pt>
                      <c:pt idx="33">
                        <c:v>0.42857142857142855</c:v>
                      </c:pt>
                      <c:pt idx="37">
                        <c:v>0.33333333333333331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0884-4A4F-BFF5-39FFF55EDF96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CIR!$K$2</c15:sqref>
                        </c15:formulaRef>
                      </c:ext>
                    </c:extLst>
                    <c:strCache>
                      <c:ptCount val="1"/>
                      <c:pt idx="0">
                        <c:v>ureBeta</c:v>
                      </c:pt>
                    </c:strCache>
                  </c:strRef>
                </c:tx>
                <c:spPr>
                  <a:ln w="19050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solidFill>
                      <a:srgbClr val="FFC107"/>
                    </a:solidFill>
                    <a:ln w="19050">
                      <a:solidFill>
                        <a:srgbClr val="FFC107"/>
                      </a:solidFill>
                      <a:prstDash val="sysDot"/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CIR!$K$3:$K$47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0.14285714285714285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0.16129032258064516</c:v>
                      </c:pt>
                      <c:pt idx="14">
                        <c:v>7.4999999999999997E-2</c:v>
                      </c:pt>
                      <c:pt idx="15">
                        <c:v>5.4545454545454543E-2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3.7974683544303799E-2</c:v>
                      </c:pt>
                      <c:pt idx="19">
                        <c:v>9.433962264150943E-3</c:v>
                      </c:pt>
                      <c:pt idx="20">
                        <c:v>9.5744680851063829E-2</c:v>
                      </c:pt>
                      <c:pt idx="21">
                        <c:v>9.5238095238095233E-2</c:v>
                      </c:pt>
                      <c:pt idx="22">
                        <c:v>0.17741935483870969</c:v>
                      </c:pt>
                      <c:pt idx="23">
                        <c:v>0.22950819672131148</c:v>
                      </c:pt>
                      <c:pt idx="24">
                        <c:v>0.17073170731707318</c:v>
                      </c:pt>
                      <c:pt idx="25">
                        <c:v>0.35135135135135137</c:v>
                      </c:pt>
                      <c:pt idx="26">
                        <c:v>0.21739130434782608</c:v>
                      </c:pt>
                      <c:pt idx="27">
                        <c:v>0.33333333333333331</c:v>
                      </c:pt>
                      <c:pt idx="28">
                        <c:v>0.23529411764705882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0.42857142857142855</c:v>
                      </c:pt>
                      <c:pt idx="32">
                        <c:v>0.125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6-0884-4A4F-BFF5-39FFF55EDF96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CIR!$L$2</c15:sqref>
                        </c15:formulaRef>
                      </c:ext>
                    </c:extLst>
                    <c:strCache>
                      <c:ptCount val="1"/>
                      <c:pt idx="0">
                        <c:v>ureGamma</c:v>
                      </c:pt>
                    </c:strCache>
                  </c:strRef>
                </c:tx>
                <c:spPr>
                  <a:ln w="19050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19050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CIR!$L$3:$L$47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0.4</c:v>
                      </c:pt>
                      <c:pt idx="9">
                        <c:v>0.2857142857142857</c:v>
                      </c:pt>
                      <c:pt idx="10">
                        <c:v>0.42857142857142855</c:v>
                      </c:pt>
                      <c:pt idx="11">
                        <c:v>0.25</c:v>
                      </c:pt>
                      <c:pt idx="12">
                        <c:v>0.22222222222222221</c:v>
                      </c:pt>
                      <c:pt idx="13">
                        <c:v>0.19354838709677419</c:v>
                      </c:pt>
                      <c:pt idx="14">
                        <c:v>0.1</c:v>
                      </c:pt>
                      <c:pt idx="15">
                        <c:v>3.6363636363636362E-2</c:v>
                      </c:pt>
                      <c:pt idx="16">
                        <c:v>6.4935064935064929E-2</c:v>
                      </c:pt>
                      <c:pt idx="17">
                        <c:v>5.7471264367816091E-2</c:v>
                      </c:pt>
                      <c:pt idx="18">
                        <c:v>5.0632911392405063E-2</c:v>
                      </c:pt>
                      <c:pt idx="19">
                        <c:v>1.8867924528301886E-2</c:v>
                      </c:pt>
                      <c:pt idx="20">
                        <c:v>9.5744680851063829E-2</c:v>
                      </c:pt>
                      <c:pt idx="21">
                        <c:v>0.10714285714285714</c:v>
                      </c:pt>
                      <c:pt idx="22">
                        <c:v>0.17741935483870969</c:v>
                      </c:pt>
                      <c:pt idx="23">
                        <c:v>0.26229508196721313</c:v>
                      </c:pt>
                      <c:pt idx="24">
                        <c:v>0.24390243902439024</c:v>
                      </c:pt>
                      <c:pt idx="25">
                        <c:v>0.40540540540540543</c:v>
                      </c:pt>
                      <c:pt idx="26">
                        <c:v>0.30434782608695654</c:v>
                      </c:pt>
                      <c:pt idx="27">
                        <c:v>0.33333333333333331</c:v>
                      </c:pt>
                      <c:pt idx="28">
                        <c:v>0.35294117647058826</c:v>
                      </c:pt>
                      <c:pt idx="29">
                        <c:v>0.1</c:v>
                      </c:pt>
                      <c:pt idx="30">
                        <c:v>0.33333333333333331</c:v>
                      </c:pt>
                      <c:pt idx="31">
                        <c:v>0.5714285714285714</c:v>
                      </c:pt>
                      <c:pt idx="32">
                        <c:v>0.375</c:v>
                      </c:pt>
                      <c:pt idx="33">
                        <c:v>0.42857142857142855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7-0884-4A4F-BFF5-39FFF55EDF96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CIR!$F$2</c15:sqref>
                        </c15:formulaRef>
                      </c:ext>
                    </c:extLst>
                    <c:strCache>
                      <c:ptCount val="1"/>
                      <c:pt idx="0">
                        <c:v>nifD</c:v>
                      </c:pt>
                    </c:strCache>
                  </c:strRef>
                </c:tx>
                <c:spPr>
                  <a:ln w="19050" cap="rnd">
                    <a:solidFill>
                      <a:srgbClr val="D84379"/>
                    </a:solidFill>
                    <a:prstDash val="solid"/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CIR!$F$3:$F$47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0.1111111111111111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0</c:v>
                      </c:pt>
                      <c:pt idx="19">
                        <c:v>4.716981132075472E-2</c:v>
                      </c:pt>
                      <c:pt idx="20">
                        <c:v>6.3829787234042548E-2</c:v>
                      </c:pt>
                      <c:pt idx="21">
                        <c:v>4.7619047619047616E-2</c:v>
                      </c:pt>
                      <c:pt idx="22">
                        <c:v>9.6774193548387094E-2</c:v>
                      </c:pt>
                      <c:pt idx="23">
                        <c:v>9.8360655737704916E-2</c:v>
                      </c:pt>
                      <c:pt idx="24">
                        <c:v>0.14634146341463414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8-0884-4A4F-BFF5-39FFF55EDF96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CIR!$G$2</c15:sqref>
                        </c15:formulaRef>
                      </c:ext>
                    </c:extLst>
                    <c:strCache>
                      <c:ptCount val="1"/>
                      <c:pt idx="0">
                        <c:v>nifK</c:v>
                      </c:pt>
                    </c:strCache>
                  </c:strRef>
                </c:tx>
                <c:spPr>
                  <a:ln w="19050" cap="rnd">
                    <a:solidFill>
                      <a:srgbClr val="1EDAE5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CIR!$G$3:$G$47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5.5555555555555552E-2</c:v>
                      </c:pt>
                      <c:pt idx="13">
                        <c:v>0</c:v>
                      </c:pt>
                      <c:pt idx="14">
                        <c:v>2.5000000000000001E-2</c:v>
                      </c:pt>
                      <c:pt idx="15">
                        <c:v>3.6363636363636362E-2</c:v>
                      </c:pt>
                      <c:pt idx="16">
                        <c:v>5.1948051948051951E-2</c:v>
                      </c:pt>
                      <c:pt idx="17">
                        <c:v>8.0459770114942528E-2</c:v>
                      </c:pt>
                      <c:pt idx="18">
                        <c:v>1.2658227848101266E-2</c:v>
                      </c:pt>
                      <c:pt idx="19">
                        <c:v>3.7735849056603772E-2</c:v>
                      </c:pt>
                      <c:pt idx="20">
                        <c:v>7.4468085106382975E-2</c:v>
                      </c:pt>
                      <c:pt idx="21">
                        <c:v>4.7619047619047616E-2</c:v>
                      </c:pt>
                      <c:pt idx="22">
                        <c:v>0.12903225806451613</c:v>
                      </c:pt>
                      <c:pt idx="23">
                        <c:v>0.11475409836065574</c:v>
                      </c:pt>
                      <c:pt idx="24">
                        <c:v>0.24390243902439024</c:v>
                      </c:pt>
                      <c:pt idx="25">
                        <c:v>0.13513513513513514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9-0884-4A4F-BFF5-39FFF55EDF96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CIR!$H$2</c15:sqref>
                        </c15:formulaRef>
                      </c:ext>
                    </c:extLst>
                    <c:strCache>
                      <c:ptCount val="1"/>
                      <c:pt idx="0">
                        <c:v>nifH</c:v>
                      </c:pt>
                    </c:strCache>
                  </c:strRef>
                </c:tx>
                <c:spPr>
                  <a:ln w="19050" cap="rnd">
                    <a:solidFill>
                      <a:srgbClr val="FFC107"/>
                    </a:solidFill>
                    <a:round/>
                  </a:ln>
                  <a:effectLst/>
                </c:spPr>
                <c:marker>
                  <c:symbol val="x"/>
                  <c:size val="5"/>
                  <c:spPr>
                    <a:noFill/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CIR!$C$3:$C$47</c15:sqref>
                        </c15:formulaRef>
                      </c:ext>
                    </c:extLst>
                    <c:strCache>
                      <c:ptCount val="45"/>
                      <c:pt idx="0">
                        <c:v>4400 to 4500</c:v>
                      </c:pt>
                      <c:pt idx="1">
                        <c:v>4400 to 4300</c:v>
                      </c:pt>
                      <c:pt idx="2">
                        <c:v>4300 to 4200</c:v>
                      </c:pt>
                      <c:pt idx="3">
                        <c:v>4200 to 4100</c:v>
                      </c:pt>
                      <c:pt idx="4">
                        <c:v>4100 to 4000</c:v>
                      </c:pt>
                      <c:pt idx="5">
                        <c:v>4000 to 3900</c:v>
                      </c:pt>
                      <c:pt idx="6">
                        <c:v>3900 to 3800</c:v>
                      </c:pt>
                      <c:pt idx="7">
                        <c:v>3800 to 3700</c:v>
                      </c:pt>
                      <c:pt idx="8">
                        <c:v>3700 to 3600</c:v>
                      </c:pt>
                      <c:pt idx="9">
                        <c:v>3600 to 3500</c:v>
                      </c:pt>
                      <c:pt idx="10">
                        <c:v>3500 to 3400</c:v>
                      </c:pt>
                      <c:pt idx="11">
                        <c:v>3400 to 3300</c:v>
                      </c:pt>
                      <c:pt idx="12">
                        <c:v>3300 to 3200</c:v>
                      </c:pt>
                      <c:pt idx="13">
                        <c:v>3200 to 3100</c:v>
                      </c:pt>
                      <c:pt idx="14">
                        <c:v>3100 to 3000</c:v>
                      </c:pt>
                      <c:pt idx="15">
                        <c:v>3000 to 2900</c:v>
                      </c:pt>
                      <c:pt idx="16">
                        <c:v>2900 to 2800</c:v>
                      </c:pt>
                      <c:pt idx="17">
                        <c:v>2800 to 2700</c:v>
                      </c:pt>
                      <c:pt idx="18">
                        <c:v>2700 to 2600</c:v>
                      </c:pt>
                      <c:pt idx="19">
                        <c:v>2600 to 2500</c:v>
                      </c:pt>
                      <c:pt idx="20">
                        <c:v>2500 to 2400</c:v>
                      </c:pt>
                      <c:pt idx="21">
                        <c:v>2400 to 2300</c:v>
                      </c:pt>
                      <c:pt idx="22">
                        <c:v>2300 to 2200</c:v>
                      </c:pt>
                      <c:pt idx="23">
                        <c:v>2200 to 2100</c:v>
                      </c:pt>
                      <c:pt idx="24">
                        <c:v>2100 to 2000</c:v>
                      </c:pt>
                      <c:pt idx="25">
                        <c:v>2000 to 1900</c:v>
                      </c:pt>
                      <c:pt idx="26">
                        <c:v>1900 to 1800</c:v>
                      </c:pt>
                      <c:pt idx="27">
                        <c:v>1800 to 1700</c:v>
                      </c:pt>
                      <c:pt idx="28">
                        <c:v>1700 to 1600</c:v>
                      </c:pt>
                      <c:pt idx="29">
                        <c:v>1600 to 1500</c:v>
                      </c:pt>
                      <c:pt idx="30">
                        <c:v>1500 to 1400</c:v>
                      </c:pt>
                      <c:pt idx="31">
                        <c:v>1400 to 1300</c:v>
                      </c:pt>
                      <c:pt idx="32">
                        <c:v>1300 to 1200</c:v>
                      </c:pt>
                      <c:pt idx="33">
                        <c:v>1200 to 1100</c:v>
                      </c:pt>
                      <c:pt idx="34">
                        <c:v>1100 to 1000</c:v>
                      </c:pt>
                      <c:pt idx="35">
                        <c:v>1000 to 900</c:v>
                      </c:pt>
                      <c:pt idx="36">
                        <c:v>900 to 800</c:v>
                      </c:pt>
                      <c:pt idx="37">
                        <c:v>800 to 700</c:v>
                      </c:pt>
                      <c:pt idx="38">
                        <c:v>700 to 600</c:v>
                      </c:pt>
                      <c:pt idx="39">
                        <c:v>600 to 500</c:v>
                      </c:pt>
                      <c:pt idx="40">
                        <c:v>500 to 400</c:v>
                      </c:pt>
                      <c:pt idx="41">
                        <c:v>400 to 300</c:v>
                      </c:pt>
                      <c:pt idx="42">
                        <c:v>300 to 200</c:v>
                      </c:pt>
                      <c:pt idx="43">
                        <c:v>200 to 100</c:v>
                      </c:pt>
                      <c:pt idx="44">
                        <c:v>100 to 1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CIR!$H$3:$H$47</c15:sqref>
                        </c15:formulaRef>
                      </c:ext>
                    </c:extLst>
                    <c:numCache>
                      <c:formatCode>0%</c:formatCode>
                      <c:ptCount val="45"/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3.2258064516129031E-2</c:v>
                      </c:pt>
                      <c:pt idx="14">
                        <c:v>2.5000000000000001E-2</c:v>
                      </c:pt>
                      <c:pt idx="15">
                        <c:v>1.8181818181818181E-2</c:v>
                      </c:pt>
                      <c:pt idx="16">
                        <c:v>2.5974025974025976E-2</c:v>
                      </c:pt>
                      <c:pt idx="17">
                        <c:v>3.4482758620689655E-2</c:v>
                      </c:pt>
                      <c:pt idx="18">
                        <c:v>2.5316455696202531E-2</c:v>
                      </c:pt>
                      <c:pt idx="19">
                        <c:v>4.716981132075472E-2</c:v>
                      </c:pt>
                      <c:pt idx="20">
                        <c:v>7.4468085106382975E-2</c:v>
                      </c:pt>
                      <c:pt idx="21">
                        <c:v>8.3333333333333329E-2</c:v>
                      </c:pt>
                      <c:pt idx="22">
                        <c:v>0.11290322580645161</c:v>
                      </c:pt>
                      <c:pt idx="23">
                        <c:v>9.8360655737704916E-2</c:v>
                      </c:pt>
                      <c:pt idx="24">
                        <c:v>0.12195121951219512</c:v>
                      </c:pt>
                      <c:pt idx="25">
                        <c:v>0.10810810810810811</c:v>
                      </c:pt>
                      <c:pt idx="26">
                        <c:v>0.13043478260869565</c:v>
                      </c:pt>
                      <c:pt idx="27">
                        <c:v>9.5238095238095233E-2</c:v>
                      </c:pt>
                      <c:pt idx="28">
                        <c:v>0.29411764705882354</c:v>
                      </c:pt>
                      <c:pt idx="29">
                        <c:v>0.1</c:v>
                      </c:pt>
                      <c:pt idx="30">
                        <c:v>0</c:v>
                      </c:pt>
                      <c:pt idx="31">
                        <c:v>0.14285714285714285</c:v>
                      </c:pt>
                      <c:pt idx="32">
                        <c:v>0.125</c:v>
                      </c:pt>
                      <c:pt idx="33">
                        <c:v>0.14285714285714285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40">
                        <c:v>0.25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A-0884-4A4F-BFF5-39FFF55EDF96}"/>
                  </c:ext>
                </c:extLst>
              </c15:ser>
            </c15:filteredLineSeries>
          </c:ext>
        </c:extLst>
      </c:lineChart>
      <c:catAx>
        <c:axId val="67630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Bin / Millions of Years Ago</a:t>
                </a:r>
              </a:p>
            </c:rich>
          </c:tx>
          <c:layout>
            <c:manualLayout>
              <c:xMode val="edge"/>
              <c:yMode val="edge"/>
              <c:x val="0.41551311594855278"/>
              <c:y val="0.9441626650798702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5919"/>
        <c:crosses val="autoZero"/>
        <c:auto val="1"/>
        <c:lblAlgn val="ctr"/>
        <c:lblOffset val="100"/>
        <c:noMultiLvlLbl val="0"/>
      </c:catAx>
      <c:valAx>
        <c:axId val="6763059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Proportion</a:t>
                </a:r>
                <a:r>
                  <a:rPr lang="en-GB" baseline="0"/>
                  <a:t> of Lineages with the Gene in Periods Containing &gt;=3 lineages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9454303175216507E-2"/>
              <c:y val="8.789689513766843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03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99059</xdr:colOff>
      <xdr:row>1</xdr:row>
      <xdr:rowOff>125729</xdr:rowOff>
    </xdr:from>
    <xdr:to>
      <xdr:col>32</xdr:col>
      <xdr:colOff>550545</xdr:colOff>
      <xdr:row>30</xdr:row>
      <xdr:rowOff>17144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7AAAD3B-E728-2BD4-64A9-A9BCEF31B1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0</xdr:colOff>
      <xdr:row>31</xdr:row>
      <xdr:rowOff>0</xdr:rowOff>
    </xdr:from>
    <xdr:to>
      <xdr:col>32</xdr:col>
      <xdr:colOff>451486</xdr:colOff>
      <xdr:row>59</xdr:row>
      <xdr:rowOff>81915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90A9774-30F7-4C5D-8B94-DC057A7573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0</xdr:colOff>
      <xdr:row>60</xdr:row>
      <xdr:rowOff>0</xdr:rowOff>
    </xdr:from>
    <xdr:to>
      <xdr:col>32</xdr:col>
      <xdr:colOff>451486</xdr:colOff>
      <xdr:row>88</xdr:row>
      <xdr:rowOff>81915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3DB5783-9110-489B-88D0-A96A029791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228600</xdr:colOff>
      <xdr:row>2</xdr:row>
      <xdr:rowOff>85725</xdr:rowOff>
    </xdr:from>
    <xdr:to>
      <xdr:col>32</xdr:col>
      <xdr:colOff>66676</xdr:colOff>
      <xdr:row>30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507EF6-8B67-44AB-849D-F201F1E68D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285750</xdr:colOff>
      <xdr:row>31</xdr:row>
      <xdr:rowOff>104775</xdr:rowOff>
    </xdr:from>
    <xdr:to>
      <xdr:col>32</xdr:col>
      <xdr:colOff>127636</xdr:colOff>
      <xdr:row>59</xdr:row>
      <xdr:rowOff>186690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66E867E-8C78-4E01-B697-88558629EB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285750</xdr:colOff>
      <xdr:row>60</xdr:row>
      <xdr:rowOff>161925</xdr:rowOff>
    </xdr:from>
    <xdr:to>
      <xdr:col>32</xdr:col>
      <xdr:colOff>127636</xdr:colOff>
      <xdr:row>89</xdr:row>
      <xdr:rowOff>53340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50310BF-6E43-495D-9DDB-1FA0567130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38100</xdr:colOff>
      <xdr:row>1</xdr:row>
      <xdr:rowOff>95250</xdr:rowOff>
    </xdr:from>
    <xdr:to>
      <xdr:col>32</xdr:col>
      <xdr:colOff>485776</xdr:colOff>
      <xdr:row>29</xdr:row>
      <xdr:rowOff>180975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187826-7373-4019-94EE-1766C90178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0</xdr:colOff>
      <xdr:row>31</xdr:row>
      <xdr:rowOff>0</xdr:rowOff>
    </xdr:from>
    <xdr:to>
      <xdr:col>32</xdr:col>
      <xdr:colOff>451486</xdr:colOff>
      <xdr:row>59</xdr:row>
      <xdr:rowOff>81915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6605755-7330-4AA7-9C65-79EFED8FC3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0</xdr:colOff>
      <xdr:row>60</xdr:row>
      <xdr:rowOff>0</xdr:rowOff>
    </xdr:from>
    <xdr:to>
      <xdr:col>32</xdr:col>
      <xdr:colOff>451486</xdr:colOff>
      <xdr:row>88</xdr:row>
      <xdr:rowOff>81915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D7A6AA8-590C-4C68-8EA7-AF9A146146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7"/>
  <sheetViews>
    <sheetView tabSelected="1" workbookViewId="0">
      <pane ySplit="2" topLeftCell="A3" activePane="bottomLeft" state="frozen"/>
      <selection pane="bottomLeft" activeCell="K53" sqref="K53"/>
    </sheetView>
  </sheetViews>
  <sheetFormatPr defaultRowHeight="15" x14ac:dyDescent="0.25"/>
  <cols>
    <col min="3" max="3" width="11.7109375" bestFit="1" customWidth="1"/>
    <col min="4" max="12" width="11.7109375" customWidth="1"/>
    <col min="13" max="16" width="9.140625" hidden="1" customWidth="1"/>
    <col min="17" max="20" width="0" hidden="1" customWidth="1"/>
  </cols>
  <sheetData>
    <row r="1" spans="1:29" x14ac:dyDescent="0.25">
      <c r="E1" s="5" t="s">
        <v>8</v>
      </c>
      <c r="F1" s="5"/>
      <c r="G1" s="5"/>
      <c r="H1" s="5"/>
      <c r="I1" s="3"/>
      <c r="J1" s="3"/>
      <c r="K1" s="3"/>
      <c r="L1" s="3"/>
      <c r="M1" s="5" t="s">
        <v>7</v>
      </c>
      <c r="N1" s="5"/>
      <c r="O1" s="5"/>
      <c r="P1" s="5"/>
      <c r="R1" s="10"/>
      <c r="S1" s="10"/>
      <c r="T1" s="10"/>
      <c r="U1" s="10"/>
      <c r="V1" s="10" t="s">
        <v>9</v>
      </c>
      <c r="W1" s="10"/>
      <c r="X1" s="10"/>
      <c r="Y1" s="10"/>
      <c r="Z1" s="10"/>
      <c r="AA1" s="10"/>
      <c r="AB1" s="10"/>
      <c r="AC1" s="10"/>
    </row>
    <row r="2" spans="1:29" x14ac:dyDescent="0.25">
      <c r="A2" t="s">
        <v>0</v>
      </c>
      <c r="B2" t="s">
        <v>1</v>
      </c>
      <c r="D2" t="s">
        <v>6</v>
      </c>
      <c r="E2" t="str">
        <f>M2</f>
        <v>Amt / Mep /Rh</v>
      </c>
      <c r="F2" t="str">
        <f t="shared" ref="F2:I2" si="0">N2</f>
        <v>nifD</v>
      </c>
      <c r="G2" t="str">
        <f t="shared" si="0"/>
        <v>nifK</v>
      </c>
      <c r="H2" t="str">
        <f t="shared" si="0"/>
        <v>nifH</v>
      </c>
      <c r="I2" t="str">
        <f t="shared" si="0"/>
        <v>Class I nitrilases</v>
      </c>
      <c r="J2" t="str">
        <f t="shared" ref="J2" si="1">R2</f>
        <v>ureAlpha</v>
      </c>
      <c r="K2" t="str">
        <f t="shared" ref="K2" si="2">S2</f>
        <v>ureBeta</v>
      </c>
      <c r="L2" t="str">
        <f t="shared" ref="L2" si="3">T2</f>
        <v>ureGamma</v>
      </c>
      <c r="M2" t="s">
        <v>2</v>
      </c>
      <c r="N2" t="s">
        <v>3</v>
      </c>
      <c r="O2" t="s">
        <v>4</v>
      </c>
      <c r="P2" t="s">
        <v>5</v>
      </c>
      <c r="Q2" t="s">
        <v>13</v>
      </c>
      <c r="R2" t="s">
        <v>14</v>
      </c>
      <c r="S2" t="s">
        <v>15</v>
      </c>
      <c r="T2" t="s">
        <v>16</v>
      </c>
    </row>
    <row r="3" spans="1:29" x14ac:dyDescent="0.25">
      <c r="A3" s="1">
        <v>4500</v>
      </c>
      <c r="B3" s="1">
        <v>4400</v>
      </c>
      <c r="C3" s="1" t="str">
        <f>B3&amp;" to "&amp;A3</f>
        <v>4400 to 4500</v>
      </c>
      <c r="D3" s="4">
        <v>0</v>
      </c>
      <c r="E3" s="6"/>
      <c r="F3" s="6"/>
      <c r="G3" s="6"/>
      <c r="H3" s="6"/>
      <c r="I3" s="6"/>
      <c r="J3" s="6"/>
      <c r="K3" s="6"/>
      <c r="L3" s="6"/>
      <c r="M3" s="6" t="e">
        <v>#DIV/0!</v>
      </c>
      <c r="N3" s="6" t="e">
        <v>#DIV/0!</v>
      </c>
      <c r="O3" s="6" t="e">
        <v>#DIV/0!</v>
      </c>
      <c r="P3" s="6" t="e">
        <v>#DIV/0!</v>
      </c>
      <c r="Q3" t="e">
        <v>#DIV/0!</v>
      </c>
      <c r="R3" t="e">
        <v>#DIV/0!</v>
      </c>
      <c r="S3" t="e">
        <v>#DIV/0!</v>
      </c>
      <c r="T3" t="e">
        <v>#DIV/0!</v>
      </c>
    </row>
    <row r="4" spans="1:29" x14ac:dyDescent="0.25">
      <c r="A4" s="1">
        <v>4400</v>
      </c>
      <c r="B4" s="1">
        <v>4300</v>
      </c>
      <c r="C4" s="1" t="str">
        <f t="shared" ref="C4:C47" si="4">A4&amp;" to "&amp;B4</f>
        <v>4400 to 4300</v>
      </c>
      <c r="D4" s="4">
        <v>1</v>
      </c>
      <c r="E4" s="6"/>
      <c r="F4" s="6"/>
      <c r="G4" s="6"/>
      <c r="H4" s="6"/>
      <c r="I4" s="6"/>
      <c r="J4" s="6"/>
      <c r="K4" s="6"/>
      <c r="L4" s="6"/>
      <c r="M4" s="6">
        <v>1</v>
      </c>
      <c r="N4" s="6">
        <v>0</v>
      </c>
      <c r="O4" s="6">
        <v>0</v>
      </c>
      <c r="P4" s="6">
        <v>0</v>
      </c>
      <c r="Q4">
        <v>0</v>
      </c>
      <c r="R4">
        <v>0</v>
      </c>
      <c r="S4">
        <v>0</v>
      </c>
      <c r="T4">
        <v>0</v>
      </c>
    </row>
    <row r="5" spans="1:29" x14ac:dyDescent="0.25">
      <c r="A5" s="1">
        <v>4300</v>
      </c>
      <c r="B5" s="1">
        <v>4200</v>
      </c>
      <c r="C5" s="1" t="str">
        <f t="shared" si="4"/>
        <v>4300 to 4200</v>
      </c>
      <c r="D5" s="4">
        <v>0</v>
      </c>
      <c r="E5" s="6"/>
      <c r="F5" s="6"/>
      <c r="G5" s="6"/>
      <c r="H5" s="6"/>
      <c r="I5" s="6"/>
      <c r="J5" s="6"/>
      <c r="K5" s="6"/>
      <c r="L5" s="6"/>
      <c r="M5" s="6" t="e">
        <v>#DIV/0!</v>
      </c>
      <c r="N5" s="6" t="e">
        <v>#DIV/0!</v>
      </c>
      <c r="O5" s="6" t="e">
        <v>#DIV/0!</v>
      </c>
      <c r="P5" s="6" t="e">
        <v>#DIV/0!</v>
      </c>
      <c r="Q5" t="e">
        <v>#DIV/0!</v>
      </c>
      <c r="R5" t="e">
        <v>#DIV/0!</v>
      </c>
      <c r="S5" t="e">
        <v>#DIV/0!</v>
      </c>
      <c r="T5" t="e">
        <v>#DIV/0!</v>
      </c>
    </row>
    <row r="6" spans="1:29" x14ac:dyDescent="0.25">
      <c r="A6" s="1">
        <v>4200</v>
      </c>
      <c r="B6" s="1">
        <v>4100</v>
      </c>
      <c r="C6" s="1" t="str">
        <f t="shared" si="4"/>
        <v>4200 to 4100</v>
      </c>
      <c r="D6" s="4">
        <v>0</v>
      </c>
      <c r="E6" s="6"/>
      <c r="F6" s="6"/>
      <c r="G6" s="6"/>
      <c r="H6" s="6"/>
      <c r="I6" s="6"/>
      <c r="J6" s="6"/>
      <c r="K6" s="6"/>
      <c r="L6" s="6"/>
      <c r="M6" s="6" t="e">
        <v>#DIV/0!</v>
      </c>
      <c r="N6" s="6" t="e">
        <v>#DIV/0!</v>
      </c>
      <c r="O6" s="6" t="e">
        <v>#DIV/0!</v>
      </c>
      <c r="P6" s="6" t="e">
        <v>#DIV/0!</v>
      </c>
      <c r="Q6" t="e">
        <v>#DIV/0!</v>
      </c>
      <c r="R6" t="e">
        <v>#DIV/0!</v>
      </c>
      <c r="S6" t="e">
        <v>#DIV/0!</v>
      </c>
      <c r="T6" t="e">
        <v>#DIV/0!</v>
      </c>
    </row>
    <row r="7" spans="1:29" x14ac:dyDescent="0.25">
      <c r="A7" s="1">
        <v>4100</v>
      </c>
      <c r="B7" s="1">
        <v>4000</v>
      </c>
      <c r="C7" s="1" t="str">
        <f t="shared" si="4"/>
        <v>4100 to 4000</v>
      </c>
      <c r="D7" s="4">
        <v>0</v>
      </c>
      <c r="E7" s="6"/>
      <c r="F7" s="6"/>
      <c r="G7" s="6"/>
      <c r="H7" s="6"/>
      <c r="I7" s="6"/>
      <c r="J7" s="6"/>
      <c r="K7" s="6"/>
      <c r="L7" s="6"/>
      <c r="M7" s="6" t="e">
        <v>#DIV/0!</v>
      </c>
      <c r="N7" s="6" t="e">
        <v>#DIV/0!</v>
      </c>
      <c r="O7" s="6" t="e">
        <v>#DIV/0!</v>
      </c>
      <c r="P7" s="6" t="e">
        <v>#DIV/0!</v>
      </c>
      <c r="Q7" t="e">
        <v>#DIV/0!</v>
      </c>
      <c r="R7" t="e">
        <v>#DIV/0!</v>
      </c>
      <c r="S7" t="e">
        <v>#DIV/0!</v>
      </c>
      <c r="T7" t="e">
        <v>#DIV/0!</v>
      </c>
    </row>
    <row r="8" spans="1:29" x14ac:dyDescent="0.25">
      <c r="A8" s="1">
        <v>4000</v>
      </c>
      <c r="B8" s="1">
        <v>3900</v>
      </c>
      <c r="C8" s="1" t="str">
        <f t="shared" si="4"/>
        <v>4000 to 3900</v>
      </c>
      <c r="D8" s="4">
        <v>0</v>
      </c>
      <c r="E8" s="6"/>
      <c r="F8" s="6"/>
      <c r="G8" s="6"/>
      <c r="H8" s="6"/>
      <c r="I8" s="6"/>
      <c r="J8" s="6"/>
      <c r="K8" s="6"/>
      <c r="L8" s="6"/>
      <c r="M8" s="6" t="e">
        <v>#DIV/0!</v>
      </c>
      <c r="N8" s="6" t="e">
        <v>#DIV/0!</v>
      </c>
      <c r="O8" s="6" t="e">
        <v>#DIV/0!</v>
      </c>
      <c r="P8" s="6" t="e">
        <v>#DIV/0!</v>
      </c>
      <c r="Q8" t="e">
        <v>#DIV/0!</v>
      </c>
      <c r="R8" t="e">
        <v>#DIV/0!</v>
      </c>
      <c r="S8" t="e">
        <v>#DIV/0!</v>
      </c>
      <c r="T8" t="e">
        <v>#DIV/0!</v>
      </c>
    </row>
    <row r="9" spans="1:29" x14ac:dyDescent="0.25">
      <c r="A9" s="1">
        <v>3900</v>
      </c>
      <c r="B9" s="1">
        <v>3800</v>
      </c>
      <c r="C9" s="1" t="str">
        <f t="shared" si="4"/>
        <v>3900 to 3800</v>
      </c>
      <c r="D9" s="4">
        <v>0</v>
      </c>
      <c r="E9" s="6"/>
      <c r="F9" s="6"/>
      <c r="G9" s="6"/>
      <c r="H9" s="6"/>
      <c r="I9" s="6"/>
      <c r="J9" s="6"/>
      <c r="K9" s="6"/>
      <c r="L9" s="6"/>
      <c r="M9" s="6" t="e">
        <v>#DIV/0!</v>
      </c>
      <c r="N9" s="6" t="e">
        <v>#DIV/0!</v>
      </c>
      <c r="O9" s="6" t="e">
        <v>#DIV/0!</v>
      </c>
      <c r="P9" s="6" t="e">
        <v>#DIV/0!</v>
      </c>
      <c r="Q9" t="e">
        <v>#DIV/0!</v>
      </c>
      <c r="R9" t="e">
        <v>#DIV/0!</v>
      </c>
      <c r="S9" t="e">
        <v>#DIV/0!</v>
      </c>
      <c r="T9" t="e">
        <v>#DIV/0!</v>
      </c>
    </row>
    <row r="10" spans="1:29" x14ac:dyDescent="0.25">
      <c r="A10" s="1">
        <v>3800</v>
      </c>
      <c r="B10" s="1">
        <v>3700</v>
      </c>
      <c r="C10" s="1" t="str">
        <f t="shared" si="4"/>
        <v>3800 to 3700</v>
      </c>
      <c r="D10" s="4">
        <v>0</v>
      </c>
      <c r="E10" s="6"/>
      <c r="F10" s="6"/>
      <c r="G10" s="6"/>
      <c r="H10" s="6"/>
      <c r="I10" s="6"/>
      <c r="J10" s="6"/>
      <c r="K10" s="6"/>
      <c r="L10" s="6"/>
      <c r="M10" s="6" t="e">
        <v>#DIV/0!</v>
      </c>
      <c r="N10" s="6" t="e">
        <v>#DIV/0!</v>
      </c>
      <c r="O10" s="6" t="e">
        <v>#DIV/0!</v>
      </c>
      <c r="P10" s="6" t="e">
        <v>#DIV/0!</v>
      </c>
      <c r="Q10" t="e">
        <v>#DIV/0!</v>
      </c>
      <c r="R10" t="e">
        <v>#DIV/0!</v>
      </c>
      <c r="S10" t="e">
        <v>#DIV/0!</v>
      </c>
      <c r="T10" t="e">
        <v>#DIV/0!</v>
      </c>
    </row>
    <row r="11" spans="1:29" x14ac:dyDescent="0.25">
      <c r="A11" s="1">
        <v>3700</v>
      </c>
      <c r="B11" s="1">
        <v>3600</v>
      </c>
      <c r="C11" s="1" t="str">
        <f t="shared" si="4"/>
        <v>3700 to 3600</v>
      </c>
      <c r="D11" s="4">
        <v>5</v>
      </c>
      <c r="E11" s="6">
        <f t="shared" ref="E8:E47" si="5">M11</f>
        <v>1</v>
      </c>
      <c r="F11" s="6">
        <f t="shared" ref="F8:F47" si="6">N11</f>
        <v>0</v>
      </c>
      <c r="G11" s="6">
        <f t="shared" ref="G8:G47" si="7">O11</f>
        <v>0</v>
      </c>
      <c r="H11" s="6">
        <f t="shared" ref="H8:I47" si="8">P11</f>
        <v>0</v>
      </c>
      <c r="I11" s="6">
        <f t="shared" si="8"/>
        <v>0</v>
      </c>
      <c r="J11" s="6">
        <f t="shared" ref="J11:J50" si="9">R11</f>
        <v>0</v>
      </c>
      <c r="K11" s="6">
        <f t="shared" ref="K11:K50" si="10">S11</f>
        <v>0</v>
      </c>
      <c r="L11" s="6">
        <f t="shared" ref="L11:L50" si="11">T11</f>
        <v>0.4</v>
      </c>
      <c r="M11" s="6">
        <v>1</v>
      </c>
      <c r="N11" s="6">
        <v>0</v>
      </c>
      <c r="O11" s="6">
        <v>0</v>
      </c>
      <c r="P11" s="6">
        <v>0</v>
      </c>
      <c r="Q11">
        <v>0</v>
      </c>
      <c r="R11">
        <v>0</v>
      </c>
      <c r="S11">
        <v>0</v>
      </c>
      <c r="T11">
        <v>0.4</v>
      </c>
    </row>
    <row r="12" spans="1:29" x14ac:dyDescent="0.25">
      <c r="A12" s="1">
        <v>3600</v>
      </c>
      <c r="B12" s="1">
        <v>3500</v>
      </c>
      <c r="C12" s="1" t="str">
        <f t="shared" si="4"/>
        <v>3600 to 3500</v>
      </c>
      <c r="D12" s="4">
        <v>7</v>
      </c>
      <c r="E12" s="6">
        <f t="shared" si="5"/>
        <v>0.8571428571428571</v>
      </c>
      <c r="F12" s="6">
        <f t="shared" si="6"/>
        <v>0</v>
      </c>
      <c r="G12" s="6">
        <f t="shared" si="7"/>
        <v>0</v>
      </c>
      <c r="H12" s="6">
        <f t="shared" si="8"/>
        <v>0</v>
      </c>
      <c r="I12" s="6">
        <f t="shared" si="8"/>
        <v>0</v>
      </c>
      <c r="J12" s="6">
        <f t="shared" si="9"/>
        <v>0</v>
      </c>
      <c r="K12" s="6">
        <f t="shared" si="10"/>
        <v>0.14285714285714285</v>
      </c>
      <c r="L12" s="6">
        <f t="shared" si="11"/>
        <v>0.2857142857142857</v>
      </c>
      <c r="M12" s="6">
        <v>0.8571428571428571</v>
      </c>
      <c r="N12" s="6">
        <v>0</v>
      </c>
      <c r="O12" s="6">
        <v>0</v>
      </c>
      <c r="P12" s="6">
        <v>0</v>
      </c>
      <c r="Q12">
        <v>0</v>
      </c>
      <c r="R12">
        <v>0</v>
      </c>
      <c r="S12">
        <v>0.14285714285714285</v>
      </c>
      <c r="T12">
        <v>0.2857142857142857</v>
      </c>
    </row>
    <row r="13" spans="1:29" x14ac:dyDescent="0.25">
      <c r="A13" s="1">
        <v>3500</v>
      </c>
      <c r="B13" s="1">
        <v>3400</v>
      </c>
      <c r="C13" s="1" t="str">
        <f t="shared" si="4"/>
        <v>3500 to 3400</v>
      </c>
      <c r="D13" s="4">
        <v>7</v>
      </c>
      <c r="E13" s="6">
        <f t="shared" si="5"/>
        <v>0.5714285714285714</v>
      </c>
      <c r="F13" s="6">
        <f t="shared" si="6"/>
        <v>0</v>
      </c>
      <c r="G13" s="6">
        <f t="shared" si="7"/>
        <v>0</v>
      </c>
      <c r="H13" s="6">
        <f t="shared" si="8"/>
        <v>0</v>
      </c>
      <c r="I13" s="6">
        <f t="shared" si="8"/>
        <v>0</v>
      </c>
      <c r="J13" s="6">
        <f t="shared" si="9"/>
        <v>0</v>
      </c>
      <c r="K13" s="6">
        <f t="shared" si="10"/>
        <v>0.42857142857142855</v>
      </c>
      <c r="L13" s="6">
        <f t="shared" si="11"/>
        <v>0.42857142857142855</v>
      </c>
      <c r="M13" s="6">
        <v>0.5714285714285714</v>
      </c>
      <c r="N13" s="6">
        <v>0</v>
      </c>
      <c r="O13" s="6">
        <v>0</v>
      </c>
      <c r="P13" s="6">
        <v>0</v>
      </c>
      <c r="Q13">
        <v>0</v>
      </c>
      <c r="R13">
        <v>0</v>
      </c>
      <c r="S13">
        <v>0.42857142857142855</v>
      </c>
      <c r="T13">
        <v>0.42857142857142855</v>
      </c>
    </row>
    <row r="14" spans="1:29" x14ac:dyDescent="0.25">
      <c r="A14" s="1">
        <v>3400</v>
      </c>
      <c r="B14" s="1">
        <v>3300</v>
      </c>
      <c r="C14" s="1" t="str">
        <f t="shared" si="4"/>
        <v>3400 to 3300</v>
      </c>
      <c r="D14" s="4">
        <v>12</v>
      </c>
      <c r="E14" s="6">
        <f t="shared" si="5"/>
        <v>0.66666666666666663</v>
      </c>
      <c r="F14" s="6">
        <f t="shared" si="6"/>
        <v>0</v>
      </c>
      <c r="G14" s="6">
        <f t="shared" si="7"/>
        <v>0</v>
      </c>
      <c r="H14" s="6">
        <f t="shared" si="8"/>
        <v>0</v>
      </c>
      <c r="I14" s="6">
        <f t="shared" si="8"/>
        <v>0</v>
      </c>
      <c r="J14" s="6">
        <f t="shared" si="9"/>
        <v>0</v>
      </c>
      <c r="K14" s="6">
        <f t="shared" si="10"/>
        <v>0.25</v>
      </c>
      <c r="L14" s="6">
        <f t="shared" si="11"/>
        <v>0.25</v>
      </c>
      <c r="M14" s="6">
        <v>0.66666666666666663</v>
      </c>
      <c r="N14" s="6">
        <v>0</v>
      </c>
      <c r="O14" s="6">
        <v>0</v>
      </c>
      <c r="P14" s="6">
        <v>0</v>
      </c>
      <c r="Q14">
        <v>0</v>
      </c>
      <c r="R14">
        <v>0</v>
      </c>
      <c r="S14">
        <v>0.25</v>
      </c>
      <c r="T14">
        <v>0.25</v>
      </c>
    </row>
    <row r="15" spans="1:29" x14ac:dyDescent="0.25">
      <c r="A15" s="1">
        <v>3300</v>
      </c>
      <c r="B15" s="1">
        <v>3200</v>
      </c>
      <c r="C15" s="1" t="str">
        <f t="shared" si="4"/>
        <v>3300 to 3200</v>
      </c>
      <c r="D15" s="4">
        <v>18</v>
      </c>
      <c r="E15" s="6">
        <f t="shared" si="5"/>
        <v>0.66666666666666663</v>
      </c>
      <c r="F15" s="6">
        <f t="shared" si="6"/>
        <v>0.1111111111111111</v>
      </c>
      <c r="G15" s="6">
        <f t="shared" si="7"/>
        <v>5.5555555555555552E-2</v>
      </c>
      <c r="H15" s="6">
        <f t="shared" si="8"/>
        <v>0</v>
      </c>
      <c r="I15" s="6">
        <f t="shared" si="8"/>
        <v>0</v>
      </c>
      <c r="J15" s="6">
        <f t="shared" si="9"/>
        <v>0.16666666666666666</v>
      </c>
      <c r="K15" s="6">
        <f t="shared" si="10"/>
        <v>0.22222222222222221</v>
      </c>
      <c r="L15" s="6">
        <f t="shared" si="11"/>
        <v>0.22222222222222221</v>
      </c>
      <c r="M15" s="6">
        <v>0.66666666666666663</v>
      </c>
      <c r="N15" s="6">
        <v>0.1111111111111111</v>
      </c>
      <c r="O15" s="6">
        <v>5.5555555555555552E-2</v>
      </c>
      <c r="P15" s="6">
        <v>0</v>
      </c>
      <c r="Q15">
        <v>0</v>
      </c>
      <c r="R15">
        <v>0.16666666666666666</v>
      </c>
      <c r="S15">
        <v>0.22222222222222221</v>
      </c>
      <c r="T15">
        <v>0.22222222222222221</v>
      </c>
    </row>
    <row r="16" spans="1:29" x14ac:dyDescent="0.25">
      <c r="A16" s="1">
        <v>3200</v>
      </c>
      <c r="B16" s="1">
        <v>3100</v>
      </c>
      <c r="C16" s="1" t="str">
        <f t="shared" si="4"/>
        <v>3200 to 3100</v>
      </c>
      <c r="D16" s="4">
        <v>31</v>
      </c>
      <c r="E16" s="6">
        <f t="shared" si="5"/>
        <v>0.58064516129032262</v>
      </c>
      <c r="F16" s="6">
        <f t="shared" si="6"/>
        <v>0</v>
      </c>
      <c r="G16" s="6">
        <f t="shared" si="7"/>
        <v>0</v>
      </c>
      <c r="H16" s="6">
        <f t="shared" si="8"/>
        <v>3.2258064516129031E-2</v>
      </c>
      <c r="I16" s="6">
        <f t="shared" si="8"/>
        <v>0</v>
      </c>
      <c r="J16" s="6">
        <f t="shared" si="9"/>
        <v>6.4516129032258063E-2</v>
      </c>
      <c r="K16" s="6">
        <f t="shared" si="10"/>
        <v>0.16129032258064516</v>
      </c>
      <c r="L16" s="6">
        <f t="shared" si="11"/>
        <v>0.19354838709677419</v>
      </c>
      <c r="M16" s="6">
        <v>0.58064516129032262</v>
      </c>
      <c r="N16" s="6">
        <v>0</v>
      </c>
      <c r="O16" s="6">
        <v>0</v>
      </c>
      <c r="P16" s="6">
        <v>3.2258064516129031E-2</v>
      </c>
      <c r="Q16">
        <v>0</v>
      </c>
      <c r="R16">
        <v>6.4516129032258063E-2</v>
      </c>
      <c r="S16">
        <v>0.16129032258064516</v>
      </c>
      <c r="T16">
        <v>0.19354838709677419</v>
      </c>
    </row>
    <row r="17" spans="1:20" x14ac:dyDescent="0.25">
      <c r="A17" s="1">
        <v>3100</v>
      </c>
      <c r="B17" s="1">
        <v>3000</v>
      </c>
      <c r="C17" s="1" t="str">
        <f t="shared" si="4"/>
        <v>3100 to 3000</v>
      </c>
      <c r="D17" s="4">
        <v>40</v>
      </c>
      <c r="E17" s="6">
        <f t="shared" si="5"/>
        <v>0.57499999999999996</v>
      </c>
      <c r="F17" s="6">
        <f t="shared" si="6"/>
        <v>2.5000000000000001E-2</v>
      </c>
      <c r="G17" s="6">
        <f t="shared" si="7"/>
        <v>2.5000000000000001E-2</v>
      </c>
      <c r="H17" s="6">
        <f t="shared" si="8"/>
        <v>2.5000000000000001E-2</v>
      </c>
      <c r="I17" s="6">
        <f t="shared" si="8"/>
        <v>0</v>
      </c>
      <c r="J17" s="6">
        <f t="shared" si="9"/>
        <v>0.05</v>
      </c>
      <c r="K17" s="6">
        <f t="shared" si="10"/>
        <v>7.4999999999999997E-2</v>
      </c>
      <c r="L17" s="6">
        <f t="shared" si="11"/>
        <v>0.1</v>
      </c>
      <c r="M17" s="6">
        <v>0.57499999999999996</v>
      </c>
      <c r="N17" s="6">
        <v>2.5000000000000001E-2</v>
      </c>
      <c r="O17" s="6">
        <v>2.5000000000000001E-2</v>
      </c>
      <c r="P17" s="6">
        <v>2.5000000000000001E-2</v>
      </c>
      <c r="Q17">
        <v>0</v>
      </c>
      <c r="R17">
        <v>0.05</v>
      </c>
      <c r="S17">
        <v>7.4999999999999997E-2</v>
      </c>
      <c r="T17">
        <v>0.1</v>
      </c>
    </row>
    <row r="18" spans="1:20" x14ac:dyDescent="0.25">
      <c r="A18" s="1">
        <v>3000</v>
      </c>
      <c r="B18" s="1">
        <v>2900</v>
      </c>
      <c r="C18" s="1" t="str">
        <f t="shared" si="4"/>
        <v>3000 to 2900</v>
      </c>
      <c r="D18" s="4">
        <v>55</v>
      </c>
      <c r="E18" s="6">
        <f t="shared" si="5"/>
        <v>0.34545454545454546</v>
      </c>
      <c r="F18" s="6">
        <f t="shared" si="6"/>
        <v>3.6363636363636362E-2</v>
      </c>
      <c r="G18" s="6">
        <f t="shared" si="7"/>
        <v>3.6363636363636362E-2</v>
      </c>
      <c r="H18" s="6">
        <f t="shared" si="8"/>
        <v>1.8181818181818181E-2</v>
      </c>
      <c r="I18" s="6">
        <f t="shared" si="8"/>
        <v>0</v>
      </c>
      <c r="J18" s="6">
        <f t="shared" si="9"/>
        <v>3.6363636363636362E-2</v>
      </c>
      <c r="K18" s="6">
        <f t="shared" si="10"/>
        <v>5.4545454545454543E-2</v>
      </c>
      <c r="L18" s="6">
        <f t="shared" si="11"/>
        <v>3.6363636363636362E-2</v>
      </c>
      <c r="M18" s="6">
        <v>0.34545454545454546</v>
      </c>
      <c r="N18" s="6">
        <v>3.6363636363636362E-2</v>
      </c>
      <c r="O18" s="6">
        <v>3.6363636363636362E-2</v>
      </c>
      <c r="P18" s="6">
        <v>1.8181818181818181E-2</v>
      </c>
      <c r="Q18">
        <v>0</v>
      </c>
      <c r="R18">
        <v>3.6363636363636362E-2</v>
      </c>
      <c r="S18">
        <v>5.4545454545454543E-2</v>
      </c>
      <c r="T18">
        <v>3.6363636363636362E-2</v>
      </c>
    </row>
    <row r="19" spans="1:20" x14ac:dyDescent="0.25">
      <c r="A19" s="1">
        <v>2900</v>
      </c>
      <c r="B19" s="1">
        <v>2800</v>
      </c>
      <c r="C19" s="1" t="str">
        <f t="shared" si="4"/>
        <v>2900 to 2800</v>
      </c>
      <c r="D19" s="4">
        <v>77</v>
      </c>
      <c r="E19" s="6">
        <f t="shared" si="5"/>
        <v>0.44155844155844154</v>
      </c>
      <c r="F19" s="6">
        <f t="shared" si="6"/>
        <v>5.1948051948051951E-2</v>
      </c>
      <c r="G19" s="6">
        <f t="shared" si="7"/>
        <v>5.1948051948051951E-2</v>
      </c>
      <c r="H19" s="6">
        <f t="shared" si="8"/>
        <v>2.5974025974025976E-2</v>
      </c>
      <c r="I19" s="6">
        <f t="shared" si="8"/>
        <v>2.5974025974025976E-2</v>
      </c>
      <c r="J19" s="6">
        <f t="shared" si="9"/>
        <v>2.5974025974025976E-2</v>
      </c>
      <c r="K19" s="6">
        <f t="shared" si="10"/>
        <v>5.1948051948051951E-2</v>
      </c>
      <c r="L19" s="6">
        <f t="shared" si="11"/>
        <v>6.4935064935064929E-2</v>
      </c>
      <c r="M19" s="6">
        <v>0.44155844155844154</v>
      </c>
      <c r="N19" s="6">
        <v>5.1948051948051951E-2</v>
      </c>
      <c r="O19" s="6">
        <v>5.1948051948051951E-2</v>
      </c>
      <c r="P19" s="6">
        <v>2.5974025974025976E-2</v>
      </c>
      <c r="Q19">
        <v>2.5974025974025976E-2</v>
      </c>
      <c r="R19">
        <v>2.5974025974025976E-2</v>
      </c>
      <c r="S19">
        <v>5.1948051948051951E-2</v>
      </c>
      <c r="T19">
        <v>6.4935064935064929E-2</v>
      </c>
    </row>
    <row r="20" spans="1:20" x14ac:dyDescent="0.25">
      <c r="A20" s="1">
        <v>2800</v>
      </c>
      <c r="B20" s="1">
        <v>2700</v>
      </c>
      <c r="C20" s="1" t="str">
        <f t="shared" si="4"/>
        <v>2800 to 2700</v>
      </c>
      <c r="D20" s="4">
        <v>87</v>
      </c>
      <c r="E20" s="6">
        <f t="shared" si="5"/>
        <v>0.37931034482758619</v>
      </c>
      <c r="F20" s="6">
        <f t="shared" si="6"/>
        <v>8.0459770114942528E-2</v>
      </c>
      <c r="G20" s="6">
        <f t="shared" si="7"/>
        <v>8.0459770114942528E-2</v>
      </c>
      <c r="H20" s="6">
        <f t="shared" si="8"/>
        <v>3.4482758620689655E-2</v>
      </c>
      <c r="I20" s="6">
        <f t="shared" si="8"/>
        <v>1.1494252873563218E-2</v>
      </c>
      <c r="J20" s="6">
        <f t="shared" si="9"/>
        <v>1.1494252873563218E-2</v>
      </c>
      <c r="K20" s="6">
        <f t="shared" si="10"/>
        <v>8.0459770114942528E-2</v>
      </c>
      <c r="L20" s="6">
        <f t="shared" si="11"/>
        <v>5.7471264367816091E-2</v>
      </c>
      <c r="M20" s="6">
        <v>0.37931034482758619</v>
      </c>
      <c r="N20" s="6">
        <v>8.0459770114942528E-2</v>
      </c>
      <c r="O20" s="6">
        <v>8.0459770114942528E-2</v>
      </c>
      <c r="P20" s="6">
        <v>3.4482758620689655E-2</v>
      </c>
      <c r="Q20">
        <v>1.1494252873563218E-2</v>
      </c>
      <c r="R20">
        <v>1.1494252873563218E-2</v>
      </c>
      <c r="S20">
        <v>8.0459770114942528E-2</v>
      </c>
      <c r="T20">
        <v>5.7471264367816091E-2</v>
      </c>
    </row>
    <row r="21" spans="1:20" x14ac:dyDescent="0.25">
      <c r="A21" s="1">
        <v>2700</v>
      </c>
      <c r="B21" s="1">
        <v>2600</v>
      </c>
      <c r="C21" s="1" t="str">
        <f t="shared" si="4"/>
        <v>2700 to 2600</v>
      </c>
      <c r="D21" s="4">
        <v>79</v>
      </c>
      <c r="E21" s="6">
        <f t="shared" si="5"/>
        <v>0.32911392405063289</v>
      </c>
      <c r="F21" s="6">
        <f t="shared" si="6"/>
        <v>0</v>
      </c>
      <c r="G21" s="6">
        <f t="shared" si="7"/>
        <v>1.2658227848101266E-2</v>
      </c>
      <c r="H21" s="6">
        <f t="shared" si="8"/>
        <v>2.5316455696202531E-2</v>
      </c>
      <c r="I21" s="6">
        <f t="shared" si="8"/>
        <v>3.7974683544303799E-2</v>
      </c>
      <c r="J21" s="6">
        <f t="shared" si="9"/>
        <v>0</v>
      </c>
      <c r="K21" s="6">
        <f t="shared" si="10"/>
        <v>3.7974683544303799E-2</v>
      </c>
      <c r="L21" s="6">
        <f t="shared" si="11"/>
        <v>5.0632911392405063E-2</v>
      </c>
      <c r="M21" s="6">
        <v>0.32911392405063289</v>
      </c>
      <c r="N21" s="6">
        <v>0</v>
      </c>
      <c r="O21" s="6">
        <v>1.2658227848101266E-2</v>
      </c>
      <c r="P21" s="6">
        <v>2.5316455696202531E-2</v>
      </c>
      <c r="Q21">
        <v>3.7974683544303799E-2</v>
      </c>
      <c r="R21">
        <v>0</v>
      </c>
      <c r="S21">
        <v>3.7974683544303799E-2</v>
      </c>
      <c r="T21">
        <v>5.0632911392405063E-2</v>
      </c>
    </row>
    <row r="22" spans="1:20" x14ac:dyDescent="0.25">
      <c r="A22" s="1">
        <v>2600</v>
      </c>
      <c r="B22" s="1">
        <v>2500</v>
      </c>
      <c r="C22" s="1" t="str">
        <f t="shared" si="4"/>
        <v>2600 to 2500</v>
      </c>
      <c r="D22" s="4">
        <v>106</v>
      </c>
      <c r="E22" s="6">
        <f t="shared" si="5"/>
        <v>0.42452830188679247</v>
      </c>
      <c r="F22" s="6">
        <f t="shared" si="6"/>
        <v>4.716981132075472E-2</v>
      </c>
      <c r="G22" s="6">
        <f t="shared" si="7"/>
        <v>3.7735849056603772E-2</v>
      </c>
      <c r="H22" s="6">
        <f t="shared" si="8"/>
        <v>4.716981132075472E-2</v>
      </c>
      <c r="I22" s="6">
        <f t="shared" si="8"/>
        <v>1.8867924528301886E-2</v>
      </c>
      <c r="J22" s="6">
        <f t="shared" si="9"/>
        <v>0</v>
      </c>
      <c r="K22" s="6">
        <f t="shared" si="10"/>
        <v>9.433962264150943E-3</v>
      </c>
      <c r="L22" s="6">
        <f t="shared" si="11"/>
        <v>1.8867924528301886E-2</v>
      </c>
      <c r="M22" s="6">
        <v>0.42452830188679247</v>
      </c>
      <c r="N22" s="6">
        <v>4.716981132075472E-2</v>
      </c>
      <c r="O22" s="6">
        <v>3.7735849056603772E-2</v>
      </c>
      <c r="P22" s="6">
        <v>4.716981132075472E-2</v>
      </c>
      <c r="Q22">
        <v>1.8867924528301886E-2</v>
      </c>
      <c r="R22">
        <v>0</v>
      </c>
      <c r="S22">
        <v>9.433962264150943E-3</v>
      </c>
      <c r="T22">
        <v>1.8867924528301886E-2</v>
      </c>
    </row>
    <row r="23" spans="1:20" x14ac:dyDescent="0.25">
      <c r="A23" s="1">
        <v>2500</v>
      </c>
      <c r="B23" s="1">
        <v>2400</v>
      </c>
      <c r="C23" s="1" t="str">
        <f t="shared" si="4"/>
        <v>2500 to 2400</v>
      </c>
      <c r="D23" s="4">
        <v>94</v>
      </c>
      <c r="E23" s="6">
        <f t="shared" si="5"/>
        <v>0.46808510638297873</v>
      </c>
      <c r="F23" s="6">
        <f t="shared" si="6"/>
        <v>6.3829787234042548E-2</v>
      </c>
      <c r="G23" s="6">
        <f t="shared" si="7"/>
        <v>7.4468085106382975E-2</v>
      </c>
      <c r="H23" s="6">
        <f t="shared" si="8"/>
        <v>7.4468085106382975E-2</v>
      </c>
      <c r="I23" s="6">
        <f t="shared" si="8"/>
        <v>5.3191489361702128E-2</v>
      </c>
      <c r="J23" s="6">
        <f t="shared" si="9"/>
        <v>4.2553191489361701E-2</v>
      </c>
      <c r="K23" s="6">
        <f t="shared" si="10"/>
        <v>9.5744680851063829E-2</v>
      </c>
      <c r="L23" s="6">
        <f t="shared" si="11"/>
        <v>9.5744680851063829E-2</v>
      </c>
      <c r="M23" s="6">
        <v>0.46808510638297873</v>
      </c>
      <c r="N23" s="6">
        <v>6.3829787234042548E-2</v>
      </c>
      <c r="O23" s="6">
        <v>7.4468085106382975E-2</v>
      </c>
      <c r="P23" s="6">
        <v>7.4468085106382975E-2</v>
      </c>
      <c r="Q23">
        <v>5.3191489361702128E-2</v>
      </c>
      <c r="R23">
        <v>4.2553191489361701E-2</v>
      </c>
      <c r="S23">
        <v>9.5744680851063829E-2</v>
      </c>
      <c r="T23">
        <v>9.5744680851063829E-2</v>
      </c>
    </row>
    <row r="24" spans="1:20" x14ac:dyDescent="0.25">
      <c r="A24" s="1">
        <v>2400</v>
      </c>
      <c r="B24" s="1">
        <v>2300</v>
      </c>
      <c r="C24" s="1" t="str">
        <f t="shared" si="4"/>
        <v>2400 to 2300</v>
      </c>
      <c r="D24" s="4">
        <v>84</v>
      </c>
      <c r="E24" s="6">
        <f t="shared" si="5"/>
        <v>0.52380952380952384</v>
      </c>
      <c r="F24" s="6">
        <f t="shared" si="6"/>
        <v>4.7619047619047616E-2</v>
      </c>
      <c r="G24" s="6">
        <f t="shared" si="7"/>
        <v>4.7619047619047616E-2</v>
      </c>
      <c r="H24" s="6">
        <f t="shared" si="8"/>
        <v>8.3333333333333329E-2</v>
      </c>
      <c r="I24" s="6">
        <f t="shared" si="8"/>
        <v>5.9523809523809521E-2</v>
      </c>
      <c r="J24" s="6">
        <f t="shared" si="9"/>
        <v>3.5714285714285712E-2</v>
      </c>
      <c r="K24" s="6">
        <f t="shared" si="10"/>
        <v>9.5238095238095233E-2</v>
      </c>
      <c r="L24" s="6">
        <f t="shared" si="11"/>
        <v>0.10714285714285714</v>
      </c>
      <c r="M24" s="6">
        <v>0.52380952380952384</v>
      </c>
      <c r="N24" s="6">
        <v>4.7619047619047616E-2</v>
      </c>
      <c r="O24" s="6">
        <v>4.7619047619047616E-2</v>
      </c>
      <c r="P24" s="6">
        <v>8.3333333333333329E-2</v>
      </c>
      <c r="Q24">
        <v>5.9523809523809521E-2</v>
      </c>
      <c r="R24">
        <v>3.5714285714285712E-2</v>
      </c>
      <c r="S24">
        <v>9.5238095238095233E-2</v>
      </c>
      <c r="T24">
        <v>0.10714285714285714</v>
      </c>
    </row>
    <row r="25" spans="1:20" x14ac:dyDescent="0.25">
      <c r="A25" s="1">
        <v>2300</v>
      </c>
      <c r="B25" s="1">
        <v>2200</v>
      </c>
      <c r="C25" s="1" t="str">
        <f t="shared" si="4"/>
        <v>2300 to 2200</v>
      </c>
      <c r="D25" s="4">
        <v>62</v>
      </c>
      <c r="E25" s="6">
        <f t="shared" si="5"/>
        <v>0.54838709677419351</v>
      </c>
      <c r="F25" s="6">
        <f t="shared" si="6"/>
        <v>9.6774193548387094E-2</v>
      </c>
      <c r="G25" s="6">
        <f t="shared" si="7"/>
        <v>0.12903225806451613</v>
      </c>
      <c r="H25" s="6">
        <f t="shared" si="8"/>
        <v>0.11290322580645161</v>
      </c>
      <c r="I25" s="6">
        <f t="shared" si="8"/>
        <v>0.14516129032258066</v>
      </c>
      <c r="J25" s="6">
        <f t="shared" si="9"/>
        <v>0.12903225806451613</v>
      </c>
      <c r="K25" s="6">
        <f t="shared" si="10"/>
        <v>0.17741935483870969</v>
      </c>
      <c r="L25" s="6">
        <f t="shared" si="11"/>
        <v>0.17741935483870969</v>
      </c>
      <c r="M25" s="6">
        <v>0.54838709677419351</v>
      </c>
      <c r="N25" s="6">
        <v>9.6774193548387094E-2</v>
      </c>
      <c r="O25" s="6">
        <v>0.12903225806451613</v>
      </c>
      <c r="P25" s="6">
        <v>0.11290322580645161</v>
      </c>
      <c r="Q25">
        <v>0.14516129032258066</v>
      </c>
      <c r="R25">
        <v>0.12903225806451613</v>
      </c>
      <c r="S25">
        <v>0.17741935483870969</v>
      </c>
      <c r="T25">
        <v>0.17741935483870969</v>
      </c>
    </row>
    <row r="26" spans="1:20" x14ac:dyDescent="0.25">
      <c r="A26" s="1">
        <v>2200</v>
      </c>
      <c r="B26" s="1">
        <v>2100</v>
      </c>
      <c r="C26" s="1" t="str">
        <f t="shared" si="4"/>
        <v>2200 to 2100</v>
      </c>
      <c r="D26" s="4">
        <v>61</v>
      </c>
      <c r="E26" s="6">
        <f t="shared" si="5"/>
        <v>0.65573770491803274</v>
      </c>
      <c r="F26" s="6">
        <f t="shared" si="6"/>
        <v>9.8360655737704916E-2</v>
      </c>
      <c r="G26" s="6">
        <f t="shared" si="7"/>
        <v>0.11475409836065574</v>
      </c>
      <c r="H26" s="6">
        <f t="shared" si="8"/>
        <v>9.8360655737704916E-2</v>
      </c>
      <c r="I26" s="6">
        <f t="shared" si="8"/>
        <v>8.1967213114754092E-2</v>
      </c>
      <c r="J26" s="6">
        <f t="shared" si="9"/>
        <v>0.14754098360655737</v>
      </c>
      <c r="K26" s="6">
        <f t="shared" si="10"/>
        <v>0.22950819672131148</v>
      </c>
      <c r="L26" s="6">
        <f t="shared" si="11"/>
        <v>0.26229508196721313</v>
      </c>
      <c r="M26" s="6">
        <v>0.65573770491803274</v>
      </c>
      <c r="N26" s="6">
        <v>9.8360655737704916E-2</v>
      </c>
      <c r="O26" s="6">
        <v>0.11475409836065574</v>
      </c>
      <c r="P26" s="6">
        <v>9.8360655737704916E-2</v>
      </c>
      <c r="Q26">
        <v>8.1967213114754092E-2</v>
      </c>
      <c r="R26">
        <v>0.14754098360655737</v>
      </c>
      <c r="S26">
        <v>0.22950819672131148</v>
      </c>
      <c r="T26">
        <v>0.26229508196721313</v>
      </c>
    </row>
    <row r="27" spans="1:20" x14ac:dyDescent="0.25">
      <c r="A27" s="1">
        <v>2100</v>
      </c>
      <c r="B27" s="1">
        <v>2000</v>
      </c>
      <c r="C27" s="1" t="str">
        <f t="shared" si="4"/>
        <v>2100 to 2000</v>
      </c>
      <c r="D27" s="4">
        <v>41</v>
      </c>
      <c r="E27" s="6">
        <f t="shared" si="5"/>
        <v>0.65853658536585369</v>
      </c>
      <c r="F27" s="6">
        <f t="shared" si="6"/>
        <v>0.14634146341463414</v>
      </c>
      <c r="G27" s="6">
        <f t="shared" si="7"/>
        <v>0.24390243902439024</v>
      </c>
      <c r="H27" s="6">
        <f t="shared" si="8"/>
        <v>0.12195121951219512</v>
      </c>
      <c r="I27" s="6">
        <f t="shared" si="8"/>
        <v>9.7560975609756101E-2</v>
      </c>
      <c r="J27" s="6">
        <f t="shared" si="9"/>
        <v>0.14634146341463414</v>
      </c>
      <c r="K27" s="6">
        <f t="shared" si="10"/>
        <v>0.17073170731707318</v>
      </c>
      <c r="L27" s="6">
        <f t="shared" si="11"/>
        <v>0.24390243902439024</v>
      </c>
      <c r="M27" s="6">
        <v>0.65853658536585369</v>
      </c>
      <c r="N27" s="6">
        <v>0.14634146341463414</v>
      </c>
      <c r="O27" s="6">
        <v>0.24390243902439024</v>
      </c>
      <c r="P27" s="6">
        <v>0.12195121951219512</v>
      </c>
      <c r="Q27">
        <v>9.7560975609756101E-2</v>
      </c>
      <c r="R27">
        <v>0.14634146341463414</v>
      </c>
      <c r="S27">
        <v>0.17073170731707318</v>
      </c>
      <c r="T27">
        <v>0.24390243902439024</v>
      </c>
    </row>
    <row r="28" spans="1:20" x14ac:dyDescent="0.25">
      <c r="A28" s="1">
        <v>2000</v>
      </c>
      <c r="B28" s="1">
        <v>1900</v>
      </c>
      <c r="C28" s="1" t="str">
        <f t="shared" si="4"/>
        <v>2000 to 1900</v>
      </c>
      <c r="D28" s="4">
        <v>37</v>
      </c>
      <c r="E28" s="6">
        <f t="shared" si="5"/>
        <v>0.72972972972972971</v>
      </c>
      <c r="F28" s="6">
        <f t="shared" si="6"/>
        <v>0.13513513513513514</v>
      </c>
      <c r="G28" s="6">
        <f t="shared" si="7"/>
        <v>0.13513513513513514</v>
      </c>
      <c r="H28" s="6">
        <f t="shared" si="8"/>
        <v>0.10810810810810811</v>
      </c>
      <c r="I28" s="6">
        <f t="shared" si="8"/>
        <v>2.7027027027027029E-2</v>
      </c>
      <c r="J28" s="6">
        <f t="shared" si="9"/>
        <v>0.32432432432432434</v>
      </c>
      <c r="K28" s="6">
        <f t="shared" si="10"/>
        <v>0.35135135135135137</v>
      </c>
      <c r="L28" s="6">
        <f t="shared" si="11"/>
        <v>0.40540540540540543</v>
      </c>
      <c r="M28" s="6">
        <v>0.72972972972972971</v>
      </c>
      <c r="N28" s="6">
        <v>0.13513513513513514</v>
      </c>
      <c r="O28" s="6">
        <v>0.13513513513513514</v>
      </c>
      <c r="P28" s="6">
        <v>0.10810810810810811</v>
      </c>
      <c r="Q28">
        <v>2.7027027027027029E-2</v>
      </c>
      <c r="R28">
        <v>0.32432432432432434</v>
      </c>
      <c r="S28">
        <v>0.35135135135135137</v>
      </c>
      <c r="T28">
        <v>0.40540540540540543</v>
      </c>
    </row>
    <row r="29" spans="1:20" x14ac:dyDescent="0.25">
      <c r="A29" s="1">
        <v>1900</v>
      </c>
      <c r="B29" s="1">
        <v>1800</v>
      </c>
      <c r="C29" s="1" t="str">
        <f t="shared" si="4"/>
        <v>1900 to 1800</v>
      </c>
      <c r="D29" s="4">
        <v>23</v>
      </c>
      <c r="E29" s="6">
        <f t="shared" si="5"/>
        <v>0.65217391304347827</v>
      </c>
      <c r="F29" s="6">
        <f t="shared" si="6"/>
        <v>0.13043478260869565</v>
      </c>
      <c r="G29" s="6">
        <f t="shared" si="7"/>
        <v>0.13043478260869565</v>
      </c>
      <c r="H29" s="6">
        <f t="shared" si="8"/>
        <v>0.13043478260869565</v>
      </c>
      <c r="I29" s="6">
        <f t="shared" si="8"/>
        <v>8.6956521739130432E-2</v>
      </c>
      <c r="J29" s="6">
        <f t="shared" si="9"/>
        <v>0.13043478260869565</v>
      </c>
      <c r="K29" s="6">
        <f t="shared" si="10"/>
        <v>0.21739130434782608</v>
      </c>
      <c r="L29" s="6">
        <f t="shared" si="11"/>
        <v>0.30434782608695654</v>
      </c>
      <c r="M29" s="6">
        <v>0.65217391304347827</v>
      </c>
      <c r="N29" s="6">
        <v>0.13043478260869565</v>
      </c>
      <c r="O29" s="6">
        <v>0.13043478260869565</v>
      </c>
      <c r="P29" s="6">
        <v>0.13043478260869565</v>
      </c>
      <c r="Q29">
        <v>8.6956521739130432E-2</v>
      </c>
      <c r="R29">
        <v>0.13043478260869565</v>
      </c>
      <c r="S29">
        <v>0.21739130434782608</v>
      </c>
      <c r="T29">
        <v>0.30434782608695654</v>
      </c>
    </row>
    <row r="30" spans="1:20" x14ac:dyDescent="0.25">
      <c r="A30" s="1">
        <v>1800</v>
      </c>
      <c r="B30" s="1">
        <v>1700</v>
      </c>
      <c r="C30" s="1" t="str">
        <f t="shared" si="4"/>
        <v>1800 to 1700</v>
      </c>
      <c r="D30" s="4">
        <v>21</v>
      </c>
      <c r="E30" s="6">
        <f t="shared" si="5"/>
        <v>0.80952380952380953</v>
      </c>
      <c r="F30" s="6">
        <f t="shared" si="6"/>
        <v>9.5238095238095233E-2</v>
      </c>
      <c r="G30" s="6">
        <f t="shared" si="7"/>
        <v>9.5238095238095233E-2</v>
      </c>
      <c r="H30" s="6">
        <f t="shared" si="8"/>
        <v>9.5238095238095233E-2</v>
      </c>
      <c r="I30" s="6">
        <f t="shared" si="8"/>
        <v>0</v>
      </c>
      <c r="J30" s="6">
        <f t="shared" si="9"/>
        <v>0.2857142857142857</v>
      </c>
      <c r="K30" s="6">
        <f t="shared" si="10"/>
        <v>0.33333333333333331</v>
      </c>
      <c r="L30" s="6">
        <f t="shared" si="11"/>
        <v>0.33333333333333331</v>
      </c>
      <c r="M30" s="6">
        <v>0.80952380952380953</v>
      </c>
      <c r="N30" s="6">
        <v>9.5238095238095233E-2</v>
      </c>
      <c r="O30" s="6">
        <v>9.5238095238095233E-2</v>
      </c>
      <c r="P30" s="6">
        <v>9.5238095238095233E-2</v>
      </c>
      <c r="Q30">
        <v>0</v>
      </c>
      <c r="R30">
        <v>0.2857142857142857</v>
      </c>
      <c r="S30">
        <v>0.33333333333333331</v>
      </c>
      <c r="T30">
        <v>0.33333333333333331</v>
      </c>
    </row>
    <row r="31" spans="1:20" x14ac:dyDescent="0.25">
      <c r="A31" s="1">
        <v>1700</v>
      </c>
      <c r="B31" s="1">
        <v>1600</v>
      </c>
      <c r="C31" s="1" t="str">
        <f t="shared" si="4"/>
        <v>1700 to 1600</v>
      </c>
      <c r="D31" s="4">
        <v>17</v>
      </c>
      <c r="E31" s="6">
        <f t="shared" si="5"/>
        <v>0.82352941176470584</v>
      </c>
      <c r="F31" s="6">
        <f t="shared" si="6"/>
        <v>0.29411764705882354</v>
      </c>
      <c r="G31" s="6">
        <f t="shared" si="7"/>
        <v>0.29411764705882354</v>
      </c>
      <c r="H31" s="6">
        <f t="shared" si="8"/>
        <v>0.29411764705882354</v>
      </c>
      <c r="I31" s="6">
        <f t="shared" si="8"/>
        <v>0</v>
      </c>
      <c r="J31" s="6">
        <f t="shared" si="9"/>
        <v>0.17647058823529413</v>
      </c>
      <c r="K31" s="6">
        <f t="shared" si="10"/>
        <v>0.23529411764705882</v>
      </c>
      <c r="L31" s="6">
        <f t="shared" si="11"/>
        <v>0.35294117647058826</v>
      </c>
      <c r="M31" s="6">
        <v>0.82352941176470584</v>
      </c>
      <c r="N31" s="6">
        <v>0.29411764705882354</v>
      </c>
      <c r="O31" s="6">
        <v>0.29411764705882354</v>
      </c>
      <c r="P31" s="6">
        <v>0.29411764705882354</v>
      </c>
      <c r="Q31">
        <v>0</v>
      </c>
      <c r="R31">
        <v>0.17647058823529413</v>
      </c>
      <c r="S31">
        <v>0.23529411764705882</v>
      </c>
      <c r="T31">
        <v>0.35294117647058826</v>
      </c>
    </row>
    <row r="32" spans="1:20" x14ac:dyDescent="0.25">
      <c r="A32" s="1">
        <v>1600</v>
      </c>
      <c r="B32" s="1">
        <v>1500</v>
      </c>
      <c r="C32" s="1" t="str">
        <f t="shared" si="4"/>
        <v>1600 to 1500</v>
      </c>
      <c r="D32" s="4">
        <v>10</v>
      </c>
      <c r="E32" s="6">
        <f t="shared" si="5"/>
        <v>0.5</v>
      </c>
      <c r="F32" s="6">
        <f t="shared" si="6"/>
        <v>0.1</v>
      </c>
      <c r="G32" s="6">
        <f t="shared" si="7"/>
        <v>0.1</v>
      </c>
      <c r="H32" s="6">
        <f t="shared" si="8"/>
        <v>0.1</v>
      </c>
      <c r="I32" s="6">
        <f t="shared" si="8"/>
        <v>0.1</v>
      </c>
      <c r="J32" s="6">
        <f t="shared" si="9"/>
        <v>0.1</v>
      </c>
      <c r="K32" s="6">
        <f t="shared" si="10"/>
        <v>0.1</v>
      </c>
      <c r="L32" s="6">
        <f t="shared" si="11"/>
        <v>0.1</v>
      </c>
      <c r="M32" s="6">
        <v>0.5</v>
      </c>
      <c r="N32" s="6">
        <v>0.1</v>
      </c>
      <c r="O32" s="6">
        <v>0.1</v>
      </c>
      <c r="P32" s="6">
        <v>0.1</v>
      </c>
      <c r="Q32">
        <v>0.1</v>
      </c>
      <c r="R32">
        <v>0.1</v>
      </c>
      <c r="S32">
        <v>0.1</v>
      </c>
      <c r="T32">
        <v>0.1</v>
      </c>
    </row>
    <row r="33" spans="1:20" x14ac:dyDescent="0.25">
      <c r="A33" s="1">
        <v>1500</v>
      </c>
      <c r="B33" s="1">
        <v>1400</v>
      </c>
      <c r="C33" s="1" t="str">
        <f t="shared" si="4"/>
        <v>1500 to 1400</v>
      </c>
      <c r="D33" s="4">
        <v>9</v>
      </c>
      <c r="E33" s="6">
        <f t="shared" si="5"/>
        <v>0.77777777777777779</v>
      </c>
      <c r="F33" s="6">
        <f t="shared" si="6"/>
        <v>0</v>
      </c>
      <c r="G33" s="6">
        <f t="shared" si="7"/>
        <v>0</v>
      </c>
      <c r="H33" s="6">
        <f t="shared" si="8"/>
        <v>0</v>
      </c>
      <c r="I33" s="6">
        <f t="shared" si="8"/>
        <v>0</v>
      </c>
      <c r="J33" s="6">
        <f t="shared" si="9"/>
        <v>0.22222222222222221</v>
      </c>
      <c r="K33" s="6">
        <f t="shared" si="10"/>
        <v>0.33333333333333331</v>
      </c>
      <c r="L33" s="6">
        <f t="shared" si="11"/>
        <v>0.33333333333333331</v>
      </c>
      <c r="M33" s="6">
        <v>0.77777777777777779</v>
      </c>
      <c r="N33" s="6">
        <v>0</v>
      </c>
      <c r="O33" s="6">
        <v>0</v>
      </c>
      <c r="P33" s="6">
        <v>0</v>
      </c>
      <c r="Q33">
        <v>0</v>
      </c>
      <c r="R33">
        <v>0.22222222222222221</v>
      </c>
      <c r="S33">
        <v>0.33333333333333331</v>
      </c>
      <c r="T33">
        <v>0.33333333333333331</v>
      </c>
    </row>
    <row r="34" spans="1:20" x14ac:dyDescent="0.25">
      <c r="A34" s="1">
        <v>1400</v>
      </c>
      <c r="B34" s="1">
        <v>1300</v>
      </c>
      <c r="C34" s="1" t="str">
        <f t="shared" si="4"/>
        <v>1400 to 1300</v>
      </c>
      <c r="D34" s="4">
        <v>7</v>
      </c>
      <c r="E34" s="6">
        <f t="shared" si="5"/>
        <v>0.7142857142857143</v>
      </c>
      <c r="F34" s="6">
        <f t="shared" si="6"/>
        <v>0.14285714285714285</v>
      </c>
      <c r="G34" s="6">
        <f t="shared" si="7"/>
        <v>0.14285714285714285</v>
      </c>
      <c r="H34" s="6">
        <f t="shared" si="8"/>
        <v>0.14285714285714285</v>
      </c>
      <c r="I34" s="6">
        <f t="shared" si="8"/>
        <v>0.14285714285714285</v>
      </c>
      <c r="J34" s="6">
        <f t="shared" si="9"/>
        <v>0.42857142857142855</v>
      </c>
      <c r="K34" s="6">
        <f t="shared" si="10"/>
        <v>0.42857142857142855</v>
      </c>
      <c r="L34" s="6">
        <f t="shared" si="11"/>
        <v>0.5714285714285714</v>
      </c>
      <c r="M34" s="6">
        <v>0.7142857142857143</v>
      </c>
      <c r="N34" s="6">
        <v>0.14285714285714285</v>
      </c>
      <c r="O34" s="6">
        <v>0.14285714285714285</v>
      </c>
      <c r="P34" s="6">
        <v>0.14285714285714285</v>
      </c>
      <c r="Q34">
        <v>0.14285714285714285</v>
      </c>
      <c r="R34">
        <v>0.42857142857142855</v>
      </c>
      <c r="S34">
        <v>0.42857142857142855</v>
      </c>
      <c r="T34">
        <v>0.5714285714285714</v>
      </c>
    </row>
    <row r="35" spans="1:20" x14ac:dyDescent="0.25">
      <c r="A35" s="1">
        <v>1300</v>
      </c>
      <c r="B35" s="1">
        <v>1200</v>
      </c>
      <c r="C35" s="1" t="str">
        <f t="shared" si="4"/>
        <v>1300 to 1200</v>
      </c>
      <c r="D35" s="4">
        <v>8</v>
      </c>
      <c r="E35" s="6">
        <f t="shared" si="5"/>
        <v>0.75</v>
      </c>
      <c r="F35" s="6">
        <f t="shared" si="6"/>
        <v>0.125</v>
      </c>
      <c r="G35" s="6">
        <f t="shared" si="7"/>
        <v>0.125</v>
      </c>
      <c r="H35" s="6">
        <f t="shared" si="8"/>
        <v>0.125</v>
      </c>
      <c r="I35" s="6">
        <f t="shared" si="8"/>
        <v>0.125</v>
      </c>
      <c r="J35" s="6">
        <f t="shared" si="9"/>
        <v>0.25</v>
      </c>
      <c r="K35" s="6">
        <f t="shared" si="10"/>
        <v>0.125</v>
      </c>
      <c r="L35" s="6">
        <f t="shared" si="11"/>
        <v>0.375</v>
      </c>
      <c r="M35" s="6">
        <v>0.75</v>
      </c>
      <c r="N35" s="6">
        <v>0.125</v>
      </c>
      <c r="O35" s="6">
        <v>0.125</v>
      </c>
      <c r="P35" s="6">
        <v>0.125</v>
      </c>
      <c r="Q35">
        <v>0.125</v>
      </c>
      <c r="R35">
        <v>0.25</v>
      </c>
      <c r="S35">
        <v>0.125</v>
      </c>
      <c r="T35">
        <v>0.375</v>
      </c>
    </row>
    <row r="36" spans="1:20" x14ac:dyDescent="0.25">
      <c r="A36" s="1">
        <v>1200</v>
      </c>
      <c r="B36" s="1">
        <v>1100</v>
      </c>
      <c r="C36" s="1" t="str">
        <f t="shared" si="4"/>
        <v>1200 to 1100</v>
      </c>
      <c r="D36" s="4">
        <v>7</v>
      </c>
      <c r="E36" s="6">
        <f t="shared" si="5"/>
        <v>0.5714285714285714</v>
      </c>
      <c r="F36" s="6">
        <f t="shared" si="6"/>
        <v>0.14285714285714285</v>
      </c>
      <c r="G36" s="6">
        <f t="shared" si="7"/>
        <v>0.14285714285714285</v>
      </c>
      <c r="H36" s="6">
        <f t="shared" si="8"/>
        <v>0.14285714285714285</v>
      </c>
      <c r="I36" s="6">
        <f t="shared" si="8"/>
        <v>0</v>
      </c>
      <c r="J36" s="6">
        <f t="shared" si="9"/>
        <v>0.42857142857142855</v>
      </c>
      <c r="K36" s="6">
        <f t="shared" si="10"/>
        <v>0.42857142857142855</v>
      </c>
      <c r="L36" s="6">
        <f t="shared" si="11"/>
        <v>0.42857142857142855</v>
      </c>
      <c r="M36" s="6">
        <v>0.5714285714285714</v>
      </c>
      <c r="N36" s="6">
        <v>0.14285714285714285</v>
      </c>
      <c r="O36" s="6">
        <v>0.14285714285714285</v>
      </c>
      <c r="P36" s="6">
        <v>0.14285714285714285</v>
      </c>
      <c r="Q36">
        <v>0</v>
      </c>
      <c r="R36">
        <v>0.42857142857142855</v>
      </c>
      <c r="S36">
        <v>0.42857142857142855</v>
      </c>
      <c r="T36">
        <v>0.42857142857142855</v>
      </c>
    </row>
    <row r="37" spans="1:20" x14ac:dyDescent="0.25">
      <c r="A37" s="1">
        <v>1100</v>
      </c>
      <c r="B37" s="1">
        <v>1000</v>
      </c>
      <c r="C37" s="1" t="str">
        <f t="shared" si="4"/>
        <v>1100 to 1000</v>
      </c>
      <c r="D37" s="4">
        <v>3</v>
      </c>
      <c r="E37" s="6"/>
      <c r="F37" s="6"/>
      <c r="G37" s="6"/>
      <c r="H37" s="6"/>
      <c r="I37" s="6"/>
      <c r="J37" s="6"/>
      <c r="K37" s="6"/>
      <c r="L37" s="6"/>
      <c r="M37" s="6">
        <v>0.33333333333333331</v>
      </c>
      <c r="N37" s="6">
        <v>0</v>
      </c>
      <c r="O37" s="6">
        <v>0</v>
      </c>
      <c r="P37" s="6">
        <v>0</v>
      </c>
      <c r="Q37">
        <v>0.33333333333333331</v>
      </c>
      <c r="R37">
        <v>0.66666666666666663</v>
      </c>
      <c r="S37">
        <v>0.66666666666666663</v>
      </c>
      <c r="T37">
        <v>0.66666666666666663</v>
      </c>
    </row>
    <row r="38" spans="1:20" x14ac:dyDescent="0.25">
      <c r="A38" s="1">
        <v>1000</v>
      </c>
      <c r="B38" s="1">
        <v>900</v>
      </c>
      <c r="C38" s="1" t="str">
        <f t="shared" si="4"/>
        <v>1000 to 900</v>
      </c>
      <c r="D38" s="4">
        <v>1</v>
      </c>
      <c r="E38" s="6"/>
      <c r="F38" s="6"/>
      <c r="G38" s="6"/>
      <c r="H38" s="6"/>
      <c r="I38" s="6"/>
      <c r="J38" s="6"/>
      <c r="K38" s="6"/>
      <c r="L38" s="6"/>
      <c r="M38" s="6">
        <v>0</v>
      </c>
      <c r="N38" s="6">
        <v>0</v>
      </c>
      <c r="O38" s="6">
        <v>0</v>
      </c>
      <c r="P38" s="6">
        <v>0</v>
      </c>
      <c r="Q38">
        <v>0</v>
      </c>
      <c r="R38">
        <v>0</v>
      </c>
      <c r="S38">
        <v>0</v>
      </c>
      <c r="T38">
        <v>0</v>
      </c>
    </row>
    <row r="39" spans="1:20" x14ac:dyDescent="0.25">
      <c r="A39" s="1">
        <v>900</v>
      </c>
      <c r="B39" s="1">
        <v>800</v>
      </c>
      <c r="C39" s="1" t="str">
        <f t="shared" si="4"/>
        <v>900 to 800</v>
      </c>
      <c r="D39" s="4">
        <v>1</v>
      </c>
      <c r="E39" s="6"/>
      <c r="F39" s="6"/>
      <c r="G39" s="6"/>
      <c r="H39" s="6"/>
      <c r="I39" s="6"/>
      <c r="J39" s="6"/>
      <c r="K39" s="6"/>
      <c r="L39" s="6"/>
      <c r="M39" s="6">
        <v>0</v>
      </c>
      <c r="N39" s="6">
        <v>0</v>
      </c>
      <c r="O39" s="6">
        <v>0</v>
      </c>
      <c r="P39" s="6">
        <v>0</v>
      </c>
      <c r="Q39">
        <v>0</v>
      </c>
      <c r="R39">
        <v>0</v>
      </c>
      <c r="S39">
        <v>0</v>
      </c>
      <c r="T39">
        <v>0</v>
      </c>
    </row>
    <row r="40" spans="1:20" x14ac:dyDescent="0.25">
      <c r="A40" s="1">
        <v>800</v>
      </c>
      <c r="B40" s="1">
        <v>700</v>
      </c>
      <c r="C40" s="1" t="str">
        <f t="shared" si="4"/>
        <v>800 to 700</v>
      </c>
      <c r="D40" s="4">
        <v>3</v>
      </c>
      <c r="E40" s="6">
        <f>M40</f>
        <v>0.33333333333333331</v>
      </c>
      <c r="F40" s="6">
        <f t="shared" ref="F40:I40" si="12">N40</f>
        <v>0</v>
      </c>
      <c r="G40" s="6">
        <f t="shared" si="12"/>
        <v>0</v>
      </c>
      <c r="H40" s="6">
        <f t="shared" si="12"/>
        <v>0</v>
      </c>
      <c r="I40" s="6">
        <f t="shared" si="12"/>
        <v>0</v>
      </c>
      <c r="J40" s="6">
        <f t="shared" ref="J40:J41" si="13">R40</f>
        <v>0.33333333333333331</v>
      </c>
      <c r="K40" s="6">
        <f t="shared" ref="K40:K41" si="14">S40</f>
        <v>0</v>
      </c>
      <c r="L40" s="6">
        <f t="shared" ref="L40:L41" si="15">T40</f>
        <v>0</v>
      </c>
      <c r="M40" s="6">
        <v>0.33333333333333331</v>
      </c>
      <c r="N40" s="6">
        <v>0</v>
      </c>
      <c r="O40" s="6">
        <v>0</v>
      </c>
      <c r="P40" s="6">
        <v>0</v>
      </c>
      <c r="Q40">
        <v>0</v>
      </c>
      <c r="R40">
        <v>0.33333333333333331</v>
      </c>
      <c r="S40">
        <v>0</v>
      </c>
      <c r="T40">
        <v>0</v>
      </c>
    </row>
    <row r="41" spans="1:20" x14ac:dyDescent="0.25">
      <c r="A41" s="1">
        <v>700</v>
      </c>
      <c r="B41" s="1">
        <v>600</v>
      </c>
      <c r="C41" s="1" t="str">
        <f t="shared" si="4"/>
        <v>700 to 600</v>
      </c>
      <c r="D41" s="4">
        <v>3</v>
      </c>
      <c r="E41" s="6">
        <f t="shared" ref="E41:E43" si="16">M41</f>
        <v>0</v>
      </c>
      <c r="F41" s="6">
        <f t="shared" ref="F41:F43" si="17">N41</f>
        <v>0</v>
      </c>
      <c r="G41" s="6">
        <f t="shared" ref="G41:G43" si="18">O41</f>
        <v>0</v>
      </c>
      <c r="H41" s="6">
        <f t="shared" ref="H41:I43" si="19">P41</f>
        <v>0</v>
      </c>
      <c r="I41" s="6">
        <f t="shared" si="19"/>
        <v>0</v>
      </c>
      <c r="J41" s="6">
        <f t="shared" si="13"/>
        <v>0</v>
      </c>
      <c r="K41" s="6">
        <f t="shared" si="14"/>
        <v>0</v>
      </c>
      <c r="L41" s="6">
        <f t="shared" si="15"/>
        <v>0</v>
      </c>
      <c r="M41" s="6">
        <v>0</v>
      </c>
      <c r="N41" s="6">
        <v>0</v>
      </c>
      <c r="O41" s="6">
        <v>0</v>
      </c>
      <c r="P41" s="6">
        <v>0</v>
      </c>
      <c r="Q41">
        <v>0</v>
      </c>
      <c r="R41">
        <v>0</v>
      </c>
      <c r="S41">
        <v>0</v>
      </c>
      <c r="T41">
        <v>0</v>
      </c>
    </row>
    <row r="42" spans="1:20" x14ac:dyDescent="0.25">
      <c r="A42" s="1">
        <v>600</v>
      </c>
      <c r="B42" s="1">
        <v>500</v>
      </c>
      <c r="C42" s="1" t="str">
        <f t="shared" si="4"/>
        <v>600 to 500</v>
      </c>
      <c r="D42" s="4">
        <v>2</v>
      </c>
      <c r="E42" s="6"/>
      <c r="F42" s="6"/>
      <c r="G42" s="6"/>
      <c r="H42" s="6"/>
      <c r="I42" s="6"/>
      <c r="J42" s="6"/>
      <c r="K42" s="6"/>
      <c r="L42" s="6"/>
      <c r="M42" s="6">
        <v>0.5</v>
      </c>
      <c r="N42" s="6">
        <v>0</v>
      </c>
      <c r="O42" s="6">
        <v>0</v>
      </c>
      <c r="P42" s="6">
        <v>0</v>
      </c>
      <c r="Q42">
        <v>0</v>
      </c>
      <c r="R42">
        <v>0</v>
      </c>
      <c r="S42">
        <v>0</v>
      </c>
      <c r="T42">
        <v>0</v>
      </c>
    </row>
    <row r="43" spans="1:20" x14ac:dyDescent="0.25">
      <c r="A43" s="1">
        <v>500</v>
      </c>
      <c r="B43" s="1">
        <v>400</v>
      </c>
      <c r="C43" s="1" t="str">
        <f t="shared" si="4"/>
        <v>500 to 400</v>
      </c>
      <c r="D43" s="4">
        <v>4</v>
      </c>
      <c r="E43" s="6">
        <f t="shared" si="16"/>
        <v>0.25</v>
      </c>
      <c r="F43" s="6">
        <f t="shared" si="17"/>
        <v>0.25</v>
      </c>
      <c r="G43" s="6">
        <f t="shared" si="18"/>
        <v>0.25</v>
      </c>
      <c r="H43" s="6">
        <f t="shared" si="19"/>
        <v>0.25</v>
      </c>
      <c r="I43" s="6">
        <f t="shared" si="19"/>
        <v>0.25</v>
      </c>
      <c r="J43" s="6">
        <f t="shared" ref="J43:J45" si="20">R43</f>
        <v>0.25</v>
      </c>
      <c r="K43" s="6">
        <f t="shared" ref="K43:K45" si="21">S43</f>
        <v>0.25</v>
      </c>
      <c r="L43" s="6">
        <f t="shared" ref="L43:L45" si="22">T43</f>
        <v>0.25</v>
      </c>
      <c r="M43" s="6">
        <v>0.25</v>
      </c>
      <c r="N43" s="6">
        <v>0.25</v>
      </c>
      <c r="O43" s="6">
        <v>0.25</v>
      </c>
      <c r="P43" s="6">
        <v>0.25</v>
      </c>
      <c r="Q43">
        <v>0.25</v>
      </c>
      <c r="R43">
        <v>0.25</v>
      </c>
      <c r="S43">
        <v>0.25</v>
      </c>
      <c r="T43">
        <v>0.25</v>
      </c>
    </row>
    <row r="44" spans="1:20" x14ac:dyDescent="0.25">
      <c r="A44" s="1">
        <v>400</v>
      </c>
      <c r="B44" s="1">
        <v>300</v>
      </c>
      <c r="C44" s="1" t="str">
        <f t="shared" si="4"/>
        <v>400 to 300</v>
      </c>
      <c r="D44" s="4">
        <v>0</v>
      </c>
      <c r="E44" s="6"/>
      <c r="F44" s="6"/>
      <c r="G44" s="6"/>
      <c r="H44" s="6"/>
      <c r="I44" s="6"/>
      <c r="J44" s="6"/>
      <c r="K44" s="6"/>
      <c r="L44" s="6"/>
      <c r="M44" s="6" t="e">
        <v>#DIV/0!</v>
      </c>
      <c r="N44" s="6" t="e">
        <v>#DIV/0!</v>
      </c>
      <c r="O44" s="6" t="e">
        <v>#DIV/0!</v>
      </c>
      <c r="P44" s="6" t="e">
        <v>#DIV/0!</v>
      </c>
      <c r="Q44" t="e">
        <v>#DIV/0!</v>
      </c>
      <c r="R44" t="e">
        <v>#DIV/0!</v>
      </c>
      <c r="S44" t="e">
        <v>#DIV/0!</v>
      </c>
      <c r="T44" t="e">
        <v>#DIV/0!</v>
      </c>
    </row>
    <row r="45" spans="1:20" x14ac:dyDescent="0.25">
      <c r="A45" s="1">
        <v>300</v>
      </c>
      <c r="B45" s="1">
        <v>200</v>
      </c>
      <c r="C45" s="1" t="str">
        <f t="shared" si="4"/>
        <v>300 to 200</v>
      </c>
      <c r="D45" s="4">
        <v>0</v>
      </c>
      <c r="E45" s="6"/>
      <c r="F45" s="6"/>
      <c r="G45" s="6"/>
      <c r="H45" s="6"/>
      <c r="I45" s="6"/>
      <c r="J45" s="6"/>
      <c r="K45" s="6"/>
      <c r="L45" s="6"/>
      <c r="M45" s="6" t="e">
        <v>#DIV/0!</v>
      </c>
      <c r="N45" s="6" t="e">
        <v>#DIV/0!</v>
      </c>
      <c r="O45" s="6" t="e">
        <v>#DIV/0!</v>
      </c>
      <c r="P45" s="6" t="e">
        <v>#DIV/0!</v>
      </c>
      <c r="Q45" t="e">
        <v>#DIV/0!</v>
      </c>
      <c r="R45" t="e">
        <v>#DIV/0!</v>
      </c>
      <c r="S45" t="e">
        <v>#DIV/0!</v>
      </c>
      <c r="T45" t="e">
        <v>#DIV/0!</v>
      </c>
    </row>
    <row r="46" spans="1:20" x14ac:dyDescent="0.25">
      <c r="A46" s="1">
        <v>200</v>
      </c>
      <c r="B46" s="1">
        <v>100</v>
      </c>
      <c r="C46" s="1" t="str">
        <f t="shared" si="4"/>
        <v>200 to 100</v>
      </c>
      <c r="D46" s="4">
        <v>1</v>
      </c>
      <c r="E46" s="6"/>
      <c r="F46" s="6"/>
      <c r="G46" s="6"/>
      <c r="H46" s="6"/>
      <c r="I46" s="6"/>
      <c r="J46" s="6"/>
      <c r="K46" s="6"/>
      <c r="L46" s="6"/>
      <c r="M46" s="6">
        <v>0</v>
      </c>
      <c r="N46" s="6">
        <v>1</v>
      </c>
      <c r="O46" s="6">
        <v>1</v>
      </c>
      <c r="P46" s="6">
        <v>0</v>
      </c>
      <c r="Q46">
        <v>0</v>
      </c>
      <c r="R46">
        <v>0</v>
      </c>
      <c r="S46">
        <v>0</v>
      </c>
      <c r="T46">
        <v>0</v>
      </c>
    </row>
    <row r="47" spans="1:20" x14ac:dyDescent="0.25">
      <c r="A47" s="2">
        <v>100</v>
      </c>
      <c r="B47" s="1">
        <v>1</v>
      </c>
      <c r="C47" s="1" t="str">
        <f t="shared" si="4"/>
        <v>100 to 1</v>
      </c>
      <c r="D47" s="4">
        <v>0</v>
      </c>
      <c r="E47" s="6"/>
      <c r="F47" s="6"/>
      <c r="G47" s="6"/>
      <c r="H47" s="6"/>
      <c r="I47" s="6"/>
      <c r="J47" s="6"/>
      <c r="K47" s="6"/>
      <c r="L47" s="6"/>
      <c r="M47" s="6" t="e">
        <v>#DIV/0!</v>
      </c>
      <c r="N47" s="6" t="e">
        <v>#DIV/0!</v>
      </c>
      <c r="O47" s="6" t="e">
        <v>#DIV/0!</v>
      </c>
      <c r="P47" s="6" t="e">
        <v>#DIV/0!</v>
      </c>
      <c r="Q47" t="e">
        <v>#DIV/0!</v>
      </c>
      <c r="R47" t="e">
        <v>#DIV/0!</v>
      </c>
      <c r="S47" t="e">
        <v>#DIV/0!</v>
      </c>
      <c r="T47" t="e">
        <v>#DIV/0!</v>
      </c>
    </row>
    <row r="49" spans="4:21" x14ac:dyDescent="0.25">
      <c r="D49" t="s">
        <v>12</v>
      </c>
      <c r="E49" s="8">
        <f>MIN(E3:E47)</f>
        <v>0</v>
      </c>
      <c r="F49" s="8">
        <f t="shared" ref="F49:H49" si="23">MIN(F3:F47)</f>
        <v>0</v>
      </c>
      <c r="G49" s="8">
        <f t="shared" si="23"/>
        <v>0</v>
      </c>
      <c r="H49" s="8">
        <f t="shared" si="23"/>
        <v>0</v>
      </c>
      <c r="I49" s="8">
        <f>MIN(I14:I47)</f>
        <v>0</v>
      </c>
      <c r="J49" s="8">
        <f t="shared" ref="J49:L49" si="24">MIN(J3:J47)</f>
        <v>0</v>
      </c>
      <c r="K49" s="8">
        <f t="shared" si="24"/>
        <v>0</v>
      </c>
      <c r="L49" s="8">
        <f t="shared" si="24"/>
        <v>0</v>
      </c>
      <c r="M49" s="8"/>
    </row>
    <row r="50" spans="4:21" x14ac:dyDescent="0.25">
      <c r="D50" t="s">
        <v>11</v>
      </c>
      <c r="E50" s="8">
        <f>MAX(E3:E47)</f>
        <v>1</v>
      </c>
      <c r="F50" s="8">
        <f t="shared" ref="F50:H50" si="25">MAX(F3:F47)</f>
        <v>0.29411764705882354</v>
      </c>
      <c r="G50" s="8">
        <f t="shared" si="25"/>
        <v>0.29411764705882354</v>
      </c>
      <c r="H50" s="8">
        <f t="shared" si="25"/>
        <v>0.29411764705882354</v>
      </c>
      <c r="I50" s="8">
        <f>MAX(I14:I47)</f>
        <v>0.25</v>
      </c>
      <c r="J50" s="8">
        <f t="shared" ref="J50:L50" si="26">MAX(J3:J47)</f>
        <v>0.42857142857142855</v>
      </c>
      <c r="K50" s="8">
        <f t="shared" si="26"/>
        <v>0.42857142857142855</v>
      </c>
      <c r="L50" s="8">
        <f t="shared" si="26"/>
        <v>0.5714285714285714</v>
      </c>
    </row>
    <row r="51" spans="4:21" x14ac:dyDescent="0.25">
      <c r="D51" t="s">
        <v>24</v>
      </c>
      <c r="E51" s="8">
        <f>AVERAGE(E3:E47)</f>
        <v>0.57254668134864783</v>
      </c>
      <c r="F51" s="8">
        <f>AVERAGE(F15:F47)</f>
        <v>8.8824698966693913E-2</v>
      </c>
      <c r="G51" s="8">
        <f>AVERAGE(G15:G47)</f>
        <v>9.3005478592676785E-2</v>
      </c>
      <c r="H51" s="8">
        <f>AVERAGE(H16:H47)</f>
        <v>8.7000515522237351E-2</v>
      </c>
      <c r="I51" s="8">
        <f>AVERAGE(I19:I47)</f>
        <v>6.0169350308385605E-2</v>
      </c>
      <c r="J51" s="8">
        <f>AVERAGE(J15:J47)</f>
        <v>0.15143357147122072</v>
      </c>
      <c r="K51" s="8">
        <f>AVERAGE(K12:K47)</f>
        <v>0.18163540609894133</v>
      </c>
      <c r="L51" s="8">
        <f t="shared" ref="J51:L51" si="27">AVERAGE(L3:L47)</f>
        <v>0.22238595219468224</v>
      </c>
    </row>
    <row r="52" spans="4:21" x14ac:dyDescent="0.25">
      <c r="D52" t="s">
        <v>25</v>
      </c>
    </row>
    <row r="53" spans="4:21" x14ac:dyDescent="0.25">
      <c r="D53">
        <f>COUNTIF(D3:D47,"&gt;=3")</f>
        <v>30</v>
      </c>
      <c r="E53" t="s">
        <v>17</v>
      </c>
    </row>
    <row r="54" spans="4:21" x14ac:dyDescent="0.25"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</row>
    <row r="55" spans="4:21" x14ac:dyDescent="0.25"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</row>
    <row r="56" spans="4:21" x14ac:dyDescent="0.25"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</row>
    <row r="57" spans="4:21" x14ac:dyDescent="0.25"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</row>
  </sheetData>
  <mergeCells count="2">
    <mergeCell ref="M1:P1"/>
    <mergeCell ref="E1:H1"/>
  </mergeCells>
  <conditionalFormatting sqref="D3:D47">
    <cfRule type="cellIs" dxfId="2" priority="1" operator="greaterThanOrEqual">
      <formula>3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28730-DC85-4772-8FC5-7F3010D6F10C}">
  <dimension ref="A1:T57"/>
  <sheetViews>
    <sheetView workbookViewId="0">
      <pane ySplit="2" topLeftCell="A21" activePane="bottomLeft" state="frozen"/>
      <selection pane="bottomLeft" activeCell="J49" sqref="J49:L49"/>
    </sheetView>
  </sheetViews>
  <sheetFormatPr defaultRowHeight="15" x14ac:dyDescent="0.25"/>
  <cols>
    <col min="3" max="3" width="11.7109375" bestFit="1" customWidth="1"/>
    <col min="4" max="12" width="11.7109375" customWidth="1"/>
    <col min="13" max="16" width="9.140625" hidden="1" customWidth="1"/>
    <col min="17" max="20" width="0" hidden="1" customWidth="1"/>
  </cols>
  <sheetData>
    <row r="1" spans="1:20" x14ac:dyDescent="0.25">
      <c r="E1" s="5" t="s">
        <v>7</v>
      </c>
      <c r="F1" s="5"/>
      <c r="G1" s="5"/>
      <c r="H1" s="5"/>
      <c r="I1" s="3"/>
      <c r="J1" s="3"/>
      <c r="K1" s="3"/>
      <c r="L1" s="3"/>
      <c r="M1" s="5" t="s">
        <v>7</v>
      </c>
      <c r="N1" s="5"/>
      <c r="O1" s="5"/>
      <c r="P1" s="5"/>
    </row>
    <row r="2" spans="1:20" x14ac:dyDescent="0.25">
      <c r="A2" t="s">
        <v>0</v>
      </c>
      <c r="B2" t="s">
        <v>1</v>
      </c>
      <c r="D2" t="s">
        <v>6</v>
      </c>
      <c r="E2" s="9" t="s">
        <v>10</v>
      </c>
      <c r="F2" s="9" t="s">
        <v>3</v>
      </c>
      <c r="G2" s="9" t="s">
        <v>4</v>
      </c>
      <c r="H2" s="9" t="s">
        <v>5</v>
      </c>
      <c r="I2" s="7" t="str">
        <f t="shared" ref="I2:I5" si="0">Q2</f>
        <v>Class I nitrilases</v>
      </c>
      <c r="J2" s="7" t="str">
        <f t="shared" ref="J2:J6" si="1">R2</f>
        <v>ureAlpha</v>
      </c>
      <c r="K2" s="7" t="str">
        <f t="shared" ref="K2:K6" si="2">S2</f>
        <v>ureBeta</v>
      </c>
      <c r="L2" s="7" t="str">
        <f t="shared" ref="L2:L6" si="3">T2</f>
        <v>ureGamma</v>
      </c>
      <c r="M2" t="s">
        <v>2</v>
      </c>
      <c r="N2" t="s">
        <v>3</v>
      </c>
      <c r="O2" t="s">
        <v>4</v>
      </c>
      <c r="P2" t="s">
        <v>5</v>
      </c>
      <c r="Q2" t="s">
        <v>13</v>
      </c>
      <c r="R2" t="s">
        <v>14</v>
      </c>
      <c r="S2" t="s">
        <v>15</v>
      </c>
      <c r="T2" t="s">
        <v>16</v>
      </c>
    </row>
    <row r="3" spans="1:20" x14ac:dyDescent="0.25">
      <c r="A3" s="1">
        <v>4500</v>
      </c>
      <c r="B3" s="1">
        <v>4400</v>
      </c>
      <c r="C3" s="1" t="str">
        <f>B3&amp;" to "&amp;A3</f>
        <v>4400 to 4500</v>
      </c>
      <c r="D3" s="4">
        <v>0</v>
      </c>
      <c r="E3" s="7"/>
      <c r="F3" s="7"/>
      <c r="G3" s="7"/>
      <c r="H3" s="7"/>
      <c r="I3" s="7"/>
      <c r="J3" s="7"/>
      <c r="K3" s="7"/>
      <c r="L3" s="7"/>
      <c r="M3" s="6" t="e">
        <v>#DIV/0!</v>
      </c>
      <c r="N3" s="6" t="e">
        <v>#DIV/0!</v>
      </c>
      <c r="O3" s="6" t="e">
        <v>#DIV/0!</v>
      </c>
      <c r="P3" s="6" t="e">
        <v>#DIV/0!</v>
      </c>
      <c r="Q3" t="e">
        <v>#DIV/0!</v>
      </c>
      <c r="R3" t="e">
        <v>#DIV/0!</v>
      </c>
      <c r="S3" t="e">
        <v>#DIV/0!</v>
      </c>
      <c r="T3" t="e">
        <v>#DIV/0!</v>
      </c>
    </row>
    <row r="4" spans="1:20" x14ac:dyDescent="0.25">
      <c r="A4" s="1">
        <v>4400</v>
      </c>
      <c r="B4" s="1">
        <v>4300</v>
      </c>
      <c r="C4" s="1" t="str">
        <f t="shared" ref="C4:C47" si="4">A4&amp;" to "&amp;B4</f>
        <v>4400 to 4300</v>
      </c>
      <c r="D4" s="4">
        <v>2</v>
      </c>
      <c r="E4" s="7"/>
      <c r="F4" s="7"/>
      <c r="G4" s="7"/>
      <c r="H4" s="7"/>
      <c r="I4" s="7"/>
      <c r="J4" s="7"/>
      <c r="K4" s="7"/>
      <c r="L4" s="7"/>
      <c r="M4" s="6">
        <v>1</v>
      </c>
      <c r="N4" s="6">
        <v>0</v>
      </c>
      <c r="O4" s="6">
        <v>0</v>
      </c>
      <c r="P4" s="6">
        <v>0</v>
      </c>
      <c r="Q4">
        <v>0</v>
      </c>
      <c r="R4">
        <v>0</v>
      </c>
      <c r="S4">
        <v>0</v>
      </c>
      <c r="T4">
        <v>0.5</v>
      </c>
    </row>
    <row r="5" spans="1:20" x14ac:dyDescent="0.25">
      <c r="A5" s="1">
        <v>4300</v>
      </c>
      <c r="B5" s="1">
        <v>4200</v>
      </c>
      <c r="C5" s="1" t="str">
        <f t="shared" si="4"/>
        <v>4300 to 4200</v>
      </c>
      <c r="D5" s="4">
        <v>0</v>
      </c>
      <c r="E5" s="7"/>
      <c r="F5" s="7"/>
      <c r="G5" s="7"/>
      <c r="H5" s="7"/>
      <c r="I5" s="7"/>
      <c r="J5" s="7"/>
      <c r="K5" s="7"/>
      <c r="L5" s="7"/>
      <c r="M5" s="6" t="e">
        <v>#DIV/0!</v>
      </c>
      <c r="N5" s="6" t="e">
        <v>#DIV/0!</v>
      </c>
      <c r="O5" s="6" t="e">
        <v>#DIV/0!</v>
      </c>
      <c r="P5" s="6" t="e">
        <v>#DIV/0!</v>
      </c>
      <c r="Q5" t="e">
        <v>#DIV/0!</v>
      </c>
      <c r="R5" t="e">
        <v>#DIV/0!</v>
      </c>
      <c r="S5" t="e">
        <v>#DIV/0!</v>
      </c>
      <c r="T5" t="e">
        <v>#DIV/0!</v>
      </c>
    </row>
    <row r="6" spans="1:20" x14ac:dyDescent="0.25">
      <c r="A6" s="1">
        <v>4200</v>
      </c>
      <c r="B6" s="1">
        <v>4100</v>
      </c>
      <c r="C6" s="1" t="str">
        <f t="shared" si="4"/>
        <v>4200 to 4100</v>
      </c>
      <c r="D6" s="4">
        <v>3</v>
      </c>
      <c r="E6" s="7">
        <f>M6</f>
        <v>1</v>
      </c>
      <c r="F6" s="7">
        <f>N6</f>
        <v>0</v>
      </c>
      <c r="G6" s="7">
        <f>O6</f>
        <v>0</v>
      </c>
      <c r="H6" s="7">
        <f>P6</f>
        <v>0</v>
      </c>
      <c r="I6" s="7">
        <f t="shared" ref="I6:L10" si="5">Q6</f>
        <v>0</v>
      </c>
      <c r="J6" s="7">
        <f t="shared" si="1"/>
        <v>0</v>
      </c>
      <c r="K6" s="7">
        <f t="shared" si="2"/>
        <v>0.33333333333333331</v>
      </c>
      <c r="L6" s="7">
        <f t="shared" si="3"/>
        <v>0.33333333333333331</v>
      </c>
      <c r="M6" s="6">
        <v>1</v>
      </c>
      <c r="N6" s="6">
        <v>0</v>
      </c>
      <c r="O6" s="6">
        <v>0</v>
      </c>
      <c r="P6" s="6">
        <v>0</v>
      </c>
      <c r="Q6">
        <v>0</v>
      </c>
      <c r="R6">
        <v>0</v>
      </c>
      <c r="S6">
        <v>0.33333333333333331</v>
      </c>
      <c r="T6">
        <v>0.33333333333333331</v>
      </c>
    </row>
    <row r="7" spans="1:20" x14ac:dyDescent="0.25">
      <c r="A7" s="1">
        <v>4100</v>
      </c>
      <c r="B7" s="1">
        <v>4000</v>
      </c>
      <c r="C7" s="1" t="str">
        <f t="shared" si="4"/>
        <v>4100 to 4000</v>
      </c>
      <c r="D7" s="4">
        <v>0</v>
      </c>
      <c r="E7" s="7"/>
      <c r="F7" s="7"/>
      <c r="G7" s="7"/>
      <c r="H7" s="7"/>
      <c r="I7" s="7"/>
      <c r="J7" s="7"/>
      <c r="K7" s="7"/>
      <c r="L7" s="7"/>
      <c r="M7" s="6" t="e">
        <v>#DIV/0!</v>
      </c>
      <c r="N7" s="6" t="e">
        <v>#DIV/0!</v>
      </c>
      <c r="O7" s="6" t="e">
        <v>#DIV/0!</v>
      </c>
      <c r="P7" s="6" t="e">
        <v>#DIV/0!</v>
      </c>
      <c r="Q7" t="e">
        <v>#DIV/0!</v>
      </c>
      <c r="R7" t="e">
        <v>#DIV/0!</v>
      </c>
      <c r="S7" t="e">
        <v>#DIV/0!</v>
      </c>
      <c r="T7" t="e">
        <v>#DIV/0!</v>
      </c>
    </row>
    <row r="8" spans="1:20" x14ac:dyDescent="0.25">
      <c r="A8" s="1">
        <v>4000</v>
      </c>
      <c r="B8" s="1">
        <v>3900</v>
      </c>
      <c r="C8" s="1" t="str">
        <f t="shared" si="4"/>
        <v>4000 to 3900</v>
      </c>
      <c r="D8" s="4">
        <v>2</v>
      </c>
      <c r="E8" s="7"/>
      <c r="F8" s="7"/>
      <c r="G8" s="7"/>
      <c r="H8" s="7"/>
      <c r="I8" s="7"/>
      <c r="J8" s="7"/>
      <c r="K8" s="7"/>
      <c r="L8" s="7"/>
      <c r="M8" s="6">
        <v>1</v>
      </c>
      <c r="N8" s="6">
        <v>0</v>
      </c>
      <c r="O8" s="6">
        <v>0</v>
      </c>
      <c r="P8" s="6">
        <v>0</v>
      </c>
      <c r="Q8">
        <v>0</v>
      </c>
      <c r="R8">
        <v>0</v>
      </c>
      <c r="S8">
        <v>0.5</v>
      </c>
      <c r="T8">
        <v>0.5</v>
      </c>
    </row>
    <row r="9" spans="1:20" x14ac:dyDescent="0.25">
      <c r="A9" s="1">
        <v>3900</v>
      </c>
      <c r="B9" s="1">
        <v>3800</v>
      </c>
      <c r="C9" s="1" t="str">
        <f t="shared" si="4"/>
        <v>3900 to 3800</v>
      </c>
      <c r="D9" s="4">
        <v>4</v>
      </c>
      <c r="E9" s="7">
        <f>M9</f>
        <v>1</v>
      </c>
      <c r="F9" s="7">
        <f>N9</f>
        <v>0</v>
      </c>
      <c r="G9" s="7">
        <f>O9</f>
        <v>0</v>
      </c>
      <c r="H9" s="7">
        <f>P9</f>
        <v>0</v>
      </c>
      <c r="I9" s="7">
        <f t="shared" si="5"/>
        <v>0</v>
      </c>
      <c r="J9" s="7">
        <f t="shared" ref="J7:J47" si="6">R9</f>
        <v>0.25</v>
      </c>
      <c r="K9" s="7">
        <f t="shared" ref="K7:K47" si="7">S9</f>
        <v>0.25</v>
      </c>
      <c r="L9" s="7">
        <f t="shared" ref="L7:L47" si="8">T9</f>
        <v>0.5</v>
      </c>
      <c r="M9" s="6">
        <v>1</v>
      </c>
      <c r="N9" s="6">
        <v>0</v>
      </c>
      <c r="O9" s="6">
        <v>0</v>
      </c>
      <c r="P9" s="6">
        <v>0</v>
      </c>
      <c r="Q9">
        <v>0</v>
      </c>
      <c r="R9">
        <v>0.25</v>
      </c>
      <c r="S9">
        <v>0.25</v>
      </c>
      <c r="T9">
        <v>0.5</v>
      </c>
    </row>
    <row r="10" spans="1:20" x14ac:dyDescent="0.25">
      <c r="A10" s="1">
        <v>3800</v>
      </c>
      <c r="B10" s="1">
        <v>3700</v>
      </c>
      <c r="C10" s="1" t="str">
        <f t="shared" si="4"/>
        <v>3800 to 3700</v>
      </c>
      <c r="D10" s="4">
        <v>0</v>
      </c>
      <c r="E10" s="7"/>
      <c r="F10" s="7"/>
      <c r="G10" s="7"/>
      <c r="H10" s="7"/>
      <c r="I10" s="7"/>
      <c r="J10" s="7"/>
      <c r="K10" s="7"/>
      <c r="L10" s="7"/>
      <c r="M10" s="6" t="e">
        <v>#DIV/0!</v>
      </c>
      <c r="N10" s="6" t="e">
        <v>#DIV/0!</v>
      </c>
      <c r="O10" s="6" t="e">
        <v>#DIV/0!</v>
      </c>
      <c r="P10" s="6" t="e">
        <v>#DIV/0!</v>
      </c>
      <c r="Q10" t="e">
        <v>#DIV/0!</v>
      </c>
      <c r="R10" t="e">
        <v>#DIV/0!</v>
      </c>
      <c r="S10" t="e">
        <v>#DIV/0!</v>
      </c>
      <c r="T10" t="e">
        <v>#DIV/0!</v>
      </c>
    </row>
    <row r="11" spans="1:20" x14ac:dyDescent="0.25">
      <c r="A11" s="1">
        <v>3700</v>
      </c>
      <c r="B11" s="1">
        <v>3600</v>
      </c>
      <c r="C11" s="1" t="str">
        <f t="shared" si="4"/>
        <v>3700 to 3600</v>
      </c>
      <c r="D11" s="4">
        <v>1</v>
      </c>
      <c r="E11" s="7"/>
      <c r="F11" s="7"/>
      <c r="G11" s="7"/>
      <c r="H11" s="7"/>
      <c r="I11" s="7"/>
      <c r="J11" s="7"/>
      <c r="K11" s="7"/>
      <c r="L11" s="7"/>
      <c r="M11" s="6">
        <v>1</v>
      </c>
      <c r="N11" s="6">
        <v>0</v>
      </c>
      <c r="O11" s="6">
        <v>0</v>
      </c>
      <c r="P11" s="6">
        <v>0</v>
      </c>
      <c r="Q11">
        <v>0</v>
      </c>
      <c r="R11">
        <v>0</v>
      </c>
      <c r="S11">
        <v>0</v>
      </c>
      <c r="T11">
        <v>0</v>
      </c>
    </row>
    <row r="12" spans="1:20" x14ac:dyDescent="0.25">
      <c r="A12" s="1">
        <v>3600</v>
      </c>
      <c r="B12" s="1">
        <v>3500</v>
      </c>
      <c r="C12" s="1" t="str">
        <f t="shared" si="4"/>
        <v>3600 to 3500</v>
      </c>
      <c r="D12" s="4">
        <v>5</v>
      </c>
      <c r="E12" s="7">
        <f>M12</f>
        <v>0.8</v>
      </c>
      <c r="F12" s="7">
        <f>N12</f>
        <v>0</v>
      </c>
      <c r="G12" s="7">
        <f>O12</f>
        <v>0</v>
      </c>
      <c r="H12" s="7">
        <f>P12</f>
        <v>0</v>
      </c>
      <c r="I12" s="7">
        <f t="shared" ref="I11:I47" si="9">Q12</f>
        <v>0</v>
      </c>
      <c r="J12" s="7">
        <f t="shared" si="6"/>
        <v>0.4</v>
      </c>
      <c r="K12" s="7">
        <f t="shared" si="7"/>
        <v>0.4</v>
      </c>
      <c r="L12" s="7">
        <f t="shared" si="8"/>
        <v>0.4</v>
      </c>
      <c r="M12" s="6">
        <v>0.8</v>
      </c>
      <c r="N12" s="6">
        <v>0</v>
      </c>
      <c r="O12" s="6">
        <v>0</v>
      </c>
      <c r="P12" s="6">
        <v>0</v>
      </c>
      <c r="Q12">
        <v>0</v>
      </c>
      <c r="R12">
        <v>0.4</v>
      </c>
      <c r="S12">
        <v>0.4</v>
      </c>
      <c r="T12">
        <v>0.4</v>
      </c>
    </row>
    <row r="13" spans="1:20" x14ac:dyDescent="0.25">
      <c r="A13" s="1">
        <v>3500</v>
      </c>
      <c r="B13" s="1">
        <v>3400</v>
      </c>
      <c r="C13" s="1" t="str">
        <f t="shared" si="4"/>
        <v>3500 to 3400</v>
      </c>
      <c r="D13" s="4">
        <v>1</v>
      </c>
      <c r="E13" s="7"/>
      <c r="F13" s="7"/>
      <c r="G13" s="7"/>
      <c r="H13" s="7"/>
      <c r="I13" s="7"/>
      <c r="J13" s="7"/>
      <c r="K13" s="7"/>
      <c r="L13" s="7"/>
      <c r="M13" s="6">
        <v>0</v>
      </c>
      <c r="N13" s="6">
        <v>0</v>
      </c>
      <c r="O13" s="6">
        <v>0</v>
      </c>
      <c r="P13" s="6">
        <v>0</v>
      </c>
      <c r="Q13">
        <v>0</v>
      </c>
      <c r="R13">
        <v>0</v>
      </c>
      <c r="S13">
        <v>0</v>
      </c>
      <c r="T13">
        <v>0</v>
      </c>
    </row>
    <row r="14" spans="1:20" x14ac:dyDescent="0.25">
      <c r="A14" s="1">
        <v>3400</v>
      </c>
      <c r="B14" s="1">
        <v>3300</v>
      </c>
      <c r="C14" s="1" t="str">
        <f t="shared" si="4"/>
        <v>3400 to 3300</v>
      </c>
      <c r="D14" s="4">
        <v>8</v>
      </c>
      <c r="E14" s="7">
        <f>M14</f>
        <v>0.875</v>
      </c>
      <c r="F14" s="7">
        <f>N14</f>
        <v>0</v>
      </c>
      <c r="G14" s="7">
        <f>O14</f>
        <v>0</v>
      </c>
      <c r="H14" s="7">
        <f>P14</f>
        <v>0</v>
      </c>
      <c r="I14" s="7">
        <f t="shared" si="9"/>
        <v>0</v>
      </c>
      <c r="J14" s="7">
        <f t="shared" si="6"/>
        <v>0.25</v>
      </c>
      <c r="K14" s="7">
        <f t="shared" si="7"/>
        <v>0.25</v>
      </c>
      <c r="L14" s="7">
        <f t="shared" si="8"/>
        <v>0.375</v>
      </c>
      <c r="M14" s="6">
        <v>0.875</v>
      </c>
      <c r="N14" s="6">
        <v>0</v>
      </c>
      <c r="O14" s="6">
        <v>0</v>
      </c>
      <c r="P14" s="6">
        <v>0</v>
      </c>
      <c r="Q14">
        <v>0</v>
      </c>
      <c r="R14">
        <v>0.25</v>
      </c>
      <c r="S14">
        <v>0.25</v>
      </c>
      <c r="T14">
        <v>0.375</v>
      </c>
    </row>
    <row r="15" spans="1:20" x14ac:dyDescent="0.25">
      <c r="A15" s="1">
        <v>3300</v>
      </c>
      <c r="B15" s="1">
        <v>3200</v>
      </c>
      <c r="C15" s="1" t="str">
        <f t="shared" si="4"/>
        <v>3300 to 3200</v>
      </c>
      <c r="D15" s="4">
        <v>5</v>
      </c>
      <c r="E15" s="7">
        <f>M15</f>
        <v>0.8</v>
      </c>
      <c r="F15" s="7">
        <f>N15</f>
        <v>0</v>
      </c>
      <c r="G15" s="7">
        <f>O15</f>
        <v>0</v>
      </c>
      <c r="H15" s="7">
        <f>P15</f>
        <v>0</v>
      </c>
      <c r="I15" s="7">
        <f t="shared" si="9"/>
        <v>0</v>
      </c>
      <c r="J15" s="7">
        <f t="shared" si="6"/>
        <v>0</v>
      </c>
      <c r="K15" s="7">
        <f t="shared" si="7"/>
        <v>0</v>
      </c>
      <c r="L15" s="7">
        <f t="shared" si="8"/>
        <v>0</v>
      </c>
      <c r="M15" s="6">
        <v>0.8</v>
      </c>
      <c r="N15" s="6">
        <v>0</v>
      </c>
      <c r="O15" s="6">
        <v>0</v>
      </c>
      <c r="P15" s="6">
        <v>0</v>
      </c>
      <c r="Q15">
        <v>0</v>
      </c>
      <c r="R15">
        <v>0</v>
      </c>
      <c r="S15">
        <v>0</v>
      </c>
      <c r="T15">
        <v>0</v>
      </c>
    </row>
    <row r="16" spans="1:20" x14ac:dyDescent="0.25">
      <c r="A16" s="1">
        <v>3200</v>
      </c>
      <c r="B16" s="1">
        <v>3100</v>
      </c>
      <c r="C16" s="1" t="str">
        <f t="shared" si="4"/>
        <v>3200 to 3100</v>
      </c>
      <c r="D16" s="4">
        <v>10</v>
      </c>
      <c r="E16" s="7">
        <f>M16</f>
        <v>0.7</v>
      </c>
      <c r="F16" s="7">
        <f>N16</f>
        <v>0</v>
      </c>
      <c r="G16" s="7">
        <f>O16</f>
        <v>0</v>
      </c>
      <c r="H16" s="7">
        <f>P16</f>
        <v>0</v>
      </c>
      <c r="I16" s="7">
        <f t="shared" si="9"/>
        <v>0</v>
      </c>
      <c r="J16" s="7">
        <f t="shared" si="6"/>
        <v>0.2</v>
      </c>
      <c r="K16" s="7">
        <f t="shared" si="7"/>
        <v>0.3</v>
      </c>
      <c r="L16" s="7">
        <f t="shared" si="8"/>
        <v>0.3</v>
      </c>
      <c r="M16" s="6">
        <v>0.7</v>
      </c>
      <c r="N16" s="6">
        <v>0</v>
      </c>
      <c r="O16" s="6">
        <v>0</v>
      </c>
      <c r="P16" s="6">
        <v>0</v>
      </c>
      <c r="Q16">
        <v>0</v>
      </c>
      <c r="R16">
        <v>0.2</v>
      </c>
      <c r="S16">
        <v>0.3</v>
      </c>
      <c r="T16">
        <v>0.3</v>
      </c>
    </row>
    <row r="17" spans="1:20" x14ac:dyDescent="0.25">
      <c r="A17" s="1">
        <v>3100</v>
      </c>
      <c r="B17" s="1">
        <v>3000</v>
      </c>
      <c r="C17" s="1" t="str">
        <f t="shared" si="4"/>
        <v>3100 to 3000</v>
      </c>
      <c r="D17" s="4">
        <v>3</v>
      </c>
      <c r="E17" s="7">
        <f>M17</f>
        <v>0.66666666666666663</v>
      </c>
      <c r="F17" s="7">
        <f>N17</f>
        <v>0</v>
      </c>
      <c r="G17" s="7">
        <f>O17</f>
        <v>0</v>
      </c>
      <c r="H17" s="7">
        <f>P17</f>
        <v>0</v>
      </c>
      <c r="I17" s="7">
        <f t="shared" si="9"/>
        <v>0</v>
      </c>
      <c r="J17" s="7">
        <f t="shared" si="6"/>
        <v>0</v>
      </c>
      <c r="K17" s="7">
        <f t="shared" si="7"/>
        <v>0</v>
      </c>
      <c r="L17" s="7">
        <f t="shared" si="8"/>
        <v>0</v>
      </c>
      <c r="M17" s="6">
        <v>0.66666666666666663</v>
      </c>
      <c r="N17" s="6">
        <v>0</v>
      </c>
      <c r="O17" s="6">
        <v>0</v>
      </c>
      <c r="P17" s="6">
        <v>0</v>
      </c>
      <c r="Q17">
        <v>0</v>
      </c>
      <c r="R17">
        <v>0</v>
      </c>
      <c r="S17">
        <v>0</v>
      </c>
      <c r="T17">
        <v>0</v>
      </c>
    </row>
    <row r="18" spans="1:20" x14ac:dyDescent="0.25">
      <c r="A18" s="1">
        <v>3000</v>
      </c>
      <c r="B18" s="1">
        <v>2900</v>
      </c>
      <c r="C18" s="1" t="str">
        <f t="shared" si="4"/>
        <v>3000 to 2900</v>
      </c>
      <c r="D18" s="4">
        <v>12</v>
      </c>
      <c r="E18" s="7">
        <f>M18</f>
        <v>0.75</v>
      </c>
      <c r="F18" s="7">
        <f>N18</f>
        <v>8.3333333333333329E-2</v>
      </c>
      <c r="G18" s="7">
        <f>O18</f>
        <v>0</v>
      </c>
      <c r="H18" s="7">
        <f>P18</f>
        <v>8.3333333333333329E-2</v>
      </c>
      <c r="I18" s="7">
        <f t="shared" si="9"/>
        <v>0</v>
      </c>
      <c r="J18" s="7">
        <f t="shared" si="6"/>
        <v>0.25</v>
      </c>
      <c r="K18" s="7">
        <f t="shared" si="7"/>
        <v>0.33333333333333331</v>
      </c>
      <c r="L18" s="7">
        <f t="shared" si="8"/>
        <v>0.41666666666666669</v>
      </c>
      <c r="M18" s="6">
        <v>0.75</v>
      </c>
      <c r="N18" s="6">
        <v>8.3333333333333329E-2</v>
      </c>
      <c r="O18" s="6">
        <v>0</v>
      </c>
      <c r="P18" s="6">
        <v>8.3333333333333329E-2</v>
      </c>
      <c r="Q18">
        <v>0</v>
      </c>
      <c r="R18">
        <v>0.25</v>
      </c>
      <c r="S18">
        <v>0.33333333333333331</v>
      </c>
      <c r="T18">
        <v>0.41666666666666669</v>
      </c>
    </row>
    <row r="19" spans="1:20" x14ac:dyDescent="0.25">
      <c r="A19" s="1">
        <v>2900</v>
      </c>
      <c r="B19" s="1">
        <v>2800</v>
      </c>
      <c r="C19" s="1" t="str">
        <f t="shared" si="4"/>
        <v>2900 to 2800</v>
      </c>
      <c r="D19" s="4">
        <v>10</v>
      </c>
      <c r="E19" s="7">
        <f>M19</f>
        <v>0.5</v>
      </c>
      <c r="F19" s="7">
        <f>N19</f>
        <v>0.1</v>
      </c>
      <c r="G19" s="7">
        <f>O19</f>
        <v>0.1</v>
      </c>
      <c r="H19" s="7">
        <f>P19</f>
        <v>0</v>
      </c>
      <c r="I19" s="7">
        <f t="shared" si="9"/>
        <v>0</v>
      </c>
      <c r="J19" s="7">
        <f t="shared" si="6"/>
        <v>0.1</v>
      </c>
      <c r="K19" s="7">
        <f t="shared" si="7"/>
        <v>0.2</v>
      </c>
      <c r="L19" s="7">
        <f t="shared" si="8"/>
        <v>0.3</v>
      </c>
      <c r="M19" s="6">
        <v>0.5</v>
      </c>
      <c r="N19" s="6">
        <v>0.1</v>
      </c>
      <c r="O19" s="6">
        <v>0.1</v>
      </c>
      <c r="P19" s="6">
        <v>0</v>
      </c>
      <c r="Q19">
        <v>0</v>
      </c>
      <c r="R19">
        <v>0.1</v>
      </c>
      <c r="S19">
        <v>0.2</v>
      </c>
      <c r="T19">
        <v>0.3</v>
      </c>
    </row>
    <row r="20" spans="1:20" x14ac:dyDescent="0.25">
      <c r="A20" s="1">
        <v>2800</v>
      </c>
      <c r="B20" s="1">
        <v>2700</v>
      </c>
      <c r="C20" s="1" t="str">
        <f t="shared" si="4"/>
        <v>2800 to 2700</v>
      </c>
      <c r="D20" s="4">
        <v>7</v>
      </c>
      <c r="E20" s="7">
        <f>M20</f>
        <v>0.8571428571428571</v>
      </c>
      <c r="F20" s="7">
        <f>N20</f>
        <v>0.14285714285714285</v>
      </c>
      <c r="G20" s="7">
        <f>O20</f>
        <v>0</v>
      </c>
      <c r="H20" s="7">
        <f>P20</f>
        <v>0.14285714285714285</v>
      </c>
      <c r="I20" s="7">
        <f t="shared" si="9"/>
        <v>0.14285714285714285</v>
      </c>
      <c r="J20" s="7">
        <f t="shared" si="6"/>
        <v>0</v>
      </c>
      <c r="K20" s="7">
        <f t="shared" si="7"/>
        <v>0</v>
      </c>
      <c r="L20" s="7">
        <f t="shared" si="8"/>
        <v>0.14285714285714285</v>
      </c>
      <c r="M20" s="6">
        <v>0.8571428571428571</v>
      </c>
      <c r="N20" s="6">
        <v>0.14285714285714285</v>
      </c>
      <c r="O20" s="6">
        <v>0</v>
      </c>
      <c r="P20" s="6">
        <v>0.14285714285714285</v>
      </c>
      <c r="Q20">
        <v>0.14285714285714285</v>
      </c>
      <c r="R20">
        <v>0</v>
      </c>
      <c r="S20">
        <v>0</v>
      </c>
      <c r="T20">
        <v>0.14285714285714285</v>
      </c>
    </row>
    <row r="21" spans="1:20" x14ac:dyDescent="0.25">
      <c r="A21" s="1">
        <v>2700</v>
      </c>
      <c r="B21" s="1">
        <v>2600</v>
      </c>
      <c r="C21" s="1" t="str">
        <f t="shared" si="4"/>
        <v>2700 to 2600</v>
      </c>
      <c r="D21" s="4">
        <v>12</v>
      </c>
      <c r="E21" s="7">
        <f>M21</f>
        <v>0.5</v>
      </c>
      <c r="F21" s="7">
        <f>N21</f>
        <v>0</v>
      </c>
      <c r="G21" s="7">
        <f>O21</f>
        <v>0</v>
      </c>
      <c r="H21" s="7">
        <f>P21</f>
        <v>0</v>
      </c>
      <c r="I21" s="7">
        <f t="shared" si="9"/>
        <v>0</v>
      </c>
      <c r="J21" s="7">
        <f t="shared" si="6"/>
        <v>8.3333333333333329E-2</v>
      </c>
      <c r="K21" s="7">
        <f t="shared" si="7"/>
        <v>0.16666666666666666</v>
      </c>
      <c r="L21" s="7">
        <f t="shared" si="8"/>
        <v>0.25</v>
      </c>
      <c r="M21" s="6">
        <v>0.5</v>
      </c>
      <c r="N21" s="6">
        <v>0</v>
      </c>
      <c r="O21" s="6">
        <v>0</v>
      </c>
      <c r="P21" s="6">
        <v>0</v>
      </c>
      <c r="Q21">
        <v>0</v>
      </c>
      <c r="R21">
        <v>8.3333333333333329E-2</v>
      </c>
      <c r="S21">
        <v>0.16666666666666666</v>
      </c>
      <c r="T21">
        <v>0.25</v>
      </c>
    </row>
    <row r="22" spans="1:20" x14ac:dyDescent="0.25">
      <c r="A22" s="1">
        <v>2600</v>
      </c>
      <c r="B22" s="1">
        <v>2500</v>
      </c>
      <c r="C22" s="1" t="str">
        <f t="shared" si="4"/>
        <v>2600 to 2500</v>
      </c>
      <c r="D22" s="4">
        <v>15</v>
      </c>
      <c r="E22" s="7">
        <f>M22</f>
        <v>0.6</v>
      </c>
      <c r="F22" s="7">
        <f>N22</f>
        <v>0</v>
      </c>
      <c r="G22" s="7">
        <f>O22</f>
        <v>0</v>
      </c>
      <c r="H22" s="7">
        <f>P22</f>
        <v>0</v>
      </c>
      <c r="I22" s="7">
        <f t="shared" si="9"/>
        <v>0</v>
      </c>
      <c r="J22" s="7">
        <f t="shared" si="6"/>
        <v>0</v>
      </c>
      <c r="K22" s="7">
        <f t="shared" si="7"/>
        <v>0</v>
      </c>
      <c r="L22" s="7">
        <f t="shared" si="8"/>
        <v>0</v>
      </c>
      <c r="M22" s="6">
        <v>0.6</v>
      </c>
      <c r="N22" s="6">
        <v>0</v>
      </c>
      <c r="O22" s="6">
        <v>0</v>
      </c>
      <c r="P22" s="6">
        <v>0</v>
      </c>
      <c r="Q22">
        <v>0</v>
      </c>
      <c r="R22">
        <v>0</v>
      </c>
      <c r="S22">
        <v>0</v>
      </c>
      <c r="T22">
        <v>0</v>
      </c>
    </row>
    <row r="23" spans="1:20" x14ac:dyDescent="0.25">
      <c r="A23" s="1">
        <v>2500</v>
      </c>
      <c r="B23" s="1">
        <v>2400</v>
      </c>
      <c r="C23" s="1" t="str">
        <f t="shared" si="4"/>
        <v>2500 to 2400</v>
      </c>
      <c r="D23" s="4">
        <v>27</v>
      </c>
      <c r="E23" s="7">
        <f>M23</f>
        <v>0.48148148148148145</v>
      </c>
      <c r="F23" s="7">
        <f>N23</f>
        <v>0</v>
      </c>
      <c r="G23" s="7">
        <f>O23</f>
        <v>0</v>
      </c>
      <c r="H23" s="7">
        <f>P23</f>
        <v>0</v>
      </c>
      <c r="I23" s="7">
        <f t="shared" si="9"/>
        <v>0</v>
      </c>
      <c r="J23" s="7">
        <f t="shared" si="6"/>
        <v>3.7037037037037035E-2</v>
      </c>
      <c r="K23" s="7">
        <f t="shared" si="7"/>
        <v>7.407407407407407E-2</v>
      </c>
      <c r="L23" s="7">
        <f t="shared" si="8"/>
        <v>7.407407407407407E-2</v>
      </c>
      <c r="M23" s="6">
        <v>0.48148148148148145</v>
      </c>
      <c r="N23" s="6">
        <v>0</v>
      </c>
      <c r="O23" s="6">
        <v>0</v>
      </c>
      <c r="P23" s="6">
        <v>0</v>
      </c>
      <c r="Q23">
        <v>0</v>
      </c>
      <c r="R23">
        <v>3.7037037037037035E-2</v>
      </c>
      <c r="S23">
        <v>7.407407407407407E-2</v>
      </c>
      <c r="T23">
        <v>7.407407407407407E-2</v>
      </c>
    </row>
    <row r="24" spans="1:20" x14ac:dyDescent="0.25">
      <c r="A24" s="1">
        <v>2400</v>
      </c>
      <c r="B24" s="1">
        <v>2300</v>
      </c>
      <c r="C24" s="1" t="str">
        <f t="shared" si="4"/>
        <v>2400 to 2300</v>
      </c>
      <c r="D24" s="4">
        <v>26</v>
      </c>
      <c r="E24" s="7">
        <f>M24</f>
        <v>0.57692307692307687</v>
      </c>
      <c r="F24" s="7">
        <f>N24</f>
        <v>3.8461538461538464E-2</v>
      </c>
      <c r="G24" s="7">
        <f>O24</f>
        <v>0</v>
      </c>
      <c r="H24" s="7">
        <f>P24</f>
        <v>3.8461538461538464E-2</v>
      </c>
      <c r="I24" s="7">
        <f t="shared" si="9"/>
        <v>3.8461538461538464E-2</v>
      </c>
      <c r="J24" s="7">
        <f t="shared" si="6"/>
        <v>3.8461538461538464E-2</v>
      </c>
      <c r="K24" s="7">
        <f t="shared" si="7"/>
        <v>0.11538461538461539</v>
      </c>
      <c r="L24" s="7">
        <f t="shared" si="8"/>
        <v>0.11538461538461539</v>
      </c>
      <c r="M24" s="6">
        <v>0.57692307692307687</v>
      </c>
      <c r="N24" s="6">
        <v>3.8461538461538464E-2</v>
      </c>
      <c r="O24" s="6">
        <v>0</v>
      </c>
      <c r="P24" s="6">
        <v>3.8461538461538464E-2</v>
      </c>
      <c r="Q24">
        <v>3.8461538461538464E-2</v>
      </c>
      <c r="R24">
        <v>3.8461538461538464E-2</v>
      </c>
      <c r="S24">
        <v>0.11538461538461539</v>
      </c>
      <c r="T24">
        <v>0.11538461538461539</v>
      </c>
    </row>
    <row r="25" spans="1:20" x14ac:dyDescent="0.25">
      <c r="A25" s="1">
        <v>2300</v>
      </c>
      <c r="B25" s="1">
        <v>2200</v>
      </c>
      <c r="C25" s="1" t="str">
        <f t="shared" si="4"/>
        <v>2300 to 2200</v>
      </c>
      <c r="D25" s="4">
        <v>29</v>
      </c>
      <c r="E25" s="7">
        <f>M25</f>
        <v>0.55172413793103448</v>
      </c>
      <c r="F25" s="7">
        <f>N25</f>
        <v>3.4482758620689655E-2</v>
      </c>
      <c r="G25" s="7">
        <f>O25</f>
        <v>3.4482758620689655E-2</v>
      </c>
      <c r="H25" s="7">
        <f>P25</f>
        <v>0</v>
      </c>
      <c r="I25" s="7">
        <f t="shared" si="9"/>
        <v>6.8965517241379309E-2</v>
      </c>
      <c r="J25" s="7">
        <f t="shared" si="6"/>
        <v>6.8965517241379309E-2</v>
      </c>
      <c r="K25" s="7">
        <f t="shared" si="7"/>
        <v>0.10344827586206896</v>
      </c>
      <c r="L25" s="7">
        <f t="shared" si="8"/>
        <v>0.10344827586206896</v>
      </c>
      <c r="M25" s="6">
        <v>0.55172413793103448</v>
      </c>
      <c r="N25" s="6">
        <v>3.4482758620689655E-2</v>
      </c>
      <c r="O25" s="6">
        <v>3.4482758620689655E-2</v>
      </c>
      <c r="P25" s="6">
        <v>0</v>
      </c>
      <c r="Q25">
        <v>6.8965517241379309E-2</v>
      </c>
      <c r="R25">
        <v>6.8965517241379309E-2</v>
      </c>
      <c r="S25">
        <v>0.10344827586206896</v>
      </c>
      <c r="T25">
        <v>0.10344827586206896</v>
      </c>
    </row>
    <row r="26" spans="1:20" x14ac:dyDescent="0.25">
      <c r="A26" s="1">
        <v>2200</v>
      </c>
      <c r="B26" s="1">
        <v>2100</v>
      </c>
      <c r="C26" s="1" t="str">
        <f t="shared" si="4"/>
        <v>2200 to 2100</v>
      </c>
      <c r="D26" s="4">
        <v>36</v>
      </c>
      <c r="E26" s="7">
        <f>M26</f>
        <v>0.47222222222222221</v>
      </c>
      <c r="F26" s="7">
        <f>N26</f>
        <v>2.7777777777777776E-2</v>
      </c>
      <c r="G26" s="7">
        <f>O26</f>
        <v>0</v>
      </c>
      <c r="H26" s="7">
        <f>P26</f>
        <v>2.7777777777777776E-2</v>
      </c>
      <c r="I26" s="7">
        <f t="shared" si="9"/>
        <v>2.7777777777777776E-2</v>
      </c>
      <c r="J26" s="7">
        <f t="shared" si="6"/>
        <v>5.5555555555555552E-2</v>
      </c>
      <c r="K26" s="7">
        <f t="shared" si="7"/>
        <v>8.3333333333333329E-2</v>
      </c>
      <c r="L26" s="7">
        <f t="shared" si="8"/>
        <v>0.1111111111111111</v>
      </c>
      <c r="M26" s="6">
        <v>0.47222222222222221</v>
      </c>
      <c r="N26" s="6">
        <v>2.7777777777777776E-2</v>
      </c>
      <c r="O26" s="6">
        <v>0</v>
      </c>
      <c r="P26" s="6">
        <v>2.7777777777777776E-2</v>
      </c>
      <c r="Q26">
        <v>2.7777777777777776E-2</v>
      </c>
      <c r="R26">
        <v>5.5555555555555552E-2</v>
      </c>
      <c r="S26">
        <v>8.3333333333333329E-2</v>
      </c>
      <c r="T26">
        <v>0.1111111111111111</v>
      </c>
    </row>
    <row r="27" spans="1:20" x14ac:dyDescent="0.25">
      <c r="A27" s="1">
        <v>2100</v>
      </c>
      <c r="B27" s="1">
        <v>2000</v>
      </c>
      <c r="C27" s="1" t="str">
        <f t="shared" si="4"/>
        <v>2100 to 2000</v>
      </c>
      <c r="D27" s="4">
        <v>59</v>
      </c>
      <c r="E27" s="7">
        <f>M27</f>
        <v>0.47457627118644069</v>
      </c>
      <c r="F27" s="7">
        <f>N27</f>
        <v>3.3898305084745763E-2</v>
      </c>
      <c r="G27" s="7">
        <f>O27</f>
        <v>3.3898305084745763E-2</v>
      </c>
      <c r="H27" s="7">
        <f>P27</f>
        <v>1.6949152542372881E-2</v>
      </c>
      <c r="I27" s="7">
        <f t="shared" si="9"/>
        <v>5.0847457627118647E-2</v>
      </c>
      <c r="J27" s="7">
        <f t="shared" si="6"/>
        <v>8.4745762711864403E-2</v>
      </c>
      <c r="K27" s="7">
        <f t="shared" si="7"/>
        <v>0.11864406779661017</v>
      </c>
      <c r="L27" s="7">
        <f t="shared" si="8"/>
        <v>0.13559322033898305</v>
      </c>
      <c r="M27" s="6">
        <v>0.47457627118644069</v>
      </c>
      <c r="N27" s="6">
        <v>3.3898305084745763E-2</v>
      </c>
      <c r="O27" s="6">
        <v>3.3898305084745763E-2</v>
      </c>
      <c r="P27" s="6">
        <v>1.6949152542372881E-2</v>
      </c>
      <c r="Q27">
        <v>5.0847457627118647E-2</v>
      </c>
      <c r="R27">
        <v>8.4745762711864403E-2</v>
      </c>
      <c r="S27">
        <v>0.11864406779661017</v>
      </c>
      <c r="T27">
        <v>0.13559322033898305</v>
      </c>
    </row>
    <row r="28" spans="1:20" x14ac:dyDescent="0.25">
      <c r="A28" s="1">
        <v>2000</v>
      </c>
      <c r="B28" s="1">
        <v>1900</v>
      </c>
      <c r="C28" s="1" t="str">
        <f t="shared" si="4"/>
        <v>2000 to 1900</v>
      </c>
      <c r="D28" s="4">
        <v>56</v>
      </c>
      <c r="E28" s="7">
        <f>M28</f>
        <v>0.48214285714285715</v>
      </c>
      <c r="F28" s="7">
        <f>N28</f>
        <v>3.5714285714285712E-2</v>
      </c>
      <c r="G28" s="7">
        <f>O28</f>
        <v>7.1428571428571425E-2</v>
      </c>
      <c r="H28" s="7">
        <f>P28</f>
        <v>1.7857142857142856E-2</v>
      </c>
      <c r="I28" s="7">
        <f t="shared" si="9"/>
        <v>7.1428571428571425E-2</v>
      </c>
      <c r="J28" s="7">
        <f t="shared" si="6"/>
        <v>0.125</v>
      </c>
      <c r="K28" s="7">
        <f t="shared" si="7"/>
        <v>0.14285714285714285</v>
      </c>
      <c r="L28" s="7">
        <f t="shared" si="8"/>
        <v>0.14285714285714285</v>
      </c>
      <c r="M28" s="6">
        <v>0.48214285714285715</v>
      </c>
      <c r="N28" s="6">
        <v>3.5714285714285712E-2</v>
      </c>
      <c r="O28" s="6">
        <v>7.1428571428571425E-2</v>
      </c>
      <c r="P28" s="6">
        <v>1.7857142857142856E-2</v>
      </c>
      <c r="Q28">
        <v>7.1428571428571425E-2</v>
      </c>
      <c r="R28">
        <v>0.125</v>
      </c>
      <c r="S28">
        <v>0.14285714285714285</v>
      </c>
      <c r="T28">
        <v>0.14285714285714285</v>
      </c>
    </row>
    <row r="29" spans="1:20" x14ac:dyDescent="0.25">
      <c r="A29" s="1">
        <v>1900</v>
      </c>
      <c r="B29" s="1">
        <v>1800</v>
      </c>
      <c r="C29" s="1" t="str">
        <f t="shared" si="4"/>
        <v>1900 to 1800</v>
      </c>
      <c r="D29" s="4">
        <v>75</v>
      </c>
      <c r="E29" s="7">
        <f>M29</f>
        <v>0.48</v>
      </c>
      <c r="F29" s="7">
        <f>N29</f>
        <v>6.6666666666666666E-2</v>
      </c>
      <c r="G29" s="7">
        <f>O29</f>
        <v>0.08</v>
      </c>
      <c r="H29" s="7">
        <f>P29</f>
        <v>9.3333333333333338E-2</v>
      </c>
      <c r="I29" s="7">
        <f t="shared" si="9"/>
        <v>0.04</v>
      </c>
      <c r="J29" s="7">
        <f t="shared" si="6"/>
        <v>0.08</v>
      </c>
      <c r="K29" s="7">
        <f t="shared" si="7"/>
        <v>0.12</v>
      </c>
      <c r="L29" s="7">
        <f t="shared" si="8"/>
        <v>0.17333333333333334</v>
      </c>
      <c r="M29" s="6">
        <v>0.48</v>
      </c>
      <c r="N29" s="6">
        <v>6.6666666666666666E-2</v>
      </c>
      <c r="O29" s="6">
        <v>0.08</v>
      </c>
      <c r="P29" s="6">
        <v>9.3333333333333338E-2</v>
      </c>
      <c r="Q29">
        <v>0.04</v>
      </c>
      <c r="R29">
        <v>0.08</v>
      </c>
      <c r="S29">
        <v>0.12</v>
      </c>
      <c r="T29">
        <v>0.17333333333333334</v>
      </c>
    </row>
    <row r="30" spans="1:20" x14ac:dyDescent="0.25">
      <c r="A30" s="1">
        <v>1800</v>
      </c>
      <c r="B30" s="1">
        <v>1700</v>
      </c>
      <c r="C30" s="1" t="str">
        <f t="shared" si="4"/>
        <v>1800 to 1700</v>
      </c>
      <c r="D30" s="4">
        <v>96</v>
      </c>
      <c r="E30" s="7">
        <f>M30</f>
        <v>0.47916666666666669</v>
      </c>
      <c r="F30" s="7">
        <f>N30</f>
        <v>0.10416666666666667</v>
      </c>
      <c r="G30" s="7">
        <f>O30</f>
        <v>0.10416666666666667</v>
      </c>
      <c r="H30" s="7">
        <f>P30</f>
        <v>9.375E-2</v>
      </c>
      <c r="I30" s="7">
        <f t="shared" si="9"/>
        <v>3.125E-2</v>
      </c>
      <c r="J30" s="7">
        <f t="shared" si="6"/>
        <v>9.375E-2</v>
      </c>
      <c r="K30" s="7">
        <f t="shared" si="7"/>
        <v>0.14583333333333334</v>
      </c>
      <c r="L30" s="7">
        <f t="shared" si="8"/>
        <v>0.16666666666666666</v>
      </c>
      <c r="M30" s="6">
        <v>0.47916666666666669</v>
      </c>
      <c r="N30" s="6">
        <v>0.10416666666666667</v>
      </c>
      <c r="O30" s="6">
        <v>0.10416666666666667</v>
      </c>
      <c r="P30" s="6">
        <v>9.375E-2</v>
      </c>
      <c r="Q30">
        <v>3.125E-2</v>
      </c>
      <c r="R30">
        <v>9.375E-2</v>
      </c>
      <c r="S30">
        <v>0.14583333333333334</v>
      </c>
      <c r="T30">
        <v>0.16666666666666666</v>
      </c>
    </row>
    <row r="31" spans="1:20" x14ac:dyDescent="0.25">
      <c r="A31" s="1">
        <v>1700</v>
      </c>
      <c r="B31" s="1">
        <v>1600</v>
      </c>
      <c r="C31" s="1" t="str">
        <f t="shared" si="4"/>
        <v>1700 to 1600</v>
      </c>
      <c r="D31" s="4">
        <v>95</v>
      </c>
      <c r="E31" s="7">
        <f>M31</f>
        <v>0.44210526315789472</v>
      </c>
      <c r="F31" s="7">
        <f>N31</f>
        <v>7.3684210526315783E-2</v>
      </c>
      <c r="G31" s="7">
        <f>O31</f>
        <v>8.4210526315789472E-2</v>
      </c>
      <c r="H31" s="7">
        <f>P31</f>
        <v>7.3684210526315783E-2</v>
      </c>
      <c r="I31" s="7">
        <f t="shared" si="9"/>
        <v>4.2105263157894736E-2</v>
      </c>
      <c r="J31" s="7">
        <f t="shared" si="6"/>
        <v>7.3684210526315783E-2</v>
      </c>
      <c r="K31" s="7">
        <f t="shared" si="7"/>
        <v>9.4736842105263161E-2</v>
      </c>
      <c r="L31" s="7">
        <f t="shared" si="8"/>
        <v>0.16842105263157894</v>
      </c>
      <c r="M31" s="6">
        <v>0.44210526315789472</v>
      </c>
      <c r="N31" s="6">
        <v>7.3684210526315783E-2</v>
      </c>
      <c r="O31" s="6">
        <v>8.4210526315789472E-2</v>
      </c>
      <c r="P31" s="6">
        <v>7.3684210526315783E-2</v>
      </c>
      <c r="Q31">
        <v>4.2105263157894736E-2</v>
      </c>
      <c r="R31">
        <v>7.3684210526315783E-2</v>
      </c>
      <c r="S31">
        <v>9.4736842105263161E-2</v>
      </c>
      <c r="T31">
        <v>0.16842105263157894</v>
      </c>
    </row>
    <row r="32" spans="1:20" x14ac:dyDescent="0.25">
      <c r="A32" s="1">
        <v>1600</v>
      </c>
      <c r="B32" s="1">
        <v>1500</v>
      </c>
      <c r="C32" s="1" t="str">
        <f t="shared" si="4"/>
        <v>1600 to 1500</v>
      </c>
      <c r="D32" s="4">
        <v>89</v>
      </c>
      <c r="E32" s="7">
        <f>M32</f>
        <v>0.550561797752809</v>
      </c>
      <c r="F32" s="7">
        <f>N32</f>
        <v>0.10112359550561797</v>
      </c>
      <c r="G32" s="7">
        <f>O32</f>
        <v>8.98876404494382E-2</v>
      </c>
      <c r="H32" s="7">
        <f>P32</f>
        <v>0.10112359550561797</v>
      </c>
      <c r="I32" s="7">
        <f t="shared" si="9"/>
        <v>7.8651685393258425E-2</v>
      </c>
      <c r="J32" s="7">
        <f t="shared" si="6"/>
        <v>0.12359550561797752</v>
      </c>
      <c r="K32" s="7">
        <f t="shared" si="7"/>
        <v>0.15730337078651685</v>
      </c>
      <c r="L32" s="7">
        <f t="shared" si="8"/>
        <v>0.16853932584269662</v>
      </c>
      <c r="M32" s="6">
        <v>0.550561797752809</v>
      </c>
      <c r="N32" s="6">
        <v>0.10112359550561797</v>
      </c>
      <c r="O32" s="6">
        <v>8.98876404494382E-2</v>
      </c>
      <c r="P32" s="6">
        <v>0.10112359550561797</v>
      </c>
      <c r="Q32">
        <v>7.8651685393258425E-2</v>
      </c>
      <c r="R32">
        <v>0.12359550561797752</v>
      </c>
      <c r="S32">
        <v>0.15730337078651685</v>
      </c>
      <c r="T32">
        <v>0.16853932584269662</v>
      </c>
    </row>
    <row r="33" spans="1:20" x14ac:dyDescent="0.25">
      <c r="A33" s="1">
        <v>1500</v>
      </c>
      <c r="B33" s="1">
        <v>1400</v>
      </c>
      <c r="C33" s="1" t="str">
        <f t="shared" si="4"/>
        <v>1500 to 1400</v>
      </c>
      <c r="D33" s="4">
        <v>94</v>
      </c>
      <c r="E33" s="7">
        <f>M33</f>
        <v>0.47872340425531917</v>
      </c>
      <c r="F33" s="7">
        <f>N33</f>
        <v>8.5106382978723402E-2</v>
      </c>
      <c r="G33" s="7">
        <f>O33</f>
        <v>0.10638297872340426</v>
      </c>
      <c r="H33" s="7">
        <f>P33</f>
        <v>8.5106382978723402E-2</v>
      </c>
      <c r="I33" s="7">
        <f t="shared" si="9"/>
        <v>2.1276595744680851E-2</v>
      </c>
      <c r="J33" s="7">
        <f t="shared" si="6"/>
        <v>5.3191489361702128E-2</v>
      </c>
      <c r="K33" s="7">
        <f t="shared" si="7"/>
        <v>6.3829787234042548E-2</v>
      </c>
      <c r="L33" s="7">
        <f t="shared" si="8"/>
        <v>8.5106382978723402E-2</v>
      </c>
      <c r="M33" s="6">
        <v>0.47872340425531917</v>
      </c>
      <c r="N33" s="6">
        <v>8.5106382978723402E-2</v>
      </c>
      <c r="O33" s="6">
        <v>0.10638297872340426</v>
      </c>
      <c r="P33" s="6">
        <v>8.5106382978723402E-2</v>
      </c>
      <c r="Q33">
        <v>2.1276595744680851E-2</v>
      </c>
      <c r="R33">
        <v>5.3191489361702128E-2</v>
      </c>
      <c r="S33">
        <v>6.3829787234042548E-2</v>
      </c>
      <c r="T33">
        <v>8.5106382978723402E-2</v>
      </c>
    </row>
    <row r="34" spans="1:20" x14ac:dyDescent="0.25">
      <c r="A34" s="1">
        <v>1400</v>
      </c>
      <c r="B34" s="1">
        <v>1300</v>
      </c>
      <c r="C34" s="1" t="str">
        <f t="shared" si="4"/>
        <v>1400 to 1300</v>
      </c>
      <c r="D34" s="4">
        <v>114</v>
      </c>
      <c r="E34" s="7">
        <f>M34</f>
        <v>0.43859649122807015</v>
      </c>
      <c r="F34" s="7">
        <f>N34</f>
        <v>7.0175438596491224E-2</v>
      </c>
      <c r="G34" s="7">
        <f>O34</f>
        <v>7.8947368421052627E-2</v>
      </c>
      <c r="H34" s="7">
        <f>P34</f>
        <v>6.1403508771929821E-2</v>
      </c>
      <c r="I34" s="7">
        <f t="shared" si="9"/>
        <v>2.6315789473684209E-2</v>
      </c>
      <c r="J34" s="7">
        <f t="shared" si="6"/>
        <v>7.8947368421052627E-2</v>
      </c>
      <c r="K34" s="7">
        <f t="shared" si="7"/>
        <v>0.13157894736842105</v>
      </c>
      <c r="L34" s="7">
        <f t="shared" si="8"/>
        <v>0.13157894736842105</v>
      </c>
      <c r="M34" s="6">
        <v>0.43859649122807015</v>
      </c>
      <c r="N34" s="6">
        <v>7.0175438596491224E-2</v>
      </c>
      <c r="O34" s="6">
        <v>7.8947368421052627E-2</v>
      </c>
      <c r="P34" s="6">
        <v>6.1403508771929821E-2</v>
      </c>
      <c r="Q34">
        <v>2.6315789473684209E-2</v>
      </c>
      <c r="R34">
        <v>7.8947368421052627E-2</v>
      </c>
      <c r="S34">
        <v>0.13157894736842105</v>
      </c>
      <c r="T34">
        <v>0.13157894736842105</v>
      </c>
    </row>
    <row r="35" spans="1:20" x14ac:dyDescent="0.25">
      <c r="A35" s="1">
        <v>1300</v>
      </c>
      <c r="B35" s="1">
        <v>1200</v>
      </c>
      <c r="C35" s="1" t="str">
        <f t="shared" si="4"/>
        <v>1300 to 1200</v>
      </c>
      <c r="D35" s="4">
        <v>71</v>
      </c>
      <c r="E35" s="7">
        <f>M35</f>
        <v>0.59154929577464788</v>
      </c>
      <c r="F35" s="7">
        <f>N35</f>
        <v>0.15492957746478872</v>
      </c>
      <c r="G35" s="7">
        <f>O35</f>
        <v>0.15492957746478872</v>
      </c>
      <c r="H35" s="7">
        <f>P35</f>
        <v>0.15492957746478872</v>
      </c>
      <c r="I35" s="7">
        <f t="shared" si="9"/>
        <v>5.6338028169014086E-2</v>
      </c>
      <c r="J35" s="7">
        <f t="shared" si="6"/>
        <v>4.2253521126760563E-2</v>
      </c>
      <c r="K35" s="7">
        <f t="shared" si="7"/>
        <v>9.8591549295774641E-2</v>
      </c>
      <c r="L35" s="7">
        <f t="shared" si="8"/>
        <v>0.12676056338028169</v>
      </c>
      <c r="M35" s="6">
        <v>0.59154929577464788</v>
      </c>
      <c r="N35" s="6">
        <v>0.15492957746478872</v>
      </c>
      <c r="O35" s="6">
        <v>0.15492957746478872</v>
      </c>
      <c r="P35" s="6">
        <v>0.15492957746478872</v>
      </c>
      <c r="Q35">
        <v>5.6338028169014086E-2</v>
      </c>
      <c r="R35">
        <v>4.2253521126760563E-2</v>
      </c>
      <c r="S35">
        <v>9.8591549295774641E-2</v>
      </c>
      <c r="T35">
        <v>0.12676056338028169</v>
      </c>
    </row>
    <row r="36" spans="1:20" x14ac:dyDescent="0.25">
      <c r="A36" s="1">
        <v>1200</v>
      </c>
      <c r="B36" s="1">
        <v>1100</v>
      </c>
      <c r="C36" s="1" t="str">
        <f t="shared" si="4"/>
        <v>1200 to 1100</v>
      </c>
      <c r="D36" s="4">
        <v>38</v>
      </c>
      <c r="E36" s="7">
        <f>M36</f>
        <v>0.55263157894736847</v>
      </c>
      <c r="F36" s="7">
        <f>N36</f>
        <v>0</v>
      </c>
      <c r="G36" s="7">
        <f>O36</f>
        <v>0</v>
      </c>
      <c r="H36" s="7">
        <f>P36</f>
        <v>0</v>
      </c>
      <c r="I36" s="7">
        <f t="shared" si="9"/>
        <v>0.10526315789473684</v>
      </c>
      <c r="J36" s="7">
        <f t="shared" si="6"/>
        <v>0.10526315789473684</v>
      </c>
      <c r="K36" s="7">
        <f t="shared" si="7"/>
        <v>0.13157894736842105</v>
      </c>
      <c r="L36" s="7">
        <f t="shared" si="8"/>
        <v>0.15789473684210525</v>
      </c>
      <c r="M36" s="6">
        <v>0.55263157894736847</v>
      </c>
      <c r="N36" s="6">
        <v>0</v>
      </c>
      <c r="O36" s="6">
        <v>0</v>
      </c>
      <c r="P36" s="6">
        <v>0</v>
      </c>
      <c r="Q36">
        <v>0.10526315789473684</v>
      </c>
      <c r="R36">
        <v>0.10526315789473684</v>
      </c>
      <c r="S36">
        <v>0.13157894736842105</v>
      </c>
      <c r="T36">
        <v>0.15789473684210525</v>
      </c>
    </row>
    <row r="37" spans="1:20" x14ac:dyDescent="0.25">
      <c r="A37" s="1">
        <v>1100</v>
      </c>
      <c r="B37" s="1">
        <v>1000</v>
      </c>
      <c r="C37" s="1" t="str">
        <f t="shared" si="4"/>
        <v>1100 to 1000</v>
      </c>
      <c r="D37" s="4">
        <v>6</v>
      </c>
      <c r="E37" s="7">
        <f>M37</f>
        <v>0.5</v>
      </c>
      <c r="F37" s="7">
        <f>N37</f>
        <v>0.33333333333333331</v>
      </c>
      <c r="G37" s="7">
        <f>O37</f>
        <v>0.33333333333333331</v>
      </c>
      <c r="H37" s="7">
        <f>P37</f>
        <v>0.33333333333333331</v>
      </c>
      <c r="I37" s="7">
        <f t="shared" si="9"/>
        <v>0</v>
      </c>
      <c r="J37" s="7">
        <f t="shared" si="6"/>
        <v>0</v>
      </c>
      <c r="K37" s="7">
        <f t="shared" si="7"/>
        <v>0</v>
      </c>
      <c r="L37" s="7">
        <f t="shared" si="8"/>
        <v>0</v>
      </c>
      <c r="M37" s="6">
        <v>0.5</v>
      </c>
      <c r="N37" s="6">
        <v>0.33333333333333331</v>
      </c>
      <c r="O37" s="6">
        <v>0.33333333333333331</v>
      </c>
      <c r="P37" s="6">
        <v>0.33333333333333331</v>
      </c>
      <c r="Q37">
        <v>0</v>
      </c>
      <c r="R37">
        <v>0</v>
      </c>
      <c r="S37">
        <v>0</v>
      </c>
      <c r="T37">
        <v>0</v>
      </c>
    </row>
    <row r="38" spans="1:20" x14ac:dyDescent="0.25">
      <c r="A38" s="1">
        <v>1000</v>
      </c>
      <c r="B38" s="1">
        <v>900</v>
      </c>
      <c r="C38" s="1" t="str">
        <f t="shared" si="4"/>
        <v>1000 to 900</v>
      </c>
      <c r="D38" s="4">
        <v>5</v>
      </c>
      <c r="E38" s="7">
        <f>M38</f>
        <v>0.6</v>
      </c>
      <c r="F38" s="7">
        <f>N38</f>
        <v>0</v>
      </c>
      <c r="G38" s="7">
        <f>O38</f>
        <v>0</v>
      </c>
      <c r="H38" s="7">
        <f>P38</f>
        <v>0</v>
      </c>
      <c r="I38" s="7">
        <f t="shared" si="9"/>
        <v>0.2</v>
      </c>
      <c r="J38" s="7">
        <f t="shared" si="6"/>
        <v>0</v>
      </c>
      <c r="K38" s="7">
        <f t="shared" si="7"/>
        <v>0</v>
      </c>
      <c r="L38" s="7">
        <f t="shared" si="8"/>
        <v>0</v>
      </c>
      <c r="M38" s="6">
        <v>0.6</v>
      </c>
      <c r="N38" s="6">
        <v>0</v>
      </c>
      <c r="O38" s="6">
        <v>0</v>
      </c>
      <c r="P38" s="6">
        <v>0</v>
      </c>
      <c r="Q38">
        <v>0.2</v>
      </c>
      <c r="R38">
        <v>0</v>
      </c>
      <c r="S38">
        <v>0</v>
      </c>
      <c r="T38">
        <v>0</v>
      </c>
    </row>
    <row r="39" spans="1:20" x14ac:dyDescent="0.25">
      <c r="A39" s="1">
        <v>900</v>
      </c>
      <c r="B39" s="1">
        <v>800</v>
      </c>
      <c r="C39" s="1" t="str">
        <f t="shared" si="4"/>
        <v>900 to 800</v>
      </c>
      <c r="D39" s="4">
        <v>0</v>
      </c>
      <c r="E39" s="7"/>
      <c r="F39" s="7"/>
      <c r="G39" s="7"/>
      <c r="H39" s="7"/>
      <c r="I39" s="7"/>
      <c r="J39" s="7"/>
      <c r="K39" s="7"/>
      <c r="L39" s="7"/>
      <c r="M39" s="6" t="e">
        <v>#DIV/0!</v>
      </c>
      <c r="N39" s="6" t="e">
        <v>#DIV/0!</v>
      </c>
      <c r="O39" s="6" t="e">
        <v>#DIV/0!</v>
      </c>
      <c r="P39" s="6" t="e">
        <v>#DIV/0!</v>
      </c>
      <c r="Q39" t="e">
        <v>#DIV/0!</v>
      </c>
      <c r="R39" t="e">
        <v>#DIV/0!</v>
      </c>
      <c r="S39" t="e">
        <v>#DIV/0!</v>
      </c>
      <c r="T39" t="e">
        <v>#DIV/0!</v>
      </c>
    </row>
    <row r="40" spans="1:20" x14ac:dyDescent="0.25">
      <c r="A40" s="1">
        <v>800</v>
      </c>
      <c r="B40" s="1">
        <v>700</v>
      </c>
      <c r="C40" s="1" t="str">
        <f t="shared" si="4"/>
        <v>800 to 700</v>
      </c>
      <c r="D40" s="4">
        <v>2</v>
      </c>
      <c r="E40" s="7"/>
      <c r="F40" s="7"/>
      <c r="G40" s="7"/>
      <c r="H40" s="7"/>
      <c r="I40" s="7"/>
      <c r="J40" s="7"/>
      <c r="K40" s="7"/>
      <c r="L40" s="7"/>
      <c r="M40" s="6">
        <v>0.5</v>
      </c>
      <c r="N40" s="6">
        <v>0</v>
      </c>
      <c r="O40" s="6">
        <v>0</v>
      </c>
      <c r="P40" s="6">
        <v>0</v>
      </c>
      <c r="Q40">
        <v>0</v>
      </c>
      <c r="R40">
        <v>0.5</v>
      </c>
      <c r="S40">
        <v>0</v>
      </c>
      <c r="T40">
        <v>0</v>
      </c>
    </row>
    <row r="41" spans="1:20" x14ac:dyDescent="0.25">
      <c r="A41" s="1">
        <v>700</v>
      </c>
      <c r="B41" s="1">
        <v>600</v>
      </c>
      <c r="C41" s="1" t="str">
        <f t="shared" si="4"/>
        <v>700 to 600</v>
      </c>
      <c r="D41" s="4">
        <v>0</v>
      </c>
      <c r="E41" s="7"/>
      <c r="F41" s="7"/>
      <c r="G41" s="7"/>
      <c r="H41" s="7"/>
      <c r="I41" s="7"/>
      <c r="J41" s="7"/>
      <c r="K41" s="7"/>
      <c r="L41" s="7"/>
      <c r="M41" s="6" t="e">
        <v>#DIV/0!</v>
      </c>
      <c r="N41" s="6" t="e">
        <v>#DIV/0!</v>
      </c>
      <c r="O41" s="6" t="e">
        <v>#DIV/0!</v>
      </c>
      <c r="P41" s="6" t="e">
        <v>#DIV/0!</v>
      </c>
      <c r="Q41" t="e">
        <v>#DIV/0!</v>
      </c>
      <c r="R41" t="e">
        <v>#DIV/0!</v>
      </c>
      <c r="S41" t="e">
        <v>#DIV/0!</v>
      </c>
      <c r="T41" t="e">
        <v>#DIV/0!</v>
      </c>
    </row>
    <row r="42" spans="1:20" x14ac:dyDescent="0.25">
      <c r="A42" s="1">
        <v>600</v>
      </c>
      <c r="B42" s="1">
        <v>500</v>
      </c>
      <c r="C42" s="1" t="str">
        <f t="shared" si="4"/>
        <v>600 to 500</v>
      </c>
      <c r="D42" s="4">
        <v>1</v>
      </c>
      <c r="E42" s="7"/>
      <c r="F42" s="7"/>
      <c r="G42" s="7"/>
      <c r="H42" s="7"/>
      <c r="I42" s="7"/>
      <c r="J42" s="7"/>
      <c r="K42" s="7"/>
      <c r="L42" s="7"/>
      <c r="M42" s="6">
        <v>1</v>
      </c>
      <c r="N42" s="6">
        <v>0</v>
      </c>
      <c r="O42" s="6">
        <v>0</v>
      </c>
      <c r="P42" s="6">
        <v>0</v>
      </c>
      <c r="Q42">
        <v>0</v>
      </c>
      <c r="R42">
        <v>0</v>
      </c>
      <c r="S42">
        <v>0</v>
      </c>
      <c r="T42">
        <v>0</v>
      </c>
    </row>
    <row r="43" spans="1:20" x14ac:dyDescent="0.25">
      <c r="A43" s="1">
        <v>500</v>
      </c>
      <c r="B43" s="1">
        <v>400</v>
      </c>
      <c r="C43" s="1" t="str">
        <f t="shared" si="4"/>
        <v>500 to 400</v>
      </c>
      <c r="D43" s="4">
        <v>3</v>
      </c>
      <c r="E43" s="7">
        <f>M43</f>
        <v>0.33333333333333331</v>
      </c>
      <c r="F43" s="7">
        <f>N43</f>
        <v>0</v>
      </c>
      <c r="G43" s="7">
        <f>O43</f>
        <v>0</v>
      </c>
      <c r="H43" s="7">
        <f>P43</f>
        <v>0</v>
      </c>
      <c r="I43" s="7">
        <f t="shared" si="9"/>
        <v>0.33333333333333331</v>
      </c>
      <c r="J43" s="7">
        <f t="shared" si="6"/>
        <v>0.33333333333333331</v>
      </c>
      <c r="K43" s="7">
        <f t="shared" si="7"/>
        <v>0.33333333333333331</v>
      </c>
      <c r="L43" s="7">
        <f t="shared" si="8"/>
        <v>0.33333333333333331</v>
      </c>
      <c r="M43" s="6">
        <v>0.33333333333333331</v>
      </c>
      <c r="N43" s="6">
        <v>0</v>
      </c>
      <c r="O43" s="6">
        <v>0</v>
      </c>
      <c r="P43" s="6">
        <v>0</v>
      </c>
      <c r="Q43">
        <v>0.33333333333333331</v>
      </c>
      <c r="R43">
        <v>0.33333333333333331</v>
      </c>
      <c r="S43">
        <v>0.33333333333333331</v>
      </c>
      <c r="T43">
        <v>0.33333333333333331</v>
      </c>
    </row>
    <row r="44" spans="1:20" x14ac:dyDescent="0.25">
      <c r="A44" s="1">
        <v>400</v>
      </c>
      <c r="B44" s="1">
        <v>300</v>
      </c>
      <c r="C44" s="1" t="str">
        <f t="shared" si="4"/>
        <v>400 to 300</v>
      </c>
      <c r="D44" s="4">
        <v>0</v>
      </c>
      <c r="E44" s="7"/>
      <c r="F44" s="7"/>
      <c r="G44" s="7"/>
      <c r="H44" s="7"/>
      <c r="I44" s="7"/>
      <c r="J44" s="7"/>
      <c r="K44" s="7"/>
      <c r="L44" s="7"/>
      <c r="M44" s="6" t="e">
        <v>#DIV/0!</v>
      </c>
      <c r="N44" s="6" t="e">
        <v>#DIV/0!</v>
      </c>
      <c r="O44" s="6" t="e">
        <v>#DIV/0!</v>
      </c>
      <c r="P44" s="6" t="e">
        <v>#DIV/0!</v>
      </c>
      <c r="Q44" t="e">
        <v>#DIV/0!</v>
      </c>
      <c r="R44" t="e">
        <v>#DIV/0!</v>
      </c>
      <c r="S44" t="e">
        <v>#DIV/0!</v>
      </c>
      <c r="T44" t="e">
        <v>#DIV/0!</v>
      </c>
    </row>
    <row r="45" spans="1:20" x14ac:dyDescent="0.25">
      <c r="A45" s="1">
        <v>300</v>
      </c>
      <c r="B45" s="1">
        <v>200</v>
      </c>
      <c r="C45" s="1" t="str">
        <f t="shared" si="4"/>
        <v>300 to 200</v>
      </c>
      <c r="D45" s="4">
        <v>0</v>
      </c>
      <c r="E45" s="7"/>
      <c r="F45" s="7"/>
      <c r="G45" s="7"/>
      <c r="H45" s="7"/>
      <c r="I45" s="7"/>
      <c r="J45" s="7"/>
      <c r="K45" s="7"/>
      <c r="L45" s="7"/>
      <c r="M45" s="6" t="e">
        <v>#DIV/0!</v>
      </c>
      <c r="N45" s="6" t="e">
        <v>#DIV/0!</v>
      </c>
      <c r="O45" s="6" t="e">
        <v>#DIV/0!</v>
      </c>
      <c r="P45" s="6" t="e">
        <v>#DIV/0!</v>
      </c>
      <c r="Q45" t="e">
        <v>#DIV/0!</v>
      </c>
      <c r="R45" t="e">
        <v>#DIV/0!</v>
      </c>
      <c r="S45" t="e">
        <v>#DIV/0!</v>
      </c>
      <c r="T45" t="e">
        <v>#DIV/0!</v>
      </c>
    </row>
    <row r="46" spans="1:20" x14ac:dyDescent="0.25">
      <c r="A46" s="1">
        <v>200</v>
      </c>
      <c r="B46" s="1">
        <v>100</v>
      </c>
      <c r="C46" s="1" t="str">
        <f t="shared" si="4"/>
        <v>200 to 100</v>
      </c>
      <c r="D46" s="4">
        <v>2</v>
      </c>
      <c r="E46" s="7"/>
      <c r="F46" s="7"/>
      <c r="G46" s="7"/>
      <c r="H46" s="7"/>
      <c r="I46" s="7"/>
      <c r="J46" s="7"/>
      <c r="K46" s="7"/>
      <c r="L46" s="7"/>
      <c r="M46" s="6">
        <v>0</v>
      </c>
      <c r="N46" s="6">
        <v>1</v>
      </c>
      <c r="O46" s="6">
        <v>1</v>
      </c>
      <c r="P46" s="6">
        <v>0.5</v>
      </c>
      <c r="Q46">
        <v>0</v>
      </c>
      <c r="R46">
        <v>0</v>
      </c>
      <c r="S46">
        <v>0</v>
      </c>
      <c r="T46">
        <v>0</v>
      </c>
    </row>
    <row r="47" spans="1:20" x14ac:dyDescent="0.25">
      <c r="A47" s="2">
        <v>100</v>
      </c>
      <c r="B47" s="1">
        <v>1</v>
      </c>
      <c r="C47" s="1" t="str">
        <f t="shared" si="4"/>
        <v>100 to 1</v>
      </c>
      <c r="D47" s="4">
        <v>0</v>
      </c>
      <c r="E47" s="7"/>
      <c r="F47" s="7"/>
      <c r="G47" s="7"/>
      <c r="H47" s="7"/>
      <c r="I47" s="7"/>
      <c r="J47" s="7"/>
      <c r="K47" s="7"/>
      <c r="L47" s="7"/>
      <c r="M47" s="6" t="e">
        <v>#DIV/0!</v>
      </c>
      <c r="N47" s="6" t="e">
        <v>#DIV/0!</v>
      </c>
      <c r="O47" s="6" t="e">
        <v>#DIV/0!</v>
      </c>
      <c r="P47" s="6" t="e">
        <v>#DIV/0!</v>
      </c>
      <c r="Q47" t="e">
        <v>#DIV/0!</v>
      </c>
      <c r="R47" t="e">
        <v>#DIV/0!</v>
      </c>
      <c r="S47" t="e">
        <v>#DIV/0!</v>
      </c>
      <c r="T47" t="e">
        <v>#DIV/0!</v>
      </c>
    </row>
    <row r="48" spans="1:20" x14ac:dyDescent="0.25">
      <c r="E48" s="7"/>
      <c r="F48" s="7"/>
      <c r="G48" s="7"/>
      <c r="H48" s="7"/>
      <c r="I48" s="7"/>
      <c r="J48" s="7"/>
      <c r="K48" s="7"/>
      <c r="L48" s="7"/>
      <c r="M48" s="6">
        <v>0.61207076116146508</v>
      </c>
      <c r="N48" s="6">
        <v>6.9047528155225482E-2</v>
      </c>
      <c r="O48" s="6">
        <v>6.3101881291902223E-2</v>
      </c>
      <c r="P48" s="6">
        <v>5.0663889715093072E-2</v>
      </c>
    </row>
    <row r="49" spans="4:16" x14ac:dyDescent="0.25">
      <c r="D49" t="s">
        <v>24</v>
      </c>
      <c r="E49" s="7">
        <f>AVERAGE(E3:E47)</f>
        <v>0.60463956557974985</v>
      </c>
      <c r="F49" s="7">
        <f>AVERAGE(F18:F47)</f>
        <v>6.7532318799459881E-2</v>
      </c>
      <c r="G49" s="7">
        <f>AVERAGE(G19:G47)</f>
        <v>6.0555606024213338E-2</v>
      </c>
      <c r="H49" s="7">
        <f>AVERAGE(H18:H47)</f>
        <v>6.0177274079243205E-2</v>
      </c>
      <c r="I49" s="7">
        <f>AVERAGE(I20:I47)</f>
        <v>6.6743592928006551E-2</v>
      </c>
      <c r="J49" s="7">
        <f>AVERAGE(J9:J47)</f>
        <v>0.1045399046650924</v>
      </c>
      <c r="K49" s="7">
        <f t="shared" ref="J49:L49" si="10">AVERAGE(K3:K47)</f>
        <v>0.14302968805056152</v>
      </c>
      <c r="L49" s="7">
        <f t="shared" si="10"/>
        <v>0.17972275602973375</v>
      </c>
      <c r="N49">
        <v>1</v>
      </c>
      <c r="O49">
        <v>1</v>
      </c>
      <c r="P49">
        <v>1</v>
      </c>
    </row>
    <row r="50" spans="4:16" x14ac:dyDescent="0.25">
      <c r="D50" t="s">
        <v>11</v>
      </c>
      <c r="E50" s="7">
        <f>MAX(E3:E47)</f>
        <v>1</v>
      </c>
      <c r="F50" s="7">
        <f t="shared" ref="F50:H50" si="11">MAX(F3:F47)</f>
        <v>0.33333333333333331</v>
      </c>
      <c r="G50" s="7">
        <f t="shared" si="11"/>
        <v>0.33333333333333331</v>
      </c>
      <c r="H50" s="7">
        <f t="shared" si="11"/>
        <v>0.33333333333333331</v>
      </c>
      <c r="I50" s="7">
        <f>MAX(I9:I47)</f>
        <v>0.33333333333333331</v>
      </c>
      <c r="J50" s="7">
        <f t="shared" ref="J50:L50" si="12">MAX(J3:J47)</f>
        <v>0.4</v>
      </c>
      <c r="K50" s="7">
        <f t="shared" si="12"/>
        <v>0.4</v>
      </c>
      <c r="L50" s="7">
        <f t="shared" si="12"/>
        <v>0.5</v>
      </c>
      <c r="N50">
        <v>0</v>
      </c>
      <c r="O50">
        <v>0</v>
      </c>
      <c r="P50">
        <v>0</v>
      </c>
    </row>
    <row r="51" spans="4:16" x14ac:dyDescent="0.25">
      <c r="D51" t="s">
        <v>12</v>
      </c>
      <c r="E51" s="8">
        <f>MIN(E3:E47)</f>
        <v>0.33333333333333331</v>
      </c>
      <c r="F51" s="8">
        <f t="shared" ref="F51:H51" si="13">MIN(F3:F47)</f>
        <v>0</v>
      </c>
      <c r="G51" s="8">
        <f t="shared" si="13"/>
        <v>0</v>
      </c>
      <c r="H51" s="8">
        <f t="shared" si="13"/>
        <v>0</v>
      </c>
      <c r="I51" s="8">
        <f>MIN(I9:I47)</f>
        <v>0</v>
      </c>
      <c r="J51" s="8">
        <f t="shared" ref="J51:L51" si="14">MIN(J3:J47)</f>
        <v>0</v>
      </c>
      <c r="K51" s="8">
        <f t="shared" si="14"/>
        <v>0</v>
      </c>
      <c r="L51" s="8">
        <f t="shared" si="14"/>
        <v>0</v>
      </c>
    </row>
    <row r="52" spans="4:16" x14ac:dyDescent="0.25">
      <c r="D52" t="s">
        <v>25</v>
      </c>
    </row>
    <row r="53" spans="4:16" x14ac:dyDescent="0.25">
      <c r="D53">
        <f>COUNTIF(D3:D47,"&gt;=3")</f>
        <v>29</v>
      </c>
      <c r="E53" t="s">
        <v>17</v>
      </c>
    </row>
    <row r="55" spans="4:16" x14ac:dyDescent="0.25">
      <c r="D55" t="s">
        <v>18</v>
      </c>
      <c r="I55" t="s">
        <v>19</v>
      </c>
    </row>
    <row r="57" spans="4:16" x14ac:dyDescent="0.25">
      <c r="I57" t="s">
        <v>22</v>
      </c>
    </row>
  </sheetData>
  <autoFilter ref="D1:D50" xr:uid="{AD228730-DC85-4772-8FC5-7F3010D6F10C}"/>
  <mergeCells count="2">
    <mergeCell ref="M1:P1"/>
    <mergeCell ref="E1:H1"/>
  </mergeCells>
  <conditionalFormatting sqref="D3:D48">
    <cfRule type="cellIs" dxfId="1" priority="1" operator="greaterThanOrEqual">
      <formula>3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A424A-76FC-45BF-A0EE-38F880F1F900}">
  <dimension ref="A1:T55"/>
  <sheetViews>
    <sheetView workbookViewId="0">
      <pane ySplit="2" topLeftCell="A3" activePane="bottomLeft" state="frozen"/>
      <selection pane="bottomLeft" activeCell="F49" sqref="F49:H49"/>
    </sheetView>
  </sheetViews>
  <sheetFormatPr defaultRowHeight="15" x14ac:dyDescent="0.25"/>
  <cols>
    <col min="3" max="3" width="11.7109375" bestFit="1" customWidth="1"/>
    <col min="4" max="12" width="11.7109375" customWidth="1"/>
    <col min="13" max="16" width="9.140625" hidden="1" customWidth="1"/>
    <col min="17" max="20" width="0" hidden="1" customWidth="1"/>
  </cols>
  <sheetData>
    <row r="1" spans="1:20" x14ac:dyDescent="0.25">
      <c r="M1" s="5" t="s">
        <v>7</v>
      </c>
      <c r="N1" s="5"/>
      <c r="O1" s="5"/>
      <c r="P1" s="5"/>
    </row>
    <row r="2" spans="1:20" x14ac:dyDescent="0.25">
      <c r="A2" t="s">
        <v>0</v>
      </c>
      <c r="B2" t="s">
        <v>1</v>
      </c>
      <c r="D2" t="s">
        <v>6</v>
      </c>
      <c r="E2" s="9" t="str">
        <f>M2</f>
        <v>amt / mep /rh</v>
      </c>
      <c r="F2" s="9" t="str">
        <f t="shared" ref="F2:H2" si="0">N2</f>
        <v>nifD</v>
      </c>
      <c r="G2" s="9" t="str">
        <f t="shared" si="0"/>
        <v>nifK</v>
      </c>
      <c r="H2" s="9" t="str">
        <f t="shared" si="0"/>
        <v>nifH</v>
      </c>
      <c r="I2" s="9" t="str">
        <f t="shared" ref="I2" si="1">Q2</f>
        <v>Class I nitrilases</v>
      </c>
      <c r="J2" s="9" t="str">
        <f t="shared" ref="J2" si="2">R2</f>
        <v>ureAlpha</v>
      </c>
      <c r="K2" s="9" t="str">
        <f t="shared" ref="K2" si="3">S2</f>
        <v>ureBeta</v>
      </c>
      <c r="L2" s="9" t="str">
        <f t="shared" ref="L2" si="4">T2</f>
        <v>ureGamma</v>
      </c>
      <c r="M2" s="9" t="s">
        <v>10</v>
      </c>
      <c r="N2" s="9" t="s">
        <v>3</v>
      </c>
      <c r="O2" s="9" t="s">
        <v>4</v>
      </c>
      <c r="P2" s="9" t="s">
        <v>5</v>
      </c>
      <c r="Q2" s="9" t="s">
        <v>13</v>
      </c>
      <c r="R2" s="9" t="s">
        <v>14</v>
      </c>
      <c r="S2" s="9" t="s">
        <v>15</v>
      </c>
      <c r="T2" s="9" t="s">
        <v>16</v>
      </c>
    </row>
    <row r="3" spans="1:20" x14ac:dyDescent="0.25">
      <c r="A3" s="1">
        <v>4500</v>
      </c>
      <c r="B3" s="1">
        <v>4400</v>
      </c>
      <c r="C3" s="1" t="str">
        <f>B3&amp;" to "&amp;A3</f>
        <v>4400 to 4500</v>
      </c>
      <c r="D3" s="4">
        <v>0</v>
      </c>
      <c r="E3" s="6"/>
      <c r="F3" s="6"/>
      <c r="G3" s="6"/>
      <c r="H3" s="6"/>
      <c r="I3" s="6"/>
      <c r="J3" s="6"/>
      <c r="K3" s="6"/>
      <c r="L3" s="6"/>
      <c r="M3" s="6" t="e">
        <v>#DIV/0!</v>
      </c>
      <c r="N3" s="6" t="e">
        <v>#DIV/0!</v>
      </c>
      <c r="O3" s="6" t="e">
        <v>#DIV/0!</v>
      </c>
      <c r="P3" s="6" t="e">
        <v>#DIV/0!</v>
      </c>
      <c r="Q3" t="e">
        <v>#DIV/0!</v>
      </c>
      <c r="R3" t="e">
        <v>#DIV/0!</v>
      </c>
      <c r="S3" t="e">
        <v>#DIV/0!</v>
      </c>
      <c r="T3" t="e">
        <v>#DIV/0!</v>
      </c>
    </row>
    <row r="4" spans="1:20" x14ac:dyDescent="0.25">
      <c r="A4" s="1">
        <v>4400</v>
      </c>
      <c r="B4" s="1">
        <v>4300</v>
      </c>
      <c r="C4" s="1" t="str">
        <f t="shared" ref="C4:C47" si="5">A4&amp;" to "&amp;B4</f>
        <v>4400 to 4300</v>
      </c>
      <c r="D4" s="4">
        <v>1</v>
      </c>
      <c r="E4" s="6"/>
      <c r="F4" s="6"/>
      <c r="G4" s="6"/>
      <c r="H4" s="6"/>
      <c r="I4" s="6"/>
      <c r="J4" s="6"/>
      <c r="K4" s="6"/>
      <c r="L4" s="6"/>
      <c r="M4" s="6">
        <v>1</v>
      </c>
      <c r="N4" s="6">
        <v>0</v>
      </c>
      <c r="O4" s="6">
        <v>0</v>
      </c>
      <c r="P4" s="6">
        <v>0</v>
      </c>
      <c r="Q4">
        <v>0</v>
      </c>
      <c r="R4">
        <v>0</v>
      </c>
      <c r="S4">
        <v>0</v>
      </c>
      <c r="T4">
        <v>0</v>
      </c>
    </row>
    <row r="5" spans="1:20" x14ac:dyDescent="0.25">
      <c r="A5" s="1">
        <v>4300</v>
      </c>
      <c r="B5" s="1">
        <v>4200</v>
      </c>
      <c r="C5" s="1" t="str">
        <f t="shared" si="5"/>
        <v>4300 to 4200</v>
      </c>
      <c r="D5" s="4">
        <v>0</v>
      </c>
      <c r="E5" s="6"/>
      <c r="F5" s="6"/>
      <c r="G5" s="6"/>
      <c r="H5" s="6"/>
      <c r="I5" s="6"/>
      <c r="J5" s="6"/>
      <c r="K5" s="6"/>
      <c r="L5" s="6"/>
      <c r="M5" s="6" t="e">
        <v>#DIV/0!</v>
      </c>
      <c r="N5" s="6" t="e">
        <v>#DIV/0!</v>
      </c>
      <c r="O5" s="6" t="e">
        <v>#DIV/0!</v>
      </c>
      <c r="P5" s="6" t="e">
        <v>#DIV/0!</v>
      </c>
      <c r="Q5" t="e">
        <v>#DIV/0!</v>
      </c>
      <c r="R5" t="e">
        <v>#DIV/0!</v>
      </c>
      <c r="S5" t="e">
        <v>#DIV/0!</v>
      </c>
      <c r="T5" t="e">
        <v>#DIV/0!</v>
      </c>
    </row>
    <row r="6" spans="1:20" x14ac:dyDescent="0.25">
      <c r="A6" s="1">
        <v>4200</v>
      </c>
      <c r="B6" s="1">
        <v>4100</v>
      </c>
      <c r="C6" s="1" t="str">
        <f t="shared" si="5"/>
        <v>4200 to 4100</v>
      </c>
      <c r="D6" s="4">
        <v>0</v>
      </c>
      <c r="E6" s="6"/>
      <c r="F6" s="6"/>
      <c r="G6" s="6"/>
      <c r="H6" s="6"/>
      <c r="I6" s="6"/>
      <c r="J6" s="6"/>
      <c r="K6" s="6"/>
      <c r="L6" s="6"/>
      <c r="M6" s="6" t="e">
        <v>#DIV/0!</v>
      </c>
      <c r="N6" s="6" t="e">
        <v>#DIV/0!</v>
      </c>
      <c r="O6" s="6" t="e">
        <v>#DIV/0!</v>
      </c>
      <c r="P6" s="6" t="e">
        <v>#DIV/0!</v>
      </c>
      <c r="Q6" t="e">
        <v>#DIV/0!</v>
      </c>
      <c r="R6" t="e">
        <v>#DIV/0!</v>
      </c>
      <c r="S6" t="e">
        <v>#DIV/0!</v>
      </c>
      <c r="T6" t="e">
        <v>#DIV/0!</v>
      </c>
    </row>
    <row r="7" spans="1:20" x14ac:dyDescent="0.25">
      <c r="A7" s="1">
        <v>4100</v>
      </c>
      <c r="B7" s="1">
        <v>4000</v>
      </c>
      <c r="C7" s="1" t="str">
        <f t="shared" si="5"/>
        <v>4100 to 4000</v>
      </c>
      <c r="D7" s="4">
        <v>1</v>
      </c>
      <c r="E7" s="6"/>
      <c r="F7" s="6"/>
      <c r="G7" s="6"/>
      <c r="H7" s="6"/>
      <c r="I7" s="6"/>
      <c r="J7" s="6"/>
      <c r="K7" s="6"/>
      <c r="L7" s="6"/>
      <c r="M7" s="6">
        <v>1</v>
      </c>
      <c r="N7" s="6">
        <v>0</v>
      </c>
      <c r="O7" s="6">
        <v>0</v>
      </c>
      <c r="P7" s="6">
        <v>0</v>
      </c>
      <c r="Q7">
        <v>0</v>
      </c>
      <c r="R7">
        <v>0</v>
      </c>
      <c r="S7">
        <v>0</v>
      </c>
      <c r="T7">
        <v>1</v>
      </c>
    </row>
    <row r="8" spans="1:20" x14ac:dyDescent="0.25">
      <c r="A8" s="1">
        <v>4000</v>
      </c>
      <c r="B8" s="1">
        <v>3900</v>
      </c>
      <c r="C8" s="1" t="str">
        <f t="shared" si="5"/>
        <v>4000 to 3900</v>
      </c>
      <c r="D8" s="4">
        <v>4</v>
      </c>
      <c r="E8" s="6">
        <f>M8</f>
        <v>1</v>
      </c>
      <c r="F8" s="6">
        <f>N8</f>
        <v>0</v>
      </c>
      <c r="G8" s="6">
        <f>O8</f>
        <v>0</v>
      </c>
      <c r="H8" s="6">
        <f>P8</f>
        <v>0</v>
      </c>
      <c r="I8" s="6">
        <f t="shared" ref="I8:L8" si="6">Q8</f>
        <v>0</v>
      </c>
      <c r="J8" s="6">
        <f t="shared" si="6"/>
        <v>0</v>
      </c>
      <c r="K8" s="6">
        <f t="shared" si="6"/>
        <v>0.25</v>
      </c>
      <c r="L8" s="6">
        <f t="shared" si="6"/>
        <v>0.5</v>
      </c>
      <c r="M8" s="6">
        <v>1</v>
      </c>
      <c r="N8" s="6">
        <v>0</v>
      </c>
      <c r="O8" s="6">
        <v>0</v>
      </c>
      <c r="P8" s="6">
        <v>0</v>
      </c>
      <c r="Q8">
        <v>0</v>
      </c>
      <c r="R8">
        <v>0</v>
      </c>
      <c r="S8">
        <v>0.25</v>
      </c>
      <c r="T8">
        <v>0.5</v>
      </c>
    </row>
    <row r="9" spans="1:20" x14ac:dyDescent="0.25">
      <c r="A9" s="1">
        <v>3900</v>
      </c>
      <c r="B9" s="1">
        <v>3800</v>
      </c>
      <c r="C9" s="1" t="str">
        <f t="shared" si="5"/>
        <v>3900 to 3800</v>
      </c>
      <c r="D9" s="4">
        <v>2</v>
      </c>
      <c r="E9" s="6"/>
      <c r="F9" s="6"/>
      <c r="G9" s="6"/>
      <c r="H9" s="6"/>
      <c r="I9" s="6"/>
      <c r="J9" s="6"/>
      <c r="K9" s="6"/>
      <c r="L9" s="6"/>
      <c r="M9" s="6">
        <v>1</v>
      </c>
      <c r="N9" s="6">
        <v>0</v>
      </c>
      <c r="O9" s="6">
        <v>0</v>
      </c>
      <c r="P9" s="6">
        <v>0</v>
      </c>
      <c r="Q9">
        <v>0</v>
      </c>
      <c r="R9">
        <v>0.5</v>
      </c>
      <c r="S9">
        <v>0.5</v>
      </c>
      <c r="T9">
        <v>0.5</v>
      </c>
    </row>
    <row r="10" spans="1:20" x14ac:dyDescent="0.25">
      <c r="A10" s="1">
        <v>3800</v>
      </c>
      <c r="B10" s="1">
        <v>3700</v>
      </c>
      <c r="C10" s="1" t="str">
        <f t="shared" si="5"/>
        <v>3800 to 3700</v>
      </c>
      <c r="D10" s="4">
        <v>4</v>
      </c>
      <c r="E10" s="6">
        <f>M10</f>
        <v>1</v>
      </c>
      <c r="F10" s="6">
        <f>N10</f>
        <v>0</v>
      </c>
      <c r="G10" s="6">
        <f>O10</f>
        <v>0</v>
      </c>
      <c r="H10" s="6">
        <f>P10</f>
        <v>0</v>
      </c>
      <c r="I10" s="6">
        <f t="shared" ref="I10:L10" si="7">Q10</f>
        <v>0</v>
      </c>
      <c r="J10" s="6">
        <f t="shared" si="7"/>
        <v>0</v>
      </c>
      <c r="K10" s="6">
        <f t="shared" si="7"/>
        <v>0</v>
      </c>
      <c r="L10" s="6">
        <f t="shared" si="7"/>
        <v>0.25</v>
      </c>
      <c r="M10" s="6">
        <v>1</v>
      </c>
      <c r="N10" s="6">
        <v>0</v>
      </c>
      <c r="O10" s="6">
        <v>0</v>
      </c>
      <c r="P10" s="6">
        <v>0</v>
      </c>
      <c r="Q10">
        <v>0</v>
      </c>
      <c r="R10">
        <v>0</v>
      </c>
      <c r="S10">
        <v>0</v>
      </c>
      <c r="T10">
        <v>0.25</v>
      </c>
    </row>
    <row r="11" spans="1:20" x14ac:dyDescent="0.25">
      <c r="A11" s="1">
        <v>3700</v>
      </c>
      <c r="B11" s="1">
        <v>3600</v>
      </c>
      <c r="C11" s="1" t="str">
        <f t="shared" si="5"/>
        <v>3700 to 3600</v>
      </c>
      <c r="D11" s="4">
        <v>2</v>
      </c>
      <c r="E11" s="6"/>
      <c r="F11" s="6"/>
      <c r="G11" s="6"/>
      <c r="H11" s="6"/>
      <c r="I11" s="6"/>
      <c r="J11" s="6"/>
      <c r="K11" s="6"/>
      <c r="L11" s="6"/>
      <c r="M11" s="6">
        <v>0</v>
      </c>
      <c r="N11" s="6">
        <v>0</v>
      </c>
      <c r="O11" s="6">
        <v>0</v>
      </c>
      <c r="P11" s="6">
        <v>0</v>
      </c>
      <c r="Q11">
        <v>0</v>
      </c>
      <c r="R11">
        <v>1</v>
      </c>
      <c r="S11">
        <v>1</v>
      </c>
      <c r="T11">
        <v>1</v>
      </c>
    </row>
    <row r="12" spans="1:20" x14ac:dyDescent="0.25">
      <c r="A12" s="1">
        <v>3600</v>
      </c>
      <c r="B12" s="1">
        <v>3500</v>
      </c>
      <c r="C12" s="1" t="str">
        <f t="shared" si="5"/>
        <v>3600 to 3500</v>
      </c>
      <c r="D12" s="4">
        <v>6</v>
      </c>
      <c r="E12" s="6">
        <f>M12</f>
        <v>0.83333333333333337</v>
      </c>
      <c r="F12" s="6">
        <f>N12</f>
        <v>0</v>
      </c>
      <c r="G12" s="6">
        <f>O12</f>
        <v>0</v>
      </c>
      <c r="H12" s="6">
        <f>P12</f>
        <v>0</v>
      </c>
      <c r="I12" s="6">
        <f t="shared" ref="I12:L27" si="8">Q12</f>
        <v>0</v>
      </c>
      <c r="J12" s="6">
        <f t="shared" si="8"/>
        <v>0.33333333333333331</v>
      </c>
      <c r="K12" s="6">
        <f t="shared" si="8"/>
        <v>0.33333333333333331</v>
      </c>
      <c r="L12" s="6">
        <f t="shared" si="8"/>
        <v>0.33333333333333331</v>
      </c>
      <c r="M12" s="6">
        <v>0.83333333333333337</v>
      </c>
      <c r="N12" s="6">
        <v>0</v>
      </c>
      <c r="O12" s="6">
        <v>0</v>
      </c>
      <c r="P12" s="6">
        <v>0</v>
      </c>
      <c r="Q12">
        <v>0</v>
      </c>
      <c r="R12">
        <v>0.33333333333333331</v>
      </c>
      <c r="S12">
        <v>0.33333333333333331</v>
      </c>
      <c r="T12">
        <v>0.33333333333333331</v>
      </c>
    </row>
    <row r="13" spans="1:20" x14ac:dyDescent="0.25">
      <c r="A13" s="1">
        <v>3500</v>
      </c>
      <c r="B13" s="1">
        <v>3400</v>
      </c>
      <c r="C13" s="1" t="str">
        <f t="shared" si="5"/>
        <v>3500 to 3400</v>
      </c>
      <c r="D13" s="4">
        <v>6</v>
      </c>
      <c r="E13" s="6">
        <f>M13</f>
        <v>0.66666666666666663</v>
      </c>
      <c r="F13" s="6">
        <f>N13</f>
        <v>0</v>
      </c>
      <c r="G13" s="6">
        <f>O13</f>
        <v>0</v>
      </c>
      <c r="H13" s="6">
        <f>P13</f>
        <v>0</v>
      </c>
      <c r="I13" s="6">
        <f t="shared" si="8"/>
        <v>0</v>
      </c>
      <c r="J13" s="6">
        <f t="shared" si="8"/>
        <v>0.16666666666666666</v>
      </c>
      <c r="K13" s="6">
        <f t="shared" si="8"/>
        <v>0.33333333333333331</v>
      </c>
      <c r="L13" s="6">
        <f t="shared" si="8"/>
        <v>0.5</v>
      </c>
      <c r="M13" s="6">
        <v>0.66666666666666663</v>
      </c>
      <c r="N13" s="6">
        <v>0</v>
      </c>
      <c r="O13" s="6">
        <v>0</v>
      </c>
      <c r="P13" s="6">
        <v>0</v>
      </c>
      <c r="Q13">
        <v>0</v>
      </c>
      <c r="R13">
        <v>0.16666666666666666</v>
      </c>
      <c r="S13">
        <v>0.33333333333333331</v>
      </c>
      <c r="T13">
        <v>0.5</v>
      </c>
    </row>
    <row r="14" spans="1:20" x14ac:dyDescent="0.25">
      <c r="A14" s="1">
        <v>3400</v>
      </c>
      <c r="B14" s="1">
        <v>3300</v>
      </c>
      <c r="C14" s="1" t="str">
        <f t="shared" si="5"/>
        <v>3400 to 3300</v>
      </c>
      <c r="D14" s="4">
        <v>7</v>
      </c>
      <c r="E14" s="6">
        <f>M14</f>
        <v>0.8571428571428571</v>
      </c>
      <c r="F14" s="6">
        <f>N14</f>
        <v>0.14285714285714285</v>
      </c>
      <c r="G14" s="6">
        <f>O14</f>
        <v>0.14285714285714285</v>
      </c>
      <c r="H14" s="6">
        <f>P14</f>
        <v>0</v>
      </c>
      <c r="I14" s="6">
        <f t="shared" si="8"/>
        <v>0</v>
      </c>
      <c r="J14" s="6">
        <f t="shared" si="8"/>
        <v>0.2857142857142857</v>
      </c>
      <c r="K14" s="6">
        <f t="shared" si="8"/>
        <v>0.2857142857142857</v>
      </c>
      <c r="L14" s="6">
        <f t="shared" si="8"/>
        <v>0.2857142857142857</v>
      </c>
      <c r="M14" s="6">
        <v>0.8571428571428571</v>
      </c>
      <c r="N14" s="6">
        <v>0.14285714285714285</v>
      </c>
      <c r="O14" s="6">
        <v>0.14285714285714285</v>
      </c>
      <c r="P14" s="6">
        <v>0</v>
      </c>
      <c r="Q14">
        <v>0</v>
      </c>
      <c r="R14">
        <v>0.2857142857142857</v>
      </c>
      <c r="S14">
        <v>0.2857142857142857</v>
      </c>
      <c r="T14">
        <v>0.2857142857142857</v>
      </c>
    </row>
    <row r="15" spans="1:20" x14ac:dyDescent="0.25">
      <c r="A15" s="1">
        <v>3300</v>
      </c>
      <c r="B15" s="1">
        <v>3200</v>
      </c>
      <c r="C15" s="1" t="str">
        <f t="shared" si="5"/>
        <v>3300 to 3200</v>
      </c>
      <c r="D15" s="4">
        <v>10</v>
      </c>
      <c r="E15" s="6">
        <f>M15</f>
        <v>0.8</v>
      </c>
      <c r="F15" s="6">
        <f>N15</f>
        <v>0</v>
      </c>
      <c r="G15" s="6">
        <f>O15</f>
        <v>0</v>
      </c>
      <c r="H15" s="6">
        <f>P15</f>
        <v>0</v>
      </c>
      <c r="I15" s="6">
        <f t="shared" si="8"/>
        <v>0</v>
      </c>
      <c r="J15" s="6">
        <f t="shared" si="8"/>
        <v>0</v>
      </c>
      <c r="K15" s="6">
        <f t="shared" si="8"/>
        <v>0</v>
      </c>
      <c r="L15" s="6">
        <f t="shared" si="8"/>
        <v>0.1</v>
      </c>
      <c r="M15" s="6">
        <v>0.8</v>
      </c>
      <c r="N15" s="6">
        <v>0</v>
      </c>
      <c r="O15" s="6">
        <v>0</v>
      </c>
      <c r="P15" s="6">
        <v>0</v>
      </c>
      <c r="Q15">
        <v>0</v>
      </c>
      <c r="R15">
        <v>0</v>
      </c>
      <c r="S15">
        <v>0</v>
      </c>
      <c r="T15">
        <v>0.1</v>
      </c>
    </row>
    <row r="16" spans="1:20" x14ac:dyDescent="0.25">
      <c r="A16" s="1">
        <v>3200</v>
      </c>
      <c r="B16" s="1">
        <v>3100</v>
      </c>
      <c r="C16" s="1" t="str">
        <f t="shared" si="5"/>
        <v>3200 to 3100</v>
      </c>
      <c r="D16" s="4">
        <v>13</v>
      </c>
      <c r="E16" s="6">
        <f>M16</f>
        <v>0.61538461538461542</v>
      </c>
      <c r="F16" s="6">
        <f>N16</f>
        <v>7.6923076923076927E-2</v>
      </c>
      <c r="G16" s="6">
        <f>O16</f>
        <v>7.6923076923076927E-2</v>
      </c>
      <c r="H16" s="6">
        <f>P16</f>
        <v>0.15384615384615385</v>
      </c>
      <c r="I16" s="6">
        <f t="shared" si="8"/>
        <v>0</v>
      </c>
      <c r="J16" s="6">
        <f t="shared" si="8"/>
        <v>0.23076923076923078</v>
      </c>
      <c r="K16" s="6">
        <f t="shared" si="8"/>
        <v>0.30769230769230771</v>
      </c>
      <c r="L16" s="6">
        <f t="shared" si="8"/>
        <v>0.30769230769230771</v>
      </c>
      <c r="M16" s="6">
        <v>0.61538461538461542</v>
      </c>
      <c r="N16" s="6">
        <v>7.6923076923076927E-2</v>
      </c>
      <c r="O16" s="6">
        <v>7.6923076923076927E-2</v>
      </c>
      <c r="P16" s="6">
        <v>0.15384615384615385</v>
      </c>
      <c r="Q16">
        <v>0</v>
      </c>
      <c r="R16">
        <v>0.23076923076923078</v>
      </c>
      <c r="S16">
        <v>0.30769230769230771</v>
      </c>
      <c r="T16">
        <v>0.30769230769230771</v>
      </c>
    </row>
    <row r="17" spans="1:20" x14ac:dyDescent="0.25">
      <c r="A17" s="1">
        <v>3100</v>
      </c>
      <c r="B17" s="1">
        <v>3000</v>
      </c>
      <c r="C17" s="1" t="str">
        <f t="shared" si="5"/>
        <v>3100 to 3000</v>
      </c>
      <c r="D17" s="4">
        <v>15</v>
      </c>
      <c r="E17" s="6">
        <f>M17</f>
        <v>0.73333333333333328</v>
      </c>
      <c r="F17" s="6">
        <f>N17</f>
        <v>0</v>
      </c>
      <c r="G17" s="6">
        <f>O17</f>
        <v>0</v>
      </c>
      <c r="H17" s="6">
        <f>P17</f>
        <v>6.6666666666666666E-2</v>
      </c>
      <c r="I17" s="6">
        <f t="shared" si="8"/>
        <v>0</v>
      </c>
      <c r="J17" s="6">
        <f t="shared" si="8"/>
        <v>6.6666666666666666E-2</v>
      </c>
      <c r="K17" s="6">
        <f t="shared" si="8"/>
        <v>0.2</v>
      </c>
      <c r="L17" s="6">
        <f t="shared" si="8"/>
        <v>0.2</v>
      </c>
      <c r="M17" s="6">
        <v>0.73333333333333328</v>
      </c>
      <c r="N17" s="6">
        <v>0</v>
      </c>
      <c r="O17" s="6">
        <v>0</v>
      </c>
      <c r="P17" s="6">
        <v>6.6666666666666666E-2</v>
      </c>
      <c r="Q17">
        <v>0</v>
      </c>
      <c r="R17">
        <v>6.6666666666666666E-2</v>
      </c>
      <c r="S17">
        <v>0.2</v>
      </c>
      <c r="T17">
        <v>0.2</v>
      </c>
    </row>
    <row r="18" spans="1:20" x14ac:dyDescent="0.25">
      <c r="A18" s="1">
        <v>3000</v>
      </c>
      <c r="B18" s="1">
        <v>2900</v>
      </c>
      <c r="C18" s="1" t="str">
        <f t="shared" si="5"/>
        <v>3000 to 2900</v>
      </c>
      <c r="D18" s="4">
        <v>21</v>
      </c>
      <c r="E18" s="6">
        <f>M18</f>
        <v>0.5714285714285714</v>
      </c>
      <c r="F18" s="6">
        <f>N18</f>
        <v>0</v>
      </c>
      <c r="G18" s="6">
        <f>O18</f>
        <v>0</v>
      </c>
      <c r="H18" s="6">
        <f>P18</f>
        <v>4.7619047619047616E-2</v>
      </c>
      <c r="I18" s="6">
        <f t="shared" si="8"/>
        <v>0</v>
      </c>
      <c r="J18" s="6">
        <f t="shared" si="8"/>
        <v>0</v>
      </c>
      <c r="K18" s="6">
        <f t="shared" si="8"/>
        <v>4.7619047619047616E-2</v>
      </c>
      <c r="L18" s="6">
        <f t="shared" si="8"/>
        <v>0.14285714285714285</v>
      </c>
      <c r="M18" s="6">
        <v>0.5714285714285714</v>
      </c>
      <c r="N18" s="6">
        <v>0</v>
      </c>
      <c r="O18" s="6">
        <v>0</v>
      </c>
      <c r="P18" s="6">
        <v>4.7619047619047616E-2</v>
      </c>
      <c r="Q18">
        <v>0</v>
      </c>
      <c r="R18">
        <v>0</v>
      </c>
      <c r="S18">
        <v>4.7619047619047616E-2</v>
      </c>
      <c r="T18">
        <v>0.14285714285714285</v>
      </c>
    </row>
    <row r="19" spans="1:20" x14ac:dyDescent="0.25">
      <c r="A19" s="1">
        <v>2900</v>
      </c>
      <c r="B19" s="1">
        <v>2800</v>
      </c>
      <c r="C19" s="1" t="str">
        <f t="shared" si="5"/>
        <v>2900 to 2800</v>
      </c>
      <c r="D19" s="4">
        <v>20</v>
      </c>
      <c r="E19" s="6">
        <f>M19</f>
        <v>0.45</v>
      </c>
      <c r="F19" s="6">
        <f>N19</f>
        <v>0.05</v>
      </c>
      <c r="G19" s="6">
        <f>O19</f>
        <v>0.05</v>
      </c>
      <c r="H19" s="6">
        <f>P19</f>
        <v>0.1</v>
      </c>
      <c r="I19" s="6">
        <f t="shared" si="8"/>
        <v>0</v>
      </c>
      <c r="J19" s="6">
        <f t="shared" si="8"/>
        <v>0.05</v>
      </c>
      <c r="K19" s="6">
        <f t="shared" si="8"/>
        <v>0.05</v>
      </c>
      <c r="L19" s="6">
        <f t="shared" si="8"/>
        <v>0.05</v>
      </c>
      <c r="M19" s="6">
        <v>0.45</v>
      </c>
      <c r="N19" s="6">
        <v>0.05</v>
      </c>
      <c r="O19" s="6">
        <v>0.05</v>
      </c>
      <c r="P19" s="6">
        <v>0.1</v>
      </c>
      <c r="Q19">
        <v>0</v>
      </c>
      <c r="R19">
        <v>0.05</v>
      </c>
      <c r="S19">
        <v>0.05</v>
      </c>
      <c r="T19">
        <v>0.05</v>
      </c>
    </row>
    <row r="20" spans="1:20" x14ac:dyDescent="0.25">
      <c r="A20" s="1">
        <v>2800</v>
      </c>
      <c r="B20" s="1">
        <v>2700</v>
      </c>
      <c r="C20" s="1" t="str">
        <f t="shared" si="5"/>
        <v>2800 to 2700</v>
      </c>
      <c r="D20" s="4">
        <v>26</v>
      </c>
      <c r="E20" s="6">
        <f>M20</f>
        <v>0.5</v>
      </c>
      <c r="F20" s="6">
        <f>N20</f>
        <v>7.6923076923076927E-2</v>
      </c>
      <c r="G20" s="6">
        <f>O20</f>
        <v>7.6923076923076927E-2</v>
      </c>
      <c r="H20" s="6">
        <f>P20</f>
        <v>7.6923076923076927E-2</v>
      </c>
      <c r="I20" s="6">
        <f t="shared" si="8"/>
        <v>0</v>
      </c>
      <c r="J20" s="6">
        <f t="shared" si="8"/>
        <v>0.11538461538461539</v>
      </c>
      <c r="K20" s="6">
        <f t="shared" si="8"/>
        <v>0.15384615384615385</v>
      </c>
      <c r="L20" s="6">
        <f t="shared" si="8"/>
        <v>0.11538461538461539</v>
      </c>
      <c r="M20" s="6">
        <v>0.5</v>
      </c>
      <c r="N20" s="6">
        <v>7.6923076923076927E-2</v>
      </c>
      <c r="O20" s="6">
        <v>7.6923076923076927E-2</v>
      </c>
      <c r="P20" s="6">
        <v>7.6923076923076927E-2</v>
      </c>
      <c r="Q20">
        <v>0</v>
      </c>
      <c r="R20">
        <v>0.11538461538461539</v>
      </c>
      <c r="S20">
        <v>0.15384615384615385</v>
      </c>
      <c r="T20">
        <v>0.11538461538461539</v>
      </c>
    </row>
    <row r="21" spans="1:20" x14ac:dyDescent="0.25">
      <c r="A21" s="1">
        <v>2700</v>
      </c>
      <c r="B21" s="1">
        <v>2600</v>
      </c>
      <c r="C21" s="1" t="str">
        <f t="shared" si="5"/>
        <v>2700 to 2600</v>
      </c>
      <c r="D21" s="4">
        <v>36</v>
      </c>
      <c r="E21" s="6">
        <f>M21</f>
        <v>0.44444444444444442</v>
      </c>
      <c r="F21" s="6">
        <f>N21</f>
        <v>2.7777777777777776E-2</v>
      </c>
      <c r="G21" s="6">
        <f>O21</f>
        <v>2.7777777777777776E-2</v>
      </c>
      <c r="H21" s="6">
        <f>P21</f>
        <v>2.7777777777777776E-2</v>
      </c>
      <c r="I21" s="6">
        <f t="shared" si="8"/>
        <v>0</v>
      </c>
      <c r="J21" s="6">
        <f t="shared" si="8"/>
        <v>0</v>
      </c>
      <c r="K21" s="6">
        <f t="shared" si="8"/>
        <v>0</v>
      </c>
      <c r="L21" s="6">
        <f t="shared" si="8"/>
        <v>5.5555555555555552E-2</v>
      </c>
      <c r="M21" s="6">
        <v>0.44444444444444442</v>
      </c>
      <c r="N21" s="6">
        <v>2.7777777777777776E-2</v>
      </c>
      <c r="O21" s="6">
        <v>2.7777777777777776E-2</v>
      </c>
      <c r="P21" s="6">
        <v>2.7777777777777776E-2</v>
      </c>
      <c r="Q21">
        <v>0</v>
      </c>
      <c r="R21">
        <v>0</v>
      </c>
      <c r="S21">
        <v>0</v>
      </c>
      <c r="T21">
        <v>5.5555555555555552E-2</v>
      </c>
    </row>
    <row r="22" spans="1:20" x14ac:dyDescent="0.25">
      <c r="A22" s="1">
        <v>2600</v>
      </c>
      <c r="B22" s="1">
        <v>2500</v>
      </c>
      <c r="C22" s="1" t="str">
        <f t="shared" si="5"/>
        <v>2600 to 2500</v>
      </c>
      <c r="D22" s="4">
        <v>43</v>
      </c>
      <c r="E22" s="6">
        <f>M22</f>
        <v>0.44186046511627908</v>
      </c>
      <c r="F22" s="6">
        <f>N22</f>
        <v>9.3023255813953487E-2</v>
      </c>
      <c r="G22" s="6">
        <f>O22</f>
        <v>9.3023255813953487E-2</v>
      </c>
      <c r="H22" s="6">
        <f>P22</f>
        <v>9.3023255813953487E-2</v>
      </c>
      <c r="I22" s="6">
        <f t="shared" si="8"/>
        <v>2.3255813953488372E-2</v>
      </c>
      <c r="J22" s="6">
        <f t="shared" si="8"/>
        <v>2.3255813953488372E-2</v>
      </c>
      <c r="K22" s="6">
        <f t="shared" si="8"/>
        <v>9.3023255813953487E-2</v>
      </c>
      <c r="L22" s="6">
        <f t="shared" si="8"/>
        <v>6.9767441860465115E-2</v>
      </c>
      <c r="M22" s="6">
        <v>0.44186046511627908</v>
      </c>
      <c r="N22" s="6">
        <v>9.3023255813953487E-2</v>
      </c>
      <c r="O22" s="6">
        <v>9.3023255813953487E-2</v>
      </c>
      <c r="P22" s="6">
        <v>9.3023255813953487E-2</v>
      </c>
      <c r="Q22">
        <v>2.3255813953488372E-2</v>
      </c>
      <c r="R22">
        <v>2.3255813953488372E-2</v>
      </c>
      <c r="S22">
        <v>9.3023255813953487E-2</v>
      </c>
      <c r="T22">
        <v>6.9767441860465115E-2</v>
      </c>
    </row>
    <row r="23" spans="1:20" x14ac:dyDescent="0.25">
      <c r="A23" s="1">
        <v>2500</v>
      </c>
      <c r="B23" s="1">
        <v>2400</v>
      </c>
      <c r="C23" s="1" t="str">
        <f t="shared" si="5"/>
        <v>2500 to 2400</v>
      </c>
      <c r="D23" s="4">
        <v>40</v>
      </c>
      <c r="E23" s="6">
        <f>M23</f>
        <v>0.5</v>
      </c>
      <c r="F23" s="6">
        <f>N23</f>
        <v>0.05</v>
      </c>
      <c r="G23" s="6">
        <f>O23</f>
        <v>7.4999999999999997E-2</v>
      </c>
      <c r="H23" s="6">
        <f>P23</f>
        <v>0.05</v>
      </c>
      <c r="I23" s="6">
        <f t="shared" si="8"/>
        <v>0.05</v>
      </c>
      <c r="J23" s="6">
        <f t="shared" si="8"/>
        <v>2.5000000000000001E-2</v>
      </c>
      <c r="K23" s="6">
        <f t="shared" si="8"/>
        <v>2.5000000000000001E-2</v>
      </c>
      <c r="L23" s="6">
        <f t="shared" si="8"/>
        <v>7.4999999999999997E-2</v>
      </c>
      <c r="M23" s="6">
        <v>0.5</v>
      </c>
      <c r="N23" s="6">
        <v>0.05</v>
      </c>
      <c r="O23" s="6">
        <v>7.4999999999999997E-2</v>
      </c>
      <c r="P23" s="6">
        <v>0.05</v>
      </c>
      <c r="Q23">
        <v>0.05</v>
      </c>
      <c r="R23">
        <v>2.5000000000000001E-2</v>
      </c>
      <c r="S23">
        <v>2.5000000000000001E-2</v>
      </c>
      <c r="T23">
        <v>7.4999999999999997E-2</v>
      </c>
    </row>
    <row r="24" spans="1:20" x14ac:dyDescent="0.25">
      <c r="A24" s="1">
        <v>2400</v>
      </c>
      <c r="B24" s="1">
        <v>2300</v>
      </c>
      <c r="C24" s="1" t="str">
        <f t="shared" si="5"/>
        <v>2400 to 2300</v>
      </c>
      <c r="D24" s="4">
        <v>40</v>
      </c>
      <c r="E24" s="6">
        <f>M24</f>
        <v>0.5</v>
      </c>
      <c r="F24" s="6">
        <f>N24</f>
        <v>0.15</v>
      </c>
      <c r="G24" s="6">
        <f>O24</f>
        <v>0.1</v>
      </c>
      <c r="H24" s="6">
        <f>P24</f>
        <v>0.1</v>
      </c>
      <c r="I24" s="6">
        <f t="shared" si="8"/>
        <v>7.4999999999999997E-2</v>
      </c>
      <c r="J24" s="6">
        <f t="shared" si="8"/>
        <v>0.05</v>
      </c>
      <c r="K24" s="6">
        <f t="shared" si="8"/>
        <v>0.17499999999999999</v>
      </c>
      <c r="L24" s="6">
        <f t="shared" si="8"/>
        <v>0.15</v>
      </c>
      <c r="M24" s="6">
        <v>0.5</v>
      </c>
      <c r="N24" s="6">
        <v>0.15</v>
      </c>
      <c r="O24" s="6">
        <v>0.1</v>
      </c>
      <c r="P24" s="6">
        <v>0.1</v>
      </c>
      <c r="Q24">
        <v>7.4999999999999997E-2</v>
      </c>
      <c r="R24">
        <v>0.05</v>
      </c>
      <c r="S24">
        <v>0.17499999999999999</v>
      </c>
      <c r="T24">
        <v>0.15</v>
      </c>
    </row>
    <row r="25" spans="1:20" x14ac:dyDescent="0.25">
      <c r="A25" s="1">
        <v>2300</v>
      </c>
      <c r="B25" s="1">
        <v>2200</v>
      </c>
      <c r="C25" s="1" t="str">
        <f t="shared" si="5"/>
        <v>2300 to 2200</v>
      </c>
      <c r="D25" s="4">
        <v>57</v>
      </c>
      <c r="E25" s="6">
        <f>M25</f>
        <v>0.47368421052631576</v>
      </c>
      <c r="F25" s="6">
        <f>N25</f>
        <v>1.7543859649122806E-2</v>
      </c>
      <c r="G25" s="6">
        <f>O25</f>
        <v>3.5087719298245612E-2</v>
      </c>
      <c r="H25" s="6">
        <f>P25</f>
        <v>1.7543859649122806E-2</v>
      </c>
      <c r="I25" s="6">
        <f t="shared" si="8"/>
        <v>3.5087719298245612E-2</v>
      </c>
      <c r="J25" s="6">
        <f t="shared" si="8"/>
        <v>5.2631578947368418E-2</v>
      </c>
      <c r="K25" s="6">
        <f t="shared" si="8"/>
        <v>7.0175438596491224E-2</v>
      </c>
      <c r="L25" s="6">
        <f t="shared" si="8"/>
        <v>8.771929824561403E-2</v>
      </c>
      <c r="M25" s="6">
        <v>0.47368421052631576</v>
      </c>
      <c r="N25" s="6">
        <v>1.7543859649122806E-2</v>
      </c>
      <c r="O25" s="6">
        <v>3.5087719298245612E-2</v>
      </c>
      <c r="P25" s="6">
        <v>1.7543859649122806E-2</v>
      </c>
      <c r="Q25">
        <v>3.5087719298245612E-2</v>
      </c>
      <c r="R25">
        <v>5.2631578947368418E-2</v>
      </c>
      <c r="S25">
        <v>7.0175438596491224E-2</v>
      </c>
      <c r="T25">
        <v>8.771929824561403E-2</v>
      </c>
    </row>
    <row r="26" spans="1:20" x14ac:dyDescent="0.25">
      <c r="A26" s="1">
        <v>2200</v>
      </c>
      <c r="B26" s="1">
        <v>2100</v>
      </c>
      <c r="C26" s="1" t="str">
        <f t="shared" si="5"/>
        <v>2200 to 2100</v>
      </c>
      <c r="D26" s="4">
        <v>70</v>
      </c>
      <c r="E26" s="6">
        <f>M26</f>
        <v>0.42857142857142855</v>
      </c>
      <c r="F26" s="6">
        <f>N26</f>
        <v>7.1428571428571425E-2</v>
      </c>
      <c r="G26" s="6">
        <f>O26</f>
        <v>0.1</v>
      </c>
      <c r="H26" s="6">
        <f>P26</f>
        <v>8.5714285714285715E-2</v>
      </c>
      <c r="I26" s="6">
        <f t="shared" si="8"/>
        <v>8.5714285714285715E-2</v>
      </c>
      <c r="J26" s="6">
        <f t="shared" si="8"/>
        <v>7.1428571428571425E-2</v>
      </c>
      <c r="K26" s="6">
        <f t="shared" si="8"/>
        <v>0.12857142857142856</v>
      </c>
      <c r="L26" s="6">
        <f t="shared" si="8"/>
        <v>0.1</v>
      </c>
      <c r="M26" s="6">
        <v>0.42857142857142855</v>
      </c>
      <c r="N26" s="6">
        <v>7.1428571428571425E-2</v>
      </c>
      <c r="O26" s="6">
        <v>0.1</v>
      </c>
      <c r="P26" s="6">
        <v>8.5714285714285715E-2</v>
      </c>
      <c r="Q26">
        <v>8.5714285714285715E-2</v>
      </c>
      <c r="R26">
        <v>7.1428571428571425E-2</v>
      </c>
      <c r="S26">
        <v>0.12857142857142856</v>
      </c>
      <c r="T26">
        <v>0.1</v>
      </c>
    </row>
    <row r="27" spans="1:20" x14ac:dyDescent="0.25">
      <c r="A27" s="1">
        <v>2100</v>
      </c>
      <c r="B27" s="1">
        <v>2000</v>
      </c>
      <c r="C27" s="1" t="str">
        <f t="shared" si="5"/>
        <v>2100 to 2000</v>
      </c>
      <c r="D27" s="4">
        <v>83</v>
      </c>
      <c r="E27" s="6">
        <f>M27</f>
        <v>0.44578313253012047</v>
      </c>
      <c r="F27" s="6">
        <f>N27</f>
        <v>6.0240963855421686E-2</v>
      </c>
      <c r="G27" s="6">
        <f>O27</f>
        <v>7.2289156626506021E-2</v>
      </c>
      <c r="H27" s="6">
        <f>P27</f>
        <v>6.0240963855421686E-2</v>
      </c>
      <c r="I27" s="6">
        <f t="shared" si="8"/>
        <v>3.614457831325301E-2</v>
      </c>
      <c r="J27" s="6">
        <f t="shared" si="8"/>
        <v>7.2289156626506021E-2</v>
      </c>
      <c r="K27" s="6">
        <f t="shared" si="8"/>
        <v>0.10843373493975904</v>
      </c>
      <c r="L27" s="6">
        <f t="shared" si="8"/>
        <v>0.15662650602409639</v>
      </c>
      <c r="M27" s="6">
        <v>0.44578313253012047</v>
      </c>
      <c r="N27" s="6">
        <v>6.0240963855421686E-2</v>
      </c>
      <c r="O27" s="6">
        <v>7.2289156626506021E-2</v>
      </c>
      <c r="P27" s="6">
        <v>6.0240963855421686E-2</v>
      </c>
      <c r="Q27">
        <v>3.614457831325301E-2</v>
      </c>
      <c r="R27">
        <v>7.2289156626506021E-2</v>
      </c>
      <c r="S27">
        <v>0.10843373493975904</v>
      </c>
      <c r="T27">
        <v>0.15662650602409639</v>
      </c>
    </row>
    <row r="28" spans="1:20" x14ac:dyDescent="0.25">
      <c r="A28" s="1">
        <v>2000</v>
      </c>
      <c r="B28" s="1">
        <v>1900</v>
      </c>
      <c r="C28" s="1" t="str">
        <f t="shared" si="5"/>
        <v>2000 to 1900</v>
      </c>
      <c r="D28" s="4">
        <v>85</v>
      </c>
      <c r="E28" s="6">
        <f>M28</f>
        <v>0.51764705882352946</v>
      </c>
      <c r="F28" s="6">
        <f>N28</f>
        <v>7.0588235294117646E-2</v>
      </c>
      <c r="G28" s="6">
        <f>O28</f>
        <v>7.0588235294117646E-2</v>
      </c>
      <c r="H28" s="6">
        <f>P28</f>
        <v>8.2352941176470587E-2</v>
      </c>
      <c r="I28" s="6">
        <f t="shared" ref="I28:L43" si="9">Q28</f>
        <v>2.3529411764705882E-2</v>
      </c>
      <c r="J28" s="6">
        <f t="shared" si="9"/>
        <v>7.0588235294117646E-2</v>
      </c>
      <c r="K28" s="6">
        <f t="shared" si="9"/>
        <v>9.4117647058823528E-2</v>
      </c>
      <c r="L28" s="6">
        <f t="shared" si="9"/>
        <v>0.10588235294117647</v>
      </c>
      <c r="M28" s="6">
        <v>0.51764705882352946</v>
      </c>
      <c r="N28" s="6">
        <v>7.0588235294117646E-2</v>
      </c>
      <c r="O28" s="6">
        <v>7.0588235294117646E-2</v>
      </c>
      <c r="P28" s="6">
        <v>8.2352941176470587E-2</v>
      </c>
      <c r="Q28">
        <v>2.3529411764705882E-2</v>
      </c>
      <c r="R28">
        <v>7.0588235294117646E-2</v>
      </c>
      <c r="S28">
        <v>9.4117647058823528E-2</v>
      </c>
      <c r="T28">
        <v>0.10588235294117647</v>
      </c>
    </row>
    <row r="29" spans="1:20" x14ac:dyDescent="0.25">
      <c r="A29" s="1">
        <v>1900</v>
      </c>
      <c r="B29" s="1">
        <v>1800</v>
      </c>
      <c r="C29" s="1" t="str">
        <f t="shared" si="5"/>
        <v>1900 to 1800</v>
      </c>
      <c r="D29" s="4">
        <v>82</v>
      </c>
      <c r="E29" s="6">
        <f>M29</f>
        <v>0.52439024390243905</v>
      </c>
      <c r="F29" s="6">
        <f>N29</f>
        <v>4.878048780487805E-2</v>
      </c>
      <c r="G29" s="6">
        <f>O29</f>
        <v>7.3170731707317069E-2</v>
      </c>
      <c r="H29" s="6">
        <f>P29</f>
        <v>4.878048780487805E-2</v>
      </c>
      <c r="I29" s="6">
        <f t="shared" si="9"/>
        <v>7.3170731707317069E-2</v>
      </c>
      <c r="J29" s="6">
        <f t="shared" si="9"/>
        <v>9.7560975609756101E-2</v>
      </c>
      <c r="K29" s="6">
        <f t="shared" si="9"/>
        <v>0.13414634146341464</v>
      </c>
      <c r="L29" s="6">
        <f t="shared" si="9"/>
        <v>0.14634146341463414</v>
      </c>
      <c r="M29" s="6">
        <v>0.52439024390243905</v>
      </c>
      <c r="N29" s="6">
        <v>4.878048780487805E-2</v>
      </c>
      <c r="O29" s="6">
        <v>7.3170731707317069E-2</v>
      </c>
      <c r="P29" s="6">
        <v>4.878048780487805E-2</v>
      </c>
      <c r="Q29">
        <v>7.3170731707317069E-2</v>
      </c>
      <c r="R29">
        <v>9.7560975609756101E-2</v>
      </c>
      <c r="S29">
        <v>0.13414634146341464</v>
      </c>
      <c r="T29">
        <v>0.14634146341463414</v>
      </c>
    </row>
    <row r="30" spans="1:20" x14ac:dyDescent="0.25">
      <c r="A30" s="1">
        <v>1800</v>
      </c>
      <c r="B30" s="1">
        <v>1700</v>
      </c>
      <c r="C30" s="1" t="str">
        <f t="shared" si="5"/>
        <v>1800 to 1700</v>
      </c>
      <c r="D30" s="4">
        <v>74</v>
      </c>
      <c r="E30" s="6">
        <f>M30</f>
        <v>0.40540540540540543</v>
      </c>
      <c r="F30" s="6">
        <f>N30</f>
        <v>0.12162162162162163</v>
      </c>
      <c r="G30" s="6">
        <f>O30</f>
        <v>0.10810810810810811</v>
      </c>
      <c r="H30" s="6">
        <f>P30</f>
        <v>8.1081081081081086E-2</v>
      </c>
      <c r="I30" s="6">
        <f t="shared" si="9"/>
        <v>6.7567567567567571E-2</v>
      </c>
      <c r="J30" s="6">
        <f t="shared" si="9"/>
        <v>8.1081081081081086E-2</v>
      </c>
      <c r="K30" s="6">
        <f t="shared" si="9"/>
        <v>0.10810810810810811</v>
      </c>
      <c r="L30" s="6">
        <f t="shared" si="9"/>
        <v>0.13513513513513514</v>
      </c>
      <c r="M30" s="6">
        <v>0.40540540540540543</v>
      </c>
      <c r="N30" s="6">
        <v>0.12162162162162163</v>
      </c>
      <c r="O30" s="6">
        <v>0.10810810810810811</v>
      </c>
      <c r="P30" s="6">
        <v>8.1081081081081086E-2</v>
      </c>
      <c r="Q30">
        <v>6.7567567567567571E-2</v>
      </c>
      <c r="R30">
        <v>8.1081081081081086E-2</v>
      </c>
      <c r="S30">
        <v>0.10810810810810811</v>
      </c>
      <c r="T30">
        <v>0.13513513513513514</v>
      </c>
    </row>
    <row r="31" spans="1:20" x14ac:dyDescent="0.25">
      <c r="A31" s="1">
        <v>1700</v>
      </c>
      <c r="B31" s="1">
        <v>1600</v>
      </c>
      <c r="C31" s="1" t="str">
        <f t="shared" si="5"/>
        <v>1700 to 1600</v>
      </c>
      <c r="D31" s="4">
        <v>72</v>
      </c>
      <c r="E31" s="6">
        <f>M31</f>
        <v>0.55555555555555558</v>
      </c>
      <c r="F31" s="6">
        <f>N31</f>
        <v>0.125</v>
      </c>
      <c r="G31" s="6">
        <f>O31</f>
        <v>0.125</v>
      </c>
      <c r="H31" s="6">
        <f>P31</f>
        <v>0.1388888888888889</v>
      </c>
      <c r="I31" s="6">
        <f t="shared" si="9"/>
        <v>5.5555555555555552E-2</v>
      </c>
      <c r="J31" s="6">
        <f t="shared" si="9"/>
        <v>8.3333333333333329E-2</v>
      </c>
      <c r="K31" s="6">
        <f t="shared" si="9"/>
        <v>0.125</v>
      </c>
      <c r="L31" s="6">
        <f t="shared" si="9"/>
        <v>0.16666666666666666</v>
      </c>
      <c r="M31" s="6">
        <v>0.55555555555555558</v>
      </c>
      <c r="N31" s="6">
        <v>0.125</v>
      </c>
      <c r="O31" s="6">
        <v>0.125</v>
      </c>
      <c r="P31" s="6">
        <v>0.1388888888888889</v>
      </c>
      <c r="Q31">
        <v>5.5555555555555552E-2</v>
      </c>
      <c r="R31">
        <v>8.3333333333333329E-2</v>
      </c>
      <c r="S31">
        <v>0.125</v>
      </c>
      <c r="T31">
        <v>0.16666666666666666</v>
      </c>
    </row>
    <row r="32" spans="1:20" x14ac:dyDescent="0.25">
      <c r="A32" s="1">
        <v>1600</v>
      </c>
      <c r="B32" s="1">
        <v>1500</v>
      </c>
      <c r="C32" s="1" t="str">
        <f t="shared" si="5"/>
        <v>1600 to 1500</v>
      </c>
      <c r="D32" s="4">
        <v>46</v>
      </c>
      <c r="E32" s="6">
        <f>M32</f>
        <v>0.52173913043478259</v>
      </c>
      <c r="F32" s="6">
        <f>N32</f>
        <v>6.5217391304347824E-2</v>
      </c>
      <c r="G32" s="6">
        <f>O32</f>
        <v>6.5217391304347824E-2</v>
      </c>
      <c r="H32" s="6">
        <f>P32</f>
        <v>4.3478260869565216E-2</v>
      </c>
      <c r="I32" s="6">
        <f t="shared" si="9"/>
        <v>4.3478260869565216E-2</v>
      </c>
      <c r="J32" s="6">
        <f t="shared" si="9"/>
        <v>0.10869565217391304</v>
      </c>
      <c r="K32" s="6">
        <f t="shared" si="9"/>
        <v>0.21739130434782608</v>
      </c>
      <c r="L32" s="6">
        <f t="shared" si="9"/>
        <v>0.2608695652173913</v>
      </c>
      <c r="M32" s="6">
        <v>0.52173913043478259</v>
      </c>
      <c r="N32" s="6">
        <v>6.5217391304347824E-2</v>
      </c>
      <c r="O32" s="6">
        <v>6.5217391304347824E-2</v>
      </c>
      <c r="P32" s="6">
        <v>4.3478260869565216E-2</v>
      </c>
      <c r="Q32">
        <v>4.3478260869565216E-2</v>
      </c>
      <c r="R32">
        <v>0.10869565217391304</v>
      </c>
      <c r="S32">
        <v>0.21739130434782608</v>
      </c>
      <c r="T32">
        <v>0.2608695652173913</v>
      </c>
    </row>
    <row r="33" spans="1:20" x14ac:dyDescent="0.25">
      <c r="A33" s="1">
        <v>1500</v>
      </c>
      <c r="B33" s="1">
        <v>1400</v>
      </c>
      <c r="C33" s="1" t="str">
        <f t="shared" si="5"/>
        <v>1500 to 1400</v>
      </c>
      <c r="D33" s="4">
        <v>43</v>
      </c>
      <c r="E33" s="6">
        <f>M33</f>
        <v>0.65116279069767447</v>
      </c>
      <c r="F33" s="6">
        <f>N33</f>
        <v>0.16279069767441862</v>
      </c>
      <c r="G33" s="6">
        <f>O33</f>
        <v>0.13953488372093023</v>
      </c>
      <c r="H33" s="6">
        <f>P33</f>
        <v>0.16279069767441862</v>
      </c>
      <c r="I33" s="6">
        <f t="shared" si="9"/>
        <v>6.9767441860465115E-2</v>
      </c>
      <c r="J33" s="6">
        <f t="shared" si="9"/>
        <v>9.3023255813953487E-2</v>
      </c>
      <c r="K33" s="6">
        <f t="shared" si="9"/>
        <v>0.16279069767441862</v>
      </c>
      <c r="L33" s="6">
        <f t="shared" si="9"/>
        <v>0.16279069767441862</v>
      </c>
      <c r="M33" s="6">
        <v>0.65116279069767447</v>
      </c>
      <c r="N33" s="6">
        <v>0.16279069767441862</v>
      </c>
      <c r="O33" s="6">
        <v>0.13953488372093023</v>
      </c>
      <c r="P33" s="6">
        <v>0.16279069767441862</v>
      </c>
      <c r="Q33">
        <v>6.9767441860465115E-2</v>
      </c>
      <c r="R33">
        <v>9.3023255813953487E-2</v>
      </c>
      <c r="S33">
        <v>0.16279069767441862</v>
      </c>
      <c r="T33">
        <v>0.16279069767441862</v>
      </c>
    </row>
    <row r="34" spans="1:20" x14ac:dyDescent="0.25">
      <c r="A34" s="1">
        <v>1400</v>
      </c>
      <c r="B34" s="1">
        <v>1300</v>
      </c>
      <c r="C34" s="1" t="str">
        <f t="shared" si="5"/>
        <v>1400 to 1300</v>
      </c>
      <c r="D34" s="4">
        <v>28</v>
      </c>
      <c r="E34" s="6">
        <f>M34</f>
        <v>0.6785714285714286</v>
      </c>
      <c r="F34" s="6">
        <f>N34</f>
        <v>0.14285714285714285</v>
      </c>
      <c r="G34" s="6">
        <f>O34</f>
        <v>0.14285714285714285</v>
      </c>
      <c r="H34" s="6">
        <f>P34</f>
        <v>0.10714285714285714</v>
      </c>
      <c r="I34" s="6">
        <f t="shared" si="9"/>
        <v>0</v>
      </c>
      <c r="J34" s="6">
        <f t="shared" si="9"/>
        <v>7.1428571428571425E-2</v>
      </c>
      <c r="K34" s="6">
        <f t="shared" si="9"/>
        <v>0.17857142857142858</v>
      </c>
      <c r="L34" s="6">
        <f t="shared" si="9"/>
        <v>0.21428571428571427</v>
      </c>
      <c r="M34" s="6">
        <v>0.6785714285714286</v>
      </c>
      <c r="N34" s="6">
        <v>0.14285714285714285</v>
      </c>
      <c r="O34" s="6">
        <v>0.14285714285714285</v>
      </c>
      <c r="P34" s="6">
        <v>0.10714285714285714</v>
      </c>
      <c r="Q34">
        <v>0</v>
      </c>
      <c r="R34">
        <v>7.1428571428571425E-2</v>
      </c>
      <c r="S34">
        <v>0.17857142857142858</v>
      </c>
      <c r="T34">
        <v>0.21428571428571427</v>
      </c>
    </row>
    <row r="35" spans="1:20" x14ac:dyDescent="0.25">
      <c r="A35" s="1">
        <v>1300</v>
      </c>
      <c r="B35" s="1">
        <v>1200</v>
      </c>
      <c r="C35" s="1" t="str">
        <f t="shared" si="5"/>
        <v>1300 to 1200</v>
      </c>
      <c r="D35" s="4">
        <v>21</v>
      </c>
      <c r="E35" s="6">
        <f>M35</f>
        <v>0.5714285714285714</v>
      </c>
      <c r="F35" s="6">
        <f>N35</f>
        <v>0</v>
      </c>
      <c r="G35" s="6">
        <f>O35</f>
        <v>0</v>
      </c>
      <c r="H35" s="6">
        <f>P35</f>
        <v>0</v>
      </c>
      <c r="I35" s="6">
        <f t="shared" si="9"/>
        <v>4.7619047619047616E-2</v>
      </c>
      <c r="J35" s="6">
        <f t="shared" si="9"/>
        <v>9.5238095238095233E-2</v>
      </c>
      <c r="K35" s="6">
        <f t="shared" si="9"/>
        <v>4.7619047619047616E-2</v>
      </c>
      <c r="L35" s="6">
        <f t="shared" si="9"/>
        <v>4.7619047619047616E-2</v>
      </c>
      <c r="M35" s="6">
        <v>0.5714285714285714</v>
      </c>
      <c r="N35" s="6">
        <v>0</v>
      </c>
      <c r="O35" s="6">
        <v>0</v>
      </c>
      <c r="P35" s="6">
        <v>0</v>
      </c>
      <c r="Q35">
        <v>4.7619047619047616E-2</v>
      </c>
      <c r="R35">
        <v>9.5238095238095233E-2</v>
      </c>
      <c r="S35">
        <v>4.7619047619047616E-2</v>
      </c>
      <c r="T35">
        <v>4.7619047619047616E-2</v>
      </c>
    </row>
    <row r="36" spans="1:20" x14ac:dyDescent="0.25">
      <c r="A36" s="1">
        <v>1200</v>
      </c>
      <c r="B36" s="1">
        <v>1100</v>
      </c>
      <c r="C36" s="1" t="str">
        <f t="shared" si="5"/>
        <v>1200 to 1100</v>
      </c>
      <c r="D36" s="4">
        <v>17</v>
      </c>
      <c r="E36" s="6">
        <f>M36</f>
        <v>0.52941176470588236</v>
      </c>
      <c r="F36" s="6">
        <f>N36</f>
        <v>0.11764705882352941</v>
      </c>
      <c r="G36" s="6">
        <f>O36</f>
        <v>0.11764705882352941</v>
      </c>
      <c r="H36" s="6">
        <f>P36</f>
        <v>0.11764705882352941</v>
      </c>
      <c r="I36" s="6">
        <f t="shared" si="9"/>
        <v>0</v>
      </c>
      <c r="J36" s="6">
        <f t="shared" si="9"/>
        <v>0.17647058823529413</v>
      </c>
      <c r="K36" s="6">
        <f t="shared" si="9"/>
        <v>0.11764705882352941</v>
      </c>
      <c r="L36" s="6">
        <f t="shared" si="9"/>
        <v>0.11764705882352941</v>
      </c>
      <c r="M36" s="6">
        <v>0.52941176470588236</v>
      </c>
      <c r="N36" s="6">
        <v>0.11764705882352941</v>
      </c>
      <c r="O36" s="6">
        <v>0.11764705882352941</v>
      </c>
      <c r="P36" s="6">
        <v>0.11764705882352941</v>
      </c>
      <c r="Q36">
        <v>0</v>
      </c>
      <c r="R36">
        <v>0.17647058823529413</v>
      </c>
      <c r="S36">
        <v>0.11764705882352941</v>
      </c>
      <c r="T36">
        <v>0.11764705882352941</v>
      </c>
    </row>
    <row r="37" spans="1:20" x14ac:dyDescent="0.25">
      <c r="A37" s="1">
        <v>1100</v>
      </c>
      <c r="B37" s="1">
        <v>1000</v>
      </c>
      <c r="C37" s="1" t="str">
        <f t="shared" si="5"/>
        <v>1100 to 1000</v>
      </c>
      <c r="D37" s="4">
        <v>13</v>
      </c>
      <c r="E37" s="6">
        <f>M37</f>
        <v>0.61538461538461542</v>
      </c>
      <c r="F37" s="6">
        <f>N37</f>
        <v>0</v>
      </c>
      <c r="G37" s="6">
        <f>O37</f>
        <v>0</v>
      </c>
      <c r="H37" s="6">
        <f>P37</f>
        <v>0</v>
      </c>
      <c r="I37" s="6">
        <f t="shared" si="9"/>
        <v>0</v>
      </c>
      <c r="J37" s="6">
        <f t="shared" si="9"/>
        <v>0.30769230769230771</v>
      </c>
      <c r="K37" s="6">
        <f t="shared" si="9"/>
        <v>0.30769230769230771</v>
      </c>
      <c r="L37" s="6">
        <f t="shared" si="9"/>
        <v>0.38461538461538464</v>
      </c>
      <c r="M37" s="6">
        <v>0.61538461538461542</v>
      </c>
      <c r="N37" s="6">
        <v>0</v>
      </c>
      <c r="O37" s="6">
        <v>0</v>
      </c>
      <c r="P37" s="6">
        <v>0</v>
      </c>
      <c r="Q37">
        <v>0</v>
      </c>
      <c r="R37">
        <v>0.30769230769230771</v>
      </c>
      <c r="S37">
        <v>0.30769230769230771</v>
      </c>
      <c r="T37">
        <v>0.38461538461538464</v>
      </c>
    </row>
    <row r="38" spans="1:20" x14ac:dyDescent="0.25">
      <c r="A38" s="1">
        <v>1000</v>
      </c>
      <c r="B38" s="1">
        <v>900</v>
      </c>
      <c r="C38" s="1" t="str">
        <f t="shared" si="5"/>
        <v>1000 to 900</v>
      </c>
      <c r="D38" s="4">
        <v>7</v>
      </c>
      <c r="E38" s="6">
        <f>M38</f>
        <v>0.8571428571428571</v>
      </c>
      <c r="F38" s="6">
        <f>N38</f>
        <v>0</v>
      </c>
      <c r="G38" s="6">
        <f>O38</f>
        <v>0</v>
      </c>
      <c r="H38" s="6">
        <f>P38</f>
        <v>0</v>
      </c>
      <c r="I38" s="6">
        <f t="shared" si="9"/>
        <v>0.14285714285714285</v>
      </c>
      <c r="J38" s="6">
        <f t="shared" si="9"/>
        <v>0.42857142857142855</v>
      </c>
      <c r="K38" s="6">
        <f t="shared" si="9"/>
        <v>0.42857142857142855</v>
      </c>
      <c r="L38" s="6">
        <f t="shared" si="9"/>
        <v>0.5714285714285714</v>
      </c>
      <c r="M38" s="6">
        <v>0.8571428571428571</v>
      </c>
      <c r="N38" s="6">
        <v>0</v>
      </c>
      <c r="O38" s="6">
        <v>0</v>
      </c>
      <c r="P38" s="6">
        <v>0</v>
      </c>
      <c r="Q38">
        <v>0.14285714285714285</v>
      </c>
      <c r="R38">
        <v>0.42857142857142855</v>
      </c>
      <c r="S38">
        <v>0.42857142857142855</v>
      </c>
      <c r="T38">
        <v>0.5714285714285714</v>
      </c>
    </row>
    <row r="39" spans="1:20" x14ac:dyDescent="0.25">
      <c r="A39" s="1">
        <v>900</v>
      </c>
      <c r="B39" s="1">
        <v>800</v>
      </c>
      <c r="C39" s="1" t="str">
        <f t="shared" si="5"/>
        <v>900 to 800</v>
      </c>
      <c r="D39" s="4">
        <v>8</v>
      </c>
      <c r="E39" s="6">
        <f>M39</f>
        <v>0.75</v>
      </c>
      <c r="F39" s="6">
        <f>N39</f>
        <v>0</v>
      </c>
      <c r="G39" s="6">
        <f>O39</f>
        <v>0</v>
      </c>
      <c r="H39" s="6">
        <f>P39</f>
        <v>0</v>
      </c>
      <c r="I39" s="6">
        <f t="shared" si="9"/>
        <v>0</v>
      </c>
      <c r="J39" s="6">
        <f t="shared" si="9"/>
        <v>0</v>
      </c>
      <c r="K39" s="6">
        <f t="shared" si="9"/>
        <v>0.125</v>
      </c>
      <c r="L39" s="6">
        <f t="shared" si="9"/>
        <v>0.25</v>
      </c>
      <c r="M39" s="6">
        <v>0.75</v>
      </c>
      <c r="N39" s="6">
        <v>0</v>
      </c>
      <c r="O39" s="6">
        <v>0</v>
      </c>
      <c r="P39" s="6">
        <v>0</v>
      </c>
      <c r="Q39">
        <v>0</v>
      </c>
      <c r="R39">
        <v>0</v>
      </c>
      <c r="S39">
        <v>0.125</v>
      </c>
      <c r="T39">
        <v>0.25</v>
      </c>
    </row>
    <row r="40" spans="1:20" x14ac:dyDescent="0.25">
      <c r="A40" s="1">
        <v>800</v>
      </c>
      <c r="B40" s="1">
        <v>700</v>
      </c>
      <c r="C40" s="1" t="str">
        <f t="shared" si="5"/>
        <v>800 to 700</v>
      </c>
      <c r="D40" s="4">
        <v>4</v>
      </c>
      <c r="E40" s="6">
        <f>M40</f>
        <v>1</v>
      </c>
      <c r="F40" s="6">
        <f>N40</f>
        <v>0</v>
      </c>
      <c r="G40" s="6">
        <f>O40</f>
        <v>0</v>
      </c>
      <c r="H40" s="6">
        <f>P40</f>
        <v>0</v>
      </c>
      <c r="I40" s="6">
        <f t="shared" si="9"/>
        <v>0.25</v>
      </c>
      <c r="J40" s="6">
        <f t="shared" si="9"/>
        <v>0.5</v>
      </c>
      <c r="K40" s="6">
        <f t="shared" si="9"/>
        <v>0.25</v>
      </c>
      <c r="L40" s="6">
        <f t="shared" si="9"/>
        <v>0.25</v>
      </c>
      <c r="M40" s="6">
        <v>1</v>
      </c>
      <c r="N40" s="6">
        <v>0</v>
      </c>
      <c r="O40" s="6">
        <v>0</v>
      </c>
      <c r="P40" s="6">
        <v>0</v>
      </c>
      <c r="Q40">
        <v>0.25</v>
      </c>
      <c r="R40">
        <v>0.5</v>
      </c>
      <c r="S40">
        <v>0.25</v>
      </c>
      <c r="T40">
        <v>0.25</v>
      </c>
    </row>
    <row r="41" spans="1:20" x14ac:dyDescent="0.25">
      <c r="A41" s="1">
        <v>700</v>
      </c>
      <c r="B41" s="1">
        <v>600</v>
      </c>
      <c r="C41" s="1" t="str">
        <f t="shared" si="5"/>
        <v>700 to 600</v>
      </c>
      <c r="D41" s="4">
        <v>3</v>
      </c>
      <c r="E41" s="6">
        <f>M41</f>
        <v>0.33333333333333331</v>
      </c>
      <c r="F41" s="6">
        <f>N41</f>
        <v>0</v>
      </c>
      <c r="G41" s="6">
        <f>O41</f>
        <v>0</v>
      </c>
      <c r="H41" s="6">
        <f>P41</f>
        <v>0</v>
      </c>
      <c r="I41" s="6">
        <f t="shared" si="9"/>
        <v>0.33333333333333331</v>
      </c>
      <c r="J41" s="6">
        <f t="shared" si="9"/>
        <v>0.33333333333333331</v>
      </c>
      <c r="K41" s="6">
        <f t="shared" si="9"/>
        <v>0.33333333333333331</v>
      </c>
      <c r="L41" s="6">
        <f t="shared" si="9"/>
        <v>0.33333333333333331</v>
      </c>
      <c r="M41" s="6">
        <v>0.33333333333333331</v>
      </c>
      <c r="N41" s="6">
        <v>0</v>
      </c>
      <c r="O41" s="6">
        <v>0</v>
      </c>
      <c r="P41" s="6">
        <v>0</v>
      </c>
      <c r="Q41">
        <v>0.33333333333333331</v>
      </c>
      <c r="R41">
        <v>0.33333333333333331</v>
      </c>
      <c r="S41">
        <v>0.33333333333333331</v>
      </c>
      <c r="T41">
        <v>0.33333333333333331</v>
      </c>
    </row>
    <row r="42" spans="1:20" x14ac:dyDescent="0.25">
      <c r="A42" s="1">
        <v>600</v>
      </c>
      <c r="B42" s="1">
        <v>500</v>
      </c>
      <c r="C42" s="1" t="str">
        <f t="shared" si="5"/>
        <v>600 to 500</v>
      </c>
      <c r="D42" s="4">
        <v>3</v>
      </c>
      <c r="E42" s="6">
        <f>M42</f>
        <v>0.33333333333333331</v>
      </c>
      <c r="F42" s="6">
        <f>N42</f>
        <v>0</v>
      </c>
      <c r="G42" s="6">
        <f>O42</f>
        <v>0</v>
      </c>
      <c r="H42" s="6">
        <f>P42</f>
        <v>0</v>
      </c>
      <c r="I42" s="6">
        <f t="shared" si="9"/>
        <v>0</v>
      </c>
      <c r="J42" s="6">
        <f t="shared" si="9"/>
        <v>0</v>
      </c>
      <c r="K42" s="6">
        <f t="shared" si="9"/>
        <v>0</v>
      </c>
      <c r="L42" s="6">
        <f t="shared" si="9"/>
        <v>0</v>
      </c>
      <c r="M42" s="6">
        <v>0.33333333333333331</v>
      </c>
      <c r="N42" s="6">
        <v>0</v>
      </c>
      <c r="O42" s="6">
        <v>0</v>
      </c>
      <c r="P42" s="6">
        <v>0</v>
      </c>
      <c r="Q42">
        <v>0</v>
      </c>
      <c r="R42">
        <v>0</v>
      </c>
      <c r="S42">
        <v>0</v>
      </c>
      <c r="T42">
        <v>0</v>
      </c>
    </row>
    <row r="43" spans="1:20" x14ac:dyDescent="0.25">
      <c r="A43" s="1">
        <v>500</v>
      </c>
      <c r="B43" s="1">
        <v>400</v>
      </c>
      <c r="C43" s="1" t="str">
        <f t="shared" si="5"/>
        <v>500 to 400</v>
      </c>
      <c r="D43" s="4">
        <v>5</v>
      </c>
      <c r="E43" s="6">
        <f>M43</f>
        <v>0.2</v>
      </c>
      <c r="F43" s="6">
        <f>N43</f>
        <v>0</v>
      </c>
      <c r="G43" s="6">
        <f>O43</f>
        <v>0</v>
      </c>
      <c r="H43" s="6">
        <f>P43</f>
        <v>0</v>
      </c>
      <c r="I43" s="6">
        <f t="shared" si="9"/>
        <v>0.2</v>
      </c>
      <c r="J43" s="6">
        <f t="shared" si="9"/>
        <v>0.2</v>
      </c>
      <c r="K43" s="6">
        <f t="shared" si="9"/>
        <v>0.2</v>
      </c>
      <c r="L43" s="6">
        <f t="shared" si="9"/>
        <v>0.2</v>
      </c>
      <c r="M43" s="6">
        <v>0.2</v>
      </c>
      <c r="N43" s="6">
        <v>0</v>
      </c>
      <c r="O43" s="6">
        <v>0</v>
      </c>
      <c r="P43" s="6">
        <v>0</v>
      </c>
      <c r="Q43">
        <v>0.2</v>
      </c>
      <c r="R43">
        <v>0.2</v>
      </c>
      <c r="S43">
        <v>0.2</v>
      </c>
      <c r="T43">
        <v>0.2</v>
      </c>
    </row>
    <row r="44" spans="1:20" x14ac:dyDescent="0.25">
      <c r="A44" s="1">
        <v>400</v>
      </c>
      <c r="B44" s="1">
        <v>300</v>
      </c>
      <c r="C44" s="1" t="str">
        <f t="shared" si="5"/>
        <v>400 to 300</v>
      </c>
      <c r="D44" s="4">
        <v>4</v>
      </c>
      <c r="E44" s="6">
        <f>M44</f>
        <v>0</v>
      </c>
      <c r="F44" s="6">
        <f>N44</f>
        <v>0.25</v>
      </c>
      <c r="G44" s="6">
        <f>O44</f>
        <v>0.25</v>
      </c>
      <c r="H44" s="6">
        <f>P44</f>
        <v>0.25</v>
      </c>
      <c r="I44" s="6">
        <f t="shared" ref="I44:L44" si="10">Q44</f>
        <v>0</v>
      </c>
      <c r="J44" s="6">
        <f t="shared" si="10"/>
        <v>0</v>
      </c>
      <c r="K44" s="6">
        <f t="shared" si="10"/>
        <v>0</v>
      </c>
      <c r="L44" s="6">
        <f t="shared" si="10"/>
        <v>0</v>
      </c>
      <c r="M44" s="6">
        <v>0</v>
      </c>
      <c r="N44" s="6">
        <v>0.25</v>
      </c>
      <c r="O44" s="6">
        <v>0.25</v>
      </c>
      <c r="P44" s="6">
        <v>0.25</v>
      </c>
      <c r="Q44">
        <v>0</v>
      </c>
      <c r="R44">
        <v>0</v>
      </c>
      <c r="S44">
        <v>0</v>
      </c>
      <c r="T44">
        <v>0</v>
      </c>
    </row>
    <row r="45" spans="1:20" x14ac:dyDescent="0.25">
      <c r="A45" s="1">
        <v>300</v>
      </c>
      <c r="B45" s="1">
        <v>200</v>
      </c>
      <c r="C45" s="1" t="str">
        <f t="shared" si="5"/>
        <v>300 to 200</v>
      </c>
      <c r="D45" s="4">
        <v>1</v>
      </c>
      <c r="E45" s="6"/>
      <c r="F45" s="6"/>
      <c r="G45" s="6"/>
      <c r="H45" s="6"/>
      <c r="I45" s="6"/>
      <c r="J45" s="6"/>
      <c r="K45" s="6"/>
      <c r="L45" s="6"/>
      <c r="M45" s="6">
        <v>0</v>
      </c>
      <c r="N45" s="6">
        <v>0</v>
      </c>
      <c r="O45" s="6">
        <v>0</v>
      </c>
      <c r="P45" s="6">
        <v>0</v>
      </c>
      <c r="Q45">
        <v>0</v>
      </c>
      <c r="R45">
        <v>0</v>
      </c>
      <c r="S45">
        <v>0</v>
      </c>
      <c r="T45">
        <v>0</v>
      </c>
    </row>
    <row r="46" spans="1:20" x14ac:dyDescent="0.25">
      <c r="A46" s="1">
        <v>200</v>
      </c>
      <c r="B46" s="1">
        <v>100</v>
      </c>
      <c r="C46" s="1" t="str">
        <f t="shared" si="5"/>
        <v>200 to 100</v>
      </c>
      <c r="D46" s="4">
        <v>1</v>
      </c>
      <c r="E46" s="6"/>
      <c r="F46" s="6"/>
      <c r="G46" s="6"/>
      <c r="H46" s="6"/>
      <c r="I46" s="6"/>
      <c r="J46" s="6"/>
      <c r="K46" s="6"/>
      <c r="L46" s="6"/>
      <c r="M46" s="6">
        <v>0</v>
      </c>
      <c r="N46" s="6">
        <v>1</v>
      </c>
      <c r="O46" s="6">
        <v>1</v>
      </c>
      <c r="P46" s="6">
        <v>0</v>
      </c>
      <c r="Q46">
        <v>0</v>
      </c>
      <c r="R46">
        <v>0</v>
      </c>
      <c r="S46">
        <v>0</v>
      </c>
      <c r="T46">
        <v>0</v>
      </c>
    </row>
    <row r="47" spans="1:20" x14ac:dyDescent="0.25">
      <c r="A47" s="2">
        <v>100</v>
      </c>
      <c r="B47" s="1">
        <v>1</v>
      </c>
      <c r="C47" s="1" t="str">
        <f t="shared" si="5"/>
        <v>100 to 1</v>
      </c>
      <c r="D47" s="4">
        <v>0</v>
      </c>
      <c r="E47" s="6"/>
      <c r="F47" s="6"/>
      <c r="G47" s="6"/>
      <c r="H47" s="6"/>
      <c r="I47" s="6"/>
      <c r="J47" s="6"/>
      <c r="K47" s="6"/>
      <c r="L47" s="6"/>
      <c r="M47" s="6" t="e">
        <v>#DIV/0!</v>
      </c>
      <c r="N47" s="6" t="e">
        <v>#DIV/0!</v>
      </c>
      <c r="O47" s="6" t="e">
        <v>#DIV/0!</v>
      </c>
      <c r="P47" s="6" t="e">
        <v>#DIV/0!</v>
      </c>
      <c r="Q47" t="e">
        <v>#DIV/0!</v>
      </c>
      <c r="R47" t="e">
        <v>#DIV/0!</v>
      </c>
      <c r="S47" t="e">
        <v>#DIV/0!</v>
      </c>
      <c r="T47" t="e">
        <v>#DIV/0!</v>
      </c>
    </row>
    <row r="48" spans="1:20" x14ac:dyDescent="0.25">
      <c r="E48" s="6"/>
      <c r="F48" s="6"/>
      <c r="G48" s="6"/>
      <c r="H48" s="6"/>
      <c r="I48" s="6"/>
      <c r="J48" s="6"/>
      <c r="K48" s="6"/>
      <c r="L48" s="6"/>
      <c r="M48" s="6">
        <v>0.56844241822432606</v>
      </c>
      <c r="N48" s="6">
        <v>7.1249277088004881E-2</v>
      </c>
      <c r="O48" s="6">
        <v>7.1756213610616404E-2</v>
      </c>
      <c r="P48" s="6">
        <v>4.6622374666516968E-2</v>
      </c>
    </row>
    <row r="49" spans="3:16" x14ac:dyDescent="0.25">
      <c r="D49" t="s">
        <v>24</v>
      </c>
      <c r="E49" s="6">
        <f>AVERAGE(E3:E47)</f>
        <v>0.58017540420563929</v>
      </c>
      <c r="F49" s="6">
        <f>AVERAGE(F14:F47)</f>
        <v>6.1974850342199996E-2</v>
      </c>
      <c r="G49" s="6">
        <f>AVERAGE(G14:G47)</f>
        <v>6.2645314775331376E-2</v>
      </c>
      <c r="H49" s="6">
        <f>AVERAGE(H16:H47)</f>
        <v>6.5914391769903297E-2</v>
      </c>
      <c r="I49" s="6">
        <f>AVERAGE(I22:I47)</f>
        <v>7.0090473496259686E-2</v>
      </c>
      <c r="J49" s="6">
        <f>AVERAGE(J12:J47)</f>
        <v>0.126974447796846</v>
      </c>
      <c r="K49" s="6">
        <f t="shared" ref="I49:L49" si="11">AVERAGE(K3:K47)</f>
        <v>0.15404945779210744</v>
      </c>
      <c r="L49" s="6">
        <f t="shared" si="11"/>
        <v>0.19503615650921197</v>
      </c>
      <c r="M49" s="6" t="e">
        <f t="shared" ref="F49:P49" si="12">AVERAGE(M3:M47)</f>
        <v>#DIV/0!</v>
      </c>
      <c r="N49" s="6" t="e">
        <f t="shared" si="12"/>
        <v>#DIV/0!</v>
      </c>
      <c r="O49" s="6" t="e">
        <f t="shared" si="12"/>
        <v>#DIV/0!</v>
      </c>
      <c r="P49" s="6" t="e">
        <f t="shared" si="12"/>
        <v>#DIV/0!</v>
      </c>
    </row>
    <row r="50" spans="3:16" x14ac:dyDescent="0.25">
      <c r="D50" t="s">
        <v>11</v>
      </c>
      <c r="E50" s="6">
        <f>MAX(E3:E47)</f>
        <v>1</v>
      </c>
      <c r="F50" s="6">
        <f t="shared" ref="F50:P50" si="13">MAX(F3:F47)</f>
        <v>0.25</v>
      </c>
      <c r="G50" s="6">
        <f t="shared" si="13"/>
        <v>0.25</v>
      </c>
      <c r="H50" s="6">
        <f t="shared" si="13"/>
        <v>0.25</v>
      </c>
      <c r="I50" s="6">
        <f>MAX(I16:I47)</f>
        <v>0.33333333333333331</v>
      </c>
      <c r="J50" s="6">
        <f t="shared" ref="I50:L50" si="14">MAX(J3:J47)</f>
        <v>0.5</v>
      </c>
      <c r="K50" s="6">
        <f t="shared" si="14"/>
        <v>0.42857142857142855</v>
      </c>
      <c r="L50" s="6">
        <f t="shared" si="14"/>
        <v>0.5714285714285714</v>
      </c>
      <c r="M50" s="6" t="e">
        <f t="shared" si="13"/>
        <v>#DIV/0!</v>
      </c>
      <c r="N50" s="6" t="e">
        <f t="shared" si="13"/>
        <v>#DIV/0!</v>
      </c>
      <c r="O50" s="6" t="e">
        <f t="shared" si="13"/>
        <v>#DIV/0!</v>
      </c>
      <c r="P50" s="6" t="e">
        <f t="shared" si="13"/>
        <v>#DIV/0!</v>
      </c>
    </row>
    <row r="51" spans="3:16" x14ac:dyDescent="0.25">
      <c r="D51" t="s">
        <v>12</v>
      </c>
      <c r="E51" s="8">
        <f>MIN(E3:E47)</f>
        <v>0</v>
      </c>
      <c r="F51" s="8">
        <f t="shared" ref="F51:P51" si="15">MIN(F3:F47)</f>
        <v>0</v>
      </c>
      <c r="G51" s="8">
        <f t="shared" si="15"/>
        <v>0</v>
      </c>
      <c r="H51" s="8">
        <f t="shared" si="15"/>
        <v>0</v>
      </c>
      <c r="I51" s="8">
        <f>MIN(I16:I47)</f>
        <v>0</v>
      </c>
      <c r="J51" s="8">
        <f t="shared" ref="I51:L51" si="16">MIN(J3:J47)</f>
        <v>0</v>
      </c>
      <c r="K51" s="8">
        <f t="shared" si="16"/>
        <v>0</v>
      </c>
      <c r="L51" s="8">
        <f t="shared" si="16"/>
        <v>0</v>
      </c>
      <c r="M51" s="8" t="e">
        <f t="shared" si="15"/>
        <v>#DIV/0!</v>
      </c>
      <c r="N51" s="8" t="e">
        <f t="shared" si="15"/>
        <v>#DIV/0!</v>
      </c>
      <c r="O51" s="8" t="e">
        <f t="shared" si="15"/>
        <v>#DIV/0!</v>
      </c>
      <c r="P51" s="8" t="e">
        <f t="shared" si="15"/>
        <v>#DIV/0!</v>
      </c>
    </row>
    <row r="53" spans="3:16" x14ac:dyDescent="0.25">
      <c r="C53" s="11" t="s">
        <v>21</v>
      </c>
      <c r="D53" s="3">
        <f>COUNTIF(D3:D47,"&gt;=3")</f>
        <v>35</v>
      </c>
      <c r="E53" t="s">
        <v>17</v>
      </c>
      <c r="I53" t="s">
        <v>20</v>
      </c>
    </row>
    <row r="54" spans="3:16" x14ac:dyDescent="0.25">
      <c r="I54" t="s">
        <v>23</v>
      </c>
    </row>
    <row r="55" spans="3:16" x14ac:dyDescent="0.25">
      <c r="D55" t="s">
        <v>25</v>
      </c>
    </row>
  </sheetData>
  <mergeCells count="1">
    <mergeCell ref="M1:P1"/>
  </mergeCells>
  <conditionalFormatting sqref="D3:D48">
    <cfRule type="cellIs" dxfId="0" priority="1" operator="greaterThanOrEqual">
      <formula>3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CIR</vt:lpstr>
      <vt:lpstr>UGAM</vt:lpstr>
      <vt:lpstr>LN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Joanne Boden</dc:creator>
  <cp:lastModifiedBy>Joanne Boden</cp:lastModifiedBy>
  <dcterms:created xsi:type="dcterms:W3CDTF">2015-06-05T18:17:20Z</dcterms:created>
  <dcterms:modified xsi:type="dcterms:W3CDTF">2025-08-29T12:00:09Z</dcterms:modified>
</cp:coreProperties>
</file>