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kuleuven-my.sharepoint.com/personal/eva_boonaert_kuleuven_be/Documents/PhD/3 Data/Global/Paper/Nature Food submission/Final/"/>
    </mc:Choice>
  </mc:AlternateContent>
  <xr:revisionPtr revIDLastSave="18" documentId="8_{4E823E71-CD86-4557-8525-3509B85584B5}" xr6:coauthVersionLast="47" xr6:coauthVersionMax="47" xr10:uidLastSave="{09747D0C-280A-4917-9623-2DB0857180B3}"/>
  <bookViews>
    <workbookView xWindow="-120" yWindow="-120" windowWidth="29040" windowHeight="15720" xr2:uid="{33671D21-366C-4454-8E33-FBAC3AAEE065}"/>
  </bookViews>
  <sheets>
    <sheet name="Metadata" sheetId="11" r:id="rId1"/>
    <sheet name="Documents" sheetId="3" r:id="rId2"/>
    <sheet name="Scoring" sheetId="2" r:id="rId3"/>
    <sheet name="Weighting" sheetId="7" r:id="rId4"/>
    <sheet name="Results" sheetId="5" r:id="rId5"/>
    <sheet name="Final results" sheetId="6" r:id="rId6"/>
    <sheet name="Restructured results"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5" l="1"/>
  <c r="G4" i="5"/>
  <c r="G167" i="5"/>
  <c r="G168" i="5"/>
  <c r="G169" i="5"/>
  <c r="G170" i="5"/>
  <c r="G171" i="5"/>
  <c r="G172" i="5"/>
  <c r="G173" i="5"/>
  <c r="G174" i="5"/>
  <c r="G175" i="5"/>
  <c r="G176" i="5"/>
  <c r="G177" i="5"/>
  <c r="G178" i="5"/>
  <c r="G179" i="5"/>
  <c r="G113" i="5"/>
  <c r="G114" i="5"/>
  <c r="G115" i="5"/>
  <c r="G116" i="5"/>
  <c r="G117" i="5"/>
  <c r="G118" i="5"/>
  <c r="G119" i="5"/>
  <c r="G120" i="5"/>
  <c r="G121" i="5"/>
  <c r="G122" i="5"/>
  <c r="G123" i="5"/>
  <c r="G124" i="5"/>
  <c r="G125" i="5"/>
  <c r="L215" i="5"/>
  <c r="L214" i="5"/>
  <c r="L213" i="5"/>
  <c r="L212" i="5"/>
  <c r="L211" i="5"/>
  <c r="L210" i="5"/>
  <c r="L209" i="5"/>
  <c r="L208" i="5"/>
  <c r="L207" i="5"/>
  <c r="L206" i="5"/>
  <c r="L205" i="5"/>
  <c r="L204" i="5"/>
  <c r="L203" i="5"/>
  <c r="L202" i="5"/>
  <c r="L177" i="5"/>
  <c r="L178" i="5"/>
  <c r="L179" i="5"/>
  <c r="L168" i="5"/>
  <c r="L169" i="5"/>
  <c r="L170" i="5"/>
  <c r="Q149" i="5"/>
  <c r="Q150" i="5"/>
  <c r="Q151" i="5"/>
  <c r="Q152" i="5"/>
  <c r="Q153" i="5"/>
  <c r="Q154" i="5"/>
  <c r="Q155" i="5"/>
  <c r="Q156" i="5"/>
  <c r="Q157" i="5"/>
  <c r="Q158" i="5"/>
  <c r="Q159" i="5"/>
  <c r="Q160" i="5"/>
  <c r="Q161" i="5"/>
  <c r="Q138" i="5"/>
  <c r="Q139" i="5"/>
  <c r="Q140" i="5"/>
  <c r="Q141" i="5"/>
  <c r="V35" i="5"/>
  <c r="V34" i="5"/>
  <c r="V33" i="5"/>
  <c r="V32" i="5"/>
  <c r="V31" i="5"/>
  <c r="V30" i="5"/>
  <c r="V29" i="5"/>
  <c r="V28" i="5"/>
  <c r="V27" i="5"/>
  <c r="V26" i="5"/>
  <c r="V25" i="5"/>
  <c r="V24" i="5"/>
  <c r="V23" i="5"/>
  <c r="V22" i="5"/>
  <c r="AA53" i="5"/>
  <c r="AA52" i="5"/>
  <c r="AA51" i="5"/>
  <c r="AA50" i="5"/>
  <c r="AA49" i="5"/>
  <c r="AA48" i="5"/>
  <c r="AA47" i="5"/>
  <c r="AA46" i="5"/>
  <c r="AA45" i="5"/>
  <c r="AA44" i="5"/>
  <c r="AA43" i="5"/>
  <c r="AA42" i="5"/>
  <c r="AA41" i="5"/>
  <c r="AA40" i="5"/>
  <c r="V53" i="5"/>
  <c r="V52" i="5"/>
  <c r="V51" i="5"/>
  <c r="V50" i="5"/>
  <c r="V49" i="5"/>
  <c r="V48" i="5"/>
  <c r="V47" i="5"/>
  <c r="V46" i="5"/>
  <c r="V45" i="5"/>
  <c r="V44" i="5"/>
  <c r="V43" i="5"/>
  <c r="V42" i="5"/>
  <c r="V41" i="5"/>
  <c r="V40" i="5"/>
  <c r="L53" i="5"/>
  <c r="L52" i="5"/>
  <c r="L51" i="5"/>
  <c r="L50" i="5"/>
  <c r="L49" i="5"/>
  <c r="L48" i="5"/>
  <c r="L47" i="5"/>
  <c r="L46" i="5"/>
  <c r="L45" i="5"/>
  <c r="L44" i="5"/>
  <c r="L43" i="5"/>
  <c r="L42" i="5"/>
  <c r="L41" i="5"/>
  <c r="L40" i="5"/>
  <c r="Q53" i="5"/>
  <c r="Q52" i="5"/>
  <c r="Q51" i="5"/>
  <c r="Q50" i="5"/>
  <c r="Q49" i="5"/>
  <c r="Q48" i="5"/>
  <c r="Q47" i="5"/>
  <c r="Q46" i="5"/>
  <c r="Q45" i="5"/>
  <c r="Q44" i="5"/>
  <c r="Q43" i="5"/>
  <c r="Q42" i="5"/>
  <c r="Q41" i="5"/>
  <c r="Q40" i="5"/>
  <c r="G41" i="5"/>
  <c r="G10" i="5"/>
  <c r="L10" i="5"/>
  <c r="Q10" i="5"/>
  <c r="L107" i="5"/>
  <c r="G107" i="5"/>
  <c r="L106" i="5"/>
  <c r="G106" i="5"/>
  <c r="L105" i="5"/>
  <c r="G105" i="5"/>
  <c r="L104" i="5"/>
  <c r="G104" i="5"/>
  <c r="L103" i="5"/>
  <c r="G103" i="5"/>
  <c r="L102" i="5"/>
  <c r="G102" i="5"/>
  <c r="L101" i="5"/>
  <c r="G101" i="5"/>
  <c r="L97" i="5"/>
  <c r="G97" i="5"/>
  <c r="L96" i="5"/>
  <c r="G96" i="5"/>
  <c r="L100" i="5"/>
  <c r="G100" i="5"/>
  <c r="L95" i="5"/>
  <c r="G95" i="5"/>
  <c r="L99" i="5"/>
  <c r="G99" i="5"/>
  <c r="L98" i="5"/>
  <c r="G98" i="5"/>
  <c r="L94" i="5"/>
  <c r="G94" i="5"/>
  <c r="L62" i="5"/>
  <c r="L63" i="5"/>
  <c r="L59" i="5"/>
  <c r="L64" i="5"/>
  <c r="L60" i="5"/>
  <c r="L61" i="5"/>
  <c r="L65" i="5"/>
  <c r="G215" i="5"/>
  <c r="G214" i="5"/>
  <c r="G213" i="5"/>
  <c r="G212" i="5"/>
  <c r="G211" i="5"/>
  <c r="G210" i="5"/>
  <c r="G209" i="5"/>
  <c r="G203" i="5"/>
  <c r="G207" i="5"/>
  <c r="G205" i="5"/>
  <c r="G206" i="5"/>
  <c r="G204" i="5"/>
  <c r="G208" i="5"/>
  <c r="G202" i="5"/>
  <c r="L197" i="5"/>
  <c r="G197" i="5"/>
  <c r="L196" i="5"/>
  <c r="G196" i="5"/>
  <c r="L195" i="5"/>
  <c r="G195" i="5"/>
  <c r="L194" i="5"/>
  <c r="G194" i="5"/>
  <c r="L193" i="5"/>
  <c r="G193" i="5"/>
  <c r="L192" i="5"/>
  <c r="G192" i="5"/>
  <c r="L191" i="5"/>
  <c r="G191" i="5"/>
  <c r="L187" i="5"/>
  <c r="G187" i="5"/>
  <c r="L186" i="5"/>
  <c r="G186" i="5"/>
  <c r="L190" i="5"/>
  <c r="G190" i="5"/>
  <c r="L185" i="5"/>
  <c r="G185" i="5"/>
  <c r="L189" i="5"/>
  <c r="G189" i="5"/>
  <c r="L188" i="5"/>
  <c r="G188" i="5"/>
  <c r="L184" i="5"/>
  <c r="G184" i="5"/>
  <c r="Q179" i="5"/>
  <c r="Q178" i="5"/>
  <c r="Q177" i="5"/>
  <c r="Q176" i="5"/>
  <c r="L176" i="5"/>
  <c r="Q175" i="5"/>
  <c r="L175" i="5"/>
  <c r="Q174" i="5"/>
  <c r="L174" i="5"/>
  <c r="Q173" i="5"/>
  <c r="L173" i="5"/>
  <c r="Q169" i="5"/>
  <c r="Q168" i="5"/>
  <c r="Q172" i="5"/>
  <c r="L172" i="5"/>
  <c r="Q167" i="5"/>
  <c r="L167" i="5"/>
  <c r="Q171" i="5"/>
  <c r="L171" i="5"/>
  <c r="Q170" i="5"/>
  <c r="Q166" i="5"/>
  <c r="L166" i="5"/>
  <c r="G166" i="5"/>
  <c r="L161" i="5"/>
  <c r="G161" i="5"/>
  <c r="L160" i="5"/>
  <c r="G160" i="5"/>
  <c r="L159" i="5"/>
  <c r="G159" i="5"/>
  <c r="L158" i="5"/>
  <c r="G158" i="5"/>
  <c r="L157" i="5"/>
  <c r="G157" i="5"/>
  <c r="L156" i="5"/>
  <c r="G156" i="5"/>
  <c r="L155" i="5"/>
  <c r="G155" i="5"/>
  <c r="L151" i="5"/>
  <c r="G151" i="5"/>
  <c r="L150" i="5"/>
  <c r="G150" i="5"/>
  <c r="L154" i="5"/>
  <c r="G154" i="5"/>
  <c r="L149" i="5"/>
  <c r="G149" i="5"/>
  <c r="L153" i="5"/>
  <c r="G153" i="5"/>
  <c r="L152" i="5"/>
  <c r="G152" i="5"/>
  <c r="Q148" i="5"/>
  <c r="L148" i="5"/>
  <c r="G148" i="5"/>
  <c r="Q143" i="5"/>
  <c r="L143" i="5"/>
  <c r="G143" i="5"/>
  <c r="Q142" i="5"/>
  <c r="L142" i="5"/>
  <c r="G142" i="5"/>
  <c r="L141" i="5"/>
  <c r="G141" i="5"/>
  <c r="L140" i="5"/>
  <c r="G140" i="5"/>
  <c r="L139" i="5"/>
  <c r="G139" i="5"/>
  <c r="L138" i="5"/>
  <c r="G138" i="5"/>
  <c r="Q137" i="5"/>
  <c r="L137" i="5"/>
  <c r="G137" i="5"/>
  <c r="Q133" i="5"/>
  <c r="L133" i="5"/>
  <c r="G133" i="5"/>
  <c r="Q132" i="5"/>
  <c r="L132" i="5"/>
  <c r="G132" i="5"/>
  <c r="Q136" i="5"/>
  <c r="L136" i="5"/>
  <c r="G136" i="5"/>
  <c r="Q131" i="5"/>
  <c r="L131" i="5"/>
  <c r="G131" i="5"/>
  <c r="Q135" i="5"/>
  <c r="L135" i="5"/>
  <c r="G135" i="5"/>
  <c r="Q134" i="5"/>
  <c r="L134" i="5"/>
  <c r="G134" i="5"/>
  <c r="Q130" i="5"/>
  <c r="L130" i="5"/>
  <c r="G130" i="5"/>
  <c r="Q125" i="5"/>
  <c r="L125" i="5"/>
  <c r="Q124" i="5"/>
  <c r="L124" i="5"/>
  <c r="Q123" i="5"/>
  <c r="L123" i="5"/>
  <c r="Q122" i="5"/>
  <c r="L122" i="5"/>
  <c r="Q121" i="5"/>
  <c r="L121" i="5"/>
  <c r="Q120" i="5"/>
  <c r="L120" i="5"/>
  <c r="Q119" i="5"/>
  <c r="L119" i="5"/>
  <c r="Q115" i="5"/>
  <c r="L115" i="5"/>
  <c r="Q114" i="5"/>
  <c r="L114" i="5"/>
  <c r="Q118" i="5"/>
  <c r="L118" i="5"/>
  <c r="Q113" i="5"/>
  <c r="L113" i="5"/>
  <c r="Q117" i="5"/>
  <c r="L117" i="5"/>
  <c r="Q116" i="5"/>
  <c r="L116" i="5"/>
  <c r="Q112" i="5"/>
  <c r="L112" i="5"/>
  <c r="G112" i="5"/>
  <c r="Q89" i="5"/>
  <c r="L89" i="5"/>
  <c r="G89" i="5"/>
  <c r="Q88" i="5"/>
  <c r="L88" i="5"/>
  <c r="G88" i="5"/>
  <c r="Q87" i="5"/>
  <c r="L87" i="5"/>
  <c r="G87" i="5"/>
  <c r="Q86" i="5"/>
  <c r="L86" i="5"/>
  <c r="G86" i="5"/>
  <c r="Q85" i="5"/>
  <c r="L85" i="5"/>
  <c r="G85" i="5"/>
  <c r="Q84" i="5"/>
  <c r="L84" i="5"/>
  <c r="G84" i="5"/>
  <c r="Q83" i="5"/>
  <c r="L83" i="5"/>
  <c r="G83" i="5"/>
  <c r="Q79" i="5"/>
  <c r="L79" i="5"/>
  <c r="G79" i="5"/>
  <c r="Q78" i="5"/>
  <c r="L78" i="5"/>
  <c r="G78" i="5"/>
  <c r="Q82" i="5"/>
  <c r="L82" i="5"/>
  <c r="G82" i="5"/>
  <c r="Q77" i="5"/>
  <c r="L77" i="5"/>
  <c r="G77" i="5"/>
  <c r="Q81" i="5"/>
  <c r="L81" i="5"/>
  <c r="G81" i="5"/>
  <c r="Q80" i="5"/>
  <c r="L80" i="5"/>
  <c r="G80" i="5"/>
  <c r="Q76" i="5"/>
  <c r="L76" i="5"/>
  <c r="G76" i="5"/>
  <c r="Q58" i="5"/>
  <c r="Q62" i="5"/>
  <c r="Q63" i="5"/>
  <c r="Q59" i="5"/>
  <c r="Q64" i="5"/>
  <c r="Q60" i="5"/>
  <c r="Q61" i="5"/>
  <c r="Q65" i="5"/>
  <c r="Q66" i="5"/>
  <c r="Q67" i="5"/>
  <c r="Q68" i="5"/>
  <c r="Q69" i="5"/>
  <c r="Q70" i="5"/>
  <c r="Q71" i="5"/>
  <c r="L71" i="5"/>
  <c r="G71" i="5"/>
  <c r="L70" i="5"/>
  <c r="G70" i="5"/>
  <c r="L69" i="5"/>
  <c r="G69" i="5"/>
  <c r="L68" i="5"/>
  <c r="G68" i="5"/>
  <c r="L67" i="5"/>
  <c r="G67" i="5"/>
  <c r="L66" i="5"/>
  <c r="G66" i="5"/>
  <c r="G65" i="5"/>
  <c r="G61" i="5"/>
  <c r="G60" i="5"/>
  <c r="G64" i="5"/>
  <c r="G59" i="5"/>
  <c r="G63" i="5"/>
  <c r="G62" i="5"/>
  <c r="L58" i="5"/>
  <c r="G58" i="5"/>
  <c r="G198" i="5" l="1"/>
  <c r="C94" i="6" s="1"/>
  <c r="Q162" i="5"/>
  <c r="L216" i="5"/>
  <c r="L180" i="5"/>
  <c r="V36" i="5"/>
  <c r="AA54" i="5"/>
  <c r="Q54" i="5"/>
  <c r="V54" i="5"/>
  <c r="G126" i="5"/>
  <c r="G144" i="5"/>
  <c r="C65" i="6" s="1"/>
  <c r="G72" i="5"/>
  <c r="L144" i="5"/>
  <c r="C70" i="6" s="1"/>
  <c r="G162" i="5"/>
  <c r="C74" i="6" s="1"/>
  <c r="L72" i="5"/>
  <c r="G180" i="5"/>
  <c r="L126" i="5"/>
  <c r="C56" i="6" s="1"/>
  <c r="Q180" i="5"/>
  <c r="L162" i="5"/>
  <c r="Q126" i="5"/>
  <c r="L198" i="5"/>
  <c r="C99" i="6" s="1"/>
  <c r="Q144" i="5"/>
  <c r="G216" i="5"/>
  <c r="G108" i="5"/>
  <c r="L108" i="5"/>
  <c r="C55" i="6" s="1"/>
  <c r="Q90" i="5"/>
  <c r="C46" i="6" s="1"/>
  <c r="L90" i="5"/>
  <c r="C45" i="6" s="1"/>
  <c r="G90" i="5"/>
  <c r="Q72" i="5"/>
  <c r="C37" i="6" s="1"/>
  <c r="G44" i="5"/>
  <c r="G45" i="5"/>
  <c r="G46" i="5"/>
  <c r="G42" i="5"/>
  <c r="G43" i="5"/>
  <c r="G47" i="5"/>
  <c r="G48" i="5"/>
  <c r="G49" i="5"/>
  <c r="G50" i="5"/>
  <c r="G51" i="5"/>
  <c r="G52" i="5"/>
  <c r="G53" i="5"/>
  <c r="G40" i="5"/>
  <c r="Q26" i="5"/>
  <c r="Q27" i="5"/>
  <c r="Q23" i="5"/>
  <c r="Q28" i="5"/>
  <c r="Q24" i="5"/>
  <c r="Q25" i="5"/>
  <c r="Q29" i="5"/>
  <c r="Q30" i="5"/>
  <c r="Q31" i="5"/>
  <c r="Q32" i="5"/>
  <c r="Q33" i="5"/>
  <c r="Q34" i="5"/>
  <c r="Q35" i="5"/>
  <c r="Q22" i="5"/>
  <c r="L22" i="5"/>
  <c r="L26" i="5"/>
  <c r="L27" i="5"/>
  <c r="L23" i="5"/>
  <c r="L28" i="5"/>
  <c r="L24" i="5"/>
  <c r="L25" i="5"/>
  <c r="L29" i="5"/>
  <c r="L30" i="5"/>
  <c r="L31" i="5"/>
  <c r="L32" i="5"/>
  <c r="L33" i="5"/>
  <c r="L34" i="5"/>
  <c r="L35" i="5"/>
  <c r="G26" i="5"/>
  <c r="G27" i="5"/>
  <c r="G23" i="5"/>
  <c r="G28" i="5"/>
  <c r="G24" i="5"/>
  <c r="G25" i="5"/>
  <c r="G29" i="5"/>
  <c r="G30" i="5"/>
  <c r="G31" i="5"/>
  <c r="G32" i="5"/>
  <c r="G33" i="5"/>
  <c r="G34" i="5"/>
  <c r="G35" i="5"/>
  <c r="G22" i="5"/>
  <c r="Q8" i="5"/>
  <c r="Q9" i="5"/>
  <c r="Q5" i="5"/>
  <c r="Q6" i="5"/>
  <c r="Q7" i="5"/>
  <c r="Q11" i="5"/>
  <c r="Q12" i="5"/>
  <c r="Q13" i="5"/>
  <c r="Q14" i="5"/>
  <c r="Q15" i="5"/>
  <c r="Q16" i="5"/>
  <c r="Q17" i="5"/>
  <c r="Q4" i="5"/>
  <c r="L8" i="5"/>
  <c r="L9" i="5"/>
  <c r="L5" i="5"/>
  <c r="L6" i="5"/>
  <c r="L7" i="5"/>
  <c r="L11" i="5"/>
  <c r="L12" i="5"/>
  <c r="L13" i="5"/>
  <c r="L14" i="5"/>
  <c r="L15" i="5"/>
  <c r="L16" i="5"/>
  <c r="L17" i="5"/>
  <c r="L4" i="5"/>
  <c r="G8" i="5"/>
  <c r="G9" i="5"/>
  <c r="G5" i="5"/>
  <c r="G6" i="5"/>
  <c r="G7" i="5"/>
  <c r="G11" i="5"/>
  <c r="G12" i="5"/>
  <c r="G13" i="5"/>
  <c r="G14" i="5"/>
  <c r="G15" i="5"/>
  <c r="G16" i="5"/>
  <c r="G17" i="5"/>
  <c r="C2" i="6" l="1"/>
  <c r="Q18" i="5"/>
  <c r="C108" i="6"/>
  <c r="C109" i="6"/>
  <c r="C89" i="6"/>
  <c r="C100" i="6"/>
  <c r="C69" i="6"/>
  <c r="C67" i="6"/>
  <c r="C68" i="6"/>
  <c r="C66" i="6"/>
  <c r="C73" i="6"/>
  <c r="C72" i="6"/>
  <c r="C71" i="6"/>
  <c r="C84" i="6"/>
  <c r="C83" i="6"/>
  <c r="C95" i="6"/>
  <c r="C96" i="6"/>
  <c r="C98" i="6"/>
  <c r="C97" i="6"/>
  <c r="C82" i="6"/>
  <c r="C81" i="6"/>
  <c r="C80" i="6"/>
  <c r="C79" i="6"/>
  <c r="C78" i="6"/>
  <c r="C54" i="6"/>
  <c r="C53" i="6"/>
  <c r="C52" i="6"/>
  <c r="C51" i="6"/>
  <c r="C50" i="6"/>
  <c r="C49" i="6"/>
  <c r="C63" i="6"/>
  <c r="C62" i="6"/>
  <c r="C61" i="6"/>
  <c r="C60" i="6"/>
  <c r="C59" i="6"/>
  <c r="C58" i="6"/>
  <c r="C57" i="6"/>
  <c r="C64" i="6"/>
  <c r="C76" i="6"/>
  <c r="C75" i="6"/>
  <c r="C77" i="6"/>
  <c r="C91" i="6"/>
  <c r="C90" i="6"/>
  <c r="C85" i="6"/>
  <c r="C88" i="6"/>
  <c r="C87" i="6"/>
  <c r="C86" i="6"/>
  <c r="C48" i="6"/>
  <c r="C47" i="6"/>
  <c r="C41" i="6"/>
  <c r="C43" i="6"/>
  <c r="C42" i="6"/>
  <c r="C44" i="6"/>
  <c r="C39" i="6"/>
  <c r="C40" i="6"/>
  <c r="C38" i="6"/>
  <c r="C32" i="6"/>
  <c r="C31" i="6"/>
  <c r="C36" i="6"/>
  <c r="C35" i="6"/>
  <c r="C34" i="6"/>
  <c r="C33" i="6"/>
  <c r="C29" i="6"/>
  <c r="C30" i="6"/>
  <c r="L54" i="5"/>
  <c r="G54" i="5"/>
  <c r="L36" i="5"/>
  <c r="Q36" i="5"/>
  <c r="G36" i="5"/>
  <c r="C11" i="6" s="1"/>
  <c r="C10" i="6"/>
  <c r="L18" i="5"/>
  <c r="C27" i="6" l="1"/>
  <c r="C28" i="6"/>
  <c r="C19" i="6"/>
  <c r="C18" i="6"/>
  <c r="C17" i="6"/>
  <c r="C25" i="6"/>
  <c r="C24" i="6"/>
  <c r="C26" i="6"/>
  <c r="C23" i="6"/>
  <c r="C22" i="6"/>
  <c r="C21" i="6"/>
  <c r="C20" i="6"/>
  <c r="C16" i="6"/>
  <c r="C14" i="6"/>
  <c r="C15" i="6"/>
  <c r="C13" i="6"/>
  <c r="C12" i="6"/>
  <c r="C4" i="6"/>
  <c r="C6" i="6"/>
  <c r="C3" i="6"/>
  <c r="C5" i="6"/>
  <c r="C9" i="6"/>
  <c r="C8" i="6"/>
  <c r="C7" i="6"/>
</calcChain>
</file>

<file path=xl/sharedStrings.xml><?xml version="1.0" encoding="utf-8"?>
<sst xmlns="http://schemas.openxmlformats.org/spreadsheetml/2006/main" count="1192" uniqueCount="343">
  <si>
    <t>Sheet</t>
  </si>
  <si>
    <t>Description</t>
  </si>
  <si>
    <t>Documents</t>
  </si>
  <si>
    <t>Theory, existing comparisons and benchmarking schemes</t>
  </si>
  <si>
    <t>Scoring</t>
  </si>
  <si>
    <t xml:space="preserve">Individual indicators guided by theory and existing comparisons and benchmarking schemes </t>
  </si>
  <si>
    <t>Weighting</t>
  </si>
  <si>
    <t>Weighting scheme</t>
  </si>
  <si>
    <t>Results</t>
  </si>
  <si>
    <t>Substantive stringency scores</t>
  </si>
  <si>
    <t>Restructuring of the results for R</t>
  </si>
  <si>
    <t>Sources used to define the criteria</t>
  </si>
  <si>
    <t>the ITC Standards Map</t>
  </si>
  <si>
    <t>the GIZ Sustainability Standards Comparison Tool</t>
  </si>
  <si>
    <t>https://www.sciencedirect.com/science/article/pii/S1389934124000893</t>
  </si>
  <si>
    <t>https://www.wwf.de/fileadmin/fm-wwf/Publikationen-PDF/Amazonas/Setting-the-new-Bar-for-Conversion-free-Soy-in-Europe.pdf</t>
  </si>
  <si>
    <t>WWF Certification Assessment Tool (CAT)</t>
  </si>
  <si>
    <t>ISCC Global Social Compliance Programme</t>
  </si>
  <si>
    <t>SSCI Benchmarking on Environmental Sustainability</t>
  </si>
  <si>
    <t>Topic</t>
  </si>
  <si>
    <t>Attribute name</t>
  </si>
  <si>
    <t>Scoring guidance</t>
  </si>
  <si>
    <t>Score</t>
  </si>
  <si>
    <t>Relevance</t>
  </si>
  <si>
    <t>Include in narrow or broad indicator</t>
  </si>
  <si>
    <t>Deforestation prevention</t>
  </si>
  <si>
    <t xml:space="preserve">Conversion allowed or not mentioned </t>
  </si>
  <si>
    <t>Conversion prohibition is central to deforestation reduction</t>
  </si>
  <si>
    <t>Narrow</t>
  </si>
  <si>
    <t>Conversion prohibited but with exemptions (e.g., smallholder allowances, legal mandates)</t>
  </si>
  <si>
    <t>Conversion prohibited without exemptions</t>
  </si>
  <si>
    <t>No prohibition or not mentioned</t>
  </si>
  <si>
    <t>Highly relevant due to their critical ecological functions</t>
  </si>
  <si>
    <t>Conversion is prohibited with exemptions (e.g., smallholder allowances, legal mandates)</t>
  </si>
  <si>
    <t>Conversion is prohibited without exemptions</t>
  </si>
  <si>
    <t>Crucial to respect existing legal protections</t>
  </si>
  <si>
    <t>No</t>
  </si>
  <si>
    <t xml:space="preserve">Might imply a more stringent prohibition of forest conversion </t>
  </si>
  <si>
    <t>Broad</t>
  </si>
  <si>
    <t>Yes</t>
  </si>
  <si>
    <t>Without definitions, criteria risk inconsistency</t>
  </si>
  <si>
    <t>Yes, but not aligned with internationally accepted definitions (e.g., FAO or IPCC)</t>
  </si>
  <si>
    <t>Yes, aligned with internationally accepted definitions (e.g., FAO or IPCC)</t>
  </si>
  <si>
    <t>Vital to ensure enforcement with national standards and best practices</t>
  </si>
  <si>
    <t>Conservation and restoration of natural ecosystems</t>
  </si>
  <si>
    <t>No impact assessments required</t>
  </si>
  <si>
    <t>Necessary for accountability</t>
  </si>
  <si>
    <t>Important for reversing deforestation trends</t>
  </si>
  <si>
    <t>Location and land rights</t>
  </si>
  <si>
    <t>No requirement</t>
  </si>
  <si>
    <t>Very important for traceability and accountability</t>
  </si>
  <si>
    <t>Partial delineation (e.g., GPS points per producer)</t>
  </si>
  <si>
    <t>Full delineation (e.g., polygons for all certified plots)</t>
  </si>
  <si>
    <t>Land title and legal use rights</t>
  </si>
  <si>
    <t>Foundational for resolving disputes and preventing land grabs</t>
  </si>
  <si>
    <t>Requirements include dispute resolution measures</t>
  </si>
  <si>
    <t>Key to reducing social conflict and ensuring equitable outcomes</t>
  </si>
  <si>
    <t>Sustainable land use practices</t>
  </si>
  <si>
    <t>Encourages sustainable production practices, and might improve forest conservation</t>
  </si>
  <si>
    <t>Explicitness</t>
  </si>
  <si>
    <t>Criticality</t>
  </si>
  <si>
    <t>Implicit</t>
  </si>
  <si>
    <t>Explicit</t>
  </si>
  <si>
    <t>Not covered</t>
  </si>
  <si>
    <t>Optional</t>
  </si>
  <si>
    <t>Minor</t>
  </si>
  <si>
    <t>Major</t>
  </si>
  <si>
    <t>VSS</t>
  </si>
  <si>
    <t>RA</t>
  </si>
  <si>
    <t>Standard version</t>
  </si>
  <si>
    <t xml:space="preserve">Score </t>
  </si>
  <si>
    <t>Excerpt</t>
  </si>
  <si>
    <t>Final score</t>
  </si>
  <si>
    <t>Deforestation Prevention</t>
  </si>
  <si>
    <t>Prohibition of secondary or natural forest conversion</t>
  </si>
  <si>
    <t>2.2 (critical criterion): From the date of application for certification onwards, the farm must not destroy any natural ecosystem.</t>
  </si>
  <si>
    <t>2.2 (critical criterion): Farms conserve all natural ecosystems and have not destroyed forest or other natural ecosystems in the five-year period prior to the date of initial application for Rainforest Alliance certification or after January 1, 2014, whichever date is earlier.</t>
  </si>
  <si>
    <t>6.1.1 (core requirement for group certification of small and large farms, and for individual certification): From January 1st 2014 onward, natural forests and other natural ecosystems have not been converted into agricultural production or other land uses. However, for the management of infrastructure and for minor cases of deforestation or conversion that can be remediated, some flexibility is provided.</t>
  </si>
  <si>
    <t>Prohibition of primary forest conversion</t>
  </si>
  <si>
    <t>Prohibition of production in HCV or HCS areas</t>
  </si>
  <si>
    <t>2.2 (critical criterion): From November 1, 2005 onwards no high value ecosystems must have been destroyed by or due to purposeful farm management activities.</t>
  </si>
  <si>
    <t>2.1 (critical criterion): High Conservation Value (HCV) areas have not been destroyed from November 1, 2005 onward.</t>
  </si>
  <si>
    <t xml:space="preserve">6.1.3 &amp; 4 (core requirement for group certification of small and large farms, and for individual certification): Management includes the mitigation measures from the Farm Risk Assessment Tool in 1.3.1 with regard to High Conservation Values in the Management Plan (1.3.2). Management implements these measures (see Annex 3). </t>
  </si>
  <si>
    <t>Prohibition of production in protected areas</t>
  </si>
  <si>
    <t>Protected area is in the glossary but not exactly mentioned in the criteria</t>
  </si>
  <si>
    <t>2.3 (critical criterion): Production activities do not degrade any protected area.</t>
  </si>
  <si>
    <t>6.1.2 (core requirement for group certification of small and large farms, and for individual certification): Production or processing does not occur in protected areas or their officially designated buffer zones, except where it complies with applicable law.</t>
  </si>
  <si>
    <t xml:space="preserve">Criteria including a cut-off date to prohibit deforestation </t>
  </si>
  <si>
    <t>2.2 (critical criterion): From the date of application for certification onwards, the farm must not destroy any natural ecosystem. Additionally, from November 1, 2005 onwards no high value ecosystems must have been destroyed by or due to purposeful farm management activities. If any natural ecosystems have been destroyed by or due to purposeful farm management activities between November 1, 1999 and November 1, 2005, the farm must implement the following analysis and mitigations.</t>
  </si>
  <si>
    <t>Clear definition of forest types that may not be converted</t>
  </si>
  <si>
    <t xml:space="preserve">Natural ecosystems: A dynamic complex of plant, animal and micro-organism communities and their non-living environment interacting as a functional unit (Source: Convention on Biological Diversity). Examples are aquatic ecosystems, such as streams, rivers, pools, ponds, lakes, lagoons, and other bodies of liquid water that exist naturally; wetlands such as swamps, marshes, mangroves or bogs; terrestrial ecosystems, such as primary and secondary forests, bush lands, grass lands or other advanced natural succession stages without significant human disturbance for minimum 10 years. Each SAN representative provides further local interpretation considering local biophysical conditions.
Forests: 
•	Primary forest: A forest which originally covered a region before changes in the environment brought about by people (Source: PHC http://www.eionet.europa.eu). 
•	Secondary forest: Natural forest growth after some major disturbance; e.g. logging, serious fire, or insect attack (Source: European Community Biodiversity Clearing-House Mechanism. http://glossary.eea.europa.eu).
Protected area: Land or property under legal protection in order to conserve or protect biodiversity or environmental services. Examples include: national parks, wildlife refuges, forestry reserves and private reserves. Some protected areas may contain private land where certain economic activities are allowed to be carried out according to established regulations.
High value ecosystems: Natural ecosystems of special importance to environmental conservation, such as habitat that enables the reproduction of endemic and endangered species or hosts viable wild animal or plant populations; provision of ecosystem services such as watershed protection in serious circumstances; or rare ecosystems. Examples are primary and secondary forests, bush and grass lands, paramo, streams, rivers, pools, lakes, lagoons, swamps, marshes and bogs. Each SAN representative provides further local interpretation to this definition - considering local biophysical conditions.
</t>
  </si>
  <si>
    <t>Natural ecosystem: Ecosystems that resemble – in terms of species composition, structure, and function – those that are or would be found in a given area in the absence of significant human management impacts, including aquatic ecosystems, forests and other native terrestrial ecosystems.
Forests: Forests include both humid forests (rainforest) and drier forests; lowland, montane, and cloud forests; and forests consisting of any combination of broadleaf, needle leaf, evergreen, and deciduous vegetation. Forests are defined as tree-covered areas that:
a)	Are not occupied by agriculture or other specific non-forest land uses; and,
b)	Consist primarily of native plant species; and,
c)	Contain a vegetation structure that generally resembles that of a natural forest of the same age in the same area; or
d)	Are classified as High Carbon Stock (HCS) forests according to the HCS approach (www.highcarbonstock.org) or, in regions where HCS parameters have not yet been defined, have been regenerating for at least 10 years with minimal human disturbance.
Protected area: An area of land declared or designated by local authorities as protected because of its recognized natural, ecological and/or cultural values to achieve the long-term conservation of nature with associated ecosystem assets and cultural values. Examples include national parks, wildlife refuges, biologic, forestry or private reserves, and areas within UNESCO Biosphere reserves or World Heritage Sites.
High Conservation Value (HCV) area: HCVs are biological, ecological, social or cultural values which are considered outstandingly significant or critically important, at the national, regional or global level:
1)	HCV1: Concentrations of biological diversity including endemic species, and rare, threatened or endangered species, that are significant at global, regional or national levels; 
2)	HCV2: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3)	HCV3: Rare, threatened, or endangered ecosystems, habitats or refugia; 
4)	HCV4: Basic ecosystem services in critical situations, including protection of water catchments and control of erosion of vulnerable soils and slopes; 
5)	HCV5: Sites and resources fundamental for satisfying the basic necessities of local communities or indigenous peoples (for livelihoods, health, nutrition, water, etc.), identified through engagement with these communities or indigenous peoples; or 
6)	HCV6: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A specific Rainforest Alliance guidance document for the conservation of HCV areas and Natural Ecosystems includes more detailed definitions and instructions for identifying HCV areas and auditing criterion 2.1 related to the protection of HCV areas.</t>
  </si>
  <si>
    <t>Natural ecosystem: An ecosystem that substantially resembles – in terms of species composition, structure, and ecological function – one that is or would be found in a given area in the absence of major human impacts. This includes human-managed ecosystems where much of the natural species composition, structure, and ecological function are present. Natural ecosystems include all-natural terrestrial ecosystems (including natural forests, woodlands, shrublands, savannahs, grasslands, and paramo) and all natural aquatic ecosystems. Natural ecosystems include: 
•	Largely “pristine” natural ecosystems that have not been subject to major human impacts in recent history
•	Regenerated natural ecosystems that were subject to major impacts in the past (for instance by agriculture, livestock raising, tree plantations, or intensive logging) but where the main causes of impact have ceased or greatly diminished and the ecosystem has attained species composition, structure and ecological function similar to prior or other contemporary natural ecosystems;
•	Managed natural ecosystems (including many ecosystems that could be referred to as “semi-natural”) where much of the ecosystem’s composition, structure, and ecological function are present; this includes managed natural forests as well as native grasslands or rangelands that are, or have historically been, grazed by livestock 
•	Natural ecosystems that have been partially degraded by anthropogenic or natural causes (e.g., harvesting, fire, climate change, invasive species, or others) but where the land has not been converted to another use and where much of the ecosystem’s composition, structure, and ecological function remain present or are expected to regenerate naturally or by management for ecological restoration
Natural forests: Forests are land spanning more than 0.5 hectares with trees higher than 5 meters and a canopy cover of more than 10 percent, or trees able to reach these thresholds in situ. It does not include land that is predominantly under agricultural or other land use. Where quantitative thresholds (e.g., for tree height or canopy cover) are established in sector-wide commitments or national or subnational forest definitions, they may take precedence over the generic thresholds in this definition. Natural forests possess many or most of the characteristics of a forest native to the given site, including species composition, structure, and ecological function. Natural forests include:
Primary forests that have not been subject to major human impacts in recent history
•	Regenerated (second-growth) forests that were subject to major impacts in the past (for instance by agriculture, livestock raising, tree plantations, or intensive logging) but where the main causes of impact have ceased or greatly diminished and the ecosystem has attained much of the species composition, structure, and ecological function of prior or other contemporary natural ecosystems
•	Managed natural forests where much of the ecosystem’s composition, structure, and ecological function exist in the presence of activities such as:
*Harvesting of timber or other forest products, including management to promote high-value species
*Low intensity, small-scale cultivation within the forest, such as less-intensive forms of swidden agriculture in a forest mosaic
•	Forests that have been partially degraded by anthropogenic or natural causes (e.g., harvesting, fire, climate change, invasive species, or others) but where the land has not been converted to another use and where degradation does not result in the sustained reduction of tree cover below the thresholds that define a forest or sustained loss of other main elements of ecosystem composition, structure, and ecological function
Natural forests may be delineated using the High Carbon Stock Approach (HCSA)
methodology; generally, HCSA land-cover categories high-density forest (HDF), medium-density forest (MDF), low-density forest (LDF), and young regeneration (YR) are all considered types of natural forest. 
Protected area: An area of land declared or designated by relevant authorities as protected because of its recognized natural, ecological and/or cultural values to achieve the long-term conservation of nature with associated ecosystem assets and cultural values. Examples include national parks, wildlife refuges, biological or forestry reserves, private reserves, and areas within UNESCO Biosphere reserves or World Heritage Sites. Production might be allowed in a protected under applicable law, which can constitute a certain zoning in a management plan (multi-use zones), a certain category of protected areas (IUCN categories V, VI), or permits (for example, admitted farms).
High Conservation Value (HCV): cf. 2017 Standard</t>
  </si>
  <si>
    <t>Criteria to ensure adherence to national conventions and legislation on deforestation</t>
  </si>
  <si>
    <t>1.1: The farm must have a social and environmental management system according to its size and complexity of its operations that contains the necessary policies, programs and procedures that prove compliance with this standard and respective national legislation binding for social, labor and environmental aspects on farms – whichever is stricter.</t>
  </si>
  <si>
    <t>1.6 (critical criterion): The farm management and group administrator demonstrate commitment to certification and to complying with this standard:
a)	Resources are dedicated and responsible personnel is designated to the development and implementation of social and environmental management plans; 
b)	Applicable laws are identified within the scope of this standard, systems for compliance are maintained and written affirmations of this compliance are provided; 
c)	Regular assessments are conducted to measure compliance with this standard; 
d)	Social and environmental management plans are adjusted accordingly.</t>
  </si>
  <si>
    <t>1.2.1 (core requirement for group certification of small and large farms, and for individual certification): Management complies with applicable laws and collective bargaining agreements (CBA) within the scope of the Rainforest Alliance Sustainable Agriculture Standard. In the case that an applicable law or CBA is stricter than a criterion in the standard, such law or CBA will prevail unless such law has become obsolete. In the case that an applicable law or CBA is less strict than a criterion in the standard, the criterion in the standard will prevail, unless the criterion explicitly allows for such law or CBA to apply.</t>
  </si>
  <si>
    <t>Environmental impact assessment for production activities</t>
  </si>
  <si>
    <t>1.6: The potential social and environmental impacts of new works or activities must be evaluated. These include the expansion of production areas, the construction or installation of new infrastructure, or major changes in production or processing systems. The evaluation must be carried out before the initiation of any changes or new work in accordance with applicable laws or, in their absence, based on technically accepted and recognized methods. Any evaluation must include procedures for monitoring and evaluating the significant impacts identified and not foreseen during the development of new works or activities.</t>
  </si>
  <si>
    <t xml:space="preserve">1.4 (critical criterion): An independent environmental and social impact assessment (ESIA) is conducted prior to land conversion or the development or expansion of farm infrastructure when required by applicable law or when these proposed changes will exceed Rainforest Alliance ESIA parameters. The ESIA includes written plans and procedures for minimizing and mitigating any negative impacts and enhancing positive impacts. The farm management and group administrator implements and monitors ESIA plans during the installation and operation phases of the new development.
1.6 (critical criterion): The farm management and group administrator demonstrate commitment to certification and to complying with this standard:
a)	Resources are dedicated and responsible personnel is designated to the development and implementation of social and environmental management plans; 
b)	Applicable laws are identified within the scope of this standard, systems for compliance are maintained and written affirmations of this compliance are provided; 
c)	Regular assessments are conducted to measure compliance with this standard; 
d)	Social and environmental management plans are adjusted accordingly.
</t>
  </si>
  <si>
    <t>6.2.1 (core requirement for group certification of large farms by group management, and for individual certification): Management develops and implements a plan to conserve natural ecosystems. The plan is based on the map required in 1.2.9 and the natural ecosystems section of the Risk Assessment Tool in 1.3.1 and is updated annually (see Annex 3 and Guidance Document on natural ecosystems and vegetation).</t>
  </si>
  <si>
    <t>Criteria to enhance conservation of natural ecosystems</t>
  </si>
  <si>
    <t>2.2 (critical criterion): From the date of application for certification onwards, the farm must not destroy any natural ecosystem.
2.1 (critical criterion): All existing natural ecosystems, both aquatic and terrestrial, must be identified, protected and restored through a conservation program. The program must include the restoration of natural ecosystems or the reforestation of areas within the farm that are unsuitable for agriculture.</t>
  </si>
  <si>
    <t>6.2.1 (core requirement for group certification of large farms by group management, and for individual certification): Management develops and implements a plan to conserve natural ecosystems. The plan is based on the map required in 1.2.9 and the natural ecosystems section of the Risk Assessment Tool in 1.3.1 and is updated annually (see Annex 3 and Guidance Document on natural ecosystems and vegetation).
6.2.2 (core requirement for all): Farms maintain all remnant forest trees, except when these pose hazards to people or infrastructure. Other native trees on the farm and their harvesting are sustainably managed in a way that the same quantity and quality of trees is maintained on the farm.
6.2.3 (mandatory smart meter requirement for all): Producers maintain and management monitors natural vegetation cover and reports annually on the indicator (% of total farm area under natural vegetation cover) from year one onwards. If there is less than 10% of the total area under natural vegetation cover or less than 15% for farms growing shade-tolerant crops, management sets targets and takes actions for farms to reach these thresholds as required in 6.2.4. Natural vegetation is vegetation made up predominantly of native or locally adapted species, resembling in species composition and structure the vegetation that occurs or would occur in the absence of human interference. Natural vegetation can include one or more of the following (not exclusive):
•	Riparian buffers
•	Conservation areas within the farm
•	Natural vegetation in agroforestry systems
•	Border plantings, live fences and barriers around housing and infrastructure, or in other ways
6.2.4 (mandatory improvement indicator level 2 for all): There is natural vegetation cover on at least 10% of the total area for farms growing non-shade tolerant crops; on at least 15% of the total area for farms growing shade-tolerant crops.
6.2.6 (self-selected smart meter requirement for all): Farms increase the areas under natural vegetation beyond the amounts required by criterion 6.2.3.</t>
  </si>
  <si>
    <t>Criteria on restoration of negative impact from production activities on the natural ecosystem</t>
  </si>
  <si>
    <t>2.1 (critical criterion): All existing natural ecosystems, both aquatic and terrestrial, must be identified, protected and restored through a conservation program. The program must include the restoration of natural ecosystems or the reforestation of areas within the farm that are unsuitable for agriculture.</t>
  </si>
  <si>
    <t>2.6 (continuous improvement criterion level C): The farm management and group administrator develop a map that includes natural ecosystems and agroforestry canopy cover or border plantings with estimated vegetation coverage and estimated percentage of native species composition. If the farm or group of member farms have less than 10% total native vegetation cover or less than 15% total native vegetation cover for farms growing shade-tolerant crops, the farm management and group administrator develop and implement a plan to progressively increase or restore native vegetation, including: 
a)	Restoration of zones adjacent to aquatic ecosystems; 
b)	Restoration of farmed areas of marginal productivity to natural ecosystem; or 
c)	Incorporation of native trees as border plantings and barriers around housing and infrastructure, live fences, shade trees, and permanent agroforestry systems.</t>
  </si>
  <si>
    <t>6.2.3 (mandatory smart meter requirement for all): Producers maintain and management monitors natural vegetation cover and reports annually on the indicator (% of total farm area under natural vegetation cover) from year one onwards. If there is less than 10% of the total area under natural vegetation cover or less than 15% for farms growing shade-tolerant crops, management sets targets and takes actions for farms to reach these thresholds as required in 6.2.4. Natural vegetation is vegetation made up predominantly of native or locally adapted species, resembling in species composition and structure the vegetation that occurs or would occur in the absence of human interference. Natural vegetation can include one or more of the following (not exclusive):
•	Riparian buffers
•	Conservation areas within the farm
•	Natural vegetation in agroforestry systems
•	Border plantings, live fences and barriers around housing and infrastructure, or in other ways
•	Conservation and restoration areas outside the certified farm that effectively provide for long-term protection of the subject areas (for at least 25 years) and yield additional conservation value and protection status relative to the status quo</t>
  </si>
  <si>
    <t>Delineation of farm boundaries</t>
  </si>
  <si>
    <t>1.1 (critical criterion): A farm baseline assessment is conducted and documented. The assessment is reviewed and updated at least once per year. The assessment includes: 
•	A farm map indicating the location of each production plot, roads, buildings, other infrastructure, natural ecosystems, and abutting land uses including protected areas;
•	A boundary delineation of the certificate’s geographic extent;
•	Information on each production plot, including type of crop or pasture, crop or pasture varieties and crop or herd density, crop age or renovation stage for perennial crops and rotation cycle for annual crops; and production level.
•	A tabulation of the total farm area, total production area, and total area of natural ecosystems.</t>
  </si>
  <si>
    <t xml:space="preserve">1.2.10 (core requirement for group certification of large farms or group management, and for individual certification): An up to date map of the farm (large farms) or the farm area (group of small farms) is available, including: 
1.2.11 (core requirement for group certification of small farms): A sketch of the farm is available.
1.2.12 (core requirement for group certification by group management): Geolocation data is available for 100% of the farms. 
1.2.13 (core requirement of group certification of large farms, and individual certification): A polygon is available of the farm, including all farm units.
1.2.14 (mandatory improvement requirement level 1 for group certification by group management): Geolocation data is available for 100% of all farm units. 
1.2.15 (mandatory improvement requirement level 2 for group certification by group management): Polygons are available for 100% of the farm units. </t>
  </si>
  <si>
    <t xml:space="preserve">7.6 The farm must have a legitimate right to land use and tenure, demonstrated by presenting the appropriate official documentation. If there is no such documentation the farm must show either: 
a. The absence of significant disputes on land use, tenure and access, or; 
b. The consent of local communities, regarding the land, natural and agricultural resources. </t>
  </si>
  <si>
    <t>4.19 (critical criterion): Legitimate right to use the land is demonstrated by ownership, leasehold, or other legal documents or by documentation of traditional or community use rights. Right to use the land is not legitimately disputed by current or former local residents or communities, including in relation to past dispossession or forced abandonment. In the event of land conflict, legitimate right may be demonstrated if a conflict resolution process has been implemented, documented, and accepted by the affected parties.</t>
  </si>
  <si>
    <t>5.8.2 (core requirement for group certification of small and large farms, and for individual certification): The producer has legal and legitimate right to use the land. Upon request, this right is substantiated by ownership, leasehold, or other legal documents or by documentation of traditional or customary use rights. In the event that indigenous peoples and local communities, current or former local residents, or other stakeholders validly dispute the right to use the land – including in relation to past dispossession, forced abandonment, or illegal action – legitimate right may be demonstrated if a conflict resolution and remediation process has been documented, implemented and accepted by the affected parties, including relevant authorities in the case of past illegal action. If the dispute involves indigenous peoples and local communities, large farms and individually certified farms follow an FPIC process in accordance with the Rainforest Alliance FPIC Annex to attain the required conflict 
resolution and remediation.</t>
  </si>
  <si>
    <t>Criteria on the protection of local and indigenous rights</t>
  </si>
  <si>
    <t>4.20 (critial criterion but not applicable to smallholders): Activities diminishing the land or resource use rights or collective interests of communities are conducted only after having received the communities’ free, prior and informed consent (FPIC). The farm management and group administrator implement complaints or grievance mechanisms to protect community members’ rights. If the farm management and group administrator diminish communities’ land or resource use rights, mutually agreed compensation commensurate with the loss of use is negotiated with and provided to communities as part of the FPIC process. The farm management and group administrator fully document the FPIC process, including maps developed through the participatory process that indicate the location, boundaries, and planned uses of lands and other resources over which communities have legal, customary, or user rights.</t>
  </si>
  <si>
    <t xml:space="preserve">5.8.1 (core requirement of group certification of large farms, and individual certification): Management respects legal and customary rights of indigenous peoples and local communities. Activities diminishing the land or resource use rights or collective interests of indigenous peoples and local communities, including High Conservation Values (HCVs) 5 or 6, are conducted only after having received free, prior and informed consent (FPIC) following the Rainforest Alliance FPIC annex. </t>
  </si>
  <si>
    <t xml:space="preserve">Criteria to promote agroforestry </t>
  </si>
  <si>
    <t>2.8:  Farms with agroforestry crops located in areas where the original natural vegetative cover is forest must establish and maintain a permanent agroforestry system distributed homogenously throughout the plantations. The agroforestry system’s structure must meet the following requirements: 
a)	The tree community on the cultivated land consists of minimum 12 native species per hectare on average. 
b)	The tree canopy comprises at least two strata or stories. 
c)	The overall canopy density on the cultivated land is at least 40%.
Farms in areas where the original natural vegetation is not forest – such as grasslands, savannas, scrublands or shrublands - must dedicate at least 30% of the farm area for conservation or recovery of the area’s typical ecosystems. These farms must implement a plan to establish or recover natural vegetation within ten years.</t>
  </si>
  <si>
    <t>2.9 (continuous improvement criterion level A): Farms with shade-tolerant crops have at least 15% total native vegetation coverage across the farm or group of farms or a shade canopy fulfilling the Rainforest Alliance canopy cover and species diversity parameters (i.e., minimum canopy cover of 20-40% and minimum number of native tree species per hectare of 5-12 depending on the commodity and region). Farms or groups of farms with non shade-tolerant crops have at least 10% total native vegetation coverage across the farm or group of farms.</t>
  </si>
  <si>
    <t>6.2.5 (self-selected smart meter requirement for group certification of small and large farms, and for individual certification): Farms with shade-tolerant crops work towards agroforestry systems with optimal shade coverage and species diversity according to the shade coverage and species diversity reference parameters (i.e., minimum canopy cover of 20-40% and minimum number of native tree species per hectare of 5-12 depending on the commodity and region).</t>
  </si>
  <si>
    <t>RSPO principles and criteria</t>
  </si>
  <si>
    <t>RSPO independent smallholder standard</t>
  </si>
  <si>
    <t>7.3: New plantings since November 2005 have not replaced primary forest or any area required to maintain or enhance one or more High Conservation Values (HCVs).
•	7.3.2: A comprehensive HCV assessment, including stakeholder consultation, shall be conducted prior to any conversion or new planting. 
•	7.3.3: Dates of land preparation and commencement shall be recorded.</t>
  </si>
  <si>
    <t>7.3: Additions to the 2007 version:
•	7.3.1 (major): There shall be evidence that no new plantings have replaced primary forest, or any area required to maintain or enhance one or more High Conservation Values (HCVs), since November 2005. New plantings shall be planned and managed to best ensure the HCVs identified are maintained and/or enhanced (see Criterion 5.2).
•	7.3.2 (major): … This shall include a land use change analysis to determine changes to the vegetation since November 2005. This analysis shall be used, with proxies, to indicate changes to HCV status.
•	7.3.4 (major): An action plan shall be developed that describes operational actions consequent to the findings of the HCV assessment, and that references the grower’s relevant operational procedures (see Criterion 5.2).
•	7.3.5: Areas required by affected communities to meet their basic needs, taking into account potential positive and negative changes in livelihood resulting from proposed operations, shall be identified in consultation with the communities and incorporated into HCV assessments and management plans (see Criterion 5.2).</t>
  </si>
  <si>
    <t>7.12 Land clearing does not cause deforestation or damage any area required to protect or enhance High Conservation Values (HCVs) or High Carbon Stock (HCS) forest. HCVs and HCS forests in the managed area are identified and protected or enhanced. 
•	7.12.1 Land clearing since November 2005 has not damaged primary forest or any area required to protect or enhance HCVs. Land clearing since 15 November 2018 has not damaged HCVs or HCS forests. A historic Land Use Change Analysis (LUCA) is conducted prior to any new land clearing, in accordance with the RSPO LUCA guidance document.
•	7.12.2 (C) HCVs, HCS forests and other conservation areas are identified as follows: a) For existing plantations with an HCV assessment conducted by an RSPO-approved assessor and no new land clearing after 15 November 2018, the current HCV assessment of those plantations remains valid b) Any new land clearing (in existing plantations or new plantings) after 15 November 2018 is preceded by an HCV-HCS assessment, using the HCSA Toolkit and the HCV-HCSA Assessment Manual. This will include stakeholder consultation and take into account wider landscape-level considerations
•	7.12.3 (C) In High Forest Cover Landscapes (HFCLs) within High Forest Cover Countries (HFCCs), a specific procedure will apply for legacy cases and development by indigenous peoples and local communities with legal or customary rights, taking into consideration regional and national multi-stakeholder processes. Until this procedure is developed and endorsed, 7.12.2 applies.
•	7.12.4 (C) Where HCVs, HCS forests after 15 November 2018, peatland and other conservation areas have been identified, they are protected and/ or enhanced. An integrated management plan to protect and/or enhance HCVs, HCS forests, peatland and other conservation areas is developed, implemented and adapted where necessary, and contains monitoring requirements. The integrated management plan is reviewed at least once every five years. The integrated management plan is developed in consultation with relevant stakeholders and includes the directly managed area and any relevant wider landscape level considerations (where these are identified).
•	7.12.5 Where rights of local communities have been identified in HCV areas, HCS forest after 15 November 2018, peatland and other conservation areas, there is no reduction of these rights without evidence of a negotiated agreement, obtained through FPIC, encouraging their involvement in the maintenance and management of these conservation areas.
•	7.12.6 All rare, threatened or endangered (RTE) species are protected, whether or not they are identified in an HCV assessment. A program to regularly educate the workforce about the status of RTE species is in place. Appropriate disciplinary measures are taken and documented in accordance with company rules and national law if any individual working for the company is found to capture, harm, collect, trade, possess or kill these species. 
•	7.12.7 The status of HCVs, HCS forests after 15 November 2018, other natural ecosystems, peatland conservation areas and RTE species is monitored. Outcomes of this monitoring are fed back into the management plan. 
•	7.12.8 (C) Where there has been land clearing without prior HCV assessment since November 2005, or without prior HCV-HCSA assessment since 15 November 2018, the Remediation and Compensation Procedure (RaCP) applies.</t>
  </si>
  <si>
    <t>Only mentioned in the smallholder declaration, not a specific requirement</t>
  </si>
  <si>
    <t>4.1: High Conservation Values (HCVs) on the smallholder plot or within the managed area and High Carbon Stock (HCS) forests identified after November 2019 using the simplified combined HCV-HCS approach, are managed to ensure that they are maintained and/or enhanced.
•	E: Smallholders commit to protect HCVs and HCS forests through the precautionary practices approach (reference 1.1 E, Annex 2).
•	MS A: Smallholders complete training on and are aware of: the importance of maintaining and conserving HCVs and HCS forests, human-wildlife conflict and mitigation efforts, and RTE species and important ecosystems.
•	MS B: Smallholders implement precautionary practices and manage and maintain RTE species, HCVs and HCS forests, where applicable.
4.2: Where the existing smallholder plot has been planted and cleared after November 2005 or is on an area identified as HCS forest after November 2019 up to the eligibility period, a Remediation and Compensation Procedure (RaCP) process appropriate for smallholders based on Land Use Change Analysis (LUCA) will be applicable (reference preamble).
•	E: Smallholders provide information on all smallholder plots converted and planted with oil palm after 2005, through use of the simplified combined HCV-HCS approach for Smallholders (reference 1.1 E, Annex 2)
•	MS A: Group members develop a plan to identify the maximum area for on-site remediation of HCVs lost since 2005 and HCS forests lost since November 2019, through a participatory process and the plan is submitted to RSPO.
•	MS B: An RSPO approved plan to remediate HCVs lost since 2005 and HCS forests lost since November 2019 is implemented.
4.3: New planting of independent smallholders, since November 2019: do not replace any HCVs; do not replace any HCS forests as defined by the simplified combined HCV-HCS approach; are not on steep slopes (more than 25 degrees or as in the National Interpretation); and are not on peat areas of any depth.
•	E: Smallholders provide information on all planned new planting and commit to no new planting are on HCVs or HCS forests, on steep slopes (more than 25 degrees or as in the National Interpretation) or on peat (reference 1.1 E, Annex 2).
•	MS A: Before any land preparation commences, group members develop an integrated management plan through a participatory approach to maintain or enhance HCVs as well as HCS forests identified after November 2019, as identified by the simplified combined HCV-HCS approach, before any land preparation commences.
•	MS B: Smallholders have an RSPO approved integrated management plan for their planned new planting and share a notice of this plan with those involved in the participatory mapping before any land preparation commences.</t>
  </si>
  <si>
    <t>5.2: The status of rare, threatened or endangered species and high conservation value habitats, if any, that exist in the plantaion or that could be affected by plantation or mill management, shall be identified and their conservation taken into account in management plans and operations. Information should be collated that includes both the planted area itself and relevant wider landscape-level considerations. This information should cover:
•	Presence of protected areas that could be significantly affected by the grower or miller
•	Conservation status (e.g. IUCN status), legal protection, population status and habitat requirements of rare, threatened, or endangered species, that could be significantly affected by the grower or miller. 
•	Identification of high conservation value habitats, such as rare and threatened ecosystems, that could be significantly affected by the grower or miller</t>
  </si>
  <si>
    <t>5.2: The status of rare, threatened or endangered species and high conservation value habitats, if any, that exist in the plantation or that could be affected by plantation or mill management, shall be identified and their conservation taken into account in management plans and operations. Information should be collated that includes both the planted area itself and relevant wider landscape-level considerations. This information should cover:
•	Presence of protected areas that could be significantly affected by the grower or miller
•	Conservation status (e.g. IUCN status), legal protection, population status and habitat requirements of rare, threatened, or endangered species, that could be significantly affected by the grower or miller. 
•	Identification of high conservation value habitats, such as rare and threatened ecosystems, that could be significantly affected by the grower or miller</t>
  </si>
  <si>
    <t xml:space="preserve">2.4: Smallholder plots are located outside of areas classified as national parks or protected areas, as defined by national, regional or local law, or as specified in National Interpretations.
•	E: Smallholder plots are located outside of areas classified as national parks or protected areas as defined by national, regional or local law, or as specified in National Interpretations (Reference 1.1 E, Annex 2).
•	MS A: Same as Eligibility.
•	MS B: Same as Eligibility. </t>
  </si>
  <si>
    <t>High Conservation Value Forest (HCVF): The forest necessary to maintain or enhance one or more High Conservation Values (HCVs) (See: ‘The HCVF Toolkit’ – available from www.hcvnetwork.org): 
•	HCV1. Forest areas containing globally, regionally or nationally significant concentrations of biodiversity values (e.g. endemism, endangered species).
•	HCV2. Forest areas containing globally, regionally or nationally significant large landscape level forests, contained within, or containing the management unit, where viable populations of most if not all naturally occurring species exist in natural patterns of distribution and abundance. 
•	HCV3. Forest areas that are in or contain rare, threatened or endangered ecosystems. 
•	HCV4. Forest areas that provide basic services of nature in critical situations (e.g. watershed protection, erosion control). 
•	HCV5. Forest areas fundamental to meeting basic needs of local communities (e.g. subsistence, health). 
•	HCV6. Forest areas critical to local communities’ traditional cultural identity (areas of cultural, ecological, economic or religious significance identified in cooperation with such local communities). 
Natural vegetation: Areas where many of the principal characteristics and key elements of native ecosystems such as complexity, structure and diversity are present.
Primary forest: A primary forest is a forest that has never been logged and has developed following natural disturbances and under natural processes, regardless of its age. Also included as primary, are forests that are used inconsequentially by indigenous and local communities living traditional lifestyles relevant for the conservation and sustainable use of biological diversity. The present cover is normally relatively close to the natural composition and has arisen (predominantly) through natural regeneration. National interpretations should consider whether a more specific definition is required. (From FAO Second Expert Meeting On Harmonizing Forest-Related Definitions For Use By Various Stakeholders, 2001, http://www.fao.org/documents/show_cdr.asp?url_file=/DOCREP/005/Y4171E/Y4171 E11.htm).
Restore: Returning degraded or converted areas within the plantation to a seminatural state.</t>
  </si>
  <si>
    <t>High Conservation Value (HCV) areas: The areas necessary to maintain or enhance one or more High Conservation Values (HCVs) (High Conservation Value Resource Network (HCVRN) Common Guidance for Identification of HCVs 2017): 
•	HCV 1 – Species diversity; concentrations of biological diversity including endemic species, and rare, threatened and endangered (RTE) species, that are significant at global, regional or national levels. 
•	HCV 2 – Landscape-level ecosystems, ecosystem mosaics and Intact Forest Landscapes (IFL); large landscape-level ecosystems, ecosystem mosaics and IFL that are significant at global, regional or national levels, which contain viable populations of a great majority of the naturally occurring species in natural patterns of distribution and abundance. 
•	HCV 3 – Ecosystems and habitats; RTE ecosystems, habitats or refugia. 
•	HCV 4 – Ecosystem services; basic ecosystem services in critical situations, including protection of water catchments and control of erosion of vulnerable soils and slopes. 
•	HCV 5 – Community needs; sites and resources fundamental for satisfying the basic necessities of local communities or indigenous peoples (for livelihoods, health, nutrition, water, etc.), identified through engagement with these communities or indigenous peoples. 
•	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Natural vegetation: cf. 2007 version
Primary forest: cf. 2007 version
Restore: cf. 2007 version</t>
  </si>
  <si>
    <t>Deforestation: Loss of natural forest as a result of: i) conversion to agriculture or other non-forest land use; ii) conversion to a plantation forest; or iii) severe and sustained degradation (Draft Accountability Framework Initiative (AFI) (July 2018). Refer to latest AFI definition).
High Carbon Stock (HCS) forest: Forests that have been identified using the High Carbon Stock Approach (HCSA) Toolkit (HCSA website www.highcarbonstock.org)
High Conservation Value (HCV) areas: cf. 2013 version
High Forest Cover Country (HFCC): Countries defined as having &gt;60% forest cover (based on recent, trusted REDD+ and national data); &lt; 1% oil palm cover; a deforestation trajectory that is historically low but increasing or constant; and a known frontier area for oil palm or where major areas have been allocated for development (RSPO No Deforestation consultancy: HFCC Proforest, 2018)
High Forest Cover Landscape (HFCL): Landscapes having &gt;80% forest cover. Landscape as defined under HCSA Toolkit (Module 5): “The size of a landscape may be determined by (a) identifying the watershed or the geographical land unit containing a cluster of interacting ecosystems; (b) selecting a unit size that encompasses the plantation concession and a buffer of the surrounding area (e.g. 50,000 ha or 100,000 ha); or (c) using a radius of 5 km from the area of interest (for instance, the planned concession).” (HCSA Toolkit (v2))
Natural ecosystems: All land with natural, native vegetation, including but not limited to native forests, riparian vegetation, natural wetlands, peatlands, grasslands, savannahs, and prairies (P&amp;C Review 2018).
Other conservation areas: Areas (in addition to HCV, HCS forests and peatland conservation areas) that are required to be conserved by the RSPO P&amp;C (such as riparian areas and steep slopes) and other areas allocated by the unit of certification (P&amp;C Review 2018).
Primary forest: no definition found</t>
  </si>
  <si>
    <t>High Carbon Stock (HCS) forest: Forests that have been identified using the High Carbon Stock Approach (HCSA) Toolkit (HCSA website www.highcarbonstock.org)
High Conservation Value (HCV) areas: The areas necessary to maintain or enhance one or more High Conservation Values (HCVs) (High Conservation Value Resource Network (HCVRN) Common Guidance for Identification of HCVs 2017): 
•	HCV 1 – Species diversity; concentrations of biological diversity including endemic species, and rare, threatened and endangered (RTE) species, that are significant at global, regional or national levels. 
•	HCV 2 – Landscape-level ecosystems, ecosystem mosaics and Intact Forest Landscapes (IFL); large landscape-level ecosystems, ecosystem mosaics and IFL that are significant at global, regional or national levels, which contain viable populations of a great majority of the naturally occurring species in natural patterns of distribution and abundance. 
•	HCV 3 – Ecosystems and habitats; RTE ecosystems, habitats or refugia. 
•	HCV 4 – Ecosystem services; basic ecosystem services in critical situations, including protection of water catchments and control of erosion of vulnerable soils and slopes. 
•	HCV 5 – Community needs; sites and resources fundamental for satisfying the basic necessities of local communities or indigenous peoples (for livelihoods, health, nutrition, water, etc.), identified through engagement with these communities or indigenous peoples. 
•	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</si>
  <si>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2.1: There is compliance with all applicable local, national and ratified international laws and regulations.</t>
  </si>
  <si>
    <t>2.1: There is compliance with all applicable local, national, and ratified international laws and regulations.</t>
  </si>
  <si>
    <t>5.1: Aspects of plantation and mill management, including replanting, that have environmental impacts are identified, and plans to mitigate the negative impacts and promote the positive ones are made, implemented and monitored, to demonstrate continuous improvement.
•	5.1.1: An impact assessment (EIA) shall be documented.
•	5.2.2: Where the identification of impacts requires changes in current practices, in order to mitigate negative effects, a timetable for change shall be developed.
7.1: A comprehensive and participatory independent social and environmental impact assessment is undertaken prior to establishing new plantings or operations, or expanding existing ones, and the results incorporated into planning, management and operations. For smallholder schemes, the scheme management should do this. For individual smallholders, this criterion does not apply.
•	7.1.1: An independent social and environmental impact assessment (SEIA), undertaken through a participatory methodology including the relevant affected stakeholders, shall be documented.
•	7.1.2: Appropriate management planning and operational procedures shall be developed and implemented to avoid or mitigate identified potential negative impacts.
•	7.1.3: Where the development includes an outgrower scheme, the impacts of the scheme and the implications of the way it is managed shall be given particular attention.
8.1: Growers and millers regularly monitor and review their activities, and develop and implement action plans that allow demonstrable continual improvement in key operations.
•	8.1.1: The action plan for continual improvement shall be implemented, based on a consideration of the main social and environmental impacts and opportunities of the grower/mill, and shall include a range of Indicators covered by these Principles and Criteria. As a minimum, these shall include, but are not necessarily be limited to: Reduction in use of pesticides (Criterion 4.6); Environmental impacts (Criteria 4.3, 5.1 and 5.2); Waste reduction (Criterion 5.3); Pollution and greenhouse gas (GHG) emissions (Criteria 5.6 and 7.8); Social impacts (Criterion 6.1).</t>
  </si>
  <si>
    <t>5.1: Aspects of plantation and mill management, including replanting, that have environmental impacts are identified, and plans to mitigate the negative impacts and promote the positive ones are made, implemented and monitored, to demonstrate continuous improvement.
•	5.1.1: An environmental impact assessment (EIA) shall be documented.
•	5.2.2: Where the identification of impacts requires changes in current practices, in order to mitigate negative effects, a timetable for change shall be developed.
7.1: A comprehensive and participatory independent social and environmental impact assessment is undertaken prior to establishing new plantings or operations, or expanding existing ones, and the results incorporated into planning, management and operations. For smallholder schemes, the scheme management should do this. For individual smallholders, this criterion does not apply.
•	7.1.1: An independent social and environmental impact assessment (SEIA), undertaken through a participatory methodology including the relevant affected stakeholders, shall be documented.
•	7.1.2: Appropriate management planning and operational procedures shall be developed and implemented to avoid or mitigate identified potential negative impacts.
•	7.1.3: Where the development includes an outgrower scheme, the impacts of the scheme and the implications of the way it is managed shall be given particular attention.
8.1: Growers and millers regularly monitor and review their activities, and develop and implement action plans that allow demonstrable continual improvement in key operations.
•	8.1.1: The action plan for continual improvement shall be implemented, based on a consideration of the main social and environmental impacts and opportunities of the grower/mill, and shall include a range of Indicators covered by these Principles and Criteria. As a minimum, these shall include, but are not necessarily be limited to: Reduction in use of pesticides (Criterion 4.6); Environmental impacts (Criteria 4.3, 5.1 and 5.2); Waste reduction (Criterion 5.3); Pollution and greenhouse gas (GHG) emissions (Criteria 5.6 and 7.8); Social impacts (Criterion 6.1).</t>
  </si>
  <si>
    <t>3.2: similar to criterion 8.1 in the 2007 version: The unit of certification regularly monitors and reviews their economic, social and environmental performance and develops and implements action plans that allow demonstrable continuous improvement in key operations.
•	3.2.1 (critical): The action plan for continuous improvement is implemented, based on consideration of the main social and environmental impacts and opportunities of the unit of certification.
•	3.2.2: As part of the monitoring and continuous improvement process, annual reports are submitted to the RSPO Secretariat using the RSPO metrics template.</t>
  </si>
  <si>
    <t>3.2: similar to criterion 8.1 in the 2007 version: The unit of certification regularly monitors and reviews their economic, social and environmental performance and develops and implements action plans that allow demonstrable continuous improvement in key operations.
•	3.2.1 (critical): The action plan for continuous improvement is implemented, based on consideration of the main social and environmental impacts and opportunities of the unit of certification.
•	3.2.2: As part of the monitoring and continuous improvement process, annual reports are submitted to the RSPO Secretariat using the RSPO metrics template.
4.1: High Conservation Values (HCVs) on the smallholder plot or within the managed area and High Carbon Stock (HCS) forests identified after November 2019 using the simplified combined HCV-HCS approach, are managed to ensure that they are maintained and/or enhanced.
•	E: Smallholders commit to protect HCVs and HCS forests through the precautionary practices approach (reference 1.1 E, Annex 2).
•	MS A: Smallholders complete training on and are aware of: the importance of maintaining and conserving HCVs and HCS forests, human-wildlife conflict and mitigation efforts, and RTE species and important ecosystems.
•	MS B: Smallholders implement precautionary practices and manage and maintain RTE species, HCVs and HCS forests, where applicable.
4.2: Where the existing smallholder plot has been planted and cleared after November 2005 or is on an area identified as HCS forest after November 2019 up to the eligibility period, a Remediation and Compensation Procedure (RaCP) process appropriate for smallholders based on Land Use Change Analysis (LUCA) will be applicable (reference preamble).
•	E: Smallholders provide information on all smallholder plots converted and planted with oil palm after 2005, through use of the simplified combined HCV-HCS approach for Smallholders (reference 1.1 E, Annex 2)
•	MS A: Group members develop a plan to identify the maximum area for on-site remediation of HCVs lost since 2005 and HCS forests lost since November 2019, through a participatory process and the plan is submitted to RSPO.
•	MS B: An RSPO approved plan to remediate HCVs lost since 2005 and HCS forests lost since November 2019 is implemented.
4.3: New planting of independent smallholders, since November 2019: do not replace any HCVs; do not replace any HCS forests as defined by the simplified combined HCV-HCS approach; are not on steep slopes (more than 25 degrees or as in the National Interpretation); and are not on peat areas of any depth.
•	E: Smallholders provide information on all planned new planting and commit to no new planting are on HCVs or HCS forests, on steep slopes (more than 25 degrees or as in the National Interpretation) or on peat (reference 1.1 E, Annex 2).
•	MS A: Before any land preparation commences, group members develop an integrated management plan through a participatory approach to maintain or enhance HCVs as well as HCS forests identified after November 2019, as identified by the simplified combined HCV-HCS approach, before any land preparation commences.
•	MS B: Smallholders have an RSPO approved integrated management plan for their planned new planting and share a notice of this plan with those involved in the participatory mapping before any land preparation commences.
4.4: Where smallholder plots exist on peat, subsidence and degradation of peat soils are minimized by use of best management practices.
•	E: Group manager confirms presence of peat on existing plots within the group and smallholders on peat commit to using best management practices (BMPs), and minimizing subsidence and degradation of peat soils (reference 1.1 E, Annex 2).
•	MS A: Smallholders complete training on best management practices (BMPs) for peat. The group has an action plan to minimize risk of fire, to apply BMPs for planting on peat and manage water systems in the certification unit.
•	MS B: Smallholders implement the group’s action plan based on BMPs, including fire and water management, and monitoring of subsidence rate for existing planting on peat.
4.5: Plots on peat are replanted only on areas with low risk of flooding or saline intrusion as demonstrated by a risk assessment.
•	E: Smallholders commit to provide information on all plans for replanting and commit that replanting will only be in areas with low risk of flooding or saline intrusion (reference 1.1 E, Annex 2).
•	MS A: Smallholders with plots on peat complete training on identification of future risks of flooding or saline intrusion, and alternate land development strategies.
•	MS B: Prior to replanting on peat, smallholders complete a risk assessment related to flooding or saline intrusion and, where there is high risk, present a plan that includes alternate land development strategies, preferencing alternative livelihood planning.</t>
  </si>
  <si>
    <t xml:space="preserve">5.1: Aspects of plantation and mill management, including replanting, that have environmental impacts are identified, and plans to mitigate the negative impacts and promote the positive ones are made, implemented and monitored, to demonstrate continuous improvement.
•	5.1.1: Documented impact assessment.
•	5.2.2: Where the identification of impacts requires changes in current practices, in order to mitigate negative effects, a timetable for change shall be developed.
5.2: The status of rare, threatened or endangered species and high conservation value habitats, if any, that exist in the plantation or that could be affected by plantation or mill management, shall be identified and their conservation taken into account in management plans and operations. </t>
  </si>
  <si>
    <t xml:space="preserve">5.1: Aspects of plantation and mill management, including replanting, that have environmental impacts are identified, and plans to mitigate the negative impacts and promote the positive ones are made, implemented and monitored, to demonstrate continuous improvement.
•	5.1.1: An impact assessment (EIA) shall be documented.
•	5.2.2: Where the identification of impacts requires changes in current practices, in order to mitigate negative effects, a timetable for change shall be developed.
5.2: The status of rare, threatened or endangered species and other High Conservation Value habitats, if any, that exist in the plantation or that could be affected by plantation or mill management, shall be identified and operations managed to best ensure that they are maintained and/or enhanced. </t>
  </si>
  <si>
    <t>3.2: similar to criterion 8.1 in the 2007 version: The unit of certification regularly monitors and reviews their economic, social and environmental performance and develops and implements action plans that allow demonstrable continuous improvement in key operations.
•	3.2.1 (critical): The action plan for continuous improvement is implemented, based on consideration of the main social and environmental impacts and opportunities of the unit of certification.
•	3.2.2: As part of the monitoring and continuous improvement process, annual reports are submitted to the RSPO Secretariat using the RSPO metrics template.
3.4: similar to 7.1 in the 2007 version: A comprehensive Social and Environmental Impact Assessment (SEIA) is undertaken prior to new plantings or operations, and a social and environmental management and monitoring plan is implemented and regularly updated in ongoing operations.
7.12.4: (C) Where HCVs, HCS forests after 15 November 2018, peatland and other conservation areas have been identified, they are protected and/or enhanced. An integrated management plan to protect and/or enhance HCVs, HCS forests, peatland and other conservation areas is developed, implemented and adapted where necessary, and contains monitoring requirements. The integrated management plan is reviewed at least once every five years. The integrated management plan is developed in consultation with relevant stakeholders and 
includes the directly managed area and any relevant wider landscape level considerations (where these are identified)</t>
  </si>
  <si>
    <t>5.1: Aspects of plantation and mill management, including replanting, that have environmental impacts are identified, and plans to mitigate the negative impacts and promote the positive ones are made, implemented and monitored, to demonstrate continuous improvement.
•	5.1.1: An impact assessment (EIA) shall be documented.
•	5.2.2: Where the identification of impacts requires changes in current practices, in order to mitigate negative effects, a timetable for change shall be developed.</t>
  </si>
  <si>
    <t>2.2: The right to use the land can be demonstrated, and is not legitimately contested by local communities with demonstrable rights.
•	2.2.1: Documents showing legal ownership or lease, history of land tenure and the actual legal use of the land.
•	2.2.2: Evidence that legal boundaries are clearly demarcated and visibly maintained.
•	2.2.3: Where there are, or have been, disputes, additional proof of legal acquisition of title and that fair compensation has been made to previous owners and occupants; and that these have been accepted with free prior and informed consent.
Indicators: evidence that legal boundaries are clearly demarcated and visibly maintained</t>
  </si>
  <si>
    <t>4.4: similar to criterion 2.3 of the 2007 version: Use of the land for oil palm does not diminish the legal, customary or user rights of other users without their Free, Prior and Informed Consent.
•	4.4.1 (critical): Documents showing legal ownership or lease, or authorized use of customary land authorized by customary landowners through a Free, Prior and Informed (FPIC) process. Documents related to the history of land tenure and the actual legal or customary use of the land are available.
•	4.4.2: Copies of documents evidencing agreement-making processes and negotiated agreements detailing the FPIC process are available and include: 
a) Evidence that a plan has been developed through consultation and discussion in good faith with all affected groups in the communities, with particular assurance that vulnerable, minorities’ and gender groups are consulted, and that information has been provided to all affected groups, including information on the steps that are taken to involve them in decision making 
b) Evidence that the unit of certification has respected communities’ decisions to give or withhold their consent to the operation at the time that these decisions were taken 
c) Evidence that the legal, economic, environmental and social implications of permitting operations on their land have been understood and accepted by affected communities, including the implications for the legal status of their land at the expiry of the unit of certification’s title, concession or lease on the land.
•	4.4.3 (critical): Maps of an appropriate scale showing the extent of recognized legal, customary or user rights are developed through participatory mapping involving affected parties (including neighboring communities where applicable, and relevant authorities).
•	4.4.4: All relevant information is available in appropriate forms and languages, including assessments of impacts, proposed benefit sharing, and legal arrangements.
•	4.4.5 (critical): Evidence is available to show that communities are represented through institutions or representatives of their own choosing, including by legal counsel if they so choose.
•	4.4.6: There is evidence that implementation of agreements negotiated through FPIC is annually reviewed in consultation with affected parties.
4.5: similar to criterion 7.5 in the 2007 version: No new plantings are established on local peoples’ land where it can be demonstrated that there are legal, customary or user rights, without their FPIC. This is dealt with through a documented system that enables these and other stakeholders to express their views through their own representative institutions.
•	4.5.1 (critical): Documents showing identification and assessment of demonstrable legal, customary and user rights are available.
•	4.5.2 (critical): FPIC is obtained for all oil palm development through a comprehensive process, including in particular, full respect for their legal and customary rights to the territories, lands and resources via local communities’ own representative institutions, with all the relevant information and documents made available, with option of resourced access to independent advice through a documented, long-term and two-way process of consultation and negotiation.
•	4.5.3: Evidence is available that affected local peoples understand they have the right to say ‘no’ to operations planned on their lands before and during initial discussions, during the stage of information gathering and associated consultations, during negotiations, and up until an agreement with the unit of certification is signed and ratified by these local peoples. Negotiated agreements are non-coercive and entered into voluntarily and carried out prior to new operations
•	4.5.4: To ensure local food and water security, as part of the FPIC process, participatory SEIA and participatory land-use planning with local peoples, the full range of food and water provisioning options are considered. There is transparency of the land allocation process.
•	4.5.5: Evidence is available that the affected communities and rights holders have had the option to access information and advice, that is independent of the project proponent, concerning the legal, economic, environmental and social implications of the proposed operations on their lands.
•	4.5.6: Evidence is available that the communities (or their representatives) gave consent to the initial planning phases of the operations prior to the issuance of a new concession or land title to the operator.
•	4.5.7: New lands will not be acquired for plantations and mills after 15 November 2018 as a result of recent (2005 or later) expropriations in the national interest without consent (eminent domain), except in cases of smallholders benefitting from agrarian reform or anti-drug programs
•	4.5.8 (critical): New lands are not acquired in areas inhabited by communities in voluntary isolation.
4.6: similar to criterion 6.4 of the 2007 version: Any negotiations concerning compensation for loss of legal, customary or user rights are dealt with through a documented system that enables indigenous peoples, local communities and other stakeholders to express their views through their own representative institutions.
•	4.6.1 (critical): A mutually agreed procedure for identifying legal, customary or user rights, and a procedure for identifying people entitled to compensation, is in place
•	4.6.2 (critical): A mutually agreed procedure for calculating and distributing fair and gender-equal compensation (monetary or otherwise) is established and implemented, monitored and evaluated in a participatory way, and corrective actions taken as a result of this evaluation.
•	4.6.3: Evidence is available that equal opportunities are provided to both men and women to hold land titles for small holdings
•	4.6.4: The process and outcomes of any negotiated agreements, compensation and payments are documented, with evidence of the participation of affected parties, and made publicly available to them.
4.7: similar to criterion 7.6 of the 2007 version: Where it can be demonstrated that local peoples have legal, customary or user rights, they are compensated for any agreed land acquisitions and relinquishment of rights, subject to their FPIC and negotiated agreements.
•	4.7.1 (critical): A mutually agreed procedure for identifying people entitled to compensation is in place.
•	4.7.2 (critical): A mutually agreed procedure for calculating and distributing fair compensation (monetary or otherwise) is in place and documented and made available to affected parties.
•	4.7.3: Communities that have lost access and rights to land for plantation expansion are given opportunities to benefit from plantation development.
4.8: similar to criterion 2.2 of the 2007 version: The right to use the land is demonstrated and is not legitimately contested by local people who can demonstrate that they have legal, customary, or user rights.
•	4.8.1: Where there are or have been disputes, proof of legal acquisition of title and evidence that mutually agreed compensation has been made to all people who held legal, customary, or user rights at the time of acquisition is available and provided to parties to a dispute, and that any compensation was accepted following a documented process of FPIC.
•	4.8.2 (critical): Land conflict is not present in the area of the unit of certification. Where land conflict exists, acceptable conflict resolution processes (see Criteria 4.2 and 4.6) are implemented and accepted by the parties involved. In the case of newly acquired plantations, the unit of certification addresses any unresolved conflict through appropriate conflict resolution mechanisms.
•	4.8.3: Where there is evidence of acquisition through dispossession or forced abandonment of customary and user rights prior to the current operations and there remain parties with demonstrable customary and land use rights, these claims will be settled using the relevant requirements (Indicators 4.4.2, 4.4.3 and 4.4.4)
•	4.8.4: For any conflict or dispute over the land, the extent of the disputed area is mapped out in a participatory way with involvement of affected parties (including neighboring communities where applicable).
3.4: similar to criterion 7.1 in the 2007 version: A comprehensive Social and Environmental Impact Assessment (SEIA) is undertaken prior to new plantings or operations, and a social and environmental management and monitoring plan is implemented and regularly updated in ongoing operations
•	3.4.1 (critical): In new plantings or operations including mills, an independent SEIA, undertaken through a participatory methodology involving the affected stakeholders, and including the impacts of any smallholder/ outgrower scheme is documented.
•	3.4.2: For the unit of certification, a SEIA is available and social and environmental management and monitoring plans have been developed with participation of affected stakeholders.
•	3.4.3 (critical): The social and environmental management and monitoring plan is implemented, reviewed and updated regularly in a participatory way.</t>
  </si>
  <si>
    <t>2.1.3: Legal or authorised boundaries are clearly demarcated and visibly maintained, and there is no planting beyond these legal or authorised boundaries.</t>
  </si>
  <si>
    <t>2.2: The right to use the land can be demonstrated, and is not legitimately contested by local communities with demonstrable rights.
•	2.2.1: Documents showing legal ownership or lease, history of land tenure and the actual legal use of the land.
•	2.2.2: Evidence that legal boundaries are clearly demarcated and visibly maintained.
•	2.2.3: Where there are, or have been, disputes, additional proof of legal acquisition of title and that fair compensation has been made to previous owners and occupants; and that these have been accepted with free prior and informed consent.
•	2.2.4: Absence of significant land conflict, unless requirements for acceptable conflict resolution processes (criteria 6.3 and 6.4) are implemented and accepted by the parties involved.</t>
  </si>
  <si>
    <t>2.1: Smallholders have legal or customary rights to use the land in accordance with national and local laws, and customary practices.
•	E: Smallholders provide the coordinates or maps of their plots and evidence of ownership, or rights to use the land. (reference Indicator 1.1 E, Annex 2)
•	MS A: Smallholders can demonstrate legal ownership or native and/or customary rights to use the land or demonstrate that they are in the process of legalization of that right.
•	MS B: Smallholders plots are clearly and visibly demarcated and maintained, and the smallholders are operating only within these boundaries.
2.2: Smallholders have not acquired lands from indigenous peoples, local communities or other users without their free, prior and informed consent (FPIC), based on a simplified FPIC approach.
•	E: For existing plots, smallholders can demonstrate that they have not acquired land without FPIC of indigenous peoples, local communities or other users (reference Indicator 1.1 E, Annex 2).
•	MS A: Same as Eligibility.
•	MS B: Same as Eligibility.
2.3: The right to use the land is not disputed by indigenous peoples, local communities or other users.
•	E: Smallholders declare any existing disputes on the land, commit to resolving said disputes and provide information on the current status of those disputes (if any). (Reference Indicators 1.1 E, Annex 2).
•	MS A: There is an absence of disputes among indigenous peoples, local communities or other users, regarding land, resource-use and access rights; or where there is a dispute, dispute resolution processes are implemented and the process is accepted by all parties involved.
•	MS B: Same as Milestone A.
2.5: For new planting, smallholders do not clear or acquire any land without obtaining FPIC of indigenous peoples and/or local communities and/or other users, based on a simplified FPIC approach.
•	E: For new oil palm planting, smallholders commit not to clear or acquire land from indigenous peoples, local communities, or other users without their FPIC, based on a simplified FPIC approach (reference 1.1 E, Annex 2).
•	MS A: Smallholders complete training on how to conduct a simplified FPIC approach.
•	MS B: Based on a simplified FPIC approach, smallholders jointly agree on a plan with the affected indigenous peoples and/or local communities and/or other rights holders, including vulnerable groups, for new oil palm developments, if these involve land-use change.</t>
  </si>
  <si>
    <t>2.3: Use of the land for oil palm does not diminish the legal rights, or customary rights, of other users, without their free, prior and informed consent
•	2.3.1: Maps of an appropriate scale showing the extent of recognized legal, customary or user rights (Criteria 2.2, 7.5 and 7.6) shall be developed 
•	2.3.2: Copies of negotiated agreements detailing the process of free, prior and informed consent (FPIC) (Criteria 2.2, 7.5 and 7.6) shall be available
6.4: Any negotiations concerning compensation for loss of legal, customary or user rights are dealt with through a documented system that enables indigenous peoples, local communities and other stakeholders to express their views through their own representative institutions.
•	6.4.1: A procedure for identifying legal, customary or user rights, and a procedure for identifying people entitled to compensation, shall be in place.
•	6.4.2: A procedure for calculating and distributing fair compensation (monetary or otherwise) shall be established and implemented. This procedure shall take into account: gender differences in the power to claim rights, ownership and access to land; differences of transmigrants and long-established communities; and differences in ethnic groups’ proof of legal versus communal ownership of land.
•	6.4.3: The process and outcome of any negotiated agreements and compensation claims shall be documented, with evidence of the participation of affected parties, and made publicly available.</t>
  </si>
  <si>
    <t>Fairtrade International standard for small-scale producer organizations</t>
  </si>
  <si>
    <t>Fairtrade International standard for contract production</t>
  </si>
  <si>
    <t>Fairtrade International standard for hired labor</t>
  </si>
  <si>
    <t>3.2.31 (new as of 2019 to make more explicit reference to deforestation, core from year 0 onwards): Your members do not cause deforestation and do not destroy vegetation in carbon storage ecosystems or protected areas.
3.2.32 (new as of 2019, core from year 1 onwards): You have a procedure in place to ensure that your members do not cause deforestation or degradation of vegetation. The procedure demonstrates a commitment to prevent deforestation. This procedure may include:
•	Mapping of protected areas in the region and cross-checking this information with member’s farm location to identify areas at risk. Geo-mapping and polygon maps (including boundaries of the farms) can be used as a tool to map risk areas more accurately;
•	Identifying if and how your member’s activities have negative impacts on at-risk areas;
•	Raising awareness amongst members on identified risk areas and activities or production practices that have negative impacts;
•	Promoting the implementation of production practices that have a positive impact (i.e. agro-ecological practices, exchange of good practices, demonstration plots, trainings).
•	Monitoring members’ production practices and other activities in at-risk areas.</t>
  </si>
  <si>
    <t>3.2.33 (core from year 0 onwards): Your members must avoid negative impacts on protected areas and in areas with high conservation value within or outside the farm or production areas from the date of application of certification. The areas that are used or converted to production of the Fairtrade crop must comply with national legislation in relation to agricultural land use.</t>
  </si>
  <si>
    <t>3.2.30 (core from year 0 onwards): Your members avoid negative impacts on protected areas and in areas with high conservation value within or outside the farm or production areas. The areas that are used or converted to production of the Fairtrade crop comply with national legislation in relation to agricultural land use.</t>
  </si>
  <si>
    <t>B3.1.13 (core from year 0 onwards): You must avoid negative impacts on protected areas and in areas with high conservation value within or outside the farm or production areas or from the date of application for certification. The areas that are used or converted to production of the Fairtrade crop must comply with national legislation in relation to agricultural land use.</t>
  </si>
  <si>
    <t>4.6.1 (core from year 0 onwards): Your company avoids negative impacts on protected areas and in areas with high conservation value, within or outside the farm or production areas. The areas used or converted to production of the Fairtrade crop comply with national legislation in relation to agricultural land use.</t>
  </si>
  <si>
    <t>4.6.1: same as 2011 version</t>
  </si>
  <si>
    <t>Protected area: a clearly defined geographical space, recognized, dedicated and managed, through legal or other effective means, to achieve the long-term conservation of nature with associated ecosystem services and cultural values (IUCN 2008). Protected areas can be public or private biological conservation areas.
Areas with high conservation value: a concept developed by Forest Stewardship Council – FSC- and refers to areas that are worth conserving because they are important on a local, regional or global scale and which may include social value such as the benefits that an area provides to a community in terms of its cultural importance or economic resource. Biological value includes ecosystems or habitats of an endangered species. These areas can usually be identified through natural vegetation with low disturbance from agriculture, forestry, industry, urbanism or other. You may initially identify areas with high conservation value based on available knowledge within your organization and neighboring community. You may wish to consult with elders and people in the community who may have knowledge of the natural vegetation in the region.(For more information see www.fsc.org and www.hcvnetwork.org).</t>
  </si>
  <si>
    <t>Protected area: cf. version 1.0 for SPO
Areas with high conservation value: cf. version 1.0 for SPO
Deforestation: the conversion of forest to other land use or the permanent reduction of the tree canopy cover below the minimum 10 percent threshold (The Global Forest Resources Assessment, FAO, 2015). The following activities are not considered ‘deforestation':
•	When a tree crop is replaced by another (for example cocoa, coffee or fruit tree);
•	Tree management on agro-forestry or home-garden production systems.</t>
  </si>
  <si>
    <t>Forest: cf. version 1.0 for SPO
Protected area: cf. version 1.0 for SPO
Areas with high conservation value: cf. version 1.0 for SPO</t>
  </si>
  <si>
    <t>3.2.34 (development from year 6 onwards): You must report on activities that you or your members carry out to protect and enhance biodiversity. 
Guidance: Members are free to choose how they report their activities to you.</t>
  </si>
  <si>
    <t>3.2.33 (new as of 2019, development from year 6 onwards): You and your members take measures to protect and enhance biodiversity.
Guidance: Your members are free to choose the measures to protect and enhance biodiversity</t>
  </si>
  <si>
    <t>A3.2.22 (development from year 6 onwards): You must report on activities that you or your members carry out to protect and enhance biodiversity. 
Guidance: Members are free to choose how they report their activities to you.
B3.1.14 (development from year 6 onwards):  You must maintain buffer zones around water bodies and watershed recharge areas and between production areas and areas of high conservation value, either protected or not. Pesticides, other hazardous chemicals and fertilizers must not be applied in buffer zones. Restoration of ecological corridors may take place by actively reintroducing the native vegetation or by protecting it as to allow regeneration of native vegetation. No requirement is made on minimum distance.</t>
  </si>
  <si>
    <t>4.6.2 (core from year 0 onwards): Your company maintains buffer zones around bodies of water and watershed recharge areas and between production and areas of high conservation value, either protected or not. Pesticides, hazardous chemicals and fertilizers are not applied in buffer zones. Restoration of ecological corridors may take place by actively reintroducing the native vegetation or by protecting it as to allow regeneration of native vegetation. No requirement is made on minimum distance. 
4.6.5 (development from year 3 onwards): Your company participates actively in local or regional environmental projects or has a biodiversity plan.</t>
  </si>
  <si>
    <t>4.6.2: same as 2011 version
4.6.5: same as 2011 version</t>
  </si>
  <si>
    <t>3.2.34  (development from year 6 onwards): You must report on activities that you or your members carry out to protect and enhance biodiversity. 
Guidance: Members are free to choose how they report their activities to you.
3.2.35 (development criterion from year 6 onwards): You and your members must maintain buffer zones around bodies of water and watershed recharge areas and between production areas and areas of high conservation value, either protected or not. Pesticides, other hazardous chemicals and fertilizers must not be applied in buffer zones. Restoration of ecological corridors may take place by actively reintroducing the native vegetation or by protecting it to allow regeneration of native vegetation. No requirement is made on minimum distance.</t>
  </si>
  <si>
    <t>3.2.33 (new as of 2019, development from year 6 onwards): You and your members take measures to protect and enhance biodiversity.
Guidance: Your members are free to choose the measures to protect and enhance biodiversity
3.2.34 (development from year 6 onwards): You and your members maintain buffer zones around bodies of water and watershed recharge areas and between production areas and areas of high conservation value, either protected or not. You do not apply pesticides, other hazardous chemicals and fertilizers in buffer zones.</t>
  </si>
  <si>
    <t>3.2.32 (new as of 2019, core from year 1 onwards): You have a procedure in place to ensure that your members do not cause deforestation or degradation of vegetation. The procedure demonstrates a commitment to prevent deforestation. This procedure may include:
•	Mapping of protected areas in the region and cross-checking this information with member’s farm location to identify areas at risk. Geo-mapping and polygon maps (including boundaries of the farms) can be used as a tool to map risk areas more accurately;
•	Identifying if and how your member’s activities have negative impacts on at-risk areas;
•	Raising awareness amongst members on identified risk areas and activities or production practices that have negative impacts;
•	Promoting the implementation of production practices that have a positive impact (i.e. agro-ecological practices, exchange of good practices, demonstration plots, trainings).
•	Monitoring members’ production practices and other activities in at-risk areas.
4.2.2. (new as of 2019, core from year 0 onwards): It needs to be clear who is a member of your organization. Therefore, you have written rules to determine who can become a member and you keep a record of your members on an annual basis. At a minimum, member records should include: member name, contact information, gender, date of birth, registration date with the SPO, farm location and farm size.</t>
  </si>
  <si>
    <t>1.1.7 (new as of 2019, core from year 0 onwards): If there are indications of conflicts of your members' legal and legitimate right to land, water use and land tenure, they are resolved responsibly and transparently before certification can be granted. In cases where land claims and disputes are on-going, there is evidence that a legal resolution process is active and is carried out by legal authorities in your country.</t>
  </si>
  <si>
    <t>1.2.4 (new as of 2014, core from year 0 onwards): Your company has legal and legitimate right to land use and land tenure, and respects the land rights of local and indigenous peoples. Disputes on land are resolved responsibly and transparently before certification can be granted. In cases where land claims and disputes are on-going, there is evidence that a legal resolution process is active.</t>
  </si>
  <si>
    <t>4.6.6 (development from year 3 onwards): Your company evaluates the implementation of agro-forestry systems as well as agricultural diversification, as applicable.</t>
  </si>
  <si>
    <t>4.6.6: same as 2011 version</t>
  </si>
  <si>
    <t>UTZ</t>
  </si>
  <si>
    <t>2009/2010 (Rooibos 2011)</t>
  </si>
  <si>
    <t>2014/2015</t>
  </si>
  <si>
    <t>2020 (i.e. the RA standard)</t>
  </si>
  <si>
    <t>Coffee: 
11.C.1 (mandatory from year 1 onwards): Degradation and/or deforestation of primary forest is prohibited. The producer demonstrates that there has been no degradation and/or deforestation of primary forest in the 24 months prior to the date of first registration with UTZ CERTIFIED.
11.C.3. (mandatory from year 1 onwards): Deforestation of secondary forest is only allowed if complied with all of the following: 
•	Legal land title is available
•	Government permits are available (if required) 
•	There is compensation with at least equal ecological value, to be confirmed by an independent expert report
Cocoa:
99 (mandatory from year 1 onwards): Degradation and deforestation of primary forest is prohibited. There has been no such degradation and/or deforestation after 2008.
100 (mandatory from year 1 onwards): There is no degradation or deforestation of forest that has not been used for agriculture in the past 20 years or more (i.e., that are older than 20 years), after initiating the certification process. This does not refer to timber plantations.
Tea:
10.C.1 (mandatory from year 1 onwards): Degradation and deforestation of primary forest is prohibited. The producer demonstrates that there has been no degradation and/or deforestation of primary forest in the 24 months prior to the date of first registration with UTZ CERTIFIED. 
10.C.3 (mandatory from year 1 onwards): Deforestation of secondary forest is only allowed if: 
•	Legal land title is available
•	Government permits are available (if required) 
•	There is compensation with at least equal ecological value, to be confirmed by an independent expert report
Rooibos: 11.A.2 (mandatory from year 3 onwards): cf. coffee 11.A.2</t>
  </si>
  <si>
    <t>I.D.112 &amp; G.D.111 (mandatory from year 1 onwards): No deforestation or degradation of primary forest has occurred since 2008.
I.D.113 &amp; G.D.112 (mandatory from year 1 onwards): No deforestation or degradation of natural forest occurs, unless: 
•	A legal land title and/or landowner permission and/or customary land rights are available, and
•	Government permits are available (if required), and
•	For individual certification only: there is a report produced by an environmental expert confirming that the appropriate clearing techniques are used, and that there is compensation with reforestation activities of at least equal ecological value
This does not apply to primary forest.</t>
  </si>
  <si>
    <t>Coffee:
11.C.7 (mandatory from year 1 onwards): Coffee production does not take place in protected areas. Coffee production does not take place in the immediate vicinity (2km) of these areas if this is not allowed in the official management plan for the area.
11.C.8 (mandatory from year 1 onwards): If coffee production is in the immediate vicinity (2km) of a protected area or biological corridor, the certification holder is in contact with the park authorities.
2.B.4 (additional requirement): For new agricultural sites, a risk assessment is carried out with regards to food safety and environment. There is a management plan for new sites, setting out strategies to minimize all identified risks.
Cocoa:
96 (mandatory from year 1 onwards): Cocoa production does not take place in protected areas, including officially proposed protected areas. Cocoa production does not take place in the immediate vicinity (2km) of these areas if this is not allowed in the official management plan for the area.
97 (mandatory from year 2 onwards): If producer farms are in the immediate vicinity (2km) of a protected area or biological corridor, the certificate holder is in contact with the park authorities. The objective is that the farming practices do not jeopardize the park and that human-wildlife conflicts are managed appropriately.
98 (additional requirement): If producer farms are in the immediate vicinity (2km) of a protected area, the certificate holder monitors encroachment. Recent encroachment is reversed through community awareness raising and/or reported to the authorities.
Tea:
10.C.6 (mandatory from year 1 onwards): Tea production does not take place in protected areas. Coffee production does not take place in the immediate vicinity (2km) of these areas if this is not allowed in the official management plan for the area.
10.C.7 (mandatory from year 1 onwards): If production takes place in the immediate vicinity (2km) of a protected area or biological corridor, the certification holder is in contact with the park authorities to ensure that farming practices do not jeopardize the park and that human-wildlife conflicts are managed.
Rooibos:
11.C.6 (mandatory from year 1 onwards): cf. coffee 11.C.7
11.C.7 (mandatory from year 1 onwards): cf. coffee 11.C.8: … to ensure that farming practices do not jeopardize the park and that human-wildlife conflicts are managed.</t>
  </si>
  <si>
    <t>I.D.114 &amp; G.D.113 (mandatory from year 1 onwards): No production or processing occurs in or within 2 km of a protected area unless it is allowed under a management plan of the area. The management plan is implemented. Management plans must be approved by a relevant national or regional authority and include at least the following:
•	Identification of the boundaries of areas accessible for production and processing and communication of such to group members, and a ban on further conversion and new land clearing outside of this area,
•	Specific actions to mitigate or compensate for impacts on the environment, such as e.g.: reforestation, adoption of agroforestry practices, establishment of biological corridors, and
•	Clearly defined roles for supervision and implementation of the plan, and time frames. 
For group certification: If a management plan is not yet available, the internal management system engages with local authorities to develop one</t>
  </si>
  <si>
    <t>Coffee:
11.C.1 (mandatory from year 1 onwards): Degradation and/or deforestation of primary forest is prohibited. The producer demonstrates that there has been no degradation and/or deforestation of primary forest in the 24 months prior to the date of first registration with UTZ CERTIFIED.
Cocoa:
99 (mandatory from year 1 onwards): Degradation and deforestation of primary forest is prohibited. There has been no such degradation and/or deforestation after 2008.
100 (mandatory from year 1 onwards): There is no degradation or deforestation of forest that has not been used for agriculture in the past 20 years or more (i.e., that are older than 20 years), after initiating the certification process. This does not refer to timber plantations.
Tea:
10.C.1 (mandatory from year 1 onwards): Degradation and deforestation of primary forest is prohibited. The producer demonstrates that there has been no degradation and/or deforestation of primary forest in the 24 months prior to the date of first registration with UTZ CERTIFIED. 
10.C.3 (mandatory from year 1 onwards): Deforestation of secondary forest is only allowed if: 
•	Legal land title is available
•	Government permits are available (if required) 
•	There is compensation with at least equal ecological value, to be confirmed by an independent expert report
Rooibos:
11.A.2 (mandatory from year 3 onwards): cf. coffee 11.A.2</t>
  </si>
  <si>
    <t>Primary forest: Forest that shows no or minimal disturbance by people and/or demonstrates the diversity, structure and ecological services of a mature forest for that region. Natural disturbances like natural fires or windstorms do not convert primary forest into secondary forest.
Protected area: Area under legal protection in order to conserve biodiversity (e.g. national parks and reserves).  
Secondary forest: no definition found</t>
  </si>
  <si>
    <t xml:space="preserve">Forest: Land spanning more than 0.5 hectares with trees higher than 5 meters and a canopy cover of more than 10 percent, or trees able to reach these thresholds in situ. It does not include land that is predominantly under agricultural or urban land use.
•	Natural forest: A forest that has not been planted, and is primarily composed of indigenous trees.
•	Primary forest: A forest that has never been logged or cut and has developed following natural disturbances and under natural processes, regardless of its age.
Protected area: A clearly defined geographical space, recognized, dedicated and managed, through legal or other effective means, to achieve the long term conservation of nature with associated ecosystem services and cultural values. Examples include national parks, wilderness areas, community conserved areas, and nature reserves.
</t>
  </si>
  <si>
    <t>UTZ Certified strives for its members to become exemplary figures for improving social, economic, and environmental conditions in their areas of operation. In this regard, groups and group members obey national laws, regulations, and sector agreements or collective bargaining agreements. There may be a discrepancy between what is required in a control point and what is required under national or regional law. In the case that a national law, regulation or standard is stricter than the requirement of a control point, the national rule will prevail (unless the national rule has become obsolete or outdated). In the case that a national law, regulation or standard is less strict than the requirement of a control point, the requirement of the control point shall prevail (unless the control point explicitly allows for the national rule to apply). Special attention must be paid to the definition of “light work” in each country to ensure compliance with the requirements under G.C.94 – Child Labor.</t>
  </si>
  <si>
    <t>Coffee: 
11.A.1 (mandatory from year 2 onwards): The certificate holder conducts a risk assessment on environmental impacts. The assessment is regularly reviewed and kept up to date. The assessment can be done regionally and can be conducted by an external party.  
11.A.2 (mandatory from year 4 onwards): Based on the risk assessment on environmental impacts (11.A.1), the certificate holder makes and implements an action plan how to address these environmental risks. Implemented actions are documented.
Cocoa:
117 &amp; 118 (additional requirement): The certificate holder conducts a participative risk assessment on environmental impacts, including waste and pollution. The assessment is regularly reviewed and kept up to date. The assessment can be done regionally and be conducted by an external party. Based on the risk assessment on environmental impacts, the certificate holder makes and implements an action plan how to address these risks. Implemented actions are documented.
Tea:
10.A.1 (mandatory from year 2 onwards): The certificate holder conducts a risk assessment to identify possible negative impacts of farm activities on the environment (including possible sources of pollution and waste products from the production process). The assessment is regularly reviewed and kept up to date. The assessment can be done regionally and can be conducted by an external party.  
10.A.2 (mandatory from year 3 onwards): Based on the risk assessment, the certificate holder makes and implements an action plan how to address these risks. Implemented actions are documented.
2.B.4 (mandatory from year 2 onwards): For new agricultural sites, a risk assessment is carried out with regards to food safety and environment. There is a management plan for new sites, setting out strategies to minimize all identified risks.
Rooibos: 
11.A.1: cf. coffee 11.A.1
2.B.4 (mandatory from year 2 onwards): cf. coffee 2.B.4</t>
  </si>
  <si>
    <t>I.A.11 &amp; G.A.18 (for individuals mandatory from year 2 onwards and for groups from year 4 onwards): A risk assessment is carried out to identify possible risks in production and processing related to: block A) Management, block B) Farming Practices, block C) Working Conditions and block D) Environment. The risk assessment is annually reviewed and kept up-to-date. The risk assessment considers the UTZ Certified risk assessment guidance.
I.A.12 &amp; G.A.19 (for individuals mandatory from year 2 onwards and for groups from year 4 onwards): A three-year group management plan is prepared, and includes actions to address all relevant issues from the risk assessment. Actions are implemented and documented. The management plan is monitored and updated annually.</t>
  </si>
  <si>
    <t>Coffee:
11.A.3 (mandatory from year 4 onwards): The certificate holder has a conservation plan or participates in a regional biodiversity or forest management plan.
Cocoa:
106 (from year 3 onwards): The certificate holder has a conservation plan or participates in a regional management plan.
Tea:
10.A.3 (mandatory from year 3 onwards): The certificate holder has a conservation plan or participates in a regional plan to protect and enhance biodiversity on and around the farm. The conservation plan identifies areas of high ecological value, and specifies how they are protected.
Rooibos:
11.A.3 (mandatory from year 3 onwards): cf. coffee 11.A.3:… The conservation plan identifies areas of high ecological value and specifies how they are to be protected.</t>
  </si>
  <si>
    <t>I.D.116 &amp; G.D.115 (for individual certification mandatory from year 4 onwards and non-mandatory for group certification): The producer promotes ecological diversity by protecting and enhancing habitats and ecosystems. Examples include:
•	Planting trees and/or flowers 
•	Safeguarding biological corridors
•	Preservation of semi-natural areas (e.g. hedges, meadows. etc.) 
Shaded cropping/agroforestry systems fulfill this requirement.</t>
  </si>
  <si>
    <t>Coffee:
11.C.6 (additional requirement): The producer re-forests and stimulates ecological restoration of areas that are not used for agricultural production on the farm as much as possible.
Cocoa: /
Tea: 
10.C.5 (additional requirement): The producer re-forests and stimulates ecological restoration of areas that are not used for agricultural production on the farm as much as possible.
Rooibos:
11.C.3 (additional criterion): Where possible, the certificate holder develops or rehabilitates corridors of natural habitat, and retains corridors of natural habitat when new fields are developed.
11.C.4 (additional criterion): The producer stimulates ecological rehabilitation of areas that are not used for agricultural production on the farm as much as possible.</t>
  </si>
  <si>
    <t>Coffee:
2.A.1 (mandatory from year 1 onwards): The certificate holder has an overview map of the production area. This map has to include the coffee areas with aggregated planted areas and nurseries, protected areas, water streams and sources and human settlements. Estates identify the coffee fields with a unique name, number, code or specific color on all the records.
Cocoa:
159 (mandatory from year 2 onwards): The certificate holder has an up-to-date overview map (can be a simple drawing). The map has to include cocoa fields of the members, nurseries, protected areas, water streams and sources, main roads and settlements.
Tea:
2.A.1 (mandatory from year 1 onwards): The certificate holder has an overview map of the production area. This map has to include the tea areas with aggregated planted areas and nurseries, protected areas, water streams and sources and human settlements. The tea fields must be identified with a name, number, code or specific color on the map and on all the records.
Rooibos:
2.A.1: cf. coffee 2.A.1</t>
  </si>
  <si>
    <t>I.A.1 &amp; G.A.1 (for individuals mandatory from year 1 onwards and for groups from year 2 onwards): An up-to date overview map of the production area(s) is available. This map includes: 
•	Crop areas with newly planted areas and nurseries, 
•	Protected areas, 
•	Water bodies, 
•	Human settlements, and
•	A GPS coordinate of the IMS administration location (if this does not represent a location within the production area, a coordinate that represents approximately the center of the production area is included)
I.A.2 &amp; G.A.2 (mandatory from year 3 onwards): The total area of the certified crop is determined. The area is determined using a credible method(s) based on e.g.: 
•	GPS mapping 
•	Land titles 
•	Tree counting and density</t>
  </si>
  <si>
    <t>I.D.113 &amp; G.D.112 (mandatory from year 1 onwards): No deforestation or degradation of natural forest occurs, unless: 
•	A legal land title and/or landowner permission and/or customary land rights are available, and
•	Government permits are available (if required), and
•	For individual certification only: there is a report produced by an environmental expert confirming that the appropriate clearing techniques are used, and that there is compensation with reforestation activities of at least equal ecological value
This does not apply to primary forest.
I.A.5 &amp; G.A.4 (mandatory from year 1 onwards): There are no significant land use disputes with local communities. Any unresolved land use dispute is addressed through an agreed upon process that includes: 
•	Identification of all relevant parties and their rights, 
•	A procedure for mutually beneficial negotiation, and
•	Compensation for infringed land rights
I.A.5 Version 1.1: This applies to existing land and to acquisition of new lands. G.A.4 Version 1.1: Criterion is removed.</t>
  </si>
  <si>
    <t>Coffee:
11.C.5 (mandatory from year 1 onwards): The producer uses shade trees whenever this is compatible with the local coffee production practices and takes into consideration the productivity.
Cocoa:
93 (mandatory from year 2 onwards): The producers maintain (or plant enough to eventually have) at least 18 mature shade trees per hectare dispersed on their farms. If there are currently too few or unsuitable trees or if the trees are not dispersed, (extra) trees are planted.
Tea:
10.C.4 (additional criterion): The producer plants and maintains shade trees within and around the tea fields, which preferably are native tree species.</t>
  </si>
  <si>
    <t>4C</t>
  </si>
  <si>
    <t>UP7: similar to UP8 of version 2010 but more elaborated: Cutting of primary forest or destruction of other forms of natural resources that are either designated by national and/ or international legislation.
Description of status: Primary forest cutting and the destruction of other natural resources within protected areas is practiced. Scope: primary forest, protected areas and areas of high conservation value within the 4C Unit.
Indicators:
•	There is no evidence of primary forest being cut down by any business partner of the 4C Unit since 2006; or 
•	There is no evidence of destruction of protected areas (designated by national and/or international legislation) by any business partner of the 4C Unit since 2006.</t>
  </si>
  <si>
    <t>3.1.1 Primary forests and protected areas are protected.
Check-point for Managing Entities:
•	Level 1: A map of the 4C Unit’s land use, protected areas, watersheds, and water sources is available.
•	Level 2: If BP Producers of a 4C Unit are located in or close to a protected area, the ME must be informed about the management plan of the protected area and must know the regulations regarding land use.
Check-point for business partner producers:
•	Level 1: There is no cutting, destruction or conversion of primary forests and protected areas into coffee plantations since 2006.</t>
  </si>
  <si>
    <t>3.1.2 Areas of high biodiversity, natural vegetation, fauna, soil and water sources and sensitive areas are conserved and/or restored.
Check-point for Managing Entities:
•	Level 2: The Managing Entity has developed an action plan on a landscape level (area where its business partners are located) to protect and restore areas of high biodiversity, natural vegetation, fauna, soil and water sources, and sensitive areas.
•	Level 3+: Actions from the action plan on protection and restoration of areas of high biodiversity, natural vegetation, fauna, soil and water sources, and sensitive areas are implemented on a landscape level.
•	Level 3+: The ME is in dialogue with other stakeholders to coordinate conservation efforts of high biodiversity areas, natural vegetation, fauna, soil and water sources and sensitive areas on a landscape approach which are known or considered to be in critical stage within the 4C Unit.
Check-point for business partner producers:
•	Level 1: No hunting or trapping of protected species takes place.
•	Level 2: An action plan to protect and restore areas of high biodiversity, natural vegetation, fauna, soil and water sources, and sensitive areas exists.
•	Level 3+: Actions from the action plan on protection and restoration of areas of high biodiversity, natural vegetation, fauna, soil and water sources, and sensitive areas are implemented.</t>
  </si>
  <si>
    <t>UP8: No cutting of primary forest or destruction of other forms of natural resources that are designated as protected areas by national and/or international legislation.</t>
  </si>
  <si>
    <t>Not found</t>
  </si>
  <si>
    <t>Biodiversity: “Biological diversity” means the variability of living organisms from all sources include: inter alia, terrestrial, marine and other aquatic ecosystems and the ecological complexes of which they are a part; this includes diversity within species, between species and of entire ecosystems (Convention on Biological Diversity 1992).
Native flora and fauna: those vegetation and animal species that had been observed in the form of a “naturally occurring and self-sustaining population in historical times” and specific places (Bern Convention 1979).
Permanent Preservation Area: protected area, covered (or not) by native vegetation, with an environmental impact on the preservation of water resources, landscape, geological stability and biodiversity. That facilitate gene flow of fauna and flora, protect the soil and ensure the wellbeing of human population (Brazilian Forest Code 2012).
Primary forest: relatively intact forest that has been essentially unmodified by human activity for the past sixty to eighty years; an ecosystem characterized by an abundance of mature trees. Human impacts in such forests have been limited to low levels of artisanal hunting, fishing, and harvesting of forest products, and, in some cases, low density migratory agriculture (World Bank 1991).
Protected Area: a geographically defined area which is designated or regulated and managed in order to achieve specific conservation objectives (Convention on Biological Diversity 1992 1 Article 2). A clearly defined geographical space, recognized, dedicated and managed, through legal or other effective means, to achieve the long-term conservation of nature with associated ecosystem services and cultural values (International Union for Conservation of Nature (IUCN) 2008). As protected areas are set up for a range of purposes, there are a wide variety of management approaches that apply to them. These vary from those which are highly protected sites where few if any people are allowed to enter, to much less restrictive approaches where conservation is integrated with the traditional and sustainable human activities and practices. Some protected areas ban activities like food collecting, hunting or extraction of natural resources while for others it is an accepted and even a necessary part of management.</t>
  </si>
  <si>
    <t>Biodiversity: Biological diversity means the variability of living organisms for all sources including inter alia, terrestrial, marine, and other aquatic ecosystems and the ecological complexes of which they are a part; this includes diversity within species, between species and of entire ecosystems. In the context of the good agricultural practice referred to in the 4C Code of Conduct, it applies to both agricultural fields and protected areas.
Forest: Forest is defined as land spanning more than 0.5 hectares with trees higher than 5 meters and a canopy cover of more than 10 percent, or trees able to reach these thresholds in situ. It does not include land that is predominantly under agriculture or urban use. (Original definition by FAO (2006))
•	Primary forest: A relatively intact forest that has been essentially unmodified by human activity for the past sixty to eighty years; an ecosystem characterized by an abundance of mature trees. Human impacts in such forests have been limited to low levels of artisanal hunting, fishing, and harvesting of forest products, and, in some cases, low density migratory agriculture.
Land use change: Refers to changes in terms of land cover between forest, grassland, cropland, wetlands, settlements, and perennial crops, including tree crop plantations. Switching from grassland to cropland should be thus considered land use change. while changing from one crop to another, such as from maize to rapeseed, should not.
Protected area: A protected area is a clearly defined geographical space, recognized, dedicated, and managed, through legal or other effective means, to achieve the long-term conservation of nature with associated ecosystem services and cultural values.</t>
  </si>
  <si>
    <t>UP10: Immoral transactions in business relations according to international covenants, national law and practices (referring to OECD Guidelines for Multinational Enterprises and the UN Convention on Contracts for the International Sale of Goods).</t>
  </si>
  <si>
    <t>1.1.3: All applicable regional and national laws are complied with
•	Level 1: There is no indication of any violation against regional and national laws and regulations connected to 4C requirements</t>
  </si>
  <si>
    <t>2.1.14: Impact of operations for surrounding communities is assessed
•	Level 3+: Negative impacts from the BPs operations on neighbouring communities are assessed and identified (not applicable for smallholders)
•	Level 3+: BPs address identified negative impacts (not applicable for smallholders)
•	Continuous: BPs support economic development by providing opportunities for local employment and provision of services (not applicable for smallholders)</t>
  </si>
  <si>
    <t>CB1: Conservation of biodiversity, including protected or endangered native flora and fauna is supported. No exploitation of endangered and protected species and native flora is practiced. 
Green: A program of conserving and enhancing wildlife and native flora is developed and implemented:
•	Each individual farm has a map indicating land use; and
•	A general map of the Unit´s land use exists; and
•	A conservation program of natural vegetation and fauna and protection of sensitive areas (slopes, river banks, wetlands) exists and meets at least national law.
Yellow: No exploitation of endangered and protected species and native flora is practiced. A program to protect and enhance biodiversity is being developed:
•	Maps are being developed; and
•	No hunting of endangered wildlife species and extraction of protected plants are practiced; and
•	A conservation program of natural vegetation and fauna and protection of sensitive areas (slopes, river banks, wetlands) is being developed.
Red: Exploitation of native flora and fauna is partly practiced. Managing Entity and Business:
•	No awareness within the 4C Unit of the importance of biodiversity and respective national legislation; and
•	No measures to protect or enhance native plants and fauna are taken; and
•	Hunting of endangered wildlife species and extraction of protected plants are evident.</t>
  </si>
  <si>
    <t>3.1: similar to CB1 of version 1.4 but more elaborated: Conservation of biodiversity, including protected or endangered native flora and fauna is supported. 
Green: A program of conservation and enhancing wildlife and native flora is developed and implemented:
•	Each individual farm has a map indicating land use; and
•	A general map of the Unit´s land use exists; and
•	There are measures and actions in the conservation or restoration of natural vegetation and fauna and protection of sensitive areas (slopes, river banks, wetlands).
Yellow: Conservation actions are being taken and awareness is being raised in relation to endangered and protected species and native flora:
•	Maps are being developed; and
•	Managing Entity has identified the main sensitive areas within the 4C Unit; and
•	No hunting or extraction of endangered species of animals and plants is practiced. In case small holders are hunting or collecting endangered species, there is evidence of activities to raise their awareness on conservation.
Red: Exploitation of native flora and fauna is practiced:
•	No awareness within the 4C Unit of the importance of biodiversity and lack of knowledge on endangered species of animals and plants in the region; and
•	No measures to protect or enhance native plants and fauna are taken; and
•	Hunting or extraction of endangered species of animals and plants is evident.</t>
  </si>
  <si>
    <t>1.1.1 An Internal Management System is implemented. Check-point for Managing Entities:
•	Level 1: Geo-coordinates are available for 100% of the business partner producers.
3.1.1 Primary forests and protected areas are protected.
Check-point for Managing Entities:
•	Level 1: A map of the 4C Unit’s land use, protected areas, watersheds, and water sources is available.
•	Level 2: If BP Producers of a 4C Unit are located in or close to a protected area, the ME must be informed about the management plan of the protected area and must know the regulations regarding land use.
Check-point for business partner producers:
•	Level 1: There is no cutting, destruction or conversion of primary forests and protected areas into coffee plantations since 2006.</t>
  </si>
  <si>
    <t xml:space="preserve">Criteria: 2.1.1: Practices of forced eviction do not exist
•	Level 1: There is no indication of forced evictions against persons, families and/or groups from their homes and communities without mutually agreed compensation since 2006
•	Level 1: New land acquisitions have been carried out with free, prior, and informed consent (FPIC) of affected people
•	Level 1: BP Producers do have a legal land title and/or government permits for the land they are cultivating </t>
  </si>
  <si>
    <t>Organic</t>
  </si>
  <si>
    <t>2.1 Ecosystem Management:
General principle: Organic farming benefits the quality of ecosystems.
Requirements:
2.1.2 Clearing or destruction of High Conservation Value Areas is prohibited. Farming areas installed on land that has been obtained by clearing of High Conservation Value Areas in the preceding 5 years shall not be considered compliant with this standard.</t>
  </si>
  <si>
    <t>Habitat: The area over which a plant or animal species naturally exists; the area where a species occurs. Also used to indicate types of habitat, e.g. seashore, riverbank, woodland, grassland.
High Conservation Value Area: An area that has been identified as having outstanding and critical importance due to its environmental, socioeconomic, biodiversity or landscape values.
Sustainable: Use of a resource in such a way that the resource is not depleted or permanently damaged, hence is not used faster than it can be regenerated.</t>
  </si>
  <si>
    <t xml:space="preserve">2.1 Ecosystem Management:
General principle: Organic farming benefits the quality of ecosystems.
Requirements:
2.1.1 Operators shall design and implement measures to maintain and improve landscape and enhance biodiversity quality, by maintaining on-farm wildlife refuge habitats or establishing them where none exist. Such habitats may include, but are not limited to: 
a. extensive grassland such as moorlands, reed land or dry land;
b. in general all areas which are not under rotation and are not heavily manured: extensive pastures, meadows, extensive grassland, extensive orchards, hedges, hedgerows, edges between agriculture and forest land, groups of trees and/or bushes, and forest and woodland;
c. ecologically rich fallow land or arable land;
d. ecologically diversified (extensive) field margins;
e. waterways, pools, springs, ditches, floodplains, wetlands, swamps and other water rich areas which are not used for intensive agriculture or aquaculture production;
f. areas with ruderal flora;
g. wildlife corridors that provide linkages and connectivity to native habitat.
</t>
  </si>
  <si>
    <t>8.1: Certification of wild products
Requirements:
8.1.1: If the certification body includes wild product within its certification scope, it shall have documented requirements and an inspection regime that at least requires that:
a. the operator issues instructions to the collectors and any local agents (middlemen), that at least defines the area of collection and informs them about the standards and other requirements for certification;
Guidance: The collectors shall sign statements that they have followed the instructions.
b. the operator has records of all collectors, and the quantities bought from each collector;
c. any middlemen shall be under contract to the operator; 
d. the area of production shall be properly identified on appropriate maps, and shall be large and distinct enough to reduce the risk of commingling with non-certified production.</t>
  </si>
  <si>
    <t>9. Social justice
General principle: Social justice and social rights are an integral part of organic agriculture and processing
Recommendation: Operators should positively and actively encourage the collective organization of their employees or contracted smallholders. Permanent employees and their families should have access to education, transportation and health services. Operators should respect the rights of indigenous peoples, and should not use or exploit land whose inhabitants or farmers have been or are being impoverished, dispossessed, colonized, expelled, exiled or killed, or which is currently in dispute regarding legal or customary local rights to its use or ownership.
Requirements:
9.2: In cases where production is based on violation of human rights and clear cases of social injustice, including recent violation of indigenous land rights, that product cannot be declared as organic.</t>
  </si>
  <si>
    <t>GlobalGAP</t>
  </si>
  <si>
    <t>CO.2.1.1 and TE.2.1.1 (major must): There is evidence that the farmed area has not derived from primary forest deforested after September 2004 for coffee and March 2006 for tea nor from secondary forest without compensation. No N/A
CO.2.1.3 and TE.2.1.3 (recommendation): New coffee/tea plantings are compatible with good resource conservation practice proven in comparable locations.
CO.10.1.1 and TE.11.1.1 (major must): deforestation of primary forest is prohibited whereas justified cutting for domestic use of primary forest, only under a management plan is possible. Deforestation of secondary forest is not allowed without compensation or a recovery plan. No N/A
CO.10.1.8 and TE.11.1.7 (minor must): There are in place effective measures to restrict hunting or commercial collection of flora and fauna.
CO.10.2.5 and TE.11.2.4 (minor must): When fire woods are used as fuel for coffee drying/tea firing, it must come from managed woodlots or pruning from within the farm itself, and not from native forests, unmanaged community forests, watersheds or protected areas.</t>
  </si>
  <si>
    <t>CO.2.1.1 and TE.2.1.1: same as CO.2.1.1 and TE.2.1.1 version 3.0
CO.2.1.3 and TE.2.1.3: same as CO.2.1.3 and TE.2.1.3 version 3.0
CO.10.1.1 and TE.11.1.1: same as CO.10.1.1 and TE.11.1.1 version 3.0
CO.10.1.8 and TE.11.1.7: same as CO.10.1.8 and TE.11.1.7 version 3.0 
CO.10.2.5 and TE.11.2.4: same as CO.10.2.5 and TE.11.2.4 version 3.0</t>
  </si>
  <si>
    <t>TE.2.1.1: same as TE.2.1.1 version 3.0
TE.2.1.3: same as TE.2.1.3 version 3.0
TE.9.1.1: same as TE.11.1.1 version 3.0
TE.9.1.7: same as TE.11.1.7 version 3.0 
TE.9.2.2: same as TE.11.2.4 version 3.0</t>
  </si>
  <si>
    <t>CO.10.1.10 and TE.11.1.9 (recommendation): Areas of ecological, social, cultural or religious significance should be clearly identified, delineated and preserved.</t>
  </si>
  <si>
    <t xml:space="preserve">CO.10.1.10 and TE.11.1.9: same as CO.10.1.10 and TE.11.1.9  version 3.0 </t>
  </si>
  <si>
    <t xml:space="preserve">TE.9.1.9: same as TE.11.1.9  version 3.0 </t>
  </si>
  <si>
    <t>Environment: water, air, land, wild species of fauna and flora, and any interrelationship between them, as well as any relationship with living organisms.
Forest patches: Refers to the ecosystem scale at which a relatively homogenous forest unit can be identified. The composition, structure, and ecological functions within the unit are similar enough that an ecologically responsible forest use prescription can be applied uniformly within the stand, without encountering changes in ecological parameters that may produce unexpected or undesirable results.</t>
  </si>
  <si>
    <t>No definitions found</t>
  </si>
  <si>
    <t>High Conservation Value (HCV): An area that has a biological, ecological, social or cultural value of outstanding significance or critical importance as follows, such as: 
•	Areas with species diversity, concentrations of biological diversity including endemic species, and rare, threatened or endangered species, that are significant at global, regional or national levels 
•	Areas with landscape-level ecosystems and mosaics large landscape-level ecosystems and ecosystem mosaics that are significant at global, regional or national levels, and that contain viable populations of the great majority of the naturally occurring species in natural patterns of distribution and abundance; 
•	Areas with ecosystems and habitats that are rare, threatened, or endangered, habitats or refugia 
•	Areas that have ecosystem services or basic ecosystem services in critical situations, including protection of water catchments and control of erosion of vulnerable soils and slopes; areas with ecosystem services or basic ecosystem services in critical situations, including protection of water catchments and control of erosion of vulnerable soils 
•	Areas with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(Source: HCV COMMON GUIDANCE FOR IDENTIFICATION, HCV Resource Network, Oct 2013)
No definition of natural or primary forest found</t>
  </si>
  <si>
    <t>The standard uses national interpretation guidelines (NIGs) to align global requirements with local regulations and practice4. These NIGs are developed by national technical working groups (NTWGs) and clarify how universal requirements should be applied in specific countries, incorporating relevant national legislation</t>
  </si>
  <si>
    <t>AF.2.2.1 (major must): Establishment of a risk assessment for new agricultural sites (i.e. crop, livestock or aquaculture enterprises) or existing sites only where risks have changed, which shows the site in question to be suitable for production, with regards to food safety, operator health, the environment and animal health where applicable: A documented risk assessment must be carried out when crops, livestock or aquaculture enterprises are to be introduced onto new sites. The risk assessment must be revised to take into account any new food safety risks. The risk assessment must take account site history (crops/stocking) and consider impact of proposed enterprises on adjacent stock/crops/environment (see AF Annex 1 Risk Assessment to determine when a risk assessment is needed). For Tea and Coffee certification, cross reference with TE.2.1.1 and CO.2.1.1, respectively.</t>
  </si>
  <si>
    <t xml:space="preserve">AF.1.2.1: similar to AF.2.2.1 version 3.0: Risk assessment is needed for initial inspection for all sites registered for certification as well. </t>
  </si>
  <si>
    <t>AF.1.2.1: similar to AF.2.2.1 version 3.0: more elaborated upon the specifications.</t>
  </si>
  <si>
    <t>AF.5.1.1 (minor must): Each producer has a wildlife and conservation plan for the enterprise that acknowledges the impact of farming activities on the environment: There must be a written action plan which aims to enhance habitats and increase biodiversity on the farm. This can be either a regional activity or individual plan, if the farm is participating in or covered by it. This includes knowledge of IPM practices, of nutrient use of crops, conservation sites etc.
AF.5.1.2 (recommendation): Consideration of how to enhance the environment for the benefit of the local community and flora and fauna: There should be tangible actions and initiatives that can be demonstrated by the producer either on the production site or by participation in a group that is active in environmental support schemes looking at habitat quality and habitat elements.
AF.5.1.3 (recommendation): Compatibility of conservation plan with sustainable commercial agricultural production and minimizing environmental impact of the agricultural activity: The contents and objectives of the conservation plan imply compatibility with sustainable agriculture and demonstrate a reduced environmental impact.
AF.5.1.4 (recommendation): Conservation plan includes a baseline audit to understand existing animal and plant diversity on the farm: There is a commitment within the conservation plan to undertake a base line audit of the current levels, location, condition etc. of the fauna and flora on farm so as to enable actions to be planned. The effects of agricultural production on fauna and flora should be audited and serve as the basis for the action plan. Refer to points CO.10.1 for Coffee and TE.11.1 for Tea certification.
AF.5.1.5 (recommendation): Conservation plan includes action to avoid damage and deterioration of habitats on the farm: Within the conservation plan there is a clear list of priorities and actions to rectify damaged or deteriorated habitats on the farm. Refer to points CO.10.1 for Coffee and TE.11.1 for Tea certification.
AF.5.1.6 (recommendation): Conservation plan includes activities to enhance habitats and increase biodiversity on the farm: Within the conservation plan there is a clear list of priorities and actions to enhance habitats for fauna and flora where viable and increase bio diversity on the farm. Refer to points CO.10.1 for Coffee and TE.11.1 for Tea certification.
AF.5.2.1 (recommendation): There should be a plan to convert unproductive sites and identified areas which give priority to ecology into conservation areas where viable. 
CO.10.1.2 and TE.10.1.2 (recommendation): All areas in the farm not suitable for coffee/tea production should be reforested.
CO.10.1.3 and TE.10.1.3 (minor must): All forest patches not used for coffee/tea plantations should be conserved.
CO.10.1.6 (recommendation): Native trees should be planted within and around the coffee to provide fruit, timber and wildlife habitat, especially in the case where coffee plantation are not shadowed.</t>
  </si>
  <si>
    <t xml:space="preserve">AF.6.1.1: similar to AF.5.1.1 version 3.0
AF.6.1.2: similar to AF.5.1.2 and AF.5.1.3 version 3.0: addition of: … There is a commitment within the conservation plan to undertake a base line audit of the current levels, location, condition etc. of the fauna and flora on farm so as to enable actions to be planned. Within the conservation plan there is a clear list of priorities and actions to enhance habitats for fauna and flora where viable and increase bio-diversity on the farm.
AF.6.2.1: similar to AF.5.2.1 version 3.0 
CO.10.1.2 and TE.10.1.2: same as CO.10.1.2 and TE.11.1.2 version 3.0
CO.10.1.3 and TE.10.1.3: same as CO.10.1.3 and TE.11.1.3 version 3.0 
CO.10.1.6: same as CO.10.1.6 version 3.0
CO.10.1.10 and TE.11.1.9: same as CO.10.1.10 and TE.11.1.9  version 3.0 </t>
  </si>
  <si>
    <t xml:space="preserve">AF 7.1.1: similar to AF.5.1.1 version 3.0: addition of: It shall pay special attention to areas of environmental interest being protected and make reference to legal requirements where applicable.
AF.7.1.2: similar to AF.5.1.2 and AF.5.1.3 version 3.0: addition of: … There is a commitment within the conservation plan to undertake a base line audit of the current levels, location, condition etc. of the fauna and flora on farm so as to enable actions to be planned. Within the conservation plan there is a clear list of priorities and actions to enhance habitats for fauna and flora where viable and increase bio-diversity on the farm.
AF.7.2.1: similar to AF.5.2.1 version 3.0 
TE.9.1.2: same as TE.11.1.2 version 3.0
TE.9.1.3: same as TE.11.1.3 version 3.0 
TE.9.1.9: same as TE.11.1.9  version 3.0 </t>
  </si>
  <si>
    <t>AF.2.1.2 (minor must): Establishment of a reference system for each field, orchard, greenhouse, yard, plot, livestock building or other area/location used in production established and referenced on a farm plan or map: Compliance must include visual identification in the form of a physical sign at each field/greenhouse/plot/livestock building/pen or other farm, or a farm plan or map that could be cross referenced to the identification system. No N/A</t>
  </si>
  <si>
    <t xml:space="preserve">AF.1.1.1: similar to AF.2.1.2 version 3.0 </t>
  </si>
  <si>
    <t>AF1.1.1: similar to AF.2.1.2 version 3.0</t>
  </si>
  <si>
    <t>ProTerra</t>
  </si>
  <si>
    <t>10.1: Areas of native vegetation and other high conservation value areas, cleared after 2004 cannot not be converted into agricultural areas or used for industrial or other commercial purposes, in particular the following: Primary Forests (i.e. rainforests); Riparian Vegetation; Wetlands; Swamps; Floodplains; Steep slopes; Other high conservation value areas
•	10.1.2 (core criterion): In all cases where clearing of HCVAs has already been done after 1994, certified operations must implement compensatory measures to restore appropriate parts of the cleared areas according to national law, or in cases where national law does not address this point, the Environmental Management Plan shall define a program of compensatory measures that are relevant to the local ecosystem and assure the ability of the ecosystem to continue to deliver essential environmental services.</t>
  </si>
  <si>
    <t>4.1: similar to criterion 10.1 of version 2.9.5: Land conversion:
•	4.1.1 (core criterion): For certification under this Standard, areas of native vegetation and other high conservation value areas cannot have been cleared or converted into agricultural areas, or used for industrial or other commercial purposes, after 2004, in particular the following: Primary Forests (i.e. rainforests); Riparian Vegetation; Wetlands; Swamps; Floodplains; Steep slopes; Other high conservation value areas as defined by the HCVA Network
•	4.1.3 (core criterion): In certain limited circumstances in specific regions, measures to compensate for HCVAs that have already been cleared between 1994 and 2004 must be used to augment indicator 4.1.1.</t>
  </si>
  <si>
    <t>4.1: similar to criterion 4.1 of version 3.0: 
•	4.1.1: change of cut-off date to 2008 and inclusion of high above-ground carbon stocks and other areas as defined by the High Conservation Values Resource Network (HCV 1 to 6).
•	4.1.3: removed</t>
  </si>
  <si>
    <t>High Conservation Value (HCV): An area that has a biological, ecological, social or cultural value of outstanding significance or critical importance as follows, such as: 
•	Areas with species diversity, concentrations of biological diversity including endemic species, and rare, threatened or endangered species, that are significant at global, regional or national levels 
•	Areas with landscape-level ecosystems and mosaics large landscape-level ecosystems and ecosystem mosaics that are significant at global, regional or national levels, and that contain viable populations of the great majority of the naturally occurring species in natural patterns of distribution and abundance; 
•	Areas with ecosystems and habitats that are rare, threatened, or endangered, habitats or refugia 
•	Areas that have ecosystem services or basic ecosystem services in critical situations, including protection of water catchments and control of erosion of vulnerable soils and slopes; areas with ecosystem services or basic ecosystem services in critical situations, including protection of water catchments and control of erosion of vulnerable soils 
•	Areas with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(Source: HCV COMMON GUIDANCE FOR IDENTIFICATION, HCV Resource Network, Oct 2013)
Primary forest: no definition</t>
  </si>
  <si>
    <t>10.1: Areas of native vegetation and other high conservation value areas, cleared after 2004 cannot not be converted into agricultural areas or used for industrial or other commercial purposes, in particular the following: Primary Forests (i.e. rainforests); Riparian Vegetation; Wetlands; Swamps; Floodplains; Steep slopes; Other high conservation value areas
•	10.1.1 (additional criterion): Certified organizations shall adhere to governmental regulations and international conventions that pose additional limits on conversion of native vegetation to agricultural or other commercial purposes must also be heeded.</t>
  </si>
  <si>
    <t xml:space="preserve">4.1: similar to criterion 10.1 of version 2.9.5: Land conversion:
•	4.1.2 (additional criterion): Certified organisations shall adhere to governmental regulations and international conventions that pose additional limits on conversion of native vegetation to agricultural or other commercial purposes. </t>
  </si>
  <si>
    <t>4.1: similar to criterion 4.1 of version 3.0: 
•	4.1.2 (core criterion): Certified organisations shall adhere to governmental regulations and international conventions that pose additional limits on conversion of native vegetation to agricultural or other commercial purposes.</t>
  </si>
  <si>
    <t>7.1 (complementary criterion): Certified organizations shall conduct and document an assessment of their impact on the local community and, if present, indigenous people. This shall be updated yearly.
9.1 (complementary criterion): Certified organizations shall perform a comprehensive social and environmental impact assessment (SEIA) to identify potentially harmful or damaging impacts of the operation and to define an action plan to address these impacts.
9.2 (complementary criterion): Certified organizations shall carry out the action plan specified in 9.1 and will review and revise it annually prior to the ProTerra inspection, including consideration of new projects, assessing progress, revising and setting new objectives, as appropriate.
10.2 (complementary criterion): Part of the environmental impact assessment described in 9.1 will be to develop, document, and implement a plan to maintain and maximize biodiversity within and surrounding the operation, which will be updated yearly.
•	10.2.1 (complementary criterion): Certified organizations shall maintain or restore areas of natural vegetation around bodies of water and on steep slopes and hills, and other sensitive parts of the ecosystem.
•	10.2.2 (complementary criterion): Certified organizations shall gather wild species or products from wild areas only when permitted by law and shall do so only in a manner that assures those species will continue to flourish in their natural habitat along with other species that normally depend on the gathered species.</t>
  </si>
  <si>
    <t>4.3: similar to criterion 9.1 of version 2.9.5: Social and environmental impact assessment and management plan:
•	4.3.1 (additional criterion): Certified organizations shall perform a comprehensive Environmental and Social Impact Assessment (ESIA) for new large or high risk greenfield expansion or projects and infrastructure to identify potentially harmful or damaging impacts and to define a Management Plan to address these where necessary. This plan also shall include actions to maintain and maximize biodiversity within and surrounding the operation, which will be updated yearly.
•	4.3.2 (additional criterion): Certified organizations shall carry out the Management Plan specified in 4.3.1 and will review and revise it annually prior to the ProTerra audit, including consideration of new projects, assessing progress, revising and setting new objectives, as appropriate.</t>
  </si>
  <si>
    <t>4.3: similar to criterion 4.3 of version 3.0:
•	4.3.1 (core criterion now): addition of: “External experts are to be involved”.
•	4.3.2: more elaborated: Certified organizations that fall within the requirements of 4.3.1 shall carry out the Management Plan specified in that indicator and review it prior to the ProTerra audit, assessing progress, revising and setting new objectives, as appropriate. This Management Plan shall also include actions to maintain and foster biodiversity within and surrounding the operation, which will be monitored regularly and updated as necessary.</t>
  </si>
  <si>
    <t>10.2 (complementary criterion): Part of the environmental impact assessment described in 9.1 will be to develop, document, and implement a plan to maintain and maximize biodiversity within and surrounding the operation, which will be updated yearly.
•	10.2.1 (complementary criterion): Certified organizations shall maintain or restore areas of natural vegetation around bodies of water and on steep slopes and hills, and other sensitive parts of the ecosystem.
•	10.2.2 (complementary criterion): Certified organizations shall gather wild species or products from wild areas only when permitted by law and shall do so only in a manner that assures those species will continue to flourish in their natural habitat along with other species that normally depend on the gathered species.</t>
  </si>
  <si>
    <t>4.2: similar to criterion 10.2 of version 2.9.5: Maintenance and maximization of biodiversity
•	4.2.1 (additional criterion): similar to indicator 10.2.1 of version 2.9.5
•	4.2.2 (additional criterion): Certified organizations shall gather wild species or products from their natural habitat only when permitted by law and shall do so only in a manner that assures those species will continue to flourish in their natural habitat along with other species that normally depend on the gathered species.</t>
  </si>
  <si>
    <t>4.2: similar to criterion 4.2 of version 3.0:
•	4.2.1 (core criterion now): more elaborated: Certified organizations shall identify and maintain valuable biodiversity within their areas and shall, with the involvement of an external expert, restore areas of natural vegetation around bodies of water and on steep slopes and hills, and other sensitive parts of the ecosystem.
•	4.2.2 (additional criterion): similar to indicator 4.2.2 of version 3.0</t>
  </si>
  <si>
    <t>7.1 (complementary criterion): Certified organizations shall conduct and document an assessment of their impact on the local community and, if present, indigenous people. This shall be updated yearly.
8.1 (core criterion): Land used by the certified organization does not impair the legal or customary rights of other users, including indigenous communities.
•	8.1.1 (complementary criterion): The certified organization shall provide documented evidence that their land use does not impair customary rights of other users.
•	8.1.2 (complementary criterion): Land use in all cases shall not interfere with the agricultural production systems of neighbors, so as to allow coexistences of different production systems.
8.2 (complementary criterion): Land use by the certified organization is legal, either through ownership, lease, or other appropriate agreement.
•	8.2.1 (complementary criterion): The certified organization shall provide evidence that land use is legal in the form of ownership deed, lease, or other appropriate legal agreement.
•	8.2.2 (core criterion): Land rights disputes shall be resolved before certified status can be awarded.</t>
  </si>
  <si>
    <t>3.2: similar to criterion 8.2 of version 2.9.5: Land use does not impair the rights of traditional other users:
•	3.2.1 (additional criterion): Land use in all cases shall not interfere with the agricultural production systems of neighbors, so as to allow coexistence of different production systems.
•	3.2.2 (core criterion): - Land rights disputes shall be resolved before certified status can be awarded.</t>
  </si>
  <si>
    <t>3.2: similar to criterion 3.2 of version 3.0
•	3.2.1 (core criterion now): addition of: The UN Principle of free, prior and informed consent (FPIC) shall apply to this indicator.
•	3.2.1 (additional criterion now)</t>
  </si>
  <si>
    <t>RTRS</t>
  </si>
  <si>
    <t>4.4: Expansion of soy cultivation is responsible.
•	4.4.1: After May 2009 expansion for soy cultivation has not taken place on land cleared of native habitat except under the following conditions: 
*	4.4.1.1 It is in line with an RTRS-approved map and system (see Annex 4.) or
*	4.4.1.2 Where no RTRS-approved map and system is available: 
•	a) Any area already cleared for agriculture or pasture before May 2009 and used for agriculture or pasture within the past 12 years can be used for soy expansion, unless regenerated vegetation has reached the definition of native forest (see glossary). 
•	b) There is no expansion in native forests (see glossary) 
•	c) In areas that are not native forest (see glossary), expansion into native habitat only occurs according to one of the following two options: 
Option 1. Official land-use maps such as ecological-economic zoning are used and expansion only occurs in areas designated for expansion by the zoning. If there are no official land use maps then maps produced by the government under the Convention on Biological Diversity (CBD) are used, and expansion only occurs outside priority areas for conservation shown on these maps. 
Option 2. An High Conservation Value Area (HCVA) assessment is undertaken prior to clearing and there is no conversion of High Conservation Value Areas.</t>
  </si>
  <si>
    <t>4.4: cf. criterion 4.4 of version 1.0</t>
  </si>
  <si>
    <t>4.4: cf. criterion 4.4 of version 1.0 with the following adaptations:
•	4.4.1: The following areas have not been cleared or converted from May 2009 onwards: 
*	a) Where RTRS maps are available: All areas included in Category 1 of the maps.
*	b) Where RTRS maps are not available the following areas: native forests, riparian vegetation, natural wetlands, steep slopes, areas designated by law to serve the purpose of native conservation and/or cultural and social protection.
*	c) Where there is an unresolved land use claim by traditional land users under litigation, without any agreement from both parties.
•	4.4.2: After 3rd June 2016, no conversion is allowed in any natural land (see Glossary), steep slopes and in areas designated by law to serve the purpose of native conservation and/or cultural and social protection.</t>
  </si>
  <si>
    <t xml:space="preserve">High Conservation Value Areas: High Conservation Value Areas are critical areas in a landscape which need to be appropriately managed in order to maintain or enhance High Conservation Values (HCVs). There are six main types of HCV Area. Based on the definition originally developed by the Forest Stewardship Council for certification of forest ecosystems, but now increasingly expanded to apply to other credible assessments of other ecosystems. 
•	HCV1. Areas containing globally, regionally or nationally significant concentrations of biodiversity values (e.g. endemism, endangered species, refugia). 
•	HCV2. Globally, regionally or nationally significant large landscape-level areas where viable populations of most if not all naturally occurring species exist in natural patterns of distribution and abundance. 
•	HCV3. Areas that are in or contain rare, threatened or endangered ecosystems. 
•	HCV4. Areas that provide basic ecosystem services in critical situations (e.g. watershed protection, erosion control). 
•	HCV5. Areas fundamental to meeting basic needs of local communities (e.g. subsistence, health). 
•	HCV6. Areas critical to local communities’ traditional cultural identity (areas of cultural, ecological, economic or religious significance identified in cooperation with such local communities).
Native forest: Areas of native vegetation of 1ha or more with canopy cover of more than 35 % and where some trees (at least 10 trees per hectare) reach 10m in height (or are able to reach these thresholds in situ (i.e. In that soil/climate combination)).
</t>
  </si>
  <si>
    <t>Cf. version 1.0</t>
  </si>
  <si>
    <t xml:space="preserve">High Conservation Value Areas: is a biological, ecological, social or cultural value of outstanding significance or critical importance. There are six categories of HCV. 
•	HCV1. Concentrations of biological diversity including endemic species, and rare, threatened or endangered species, significant at global, regional or national levels.
•	HCV2. Intact forest landscapes and large landscape-level ecosystems and ecosystem mosaics that are significant at global, regional or national levels, and that contain viable populations of most of the naturally occurring species in natural patterns of distribution and abundance.
•	HCV3. Rare, threatened, or endangered ecosystems, habitats or refugia.
•	HCV4. Basic ecosystem services in critical situations, including protection of water catchments and control of erosion of vulnerable soils and slopes.
•	HCV5.Sites and resources fundamental for meeting the basic necessities of local communities or indigenous peoples (livelihoods, health, nutrition, water, etc.), identified through engagement with such communities or indigenous peoples.
•	HCV6. Sites, resources, habitats and landscapes of global or national cultural, archaeological or historical significance, and/or of critical cultural, ecological, economic or religious/sacred importance for the traditional cultural identity of local communities or indigenous peoples, identified through engagement with such local communities or indigenous peoples.
Native forest: cf. version 1.0
Natural lands: All land with natural, native vegetation, including, but not limited to, native forests (according to RTRS definition), riparian vegetation, natural wetlands, grasslands, savannahs, prairies, cerrado and woodlands.
</t>
  </si>
  <si>
    <t>1.1 There is awareness of, and compliance with, all applicable local and national legislation.
Note: For group certification of small farms - group managers should provide training for group members on applicable laws and legal compliance.
1.1.1 Awareness of responsibilities, according to applicable laws can be demonstrated.
1.1.2 Applicable laws are being complied with.</t>
  </si>
  <si>
    <t>1.1: cf. criterion 1.1 of version 1.0</t>
  </si>
  <si>
    <t>4.1: On and off site social and environmental impacts of large or high risk new infrastructure have been assessed and appropriate measures taken to minimize and mitigate any negative impacts.
•	4.1.1: A social and environmental assessment is carried out prior to the establishment of large or high risk new infrastructure.
•	4.1.2: The assessment is carried out by someone who is adequately trained and experienced for this task.
•	4.1.3: The assessment is carried out in a comprehensive and transparent manner.
•	4.1.4: Measures to minimize or mitigate the impacts identified by the assessment are documented and are being implemented.</t>
  </si>
  <si>
    <t>4.1: cf. criterion 4.1 of version 1.0</t>
  </si>
  <si>
    <t xml:space="preserve">4.1: cf. criterion 3.2 of version 1.0 with the following adaptations:
•	4.1.1: An initial social and environmental assessment is carried out prior to the first certification audit (see also Indicator 1.3.1) instead of prior to the establishment of large or high risk new infrastructure.
•	4.1.4: … and monitored.
•	4.1.5: A summary of the social and environmental assessment report shall be made. </t>
  </si>
  <si>
    <t>4.5: On-farm biodiversity is maintained and safeguarded through the preservation of native vegetation.
•	4.5.1: There is a map of the farm which shows the native vegetation.
•	4.5.2: There is a plan, which is being implemented, to ensure that the native vegetation is being maintained (except areas covered under Criterion 4.4).
•	4.5.3:  No hunting of rare, threatened or endangered species takes place on the property.</t>
  </si>
  <si>
    <t>4.5: cf. criterion 4.5 of version 1.0</t>
  </si>
  <si>
    <t>4.5: cf. criterion 4.5 of version 1.0 with the following adaptations:
•	4.5.1: also for production areas and water courses
•	4.5.2: similar
•	4.5.3: Rare, threatened or endangered species permanently or temporary present at the property are protected. Hunting or collecting ofthese species is not allowed.
•	4.5.4: 4 For farms that have less than 10% of native vegetation (but in compliance with 4.4 and 5.2 and other related indicators), producers are required to implement and promote conservation activities in, out or around the farm, in order to promote wildlife and restoration of native vegetation.</t>
  </si>
  <si>
    <t xml:space="preserve">1.2: Legal use rights to the land are clearly defined and demonstrable
•	1.2.1: There is documented evidence of rights to use the land (e.g. ownership document, rental agreement, court order etc.).
3.2: In areas with traditional land users, conflicting land uses are avoided or resolved.
•	3.2.1: In the case of disputed use rights, a comprehensive, participatory and documented community rights assessment is carried out.
•	3.2.2: Where rights have been relinquished by traditional land users there is documented evidence that the affected communities are compensated subject to their free, prior, informed and documented consent.
4.4: Expansion of soy cultivation is responsible.
•	4.4.2: There is no conversion of land where there is an unresolved land use claim by traditional land users under litigation, without the agreement of both parties.
</t>
  </si>
  <si>
    <t>1.2: cf. criterion 1.2 of version 1.0
3.2: cf. criterion 3.2 of version 1.0
4.4: cf. criterion 4.4 of version 1.0</t>
  </si>
  <si>
    <t>1.2: cf. criterion 1.2 of version 1.0
3.2: cf. criterion 3.2 of version 1.0 with the addition of the following indicators:
•	3.2.3: Producers are required to respect the rights, customs and culture of indigenous peoples as defined in the United Nations Declaration on the Rights of Indigenous Peoples (2007) and ILO Convention 169 (1989).
•	3.2.4: Sites of special cultural, ecological, economic or religious significance and resources fundamental for satisfying the basic necessities of local communities and indigenous people (for livelihoods, health, nutrition, water, etc.) shall be clearly identified in cooperation with such people, and recognized and protected by farm managers.</t>
  </si>
  <si>
    <t>Bonsucro production standard</t>
  </si>
  <si>
    <t>Bonsucro smallholder standard</t>
  </si>
  <si>
    <t xml:space="preserve">4.1 (core criterion): To assess impacts of sugarcane enterprises on biodiversity and ecosystem services.
•	Indicator: Zero percent of areas defined internationally or nationally as legally protected or classified as High Conservation Value areas (interpreted nationally and officially described in the guidance document, categories 1-4) planted to sugarcane after the cut-off date of 1 January 2008.
</t>
  </si>
  <si>
    <t xml:space="preserve">4.1: cf. criterion 4.1 of version 3.0 with the following adaptations:
•	Indicator 4.1.2 (core indicator): Zero percent of areas defined internationally or nationally as legally protected or classified as High Conservation Value areas (interpreted nationally and officially described in the guidance document, categories 1-6) planted to sugarcane after the cut-off date of 1 January 2008.
</t>
  </si>
  <si>
    <t>4.1: To assess impacts of sugarcane enterprises on biodiversity and ecosystem services.
•	Indicator 4.1.2 (core indicator): Zero percent of areas defined internationally or nationally as legally protected or classified as High Conservation Value areas (interpreted nationally and officially described in the guidance document, categories 1-6) planted to sugarcane five years prior to the date of inclusion of the unit of certification. 
•	Indicator 4.1.3 (core indicator): The key environmental issues are covered by an appropriate and implemented environmental impact and management plan (EIMP). Environmental issues: impact on soil, impact on water, use of Integrated Pest Management, use of artificial fertilizers and cane burning</t>
  </si>
  <si>
    <t>Land with high biodiversity value: Land that had one of the following statuses in or after January 2008, whether or not the land continues to have that status:
•	Primary forest and other primary wooded land, namely forest and the ecological processes are not significantly disturbed;
•	Areas designated by law or by the relevant competent authority for nature protection purposes; or for the protection of rare, threatened or endangered ecosystems or species recognized by international agreements or included in lists drawn up by intergovernmental organization of the International Union for the Conservation of Nature, subject to their recognition by the European Commission; unless evidence is provided that the production of that raw material did not interfere with those nature protection purposes;
•	Highly biodiverse grassland that is (i) natural grassland that would remain grassland in the absence of human intervention and which maintains the natural species composition and ecological characteristics and processes; or (ii) non-natural grassland that would cease to be grassland in the absence of human intervention and which is species-rich and not degraded, unless evidence is provided that the harvesting of the raw material is necessary to preserve its grassland status.
•	New nature protection areas derived from a published European Commission decision. Bonsucro will communicate to economic operators any details of lists on protected areas as soon as they are available from the European Commission.
Land with high carbon stock: Land that had one of the following statuses in January 2008 and no longer has that status:
•	Wetlands, namely land that is covered with or saturated by water permanently or for a significant part of the year;
•	Continuously forested areas, namely land spanning more than one hectare with trees higher than five meters and a canopy cover of more than 30% of trees able to reach those thresholds in situ (id does not include land that is predominantly under urban or agricultural use, understood as tree stands in agricultural systems, such as fruit tree plantations and agroforestry systems when crops are grown under tree cover);
•	Land spanning more than one hectare with trees higher than five meters and a canopy cover of between 10% and 30% , or trees able to reach those thresholds in situ, unless evidence is provided that the carbon stock of the area before and after conversion is such that when GHG emission savings is calculated, it complies with the minimum threshold established in criterion 6.1 of the Bonsucro standard.
High Conservation Value (HCV) areas: Natural habitats where conservation/biodiversity values are considered to be of outstanding significance or critical importance based on factors such as the presence of rare or endemic species, sacred sites, or resources harvested by local residents (see www.hcvnetwork.org). For implementation of the Bonsucro standard each country is required to provide a country specific and official interpretation of High Conservation Value which will be used for audits in that country. A cut-off date of 1 January 2008 will apply. The six High Conservation Values (HCVs):
•	HCV1. Areas containing globally, regionally or nationally significant concentrations of biodiversity values (e.g. endemism, endangered species, refugia).
•	HCV2. Areas containing globally, regionally or nationally significant large landscape level forests, contained within, or containing the management unit, where viable populations of most if not all naturally occurring species exist in natural patterns of distribution and abundance. 
•	HCV3. Areas that are in or contain rare, threatened or endangered ecosystems. 
•	HCV4. Areas that provide basic services of nature in critical situations (e.g. watershed protection, erosion control). 
•	HCV5. Areas fundamental to meeting basic needs of local communities (e.g. subsistence, health). 
•	HCV6. Areas critical to local communities’ traditional cultural identity (areas of cultural, ecological, economic or religious significance identified in cooperation with such local communities). 
Also includes soils with a large risk of significant soil stored carbon such as peat lands, mangroves, wetlands and certain 100% native and natural grassland (that were never modified by human activities).</t>
  </si>
  <si>
    <t>High Conservation Value (HCV) areas: cf. version 2011</t>
  </si>
  <si>
    <t>High Conservation Value (HCV) areas: biological, ecological, social or cultural values which are considered outstandingly significant or critically important, at the national, regional or global level. All natural habitats possess some inherent conservation values, including the presence of rare or endemic species, provision of ecosystem services, sacred sites, or resources harvested by local residents. However, some values are more significant or critical than others, and it is the HCV approach which offers an objective way of identifying those values to be maintained or enhanced. (see www.hcvnetwork.org). A cut-off date of 1 January 2008 will apply. The six High Conservation Values (HCVs):
•	HCV 1 Species diversity: Concentrations of biological diversity including endemic species, and rare, threatened or endangered species, that are significant at global, regional or national levels.
•	HCV 2 Landscape-level ecosystems and mosaics: Large landscape-level ecosystems and ecosystem mosaics that are significant at global, regional or national levels, and that contain viable populations of the great majority of the naturally occurring species in natural patterns of distribution and abundance. 
•	HCV 3 Ecosystems and habitats: Rare, threatened, or endangered ecosystems, habitats or refugia. 
•	HCV 4 Ecosystem services: Basic ecosystem services in critical situations, including protection of water catchments and control of erosion of vulnerable soils and slopes. 
•	HCV 5 Community needs: Sites and resources fundamental for satisfying the basic necessities of local communities or indigenous peoples (for livelihoods, health, nutrition, water, etc.), identified through engagement with these communities or indigenous peoples. 
•	HCV 6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Also includes soils with a large risk of significant soil-stored carbon such as peat lands, mangroves, wetlands and certain 100% native and natural grassland (that were never modified by human activities).</t>
  </si>
  <si>
    <t>1.1: To comply with relevant applicable laws.</t>
  </si>
  <si>
    <t>1.1 To comply with applicable laws
•	Indicator 1.1.1 (core indicator): Compliance with the law.</t>
  </si>
  <si>
    <t>4.1 (core criterion): To assess impacts of sugarcane enterprises on biodiversity and ecosystem services.
•	Indicator: Existence and implementation of an environmental management plan taking into account endangered species, habitats and ecosystems as well as reference to ecosystem services and alien invader plant and animal control. Coverage of issues required are noted in the guidance document. Environmental issues (coverage &gt;90%): biodiversity, ecosystem services, soil, water, air, use of crop protection chemicals, use of artificial fertilizers, pests and diseases, cane burning and soil.
5.7 (core criterion): For greenfield expansion of new sugarcane projects, to ensure transparent, consultative and participatory processes that address cumulative and induced effects via an environmental and social impact assessment (ESIA).
•	Indicator: Compliance with a recognized ESIA with cut-off date 1 January 2008.
•	Indicator: High Conservation Value (categories 5-6) areas used as 0% of total land affected by a new project or an expansion with cut-off date 1 January 2008.</t>
  </si>
  <si>
    <t>4.1: cf. criterion 4.1 of version 3.0 with the following adaptations:
•	Indicator 4.1.3 (core indicator): The key environmental issues (&gt;90% coverage) are covered by an appropriate and implemented environmental impact and management plan (EIMP). Environmental issues: biodiversity, ecosystem services, soil, water, air, climate change, use of crop protection chemicals, use of artificial fertilizers, cane burning and noise.
5.7: cf. criterion 5.7 of version 3.0 with the following adaptation:
•	Indicator 5.7.1: 100% of greenfield expansion or new sugarcane project covered by ESIA with cut-off date 1 January 2008.</t>
  </si>
  <si>
    <t>4.1: To assess impacts of sugarcane enterprises on biodiversity and ecosystem services.
•	Indicator 4.1.3 (core indicator): The key environmental issues are covered by an appropriate and implemented environmental impact and management plan (EIMP). Environmental issues: impact on soil, impact on water, use of Integrated Pest Management, use of artificial fertilizers and cane burning
5.7: For greenfield expansion or new sugarcane projects, to ensure transparent, consultative and participatory processes that address cumulative and induced effects via an environmental and social impact assessment (ESIA)
•	Indicator 5.7.1: 100% of greenfield expansion or new sugarcane project covered by ESIA.</t>
  </si>
  <si>
    <t>4.2: To implement measures to mitigate adverse impacts where identified.
•	Indicator: Documented plan and implementation of mitigation measures.
6.2: To protect land with high biodiversity value, land with high carbon stock and peatlands.
•	Indicator: 0% of land with high biodiversity value, high carbon stock or peatlands planted to sugarcane after the cut-off date of 1 January 2008.</t>
  </si>
  <si>
    <t>4.1: cf. criterion 4.1 of version 3.0 with the following adaptations:
•	Indicator 4.1.3 (core indicator): The key environmental issues (&gt;90% coverage) are covered by an appropriate and implemented environmental impact and management plan (EIMP). Environmental issues: biodiversity, ecosystem services, soil, water, air, climate change, use of crop protection chemicals, use of artificial fertilizers, cane burning and noise.
6.2: only necessary for add-on to comply with the EU Renewable Energy Directive (2009/28/EC) and Revised Fuel Quality Directive (2009/30/EC)</t>
  </si>
  <si>
    <t>4.1: To assess impacts of sugarcane enterprises on biodiversity and ecosystem services.
•	Indicator 4.1.3 (core indicator): The key environmental issues are covered by an appropriate and implemented environmental impact and management plan (EIMP). Environmental issues: impact on soil, impact on water, use of Integrated Pest Management, use of artificial fertilizers and cane burning</t>
  </si>
  <si>
    <t>4.2: To implement measures to mitigate adverse impacts where identified.
•	Indicator: Documented plan and implementation of mitigation measures.</t>
  </si>
  <si>
    <t>1.2: To demonstrate clear title to land in accordance with national practice and law.
•	Indicator: The right to use the land can be demonstrated and is not legitimately contested by local communities with demonstrable rights.</t>
  </si>
  <si>
    <t xml:space="preserve">1.2: cf. criterion 1.2 of version 3.0 with the following adaptations: reference to water titles as well
•	Indicator 1.2.1 (core indicator): The right to use the land and water can be demonstrated
•	Indicator 1.2.2: 0 ha land that is not legitimately contested by other users.
•	Indicator 1.2.3: 0 m³ water that is legitimately contested by other users. </t>
  </si>
  <si>
    <t>1.2: To demonstrate clear title to land and water in accordance with national practice and law:
•	1.2.1 (core indicator): The right to use land and water can be demonstrated</t>
  </si>
  <si>
    <t>AWS</t>
  </si>
  <si>
    <t>4.4 (core criterion): Maintain or improve the status of the site’s Important Water-Related Areas: Meet the site’s targets for Important Water-Related Areas at the site. As noted in Criterion 3.2., where Important Water-Related Area degradation is a shared water challenge, the site must also continually improve its Important Water-Related efforts until best practices are met, and the site must not knowingly cause any further degradation of such areas on site.
•	4.4.1: Documented evidence showing that targets have been met.
•	4.4.2: (Degraded Important Water-Related Area catchments only) Evidence of continual improvement or best practice.</t>
  </si>
  <si>
    <t>3.5: Implement plan to maintain or improve the site’s and/or catchment’s Important Water-Related Areas.
•	3.5.1 (core indicator): Practices set in the water stewardship plan to maintain and/or enhance the site’s Important Water-Related Areas shall be implemented.
•	3.5.2 (advanced indicator): Evidence of completed restoration of non-functioning or severely degraded Important Water-Related Areas including where appropriate cultural values from a site-selected baseline date shall be identified. Restored areas may be outside of the site, but within the catchment.
•	3.5.3 (advanced indicator): Evidence from a representative range of stakeholders showing consensus that the site is seen as positively contributing to the healthy status of Important Water-Related Areas in the catchment shall be identified. 
3.9: Implement actions to achieve best practice towards AWS outcomes: continually improve towards achieving sectoral best practice having a local/catchment, regional, or national relevance. 
•	3.9.4 (core indicator): Actions towards achieving best practice, related to targets in terms of the site’s maintenance of Important Water-Related Areas shall be implemented.
•	3.9.9 (advanced indicator): Achievement of identified best practices related to targets in terms of the site’s maintenance of Important Water-Related Areas have been implemented.</t>
  </si>
  <si>
    <t>Important water-related area (IWRA): The specific water-related areas of a catchment that, if impaired or lost, would adversely impact the environmental, social, cultural or economic benefits derived from the catchment in a significant or disproportionate manner. Important Water-Related Areas are deemed “important” either by local stakeholders or by key stakeholders at regional or international levels. Important Water-Related Areas include areas that are legally protected or under a conservation agreement; areas that have been identified by local or indigenous communities as having significance for cultural, spiritual, religious or recreational values; and areas that are recognized as providing important ecosystem services, such as riparian areas, vernal pools critical for breeding of important aquatic species, aquifer recharge zones, wetlands that provide purification services, etc. A High Conservation Value Area (HCVA) is one form of Important Water-Related Area.</t>
  </si>
  <si>
    <t>Important water-related area (IWRA): cf. version 1.0</t>
  </si>
  <si>
    <t>4.1 (core criterion): Comply with water-related legal and regulatory requirements</t>
  </si>
  <si>
    <t>5.1: Disclose water-related internal governance of the site’s management, including the positions of those accountable for legal compliance with water-related local laws and regulations.
•	5.1.1 (core indicator): The site’s water-related internal governance, including positions of those accountable for compliance with water-related laws and regulations shall be disclosed</t>
  </si>
  <si>
    <t>4.4 (core criterion): Maintain or improve the status of the site’s Important Water-Related Areas: Meet the site’s targets for Important Water-Related Areas at the site. As noted in Criterion 3.2., where Important Water-Related Area degradation is a shared</t>
  </si>
  <si>
    <t>4.11 (advanced criterion): Achieve best practice results on Important Water-Related Areas through restoration: Achieve best practice results with respect to the site’s Important Water-Related targets and complete restoration of non-functioning or severely degraded Important Water-Related Areas as informed by stakeholder consensus or credible expert opinion.
•	4.1.1: Evidence of completed restoration of non-functioning or severely degraded Important Water-Related Areas.
•	4.11.2: Evidence showing that actions meet best practice expectations.</t>
  </si>
  <si>
    <t>2.1 (core criterion): Define the physical scope: Identify the site’s operational boundaries, the sources the site draws its water from, the locations where the site returns its discharge to, and the catchment(s) that the site affect(s) and is reliant upon.
•	2.1.1: Documentation or map of the site’s boundaries.
2.3 (core criterion): Gather water-related data for the catchment: Gather credible and temporally relevant data on the site’s catchment: on, among others, Important Water-Related Areas, including their identification and current status, while considering future trends.
•	2.3.5: Documentation identifying Important Water-Related Areas, including a description of their current status and commentary on future trends.
2.4 (core criterion): Gather water-related data for the site: Gather credible and temporally relevant data on the site’s: on, among others, Important Water-Related Areas (identification and status).
•	2.4.5: Documentation identifying existing, or historic, on-site Important Water-Related Areas, including a description of their status.</t>
  </si>
  <si>
    <t>1.1: Gather information to define the site’s physical scope for water stewardship purposes, including: its operational boundaries; the water sources from which the site draws; the locations to which the site returns its discharges; and the catchment(s) that the site affect(s) and upon which it is reliant.
1.3: Gather water-related data for the site, including: water balance; water quality, Important Water-Related Areas, water governance, WASH; water-related costs, revenues, and shared value creation.
•	1.3.6: On-site Important Water-Related Areas shall be identified and mapped, including a description of their status including Indigenous cultural values.
1.5: Gather water-related data for the catchment, including: water governance, water balance, water quality, Important Water-Related Areas, infrastructure, and WASH
•	1.5.5: Important Water-Related Areas shall be identified, and where appropriate, mapped, and their status assessed including any threats to people or the natural environment, using scientific information and through stakeholder engagement.</t>
  </si>
  <si>
    <t>2.3 (core criterion): 2.3 Gather water-related data for the catchment: Gather credible and temporally relevant data on the site’s catchment:
•	2.3.2: List, and description of relevance, of all applicable water-related legal and regulatory requirements, including legally defined and customary water rights and water-use rights</t>
  </si>
  <si>
    <t>1.5: Gather water-related data for the catchment, including: water governance, water balance, water quality, Important Water-Related Areas, infrastructure, and WASH
•	1.5.2 (core indicator): Applicable water-related legal and regulatory requirements shall be identified, including legally-defined and/or stakeholder-verified customary water rights. 
3.1: Implement plan to participate positively in cathcment governance.
•	3.1.2 (core indicator): Measures identified to respect the water rights of others including Indigenous peoples, that are not part of 3.2 shall be implemented.
3.2: Implement system to comply with water-related legal and regulatory requirements and respect water rights.
•	3.2.2 (core indicator): Where water rights are part of legal and regulatory requirements, measures identified to respect the water rights of others including Indigenous peoples, shall be implemented.</t>
  </si>
  <si>
    <t>PU</t>
  </si>
  <si>
    <t>2012-2019: not available</t>
  </si>
  <si>
    <t>7.5: Conservation and restoration plan: The Entity should promote good practices in managing the landscape and biodiversity of the surrounding environment. There should be conservation and restoration of natural habitat within the region/country where the cocoa production takes place. The Entity should encourage the rehabilitation of trees, through communication about the agricultural best practices.</t>
  </si>
  <si>
    <t>2.2: Traceability management
•	2.2.1: Data collection on location</t>
  </si>
  <si>
    <t>1.2: Property rights/ownership: All levels should comply with local and national laws relating to environmental protection. The evaluation should assess evidence that proves compliance with applicable environmental regulations. The Entity is responsible for recording and cross-referencing production locations in order to avoid sourcing from protected forests and lands. This must be supported with appropriate documentation of farm locations.
2.2: Traceability management
•	2.2.1: Data collection on location</t>
  </si>
  <si>
    <t>Year</t>
  </si>
  <si>
    <t>Substantive_score</t>
  </si>
  <si>
    <t>RSPO</t>
  </si>
  <si>
    <t>FI</t>
  </si>
  <si>
    <t>FC</t>
  </si>
  <si>
    <t>OR</t>
  </si>
  <si>
    <t>GG</t>
  </si>
  <si>
    <t>PT</t>
  </si>
  <si>
    <t>BS</t>
  </si>
  <si>
    <t>Restructuring of the results for the factor analysing in R</t>
  </si>
  <si>
    <t>Final results</t>
  </si>
  <si>
    <t>Restructured results</t>
  </si>
  <si>
    <t>DS score</t>
  </si>
  <si>
    <t xml:space="preserve">Average: </t>
  </si>
  <si>
    <t xml:space="preserve">https://www.iisd.org/system/files/2021-10/voluntary-sustainability-standards-forest-conservation-trade-policy.pdf </t>
  </si>
  <si>
    <t xml:space="preserve">https://www.oecd.org/en/publications/understanding-sustainability-initiatives_8f8a3d7f-en.html </t>
  </si>
  <si>
    <t>Voluntary sustainability standards can mitigate deforestation-export trade-offs</t>
  </si>
  <si>
    <t xml:space="preserve">Manuscript </t>
  </si>
  <si>
    <t>Authors</t>
  </si>
  <si>
    <t>Eva Boonaert, Janne Bemelmans, U. Martin Persson, Miet Maertens</t>
  </si>
  <si>
    <r>
      <t xml:space="preserve">Prohibition of </t>
    </r>
    <r>
      <rPr>
        <b/>
        <sz val="11"/>
        <rFont val="Calibri"/>
        <family val="2"/>
        <scheme val="minor"/>
      </rPr>
      <t>secondary or natural forest conversion</t>
    </r>
  </si>
  <si>
    <r>
      <t xml:space="preserve">Prohibition of </t>
    </r>
    <r>
      <rPr>
        <b/>
        <sz val="11"/>
        <rFont val="Calibri"/>
        <family val="2"/>
        <scheme val="minor"/>
      </rPr>
      <t>primary forest conversion</t>
    </r>
  </si>
  <si>
    <r>
      <t xml:space="preserve">Prohibition of production in </t>
    </r>
    <r>
      <rPr>
        <b/>
        <sz val="11"/>
        <rFont val="Calibri"/>
        <family val="2"/>
        <scheme val="minor"/>
      </rPr>
      <t>High Conservation Value (HCV) or High Carbon Stock (HCS) areas</t>
    </r>
  </si>
  <si>
    <r>
      <t xml:space="preserve">Prohibition of production in </t>
    </r>
    <r>
      <rPr>
        <b/>
        <sz val="11"/>
        <rFont val="Calibri"/>
        <family val="2"/>
        <scheme val="minor"/>
      </rPr>
      <t>protected areas</t>
    </r>
  </si>
  <si>
    <r>
      <t xml:space="preserve">Criteria including a </t>
    </r>
    <r>
      <rPr>
        <b/>
        <sz val="11"/>
        <rFont val="Calibri"/>
        <family val="2"/>
        <scheme val="minor"/>
      </rPr>
      <t xml:space="preserve">cut-off date </t>
    </r>
    <r>
      <rPr>
        <sz val="11"/>
        <rFont val="Calibri"/>
        <family val="2"/>
        <scheme val="minor"/>
      </rPr>
      <t>to prohibit deforestation</t>
    </r>
  </si>
  <si>
    <r>
      <t xml:space="preserve">Clear </t>
    </r>
    <r>
      <rPr>
        <b/>
        <sz val="11"/>
        <rFont val="Calibri"/>
        <family val="2"/>
        <scheme val="minor"/>
      </rPr>
      <t>definition</t>
    </r>
    <r>
      <rPr>
        <sz val="11"/>
        <rFont val="Calibri"/>
        <family val="2"/>
        <scheme val="minor"/>
      </rPr>
      <t xml:space="preserve"> of forest types that may not be converted</t>
    </r>
  </si>
  <si>
    <r>
      <t xml:space="preserve">Criteria to ensure adherence to </t>
    </r>
    <r>
      <rPr>
        <b/>
        <sz val="11"/>
        <rFont val="Calibri"/>
        <family val="2"/>
        <scheme val="minor"/>
      </rPr>
      <t xml:space="preserve">national conventions and legislation </t>
    </r>
    <r>
      <rPr>
        <sz val="11"/>
        <rFont val="Calibri"/>
        <family val="2"/>
        <scheme val="minor"/>
      </rPr>
      <t>on deforestation</t>
    </r>
  </si>
  <si>
    <r>
      <t xml:space="preserve">Environmental impact assessment </t>
    </r>
    <r>
      <rPr>
        <sz val="11"/>
        <rFont val="Calibri"/>
        <family val="2"/>
        <scheme val="minor"/>
      </rPr>
      <t>for new and/or existing production</t>
    </r>
  </si>
  <si>
    <r>
      <t xml:space="preserve">Enhance </t>
    </r>
    <r>
      <rPr>
        <b/>
        <sz val="11"/>
        <rFont val="Calibri"/>
        <family val="2"/>
        <scheme val="minor"/>
      </rPr>
      <t>conservation</t>
    </r>
    <r>
      <rPr>
        <sz val="11"/>
        <rFont val="Calibri"/>
        <family val="2"/>
        <scheme val="minor"/>
      </rPr>
      <t xml:space="preserve"> of natural ecosystems</t>
    </r>
  </si>
  <si>
    <r>
      <t>Restoration</t>
    </r>
    <r>
      <rPr>
        <sz val="11"/>
        <rFont val="Calibri"/>
        <family val="2"/>
        <scheme val="minor"/>
      </rPr>
      <t xml:space="preserve"> of negative impact from production activities on the natural ecosystem</t>
    </r>
  </si>
  <si>
    <r>
      <t>Delineation</t>
    </r>
    <r>
      <rPr>
        <sz val="11"/>
        <rFont val="Calibri"/>
        <family val="2"/>
        <scheme val="minor"/>
      </rPr>
      <t xml:space="preserve"> of farm boundaries</t>
    </r>
  </si>
  <si>
    <r>
      <t xml:space="preserve">Protection on </t>
    </r>
    <r>
      <rPr>
        <b/>
        <sz val="11"/>
        <rFont val="Calibri"/>
        <family val="2"/>
        <scheme val="minor"/>
      </rPr>
      <t>local and indigenous rights</t>
    </r>
  </si>
  <si>
    <r>
      <t xml:space="preserve">Promotion of </t>
    </r>
    <r>
      <rPr>
        <b/>
        <sz val="11"/>
        <rFont val="Calibri"/>
        <family val="2"/>
        <scheme val="minor"/>
      </rPr>
      <t>agroforestry</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</si>
</sst>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rgb="FF42240C"/>
      <name val="Calibri"/>
      <family val="2"/>
      <scheme val="minor"/>
    </font>
    <font>
      <b/>
      <sz val="11"/>
      <color rgb="FF42240C"/>
      <name val="Calibri"/>
      <family val="2"/>
      <scheme val="minor"/>
    </font>
    <font>
      <sz val="18"/>
      <name val="Calibri"/>
      <family val="2"/>
      <scheme val="minor"/>
    </font>
    <font>
      <b/>
      <sz val="1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EAE5EF"/>
        <bgColor indexed="64"/>
      </patternFill>
    </fill>
  </fills>
  <borders count="5">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s>
  <cellStyleXfs count="2">
    <xf numFmtId="0" fontId="0" fillId="0" borderId="0"/>
    <xf numFmtId="0" fontId="2" fillId="0" borderId="0" applyNumberFormat="0" applyFill="0" applyBorder="0" applyAlignment="0" applyProtection="0"/>
  </cellStyleXfs>
  <cellXfs count="44">
    <xf numFmtId="0" fontId="0" fillId="0" borderId="0" xfId="0"/>
    <xf numFmtId="0" fontId="1" fillId="0" borderId="0" xfId="0" applyFont="1"/>
    <xf numFmtId="0" fontId="0" fillId="0" borderId="0" xfId="0" applyAlignment="1">
      <alignment vertical="top"/>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wrapText="1"/>
    </xf>
    <xf numFmtId="2" fontId="0" fillId="0" borderId="0" xfId="0" applyNumberFormat="1"/>
    <xf numFmtId="2" fontId="0" fillId="3" borderId="0" xfId="0" applyNumberFormat="1" applyFill="1"/>
    <xf numFmtId="0" fontId="0" fillId="4" borderId="0" xfId="0" applyFill="1" applyAlignment="1">
      <alignment horizontal="left" vertical="top" wrapText="1"/>
    </xf>
    <xf numFmtId="0" fontId="0" fillId="2" borderId="0" xfId="0" applyFill="1" applyAlignment="1">
      <alignment horizontal="left" vertical="top" wrapText="1"/>
    </xf>
    <xf numFmtId="0" fontId="0" fillId="4" borderId="0" xfId="0" applyFill="1"/>
    <xf numFmtId="0" fontId="0" fillId="0" borderId="0" xfId="0" applyAlignment="1">
      <alignment horizontal="left" vertical="top"/>
    </xf>
    <xf numFmtId="0" fontId="3" fillId="0" borderId="0" xfId="0" applyFont="1"/>
    <xf numFmtId="0" fontId="3" fillId="0" borderId="0" xfId="0" applyFont="1" applyAlignment="1">
      <alignment vertical="top"/>
    </xf>
    <xf numFmtId="0" fontId="0" fillId="4" borderId="0" xfId="0" applyFill="1" applyAlignment="1">
      <alignment vertical="top"/>
    </xf>
    <xf numFmtId="0" fontId="0" fillId="0" borderId="0" xfId="0" applyAlignment="1">
      <alignment horizontal="left" vertical="top" wrapText="1"/>
    </xf>
    <xf numFmtId="0" fontId="1" fillId="0" borderId="0" xfId="0" applyFont="1" applyAlignment="1">
      <alignment horizontal="left" vertical="top"/>
    </xf>
    <xf numFmtId="0" fontId="0" fillId="5" borderId="0" xfId="0" applyFill="1"/>
    <xf numFmtId="0" fontId="1" fillId="5" borderId="0" xfId="0" applyFont="1" applyFill="1"/>
    <xf numFmtId="2" fontId="0" fillId="5" borderId="0" xfId="0" applyNumberFormat="1" applyFill="1"/>
    <xf numFmtId="0" fontId="2" fillId="0" borderId="0" xfId="1" applyFill="1"/>
    <xf numFmtId="0" fontId="0" fillId="5" borderId="0" xfId="0" applyFill="1" applyAlignment="1">
      <alignment horizontal="center"/>
    </xf>
    <xf numFmtId="0" fontId="4" fillId="0" borderId="0" xfId="0" applyFont="1" applyAlignment="1">
      <alignment vertical="top"/>
    </xf>
    <xf numFmtId="0" fontId="5" fillId="0" borderId="0" xfId="0" applyFont="1"/>
    <xf numFmtId="0" fontId="5" fillId="0" borderId="0" xfId="0" applyFont="1" applyAlignment="1">
      <alignment horizontal="left"/>
    </xf>
    <xf numFmtId="0" fontId="4" fillId="0" borderId="0" xfId="0" applyFont="1" applyAlignment="1">
      <alignment vertical="top" wrapText="1"/>
    </xf>
    <xf numFmtId="164" fontId="4" fillId="0" borderId="0" xfId="0" applyNumberFormat="1" applyFont="1"/>
    <xf numFmtId="0" fontId="4" fillId="0" borderId="0" xfId="0" applyFont="1"/>
    <xf numFmtId="0" fontId="2" fillId="0" borderId="0" xfId="1"/>
    <xf numFmtId="0" fontId="1" fillId="0" borderId="0" xfId="0" applyFont="1" applyAlignment="1">
      <alignment horizontal="left" vertical="top"/>
    </xf>
    <xf numFmtId="0" fontId="0" fillId="0" borderId="0" xfId="0" applyAlignment="1">
      <alignment horizontal="left" vertical="top" wrapText="1"/>
    </xf>
    <xf numFmtId="0" fontId="1" fillId="5" borderId="0" xfId="0" applyFont="1" applyFill="1" applyAlignment="1">
      <alignment horizontal="center"/>
    </xf>
    <xf numFmtId="0" fontId="1" fillId="0" borderId="0" xfId="0" applyFont="1" applyAlignment="1">
      <alignment horizontal="left" vertical="top" wrapText="1"/>
    </xf>
    <xf numFmtId="0" fontId="0" fillId="0" borderId="0" xfId="0" applyFont="1"/>
    <xf numFmtId="0" fontId="6" fillId="5" borderId="1" xfId="0" applyFont="1" applyFill="1" applyBorder="1" applyAlignment="1">
      <alignment vertical="top" wrapText="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3" fillId="5" borderId="2" xfId="0" applyFont="1" applyFill="1" applyBorder="1" applyAlignment="1">
      <alignment horizontal="left" vertical="top" wrapText="1" readingOrder="1"/>
    </xf>
    <xf numFmtId="0" fontId="3" fillId="5" borderId="1" xfId="0" applyFont="1" applyFill="1" applyBorder="1" applyAlignment="1">
      <alignment horizontal="left" vertical="top" wrapText="1" readingOrder="1"/>
    </xf>
    <xf numFmtId="0" fontId="3" fillId="5" borderId="1" xfId="0" applyFont="1" applyFill="1" applyBorder="1" applyAlignment="1">
      <alignment horizontal="center" vertical="top" wrapText="1" readingOrder="1"/>
    </xf>
    <xf numFmtId="0" fontId="7" fillId="5" borderId="3" xfId="0" applyFont="1" applyFill="1" applyBorder="1" applyAlignment="1">
      <alignment horizontal="left" vertical="top" wrapText="1" readingOrder="1"/>
    </xf>
    <xf numFmtId="0" fontId="3" fillId="5" borderId="3" xfId="0" applyFont="1" applyFill="1" applyBorder="1" applyAlignment="1">
      <alignment horizontal="left" vertical="top" wrapText="1" readingOrder="1"/>
    </xf>
    <xf numFmtId="0" fontId="3" fillId="5" borderId="4" xfId="0" applyFont="1" applyFill="1" applyBorder="1" applyAlignment="1">
      <alignment horizontal="left" vertical="top" wrapText="1" readingOrder="1"/>
    </xf>
    <xf numFmtId="0" fontId="7" fillId="5" borderId="4" xfId="0" applyFont="1" applyFill="1" applyBorder="1" applyAlignment="1">
      <alignment horizontal="left" vertical="top" wrapText="1" readingOrder="1"/>
    </xf>
  </cellXfs>
  <cellStyles count="2">
    <cellStyle name="Hyperlink" xfId="1" builtinId="8"/>
    <cellStyle name="Normal" xfId="0" builtinId="0"/>
  </cellStyles>
  <dxfs count="0"/>
  <tableStyles count="0" defaultTableStyle="TableStyleMedium2" defaultPivotStyle="PivotStyleLight16"/>
  <colors>
    <mruColors>
      <color rgb="FF42240C"/>
      <color rgb="FFEAE5EF"/>
      <color rgb="FF0097B6"/>
      <color rgb="FFE15E3B"/>
      <color rgb="FFFCA433"/>
      <color rgb="FF22B95F"/>
      <color rgb="FF00B1E1"/>
      <color rgb="FF9C0535"/>
      <color rgb="FFA7DD28"/>
      <color rgb="FF447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iisd.org/system/files/2021-10/voluntary-sustainability-standards-forest-conservation-trade-policy.pdf" TargetMode="External"/><Relationship Id="rId2" Type="http://schemas.openxmlformats.org/officeDocument/2006/relationships/hyperlink" Target="https://www.wwf.de/fileadmin/fm-wwf/Publikationen-PDF/Amazonas/Setting-the-new-Bar-for-Conversion-free-Soy-in-Europe.pdf" TargetMode="External"/><Relationship Id="rId1" Type="http://schemas.openxmlformats.org/officeDocument/2006/relationships/hyperlink" Target="https://www.sciencedirect.com/science/article/pii/S1389934124000893" TargetMode="External"/><Relationship Id="rId4" Type="http://schemas.openxmlformats.org/officeDocument/2006/relationships/hyperlink" Target="https://www.oecd.org/en/publications/understanding-sustainability-initiatives_8f8a3d7f-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3F576-5764-4B4E-AC70-31AE12B0DE90}">
  <dimension ref="A1:B10"/>
  <sheetViews>
    <sheetView tabSelected="1" workbookViewId="0">
      <selection activeCell="E11" sqref="E11"/>
    </sheetView>
  </sheetViews>
  <sheetFormatPr defaultRowHeight="15" x14ac:dyDescent="0.25"/>
  <cols>
    <col min="1" max="1" width="24.85546875" bestFit="1" customWidth="1"/>
    <col min="2" max="2" width="85" bestFit="1" customWidth="1"/>
  </cols>
  <sheetData>
    <row r="1" spans="1:2" x14ac:dyDescent="0.25">
      <c r="A1" s="1" t="s">
        <v>327</v>
      </c>
      <c r="B1" s="33" t="s">
        <v>326</v>
      </c>
    </row>
    <row r="2" spans="1:2" x14ac:dyDescent="0.25">
      <c r="A2" s="1" t="s">
        <v>328</v>
      </c>
      <c r="B2" s="33" t="s">
        <v>329</v>
      </c>
    </row>
    <row r="4" spans="1:2" x14ac:dyDescent="0.25">
      <c r="A4" s="1" t="s">
        <v>0</v>
      </c>
      <c r="B4" s="1" t="s">
        <v>1</v>
      </c>
    </row>
    <row r="5" spans="1:2" x14ac:dyDescent="0.25">
      <c r="A5" t="s">
        <v>2</v>
      </c>
      <c r="B5" t="s">
        <v>3</v>
      </c>
    </row>
    <row r="6" spans="1:2" x14ac:dyDescent="0.25">
      <c r="A6" t="s">
        <v>4</v>
      </c>
      <c r="B6" t="s">
        <v>5</v>
      </c>
    </row>
    <row r="7" spans="1:2" x14ac:dyDescent="0.25">
      <c r="A7" t="s">
        <v>6</v>
      </c>
      <c r="B7" t="s">
        <v>7</v>
      </c>
    </row>
    <row r="8" spans="1:2" x14ac:dyDescent="0.25">
      <c r="A8" t="s">
        <v>8</v>
      </c>
      <c r="B8" t="s">
        <v>9</v>
      </c>
    </row>
    <row r="9" spans="1:2" x14ac:dyDescent="0.25">
      <c r="A9" t="s">
        <v>320</v>
      </c>
      <c r="B9" t="s">
        <v>10</v>
      </c>
    </row>
    <row r="10" spans="1:2" x14ac:dyDescent="0.25">
      <c r="A10" t="s">
        <v>321</v>
      </c>
      <c r="B10" t="s">
        <v>319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8276-D90E-4523-ABD3-BE3061FF8EF2}">
  <dimension ref="A1:A10"/>
  <sheetViews>
    <sheetView workbookViewId="0">
      <selection activeCell="F9" sqref="F9"/>
    </sheetView>
  </sheetViews>
  <sheetFormatPr defaultRowHeight="15" x14ac:dyDescent="0.25"/>
  <cols>
    <col min="1" max="1" width="90.5703125" bestFit="1" customWidth="1"/>
  </cols>
  <sheetData>
    <row r="1" spans="1:1" x14ac:dyDescent="0.25">
      <c r="A1" s="1" t="s">
        <v>11</v>
      </c>
    </row>
    <row r="2" spans="1:1" x14ac:dyDescent="0.25">
      <c r="A2" t="s">
        <v>12</v>
      </c>
    </row>
    <row r="3" spans="1:1" x14ac:dyDescent="0.25">
      <c r="A3" t="s">
        <v>13</v>
      </c>
    </row>
    <row r="4" spans="1:1" x14ac:dyDescent="0.25">
      <c r="A4" s="20" t="s">
        <v>14</v>
      </c>
    </row>
    <row r="5" spans="1:1" x14ac:dyDescent="0.25">
      <c r="A5" s="20" t="s">
        <v>15</v>
      </c>
    </row>
    <row r="6" spans="1:1" x14ac:dyDescent="0.25">
      <c r="A6" s="28" t="s">
        <v>324</v>
      </c>
    </row>
    <row r="7" spans="1:1" x14ac:dyDescent="0.25">
      <c r="A7" t="s">
        <v>16</v>
      </c>
    </row>
    <row r="8" spans="1:1" x14ac:dyDescent="0.25">
      <c r="A8" s="28" t="s">
        <v>325</v>
      </c>
    </row>
    <row r="9" spans="1:1" x14ac:dyDescent="0.25">
      <c r="A9" t="s">
        <v>17</v>
      </c>
    </row>
    <row r="10" spans="1:1" x14ac:dyDescent="0.25">
      <c r="A10" t="s">
        <v>18</v>
      </c>
    </row>
  </sheetData>
  <hyperlinks>
    <hyperlink ref="A4" r:id="rId1" xr:uid="{4BECA28C-AA41-4A77-8E20-14ACE7D08963}"/>
    <hyperlink ref="A5" r:id="rId2" xr:uid="{9AA5A0D5-6DD2-4A83-8BAD-C11231E48AF7}"/>
    <hyperlink ref="A6" r:id="rId3" xr:uid="{513DB81F-3530-495F-86DA-8A8037A17EAF}"/>
    <hyperlink ref="A8" r:id="rId4" xr:uid="{E26D49FF-BDCE-4E09-86D1-52B0AAFC35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8C03-8CC1-4B88-8B9C-9AED9907BB83}">
  <dimension ref="A1:G37"/>
  <sheetViews>
    <sheetView workbookViewId="0">
      <selection activeCell="C9" sqref="C9"/>
    </sheetView>
  </sheetViews>
  <sheetFormatPr defaultRowHeight="15" x14ac:dyDescent="0.25"/>
  <cols>
    <col min="1" max="1" width="25.42578125" customWidth="1"/>
    <col min="2" max="2" width="30.5703125" style="2" bestFit="1" customWidth="1"/>
    <col min="3" max="3" width="38.5703125" customWidth="1"/>
    <col min="4" max="4" width="9.140625" style="4"/>
    <col min="5" max="5" width="24.140625" style="11" customWidth="1"/>
    <col min="6" max="6" width="17.28515625" bestFit="1" customWidth="1"/>
  </cols>
  <sheetData>
    <row r="1" spans="1:7" ht="30.75" thickBot="1" x14ac:dyDescent="0.3">
      <c r="A1" s="35" t="s">
        <v>19</v>
      </c>
      <c r="B1" s="35" t="s">
        <v>20</v>
      </c>
      <c r="C1" s="35" t="s">
        <v>21</v>
      </c>
      <c r="D1" s="35" t="s">
        <v>22</v>
      </c>
      <c r="E1" s="35" t="s">
        <v>23</v>
      </c>
      <c r="F1" s="35" t="s">
        <v>24</v>
      </c>
      <c r="G1" s="1"/>
    </row>
    <row r="2" spans="1:7" ht="15" customHeight="1" thickBot="1" x14ac:dyDescent="0.3">
      <c r="A2" s="36" t="s">
        <v>25</v>
      </c>
      <c r="B2" s="37" t="s">
        <v>330</v>
      </c>
      <c r="C2" s="38" t="s">
        <v>26</v>
      </c>
      <c r="D2" s="39">
        <v>0</v>
      </c>
      <c r="E2" s="37" t="s">
        <v>27</v>
      </c>
      <c r="F2" s="37" t="s">
        <v>28</v>
      </c>
    </row>
    <row r="3" spans="1:7" ht="45.75" thickBot="1" x14ac:dyDescent="0.3">
      <c r="A3" s="40"/>
      <c r="B3" s="41"/>
      <c r="C3" s="38" t="s">
        <v>29</v>
      </c>
      <c r="D3" s="39">
        <v>0.5</v>
      </c>
      <c r="E3" s="41"/>
      <c r="F3" s="41"/>
    </row>
    <row r="4" spans="1:7" ht="15.75" customHeight="1" thickBot="1" x14ac:dyDescent="0.3">
      <c r="A4" s="40"/>
      <c r="B4" s="42"/>
      <c r="C4" s="38" t="s">
        <v>30</v>
      </c>
      <c r="D4" s="39">
        <v>1</v>
      </c>
      <c r="E4" s="42"/>
      <c r="F4" s="42"/>
    </row>
    <row r="5" spans="1:7" ht="15.75" thickBot="1" x14ac:dyDescent="0.3">
      <c r="A5" s="40"/>
      <c r="B5" s="37" t="s">
        <v>331</v>
      </c>
      <c r="C5" s="38" t="s">
        <v>26</v>
      </c>
      <c r="D5" s="39">
        <v>0</v>
      </c>
      <c r="E5" s="37" t="s">
        <v>27</v>
      </c>
      <c r="F5" s="37" t="s">
        <v>28</v>
      </c>
    </row>
    <row r="6" spans="1:7" ht="45.75" thickBot="1" x14ac:dyDescent="0.3">
      <c r="A6" s="40"/>
      <c r="B6" s="41"/>
      <c r="C6" s="38" t="s">
        <v>29</v>
      </c>
      <c r="D6" s="39">
        <v>0.5</v>
      </c>
      <c r="E6" s="41"/>
      <c r="F6" s="41"/>
    </row>
    <row r="7" spans="1:7" ht="30.75" thickBot="1" x14ac:dyDescent="0.3">
      <c r="A7" s="40"/>
      <c r="B7" s="42"/>
      <c r="C7" s="38" t="s">
        <v>30</v>
      </c>
      <c r="D7" s="39">
        <v>1</v>
      </c>
      <c r="E7" s="42"/>
      <c r="F7" s="42"/>
    </row>
    <row r="8" spans="1:7" ht="15.75" thickBot="1" x14ac:dyDescent="0.3">
      <c r="A8" s="40"/>
      <c r="B8" s="37" t="s">
        <v>332</v>
      </c>
      <c r="C8" s="38" t="s">
        <v>31</v>
      </c>
      <c r="D8" s="39">
        <v>0</v>
      </c>
      <c r="E8" s="37" t="s">
        <v>32</v>
      </c>
      <c r="F8" s="37" t="s">
        <v>28</v>
      </c>
    </row>
    <row r="9" spans="1:7" ht="45.75" thickBot="1" x14ac:dyDescent="0.3">
      <c r="A9" s="40"/>
      <c r="B9" s="41"/>
      <c r="C9" s="38" t="s">
        <v>33</v>
      </c>
      <c r="D9" s="39">
        <v>0.5</v>
      </c>
      <c r="E9" s="41"/>
      <c r="F9" s="41"/>
    </row>
    <row r="10" spans="1:7" ht="32.25" customHeight="1" thickBot="1" x14ac:dyDescent="0.3">
      <c r="A10" s="40"/>
      <c r="B10" s="42"/>
      <c r="C10" s="38" t="s">
        <v>34</v>
      </c>
      <c r="D10" s="39">
        <v>1</v>
      </c>
      <c r="E10" s="42"/>
      <c r="F10" s="42"/>
    </row>
    <row r="11" spans="1:7" ht="32.25" customHeight="1" thickBot="1" x14ac:dyDescent="0.3">
      <c r="A11" s="40"/>
      <c r="B11" s="37" t="s">
        <v>333</v>
      </c>
      <c r="C11" s="38" t="s">
        <v>31</v>
      </c>
      <c r="D11" s="39">
        <v>0</v>
      </c>
      <c r="E11" s="37" t="s">
        <v>35</v>
      </c>
      <c r="F11" s="37" t="s">
        <v>28</v>
      </c>
    </row>
    <row r="12" spans="1:7" ht="32.25" customHeight="1" thickBot="1" x14ac:dyDescent="0.3">
      <c r="A12" s="40"/>
      <c r="B12" s="41"/>
      <c r="C12" s="38" t="s">
        <v>33</v>
      </c>
      <c r="D12" s="39">
        <v>0.5</v>
      </c>
      <c r="E12" s="41"/>
      <c r="F12" s="41"/>
    </row>
    <row r="13" spans="1:7" ht="30.75" thickBot="1" x14ac:dyDescent="0.3">
      <c r="A13" s="40"/>
      <c r="B13" s="42"/>
      <c r="C13" s="38" t="s">
        <v>34</v>
      </c>
      <c r="D13" s="39">
        <v>1</v>
      </c>
      <c r="E13" s="42"/>
      <c r="F13" s="42"/>
    </row>
    <row r="14" spans="1:7" ht="27" customHeight="1" thickBot="1" x14ac:dyDescent="0.3">
      <c r="A14" s="40"/>
      <c r="B14" s="37" t="s">
        <v>334</v>
      </c>
      <c r="C14" s="38" t="s">
        <v>36</v>
      </c>
      <c r="D14" s="34"/>
      <c r="E14" s="37" t="s">
        <v>37</v>
      </c>
      <c r="F14" s="37" t="s">
        <v>38</v>
      </c>
    </row>
    <row r="15" spans="1:7" ht="15.75" thickBot="1" x14ac:dyDescent="0.3">
      <c r="A15" s="40"/>
      <c r="B15" s="42"/>
      <c r="C15" s="38" t="s">
        <v>39</v>
      </c>
      <c r="D15" s="39">
        <v>1</v>
      </c>
      <c r="E15" s="42"/>
      <c r="F15" s="42"/>
    </row>
    <row r="16" spans="1:7" ht="30" customHeight="1" thickBot="1" x14ac:dyDescent="0.3">
      <c r="A16" s="40"/>
      <c r="B16" s="37" t="s">
        <v>335</v>
      </c>
      <c r="C16" s="38" t="s">
        <v>36</v>
      </c>
      <c r="D16" s="39">
        <v>0</v>
      </c>
      <c r="E16" s="37" t="s">
        <v>40</v>
      </c>
      <c r="F16" s="37" t="s">
        <v>28</v>
      </c>
    </row>
    <row r="17" spans="1:6" ht="30.75" thickBot="1" x14ac:dyDescent="0.3">
      <c r="A17" s="40"/>
      <c r="B17" s="41"/>
      <c r="C17" s="38" t="s">
        <v>41</v>
      </c>
      <c r="D17" s="39">
        <v>0.5</v>
      </c>
      <c r="E17" s="41"/>
      <c r="F17" s="41"/>
    </row>
    <row r="18" spans="1:6" ht="30.75" thickBot="1" x14ac:dyDescent="0.3">
      <c r="A18" s="40"/>
      <c r="B18" s="42"/>
      <c r="C18" s="38" t="s">
        <v>42</v>
      </c>
      <c r="D18" s="39">
        <v>1</v>
      </c>
      <c r="E18" s="42"/>
      <c r="F18" s="42"/>
    </row>
    <row r="19" spans="1:6" ht="40.5" customHeight="1" thickBot="1" x14ac:dyDescent="0.3">
      <c r="A19" s="40"/>
      <c r="B19" s="37" t="s">
        <v>336</v>
      </c>
      <c r="C19" s="38" t="s">
        <v>36</v>
      </c>
      <c r="D19" s="39">
        <v>0</v>
      </c>
      <c r="E19" s="37" t="s">
        <v>43</v>
      </c>
      <c r="F19" s="37" t="s">
        <v>28</v>
      </c>
    </row>
    <row r="20" spans="1:6" ht="16.5" customHeight="1" thickBot="1" x14ac:dyDescent="0.3">
      <c r="A20" s="43"/>
      <c r="B20" s="42"/>
      <c r="C20" s="38" t="s">
        <v>39</v>
      </c>
      <c r="D20" s="39">
        <v>1</v>
      </c>
      <c r="E20" s="42"/>
      <c r="F20" s="42"/>
    </row>
    <row r="21" spans="1:6" ht="27.75" customHeight="1" thickBot="1" x14ac:dyDescent="0.3">
      <c r="A21" s="36" t="s">
        <v>44</v>
      </c>
      <c r="B21" s="36" t="s">
        <v>337</v>
      </c>
      <c r="C21" s="38" t="s">
        <v>45</v>
      </c>
      <c r="D21" s="39">
        <v>0</v>
      </c>
      <c r="E21" s="37" t="s">
        <v>46</v>
      </c>
      <c r="F21" s="37" t="s">
        <v>38</v>
      </c>
    </row>
    <row r="22" spans="1:6" ht="16.5" customHeight="1" thickBot="1" x14ac:dyDescent="0.3">
      <c r="A22" s="40"/>
      <c r="B22" s="43"/>
      <c r="C22" s="38" t="s">
        <v>39</v>
      </c>
      <c r="D22" s="39">
        <v>1</v>
      </c>
      <c r="E22" s="42"/>
      <c r="F22" s="42"/>
    </row>
    <row r="23" spans="1:6" ht="15" customHeight="1" thickBot="1" x14ac:dyDescent="0.3">
      <c r="A23" s="40"/>
      <c r="B23" s="37" t="s">
        <v>338</v>
      </c>
      <c r="C23" s="38" t="s">
        <v>36</v>
      </c>
      <c r="D23" s="39">
        <v>0</v>
      </c>
      <c r="E23" s="37" t="s">
        <v>47</v>
      </c>
      <c r="F23" s="37" t="s">
        <v>38</v>
      </c>
    </row>
    <row r="24" spans="1:6" ht="15.75" thickBot="1" x14ac:dyDescent="0.3">
      <c r="A24" s="40"/>
      <c r="B24" s="42"/>
      <c r="C24" s="38" t="s">
        <v>39</v>
      </c>
      <c r="D24" s="39">
        <v>1</v>
      </c>
      <c r="E24" s="42"/>
      <c r="F24" s="42"/>
    </row>
    <row r="25" spans="1:6" ht="27.75" customHeight="1" thickBot="1" x14ac:dyDescent="0.3">
      <c r="A25" s="40"/>
      <c r="B25" s="36" t="s">
        <v>339</v>
      </c>
      <c r="C25" s="38" t="s">
        <v>36</v>
      </c>
      <c r="D25" s="39">
        <v>0</v>
      </c>
      <c r="E25" s="37" t="s">
        <v>47</v>
      </c>
      <c r="F25" s="37" t="s">
        <v>38</v>
      </c>
    </row>
    <row r="26" spans="1:6" ht="15.75" thickBot="1" x14ac:dyDescent="0.3">
      <c r="A26" s="43"/>
      <c r="B26" s="43"/>
      <c r="C26" s="38" t="s">
        <v>39</v>
      </c>
      <c r="D26" s="39">
        <v>1</v>
      </c>
      <c r="E26" s="42"/>
      <c r="F26" s="42"/>
    </row>
    <row r="27" spans="1:6" ht="15.75" thickBot="1" x14ac:dyDescent="0.3">
      <c r="A27" s="36" t="s">
        <v>48</v>
      </c>
      <c r="B27" s="36" t="s">
        <v>340</v>
      </c>
      <c r="C27" s="38" t="s">
        <v>49</v>
      </c>
      <c r="D27" s="39">
        <v>0</v>
      </c>
      <c r="E27" s="37" t="s">
        <v>50</v>
      </c>
      <c r="F27" s="37" t="s">
        <v>28</v>
      </c>
    </row>
    <row r="28" spans="1:6" ht="30.75" thickBot="1" x14ac:dyDescent="0.3">
      <c r="A28" s="40"/>
      <c r="B28" s="40"/>
      <c r="C28" s="38" t="s">
        <v>51</v>
      </c>
      <c r="D28" s="39">
        <v>0.5</v>
      </c>
      <c r="E28" s="41"/>
      <c r="F28" s="41"/>
    </row>
    <row r="29" spans="1:6" ht="30.75" thickBot="1" x14ac:dyDescent="0.3">
      <c r="A29" s="40"/>
      <c r="B29" s="43"/>
      <c r="C29" s="38" t="s">
        <v>52</v>
      </c>
      <c r="D29" s="39">
        <v>1</v>
      </c>
      <c r="E29" s="42"/>
      <c r="F29" s="42"/>
    </row>
    <row r="30" spans="1:6" ht="15.75" thickBot="1" x14ac:dyDescent="0.3">
      <c r="A30" s="40"/>
      <c r="B30" s="36" t="s">
        <v>53</v>
      </c>
      <c r="C30" s="38" t="s">
        <v>49</v>
      </c>
      <c r="D30" s="39">
        <v>0</v>
      </c>
      <c r="E30" s="37" t="s">
        <v>54</v>
      </c>
      <c r="F30" s="37" t="s">
        <v>38</v>
      </c>
    </row>
    <row r="31" spans="1:6" ht="30.75" thickBot="1" x14ac:dyDescent="0.3">
      <c r="A31" s="40"/>
      <c r="B31" s="43"/>
      <c r="C31" s="38" t="s">
        <v>55</v>
      </c>
      <c r="D31" s="39">
        <v>1</v>
      </c>
      <c r="E31" s="42"/>
      <c r="F31" s="42"/>
    </row>
    <row r="32" spans="1:6" ht="27" customHeight="1" thickBot="1" x14ac:dyDescent="0.3">
      <c r="A32" s="40"/>
      <c r="B32" s="37" t="s">
        <v>341</v>
      </c>
      <c r="C32" s="38" t="s">
        <v>36</v>
      </c>
      <c r="D32" s="39">
        <v>0</v>
      </c>
      <c r="E32" s="37" t="s">
        <v>56</v>
      </c>
      <c r="F32" s="37" t="s">
        <v>38</v>
      </c>
    </row>
    <row r="33" spans="1:6" ht="15.75" thickBot="1" x14ac:dyDescent="0.3">
      <c r="A33" s="43"/>
      <c r="B33" s="42"/>
      <c r="C33" s="38" t="s">
        <v>39</v>
      </c>
      <c r="D33" s="39">
        <v>1</v>
      </c>
      <c r="E33" s="42"/>
      <c r="F33" s="42"/>
    </row>
    <row r="34" spans="1:6" ht="60.75" thickBot="1" x14ac:dyDescent="0.3">
      <c r="A34" s="35" t="s">
        <v>57</v>
      </c>
      <c r="B34" s="38" t="s">
        <v>342</v>
      </c>
      <c r="C34" s="38" t="s">
        <v>49</v>
      </c>
      <c r="D34" s="39">
        <v>0</v>
      </c>
      <c r="E34" s="38" t="s">
        <v>58</v>
      </c>
      <c r="F34" s="38" t="s">
        <v>38</v>
      </c>
    </row>
    <row r="35" spans="1:6" x14ac:dyDescent="0.25">
      <c r="A35" s="29"/>
      <c r="B35" s="30"/>
      <c r="E35" s="15"/>
    </row>
    <row r="36" spans="1:6" x14ac:dyDescent="0.25">
      <c r="A36" s="29"/>
      <c r="B36" s="30"/>
      <c r="E36" s="15"/>
    </row>
    <row r="37" spans="1:6" x14ac:dyDescent="0.25">
      <c r="A37" s="29"/>
      <c r="B37" s="30"/>
      <c r="E37" s="15"/>
    </row>
  </sheetData>
  <mergeCells count="44">
    <mergeCell ref="E32:E33"/>
    <mergeCell ref="F32:F33"/>
    <mergeCell ref="E27:E29"/>
    <mergeCell ref="F27:F29"/>
    <mergeCell ref="B30:B31"/>
    <mergeCell ref="E30:E31"/>
    <mergeCell ref="F30:F31"/>
    <mergeCell ref="E21:E22"/>
    <mergeCell ref="F21:F22"/>
    <mergeCell ref="E23:E24"/>
    <mergeCell ref="F23:F24"/>
    <mergeCell ref="E25:E26"/>
    <mergeCell ref="F25:F26"/>
    <mergeCell ref="E16:E18"/>
    <mergeCell ref="F16:F18"/>
    <mergeCell ref="B19:B20"/>
    <mergeCell ref="E19:E20"/>
    <mergeCell ref="F19:F20"/>
    <mergeCell ref="E11:E13"/>
    <mergeCell ref="F11:F13"/>
    <mergeCell ref="B14:B15"/>
    <mergeCell ref="E14:E15"/>
    <mergeCell ref="F14:F15"/>
    <mergeCell ref="E2:E4"/>
    <mergeCell ref="F2:F4"/>
    <mergeCell ref="E5:E7"/>
    <mergeCell ref="F5:F7"/>
    <mergeCell ref="E8:E10"/>
    <mergeCell ref="F8:F10"/>
    <mergeCell ref="B8:B10"/>
    <mergeCell ref="B23:B24"/>
    <mergeCell ref="B5:B7"/>
    <mergeCell ref="A2:A20"/>
    <mergeCell ref="B25:B26"/>
    <mergeCell ref="B2:B4"/>
    <mergeCell ref="B11:B13"/>
    <mergeCell ref="B16:B18"/>
    <mergeCell ref="A21:A26"/>
    <mergeCell ref="B21:B22"/>
    <mergeCell ref="A35:A37"/>
    <mergeCell ref="B35:B37"/>
    <mergeCell ref="B27:B29"/>
    <mergeCell ref="A27:A33"/>
    <mergeCell ref="B32: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F6E57-DE32-4F90-9C4D-8BE379B4E700}">
  <dimension ref="A1:C6"/>
  <sheetViews>
    <sheetView workbookViewId="0">
      <selection activeCell="C5" sqref="C5"/>
    </sheetView>
  </sheetViews>
  <sheetFormatPr defaultRowHeight="15" x14ac:dyDescent="0.25"/>
  <cols>
    <col min="1" max="1" width="11.85546875" bestFit="1" customWidth="1"/>
    <col min="2" max="2" width="10.5703125" customWidth="1"/>
    <col min="3" max="3" width="15.42578125" customWidth="1"/>
  </cols>
  <sheetData>
    <row r="1" spans="1:3" x14ac:dyDescent="0.25">
      <c r="A1" s="17"/>
      <c r="B1" s="31" t="s">
        <v>59</v>
      </c>
      <c r="C1" s="31"/>
    </row>
    <row r="2" spans="1:3" x14ac:dyDescent="0.25">
      <c r="A2" s="18" t="s">
        <v>60</v>
      </c>
      <c r="B2" s="21" t="s">
        <v>61</v>
      </c>
      <c r="C2" s="21" t="s">
        <v>62</v>
      </c>
    </row>
    <row r="3" spans="1:3" x14ac:dyDescent="0.25">
      <c r="A3" s="17" t="s">
        <v>63</v>
      </c>
      <c r="B3" s="19">
        <v>0</v>
      </c>
      <c r="C3" s="19">
        <v>0</v>
      </c>
    </row>
    <row r="4" spans="1:3" x14ac:dyDescent="0.25">
      <c r="A4" s="17" t="s">
        <v>64</v>
      </c>
      <c r="B4" s="19">
        <v>0.25</v>
      </c>
      <c r="C4" s="19">
        <v>0.5</v>
      </c>
    </row>
    <row r="5" spans="1:3" x14ac:dyDescent="0.25">
      <c r="A5" s="17" t="s">
        <v>65</v>
      </c>
      <c r="B5" s="19">
        <v>0.5</v>
      </c>
      <c r="C5" s="19">
        <v>0.75</v>
      </c>
    </row>
    <row r="6" spans="1:3" x14ac:dyDescent="0.25">
      <c r="A6" s="17" t="s">
        <v>66</v>
      </c>
      <c r="B6" s="19">
        <v>0.75</v>
      </c>
      <c r="C6" s="19">
        <v>1</v>
      </c>
    </row>
  </sheetData>
  <mergeCells count="1">
    <mergeCell ref="B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BA183-0084-4636-B039-B8E2F20ACE8E}">
  <dimension ref="A1:AA216"/>
  <sheetViews>
    <sheetView zoomScale="55" zoomScaleNormal="55" workbookViewId="0">
      <selection activeCell="V10" sqref="V10"/>
    </sheetView>
  </sheetViews>
  <sheetFormatPr defaultRowHeight="15" x14ac:dyDescent="0.25"/>
  <cols>
    <col min="1" max="1" width="14.42578125" customWidth="1"/>
    <col min="2" max="2" width="57.28515625" customWidth="1"/>
    <col min="3" max="3" width="11" style="27" bestFit="1" customWidth="1"/>
    <col min="4" max="4" width="11" style="27" customWidth="1"/>
    <col min="5" max="5" width="9.140625" style="27"/>
    <col min="6" max="6" width="18.140625" style="27" customWidth="1"/>
    <col min="7" max="7" width="10.7109375" bestFit="1" customWidth="1"/>
    <col min="8" max="10" width="9.140625" style="27"/>
    <col min="11" max="11" width="18.42578125" style="27" customWidth="1"/>
    <col min="12" max="12" width="10.7109375" bestFit="1" customWidth="1"/>
    <col min="13" max="15" width="9.140625" style="27"/>
    <col min="16" max="16" width="18.28515625" style="27" customWidth="1"/>
    <col min="18" max="20" width="9.140625" style="27"/>
    <col min="21" max="21" width="18.28515625" style="27" customWidth="1"/>
    <col min="26" max="26" width="18.28515625" customWidth="1"/>
  </cols>
  <sheetData>
    <row r="1" spans="1:21" s="1" customFormat="1" x14ac:dyDescent="0.25">
      <c r="A1" s="1" t="s">
        <v>67</v>
      </c>
      <c r="C1" s="23" t="s">
        <v>68</v>
      </c>
      <c r="D1" s="23"/>
      <c r="E1" s="23"/>
      <c r="F1" s="23"/>
      <c r="H1" s="23"/>
      <c r="I1" s="23"/>
      <c r="J1" s="23"/>
      <c r="K1" s="23"/>
      <c r="M1" s="23"/>
      <c r="N1" s="23"/>
      <c r="O1" s="23"/>
      <c r="P1" s="23"/>
      <c r="R1" s="23"/>
      <c r="S1" s="23"/>
      <c r="T1" s="23"/>
      <c r="U1" s="23"/>
    </row>
    <row r="2" spans="1:21" s="1" customFormat="1" x14ac:dyDescent="0.25">
      <c r="A2" s="1" t="s">
        <v>69</v>
      </c>
      <c r="C2" s="24">
        <v>2010</v>
      </c>
      <c r="D2" s="24"/>
      <c r="E2" s="23"/>
      <c r="F2" s="23"/>
      <c r="H2" s="24">
        <v>2017</v>
      </c>
      <c r="I2" s="24"/>
      <c r="J2" s="23"/>
      <c r="K2" s="23"/>
      <c r="M2" s="24">
        <v>2020</v>
      </c>
      <c r="N2" s="24"/>
      <c r="O2" s="23"/>
      <c r="P2" s="23"/>
      <c r="R2" s="23"/>
      <c r="S2" s="23"/>
      <c r="T2" s="23"/>
      <c r="U2" s="23"/>
    </row>
    <row r="3" spans="1:21" s="1" customFormat="1" x14ac:dyDescent="0.25">
      <c r="A3" s="1" t="s">
        <v>19</v>
      </c>
      <c r="B3" s="1" t="s">
        <v>20</v>
      </c>
      <c r="C3" s="23" t="s">
        <v>322</v>
      </c>
      <c r="D3" s="23" t="s">
        <v>60</v>
      </c>
      <c r="E3" s="23" t="s">
        <v>59</v>
      </c>
      <c r="F3" s="23" t="s">
        <v>71</v>
      </c>
      <c r="G3" s="1" t="s">
        <v>72</v>
      </c>
      <c r="H3" s="23" t="s">
        <v>322</v>
      </c>
      <c r="I3" s="23" t="s">
        <v>60</v>
      </c>
      <c r="J3" s="23" t="s">
        <v>59</v>
      </c>
      <c r="K3" s="23" t="s">
        <v>71</v>
      </c>
      <c r="L3" s="1" t="s">
        <v>72</v>
      </c>
      <c r="M3" s="23" t="s">
        <v>322</v>
      </c>
      <c r="N3" s="23" t="s">
        <v>60</v>
      </c>
      <c r="O3" s="23" t="s">
        <v>59</v>
      </c>
      <c r="P3" s="23" t="s">
        <v>71</v>
      </c>
      <c r="Q3" s="1" t="s">
        <v>72</v>
      </c>
      <c r="R3" s="23"/>
      <c r="S3" s="23"/>
      <c r="T3" s="23"/>
      <c r="U3" s="23"/>
    </row>
    <row r="4" spans="1:21" ht="15" customHeight="1" x14ac:dyDescent="0.25">
      <c r="A4" s="32" t="s">
        <v>73</v>
      </c>
      <c r="B4" s="8" t="s">
        <v>74</v>
      </c>
      <c r="C4" s="22">
        <v>1</v>
      </c>
      <c r="D4" s="22">
        <v>0.75</v>
      </c>
      <c r="E4" s="22">
        <v>0.25</v>
      </c>
      <c r="F4" s="22" t="s">
        <v>75</v>
      </c>
      <c r="G4" s="14">
        <f>C4*(D4+E4)</f>
        <v>1</v>
      </c>
      <c r="H4" s="22">
        <v>1</v>
      </c>
      <c r="I4" s="22">
        <v>0.75</v>
      </c>
      <c r="J4" s="22">
        <v>0.25</v>
      </c>
      <c r="K4" s="22" t="s">
        <v>76</v>
      </c>
      <c r="L4" s="14">
        <f>H4*(I4+J4)</f>
        <v>1</v>
      </c>
      <c r="M4" s="22">
        <v>0.5</v>
      </c>
      <c r="N4" s="22">
        <v>0.75</v>
      </c>
      <c r="O4" s="22">
        <v>0.25</v>
      </c>
      <c r="P4" s="22" t="s">
        <v>77</v>
      </c>
      <c r="Q4" s="14">
        <f>M4*(N4+O4)</f>
        <v>0.5</v>
      </c>
    </row>
    <row r="5" spans="1:21" ht="15" customHeight="1" x14ac:dyDescent="0.25">
      <c r="A5" s="32"/>
      <c r="B5" s="8" t="s">
        <v>78</v>
      </c>
      <c r="C5" s="22">
        <v>1</v>
      </c>
      <c r="D5" s="22">
        <v>0.75</v>
      </c>
      <c r="E5" s="22">
        <v>0.25</v>
      </c>
      <c r="F5" s="22" t="s">
        <v>75</v>
      </c>
      <c r="G5" s="14">
        <f>C5*(D5+E5)</f>
        <v>1</v>
      </c>
      <c r="H5" s="22">
        <v>1</v>
      </c>
      <c r="I5" s="22">
        <v>0.75</v>
      </c>
      <c r="J5" s="22">
        <v>0.25</v>
      </c>
      <c r="K5" s="22" t="s">
        <v>76</v>
      </c>
      <c r="L5" s="14">
        <f>H5*(I5+J5)</f>
        <v>1</v>
      </c>
      <c r="M5" s="22">
        <v>0.5</v>
      </c>
      <c r="N5" s="22">
        <v>0.75</v>
      </c>
      <c r="O5" s="22">
        <v>0.25</v>
      </c>
      <c r="P5" s="22" t="s">
        <v>77</v>
      </c>
      <c r="Q5" s="14">
        <f>M5*(N5+O5)</f>
        <v>0.5</v>
      </c>
    </row>
    <row r="6" spans="1:21" ht="15" customHeight="1" x14ac:dyDescent="0.25">
      <c r="A6" s="32"/>
      <c r="B6" s="8" t="s">
        <v>79</v>
      </c>
      <c r="C6" s="22">
        <v>1</v>
      </c>
      <c r="D6" s="22">
        <v>0.75</v>
      </c>
      <c r="E6" s="22">
        <v>0.25</v>
      </c>
      <c r="F6" s="22" t="s">
        <v>80</v>
      </c>
      <c r="G6" s="14">
        <f>C6*(D6+E6)</f>
        <v>1</v>
      </c>
      <c r="H6" s="22">
        <v>1</v>
      </c>
      <c r="I6" s="22">
        <v>0.75</v>
      </c>
      <c r="J6" s="22">
        <v>0.25</v>
      </c>
      <c r="K6" s="22" t="s">
        <v>81</v>
      </c>
      <c r="L6" s="14">
        <f>H6*(I6+J6)</f>
        <v>1</v>
      </c>
      <c r="M6" s="22">
        <v>0.5</v>
      </c>
      <c r="N6" s="22">
        <v>0.75</v>
      </c>
      <c r="O6" s="22">
        <v>0</v>
      </c>
      <c r="P6" s="22" t="s">
        <v>82</v>
      </c>
      <c r="Q6" s="14">
        <f>M6*(N6+O6)</f>
        <v>0.375</v>
      </c>
    </row>
    <row r="7" spans="1:21" ht="15" customHeight="1" x14ac:dyDescent="0.25">
      <c r="A7" s="32"/>
      <c r="B7" s="8" t="s">
        <v>83</v>
      </c>
      <c r="C7" s="22">
        <v>0</v>
      </c>
      <c r="D7" s="22">
        <v>0</v>
      </c>
      <c r="E7" s="22">
        <v>0</v>
      </c>
      <c r="F7" s="22" t="s">
        <v>84</v>
      </c>
      <c r="G7" s="14">
        <f>C7*(D7+E7)</f>
        <v>0</v>
      </c>
      <c r="H7" s="22">
        <v>1</v>
      </c>
      <c r="I7" s="22">
        <v>0.75</v>
      </c>
      <c r="J7" s="22">
        <v>0.25</v>
      </c>
      <c r="K7" s="22" t="s">
        <v>85</v>
      </c>
      <c r="L7" s="14">
        <f>H7*(I7+J7)</f>
        <v>1</v>
      </c>
      <c r="M7" s="22">
        <v>0.5</v>
      </c>
      <c r="N7" s="22">
        <v>0.75</v>
      </c>
      <c r="O7" s="22">
        <v>0.25</v>
      </c>
      <c r="P7" s="22" t="s">
        <v>86</v>
      </c>
      <c r="Q7" s="14">
        <f>M7*(N7+O7)</f>
        <v>0.5</v>
      </c>
    </row>
    <row r="8" spans="1:21" x14ac:dyDescent="0.25">
      <c r="A8" s="32"/>
      <c r="B8" s="8" t="s">
        <v>87</v>
      </c>
      <c r="C8" s="22">
        <v>1</v>
      </c>
      <c r="D8" s="22">
        <v>0.75</v>
      </c>
      <c r="E8" s="22">
        <v>0</v>
      </c>
      <c r="F8" s="22" t="s">
        <v>88</v>
      </c>
      <c r="G8" s="14">
        <f t="shared" ref="G8:G17" si="0">C8*(D8+E8)</f>
        <v>0.75</v>
      </c>
      <c r="H8" s="22">
        <v>1</v>
      </c>
      <c r="I8" s="22">
        <v>0.75</v>
      </c>
      <c r="J8" s="22">
        <v>0.25</v>
      </c>
      <c r="K8" s="22" t="s">
        <v>76</v>
      </c>
      <c r="L8" s="14">
        <f t="shared" ref="L8:L17" si="1">H8*(I8+J8)</f>
        <v>1</v>
      </c>
      <c r="M8" s="22">
        <v>1</v>
      </c>
      <c r="N8" s="22">
        <v>0.75</v>
      </c>
      <c r="O8" s="22">
        <v>0.25</v>
      </c>
      <c r="P8" s="22" t="s">
        <v>77</v>
      </c>
      <c r="Q8" s="14">
        <f t="shared" ref="Q8:Q17" si="2">M8*(N8+O8)</f>
        <v>1</v>
      </c>
    </row>
    <row r="9" spans="1:21" x14ac:dyDescent="0.25">
      <c r="A9" s="32"/>
      <c r="B9" s="8" t="s">
        <v>89</v>
      </c>
      <c r="C9" s="22">
        <v>1</v>
      </c>
      <c r="D9" s="22">
        <v>0</v>
      </c>
      <c r="E9" s="22">
        <v>1</v>
      </c>
      <c r="F9" s="22" t="s">
        <v>90</v>
      </c>
      <c r="G9" s="14">
        <f t="shared" si="0"/>
        <v>1</v>
      </c>
      <c r="H9" s="22">
        <v>1</v>
      </c>
      <c r="I9" s="22">
        <v>0</v>
      </c>
      <c r="J9" s="22">
        <v>1</v>
      </c>
      <c r="K9" s="22" t="s">
        <v>91</v>
      </c>
      <c r="L9" s="14">
        <f t="shared" si="1"/>
        <v>1</v>
      </c>
      <c r="M9" s="22">
        <v>1</v>
      </c>
      <c r="N9" s="22">
        <v>0</v>
      </c>
      <c r="O9" s="22">
        <v>1</v>
      </c>
      <c r="P9" s="22" t="s">
        <v>92</v>
      </c>
      <c r="Q9" s="14">
        <f t="shared" si="2"/>
        <v>1</v>
      </c>
    </row>
    <row r="10" spans="1:21" ht="30" x14ac:dyDescent="0.25">
      <c r="A10" s="32"/>
      <c r="B10" s="8" t="s">
        <v>93</v>
      </c>
      <c r="C10" s="22">
        <v>1</v>
      </c>
      <c r="D10" s="22">
        <v>0.5</v>
      </c>
      <c r="E10" s="22">
        <v>0.25</v>
      </c>
      <c r="F10" s="22" t="s">
        <v>94</v>
      </c>
      <c r="G10" s="14">
        <f t="shared" si="0"/>
        <v>0.75</v>
      </c>
      <c r="H10" s="22">
        <v>1</v>
      </c>
      <c r="I10" s="22">
        <v>0.75</v>
      </c>
      <c r="J10" s="22">
        <v>0.25</v>
      </c>
      <c r="K10" s="22" t="s">
        <v>95</v>
      </c>
      <c r="L10" s="14">
        <f t="shared" si="1"/>
        <v>1</v>
      </c>
      <c r="M10" s="22">
        <v>1</v>
      </c>
      <c r="N10" s="22">
        <v>0.75</v>
      </c>
      <c r="O10" s="22">
        <v>0.25</v>
      </c>
      <c r="P10" s="22" t="s">
        <v>96</v>
      </c>
      <c r="Q10" s="14">
        <f t="shared" si="2"/>
        <v>1</v>
      </c>
    </row>
    <row r="11" spans="1:21" x14ac:dyDescent="0.25">
      <c r="A11" s="32" t="s">
        <v>44</v>
      </c>
      <c r="B11" s="9" t="s">
        <v>97</v>
      </c>
      <c r="C11" s="22">
        <v>1</v>
      </c>
      <c r="D11" s="22">
        <v>0.5</v>
      </c>
      <c r="E11" s="22">
        <v>0.25</v>
      </c>
      <c r="F11" s="22" t="s">
        <v>98</v>
      </c>
      <c r="G11" s="14">
        <f t="shared" si="0"/>
        <v>0.75</v>
      </c>
      <c r="H11" s="22">
        <v>1</v>
      </c>
      <c r="I11" s="22">
        <v>0.75</v>
      </c>
      <c r="J11" s="22">
        <v>0.25</v>
      </c>
      <c r="K11" s="22" t="s">
        <v>99</v>
      </c>
      <c r="L11" s="14">
        <f t="shared" si="1"/>
        <v>1</v>
      </c>
      <c r="M11" s="22">
        <v>1</v>
      </c>
      <c r="N11" s="22">
        <v>0.75</v>
      </c>
      <c r="O11" s="22">
        <v>0.25</v>
      </c>
      <c r="P11" s="22" t="s">
        <v>100</v>
      </c>
      <c r="Q11" s="14">
        <f t="shared" si="2"/>
        <v>1</v>
      </c>
    </row>
    <row r="12" spans="1:21" x14ac:dyDescent="0.25">
      <c r="A12" s="32"/>
      <c r="B12" s="9" t="s">
        <v>101</v>
      </c>
      <c r="C12" s="22">
        <v>1</v>
      </c>
      <c r="D12" s="22">
        <v>0.75</v>
      </c>
      <c r="E12" s="22">
        <v>0.25</v>
      </c>
      <c r="F12" s="22" t="s">
        <v>102</v>
      </c>
      <c r="G12" s="14">
        <f t="shared" si="0"/>
        <v>1</v>
      </c>
      <c r="H12" s="22">
        <v>1</v>
      </c>
      <c r="I12" s="22">
        <v>0.75</v>
      </c>
      <c r="J12" s="22">
        <v>0.25</v>
      </c>
      <c r="K12" s="22" t="s">
        <v>76</v>
      </c>
      <c r="L12" s="14">
        <f t="shared" si="1"/>
        <v>1</v>
      </c>
      <c r="M12" s="22">
        <v>1</v>
      </c>
      <c r="N12" s="22">
        <v>0.75</v>
      </c>
      <c r="O12" s="22">
        <v>0.25</v>
      </c>
      <c r="P12" s="22" t="s">
        <v>103</v>
      </c>
      <c r="Q12" s="14">
        <f t="shared" si="2"/>
        <v>1</v>
      </c>
    </row>
    <row r="13" spans="1:21" s="2" customFormat="1" ht="30" x14ac:dyDescent="0.25">
      <c r="A13" s="32"/>
      <c r="B13" s="9" t="s">
        <v>104</v>
      </c>
      <c r="C13" s="22">
        <v>1</v>
      </c>
      <c r="D13" s="22">
        <v>0.75</v>
      </c>
      <c r="E13" s="22">
        <v>0.25</v>
      </c>
      <c r="F13" s="22" t="s">
        <v>105</v>
      </c>
      <c r="G13" s="14">
        <f t="shared" si="0"/>
        <v>1</v>
      </c>
      <c r="H13" s="22">
        <v>1</v>
      </c>
      <c r="I13" s="22">
        <v>0.5</v>
      </c>
      <c r="J13" s="22">
        <v>0.25</v>
      </c>
      <c r="K13" s="22" t="s">
        <v>106</v>
      </c>
      <c r="L13" s="14">
        <f t="shared" si="1"/>
        <v>0.75</v>
      </c>
      <c r="M13" s="22">
        <v>1</v>
      </c>
      <c r="N13" s="22">
        <v>0.5</v>
      </c>
      <c r="O13" s="22">
        <v>0.25</v>
      </c>
      <c r="P13" s="22" t="s">
        <v>107</v>
      </c>
      <c r="Q13" s="14">
        <f t="shared" si="2"/>
        <v>0.75</v>
      </c>
      <c r="R13" s="22"/>
      <c r="S13" s="22"/>
      <c r="T13" s="22"/>
      <c r="U13" s="22"/>
    </row>
    <row r="14" spans="1:21" x14ac:dyDescent="0.25">
      <c r="A14" s="32" t="s">
        <v>48</v>
      </c>
      <c r="B14" s="8" t="s">
        <v>108</v>
      </c>
      <c r="C14" s="22">
        <v>0</v>
      </c>
      <c r="D14" s="22">
        <v>0</v>
      </c>
      <c r="E14" s="22">
        <v>0</v>
      </c>
      <c r="F14" s="22"/>
      <c r="G14" s="14">
        <f t="shared" si="0"/>
        <v>0</v>
      </c>
      <c r="H14" s="22">
        <v>1</v>
      </c>
      <c r="I14" s="22">
        <v>0.75</v>
      </c>
      <c r="J14" s="22">
        <v>0.25</v>
      </c>
      <c r="K14" s="22" t="s">
        <v>109</v>
      </c>
      <c r="L14" s="14">
        <f t="shared" si="1"/>
        <v>1</v>
      </c>
      <c r="M14" s="22">
        <v>0.5</v>
      </c>
      <c r="N14" s="22">
        <v>0.75</v>
      </c>
      <c r="O14" s="22">
        <v>0.25</v>
      </c>
      <c r="P14" s="22" t="s">
        <v>110</v>
      </c>
      <c r="Q14" s="14">
        <f t="shared" si="2"/>
        <v>0.5</v>
      </c>
    </row>
    <row r="15" spans="1:21" x14ac:dyDescent="0.25">
      <c r="A15" s="32"/>
      <c r="B15" s="8" t="s">
        <v>53</v>
      </c>
      <c r="C15" s="22">
        <v>1</v>
      </c>
      <c r="D15" s="22">
        <v>0.5</v>
      </c>
      <c r="E15" s="22">
        <v>0.25</v>
      </c>
      <c r="F15" s="22" t="s">
        <v>111</v>
      </c>
      <c r="G15" s="14">
        <f t="shared" si="0"/>
        <v>0.75</v>
      </c>
      <c r="H15" s="22">
        <v>1</v>
      </c>
      <c r="I15" s="22">
        <v>0.75</v>
      </c>
      <c r="J15" s="22">
        <v>0.25</v>
      </c>
      <c r="K15" s="22" t="s">
        <v>112</v>
      </c>
      <c r="L15" s="14">
        <f t="shared" si="1"/>
        <v>1</v>
      </c>
      <c r="M15" s="22">
        <v>1</v>
      </c>
      <c r="N15" s="22">
        <v>0.75</v>
      </c>
      <c r="O15" s="22">
        <v>0.25</v>
      </c>
      <c r="P15" s="22" t="s">
        <v>113</v>
      </c>
      <c r="Q15" s="14">
        <f t="shared" si="2"/>
        <v>1</v>
      </c>
    </row>
    <row r="16" spans="1:21" x14ac:dyDescent="0.25">
      <c r="A16" s="32"/>
      <c r="B16" s="8" t="s">
        <v>114</v>
      </c>
      <c r="C16" s="22">
        <v>0</v>
      </c>
      <c r="D16" s="22">
        <v>0</v>
      </c>
      <c r="E16" s="22">
        <v>0</v>
      </c>
      <c r="F16" s="22"/>
      <c r="G16" s="14">
        <f t="shared" si="0"/>
        <v>0</v>
      </c>
      <c r="H16" s="22">
        <v>1</v>
      </c>
      <c r="I16" s="22">
        <v>0.75</v>
      </c>
      <c r="J16" s="22">
        <v>0.25</v>
      </c>
      <c r="K16" s="22" t="s">
        <v>115</v>
      </c>
      <c r="L16" s="14">
        <f t="shared" si="1"/>
        <v>1</v>
      </c>
      <c r="M16" s="22">
        <v>1</v>
      </c>
      <c r="N16" s="22">
        <v>0.75</v>
      </c>
      <c r="O16" s="22">
        <v>0.25</v>
      </c>
      <c r="P16" s="22" t="s">
        <v>116</v>
      </c>
      <c r="Q16" s="14">
        <f t="shared" si="2"/>
        <v>1</v>
      </c>
    </row>
    <row r="17" spans="1:22" ht="16.5" customHeight="1" x14ac:dyDescent="0.25">
      <c r="A17" s="5" t="s">
        <v>57</v>
      </c>
      <c r="B17" s="9" t="s">
        <v>117</v>
      </c>
      <c r="C17" s="22">
        <v>1</v>
      </c>
      <c r="D17" s="22">
        <v>0.5</v>
      </c>
      <c r="E17" s="22">
        <v>0.25</v>
      </c>
      <c r="F17" s="25" t="s">
        <v>118</v>
      </c>
      <c r="G17" s="14">
        <f t="shared" si="0"/>
        <v>0.75</v>
      </c>
      <c r="H17" s="22">
        <v>1</v>
      </c>
      <c r="I17" s="22">
        <v>0.5</v>
      </c>
      <c r="J17" s="22">
        <v>0.25</v>
      </c>
      <c r="K17" s="22" t="s">
        <v>119</v>
      </c>
      <c r="L17" s="14">
        <f t="shared" si="1"/>
        <v>0.75</v>
      </c>
      <c r="M17" s="22">
        <v>1</v>
      </c>
      <c r="N17" s="22">
        <v>0.75</v>
      </c>
      <c r="O17" s="22">
        <v>0.25</v>
      </c>
      <c r="P17" s="22" t="s">
        <v>120</v>
      </c>
      <c r="Q17" s="14">
        <f t="shared" si="2"/>
        <v>1</v>
      </c>
    </row>
    <row r="18" spans="1:22" x14ac:dyDescent="0.25">
      <c r="C18" s="26"/>
      <c r="D18" s="26"/>
      <c r="F18" s="27" t="s">
        <v>323</v>
      </c>
      <c r="G18" s="7">
        <f>SUM(G4:G17)/COUNT(G4:G17)</f>
        <v>0.6964285714285714</v>
      </c>
      <c r="K18" s="27" t="s">
        <v>323</v>
      </c>
      <c r="L18" s="7">
        <f>SUM(L4:L17)/COUNT(L4:L17)</f>
        <v>0.9642857142857143</v>
      </c>
      <c r="P18" s="27" t="s">
        <v>323</v>
      </c>
      <c r="Q18" s="7">
        <f>SUM(Q4:Q17)/COUNT(Q4:Q17)</f>
        <v>0.7946428571428571</v>
      </c>
    </row>
    <row r="19" spans="1:22" x14ac:dyDescent="0.25">
      <c r="A19" s="1" t="s">
        <v>67</v>
      </c>
      <c r="B19" s="1"/>
      <c r="C19" s="23" t="s">
        <v>121</v>
      </c>
      <c r="D19" s="23"/>
      <c r="E19" s="23"/>
      <c r="F19" s="23"/>
      <c r="G19" s="1"/>
      <c r="H19" s="23"/>
      <c r="I19" s="23"/>
      <c r="J19" s="23"/>
      <c r="K19" s="23"/>
      <c r="L19" s="1"/>
      <c r="M19" s="23"/>
      <c r="N19" s="23"/>
      <c r="O19" s="23"/>
      <c r="P19" s="23"/>
      <c r="R19" s="23" t="s">
        <v>122</v>
      </c>
    </row>
    <row r="20" spans="1:22" x14ac:dyDescent="0.25">
      <c r="A20" s="1" t="s">
        <v>69</v>
      </c>
      <c r="B20" s="1"/>
      <c r="C20" s="24">
        <v>2007</v>
      </c>
      <c r="D20" s="24"/>
      <c r="E20" s="23"/>
      <c r="F20" s="23"/>
      <c r="G20" s="1"/>
      <c r="H20" s="24">
        <v>2013</v>
      </c>
      <c r="I20" s="24"/>
      <c r="J20" s="23"/>
      <c r="K20" s="23"/>
      <c r="L20" s="1"/>
      <c r="M20" s="24">
        <v>2018</v>
      </c>
      <c r="N20" s="24"/>
      <c r="O20" s="23"/>
      <c r="P20" s="23"/>
      <c r="R20" s="24">
        <v>2018</v>
      </c>
      <c r="S20" s="24"/>
      <c r="T20" s="23"/>
      <c r="U20" s="23"/>
    </row>
    <row r="21" spans="1:22" x14ac:dyDescent="0.25">
      <c r="A21" s="1" t="s">
        <v>19</v>
      </c>
      <c r="B21" s="1" t="s">
        <v>20</v>
      </c>
      <c r="C21" s="23" t="s">
        <v>322</v>
      </c>
      <c r="D21" s="23" t="s">
        <v>60</v>
      </c>
      <c r="E21" s="23" t="s">
        <v>59</v>
      </c>
      <c r="F21" s="23" t="s">
        <v>71</v>
      </c>
      <c r="G21" s="1" t="s">
        <v>72</v>
      </c>
      <c r="H21" s="23" t="s">
        <v>322</v>
      </c>
      <c r="I21" s="23" t="s">
        <v>60</v>
      </c>
      <c r="J21" s="23" t="s">
        <v>59</v>
      </c>
      <c r="K21" s="23" t="s">
        <v>71</v>
      </c>
      <c r="L21" s="1" t="s">
        <v>72</v>
      </c>
      <c r="M21" s="23" t="s">
        <v>322</v>
      </c>
      <c r="N21" s="23" t="s">
        <v>60</v>
      </c>
      <c r="O21" s="23" t="s">
        <v>59</v>
      </c>
      <c r="P21" s="23" t="s">
        <v>71</v>
      </c>
      <c r="Q21" s="1" t="s">
        <v>72</v>
      </c>
      <c r="R21" s="23" t="s">
        <v>70</v>
      </c>
      <c r="S21" s="23" t="s">
        <v>60</v>
      </c>
      <c r="T21" s="23" t="s">
        <v>59</v>
      </c>
      <c r="U21" s="23" t="s">
        <v>71</v>
      </c>
      <c r="V21" s="1" t="s">
        <v>72</v>
      </c>
    </row>
    <row r="22" spans="1:22" x14ac:dyDescent="0.25">
      <c r="A22" s="32" t="s">
        <v>73</v>
      </c>
      <c r="B22" s="8" t="s">
        <v>74</v>
      </c>
      <c r="C22" s="22">
        <v>0</v>
      </c>
      <c r="D22" s="22">
        <v>0</v>
      </c>
      <c r="E22" s="22">
        <v>0</v>
      </c>
      <c r="F22" s="22"/>
      <c r="G22" s="14">
        <f>C22*(D22+E22)</f>
        <v>0</v>
      </c>
      <c r="H22" s="22">
        <v>0</v>
      </c>
      <c r="I22" s="22">
        <v>0</v>
      </c>
      <c r="J22" s="22">
        <v>0</v>
      </c>
      <c r="K22" s="22"/>
      <c r="L22" s="14">
        <f>H22*(I22+J22)</f>
        <v>0</v>
      </c>
      <c r="M22" s="22">
        <v>0</v>
      </c>
      <c r="N22" s="22">
        <v>0</v>
      </c>
      <c r="O22" s="22">
        <v>0</v>
      </c>
      <c r="P22" s="22"/>
      <c r="Q22" s="14">
        <f>M22*(N22+O22)</f>
        <v>0</v>
      </c>
      <c r="R22" s="22">
        <v>0</v>
      </c>
      <c r="S22" s="22">
        <v>0</v>
      </c>
      <c r="T22" s="22">
        <v>0</v>
      </c>
      <c r="U22" s="22"/>
      <c r="V22" s="14">
        <f>R22*(S22+T22)</f>
        <v>0</v>
      </c>
    </row>
    <row r="23" spans="1:22" x14ac:dyDescent="0.25">
      <c r="A23" s="32"/>
      <c r="B23" s="8" t="s">
        <v>78</v>
      </c>
      <c r="C23" s="22">
        <v>1</v>
      </c>
      <c r="D23" s="22">
        <v>0.75</v>
      </c>
      <c r="E23" s="22">
        <v>0.25</v>
      </c>
      <c r="F23" s="22" t="s">
        <v>123</v>
      </c>
      <c r="G23" s="14">
        <f>C23*(D23+E23)</f>
        <v>1</v>
      </c>
      <c r="H23" s="22">
        <v>1</v>
      </c>
      <c r="I23" s="22">
        <v>0.75</v>
      </c>
      <c r="J23" s="22">
        <v>0.25</v>
      </c>
      <c r="K23" s="22" t="s">
        <v>124</v>
      </c>
      <c r="L23" s="14">
        <f>H23*(I23+J23)</f>
        <v>1</v>
      </c>
      <c r="M23" s="22">
        <v>1</v>
      </c>
      <c r="N23" s="22">
        <v>0.75</v>
      </c>
      <c r="O23" s="22">
        <v>0.25</v>
      </c>
      <c r="P23" s="22" t="s">
        <v>125</v>
      </c>
      <c r="Q23" s="14">
        <f>M23*(N23+O23)</f>
        <v>1</v>
      </c>
      <c r="R23" s="22">
        <v>0.5</v>
      </c>
      <c r="S23" s="22">
        <v>0.75</v>
      </c>
      <c r="T23" s="22">
        <v>0</v>
      </c>
      <c r="U23" s="22" t="s">
        <v>126</v>
      </c>
      <c r="V23" s="14">
        <f>R23*(S23+T23)</f>
        <v>0.375</v>
      </c>
    </row>
    <row r="24" spans="1:22" x14ac:dyDescent="0.25">
      <c r="A24" s="32"/>
      <c r="B24" s="8" t="s">
        <v>79</v>
      </c>
      <c r="C24" s="22">
        <v>1</v>
      </c>
      <c r="D24" s="22">
        <v>0.75</v>
      </c>
      <c r="E24" s="22">
        <v>0.25</v>
      </c>
      <c r="F24" s="22" t="s">
        <v>123</v>
      </c>
      <c r="G24" s="14">
        <f>C24*(D24+E24)</f>
        <v>1</v>
      </c>
      <c r="H24" s="22">
        <v>1</v>
      </c>
      <c r="I24" s="22">
        <v>0.75</v>
      </c>
      <c r="J24" s="22">
        <v>0.25</v>
      </c>
      <c r="K24" s="22" t="s">
        <v>124</v>
      </c>
      <c r="L24" s="14">
        <f>H24*(I24+J24)</f>
        <v>1</v>
      </c>
      <c r="M24" s="22">
        <v>1</v>
      </c>
      <c r="N24" s="22">
        <v>0.75</v>
      </c>
      <c r="O24" s="22">
        <v>0.25</v>
      </c>
      <c r="P24" s="22" t="s">
        <v>125</v>
      </c>
      <c r="Q24" s="14">
        <f>M24*(N24+O24)</f>
        <v>1</v>
      </c>
      <c r="R24" s="22">
        <v>1</v>
      </c>
      <c r="S24" s="22">
        <v>0.75</v>
      </c>
      <c r="T24" s="22">
        <v>0.25</v>
      </c>
      <c r="U24" s="22" t="s">
        <v>127</v>
      </c>
      <c r="V24" s="14">
        <f>R24*(S24+T24)</f>
        <v>1</v>
      </c>
    </row>
    <row r="25" spans="1:22" x14ac:dyDescent="0.25">
      <c r="A25" s="32"/>
      <c r="B25" s="8" t="s">
        <v>83</v>
      </c>
      <c r="C25" s="22">
        <v>1</v>
      </c>
      <c r="D25" s="22">
        <v>0.75</v>
      </c>
      <c r="E25" s="22">
        <v>0</v>
      </c>
      <c r="F25" s="22" t="s">
        <v>128</v>
      </c>
      <c r="G25" s="14">
        <f>C25*(D25+E25)</f>
        <v>0.75</v>
      </c>
      <c r="H25" s="22">
        <v>1</v>
      </c>
      <c r="I25" s="22">
        <v>0.75</v>
      </c>
      <c r="J25" s="22">
        <v>0</v>
      </c>
      <c r="K25" s="22" t="s">
        <v>129</v>
      </c>
      <c r="L25" s="14">
        <f>H25*(I25+J25)</f>
        <v>0.75</v>
      </c>
      <c r="M25" s="22">
        <v>0</v>
      </c>
      <c r="N25" s="22">
        <v>0</v>
      </c>
      <c r="O25" s="22">
        <v>0</v>
      </c>
      <c r="P25" s="22"/>
      <c r="Q25" s="14">
        <f>M25*(N25+O25)</f>
        <v>0</v>
      </c>
      <c r="R25" s="22">
        <v>1</v>
      </c>
      <c r="S25" s="22">
        <v>0.75</v>
      </c>
      <c r="T25" s="22">
        <v>0.25</v>
      </c>
      <c r="U25" s="22" t="s">
        <v>130</v>
      </c>
      <c r="V25" s="14">
        <f>R25*(S25+T25)</f>
        <v>1</v>
      </c>
    </row>
    <row r="26" spans="1:22" x14ac:dyDescent="0.25">
      <c r="A26" s="32"/>
      <c r="B26" s="8" t="s">
        <v>87</v>
      </c>
      <c r="C26" s="22">
        <v>1</v>
      </c>
      <c r="D26" s="22">
        <v>0.75</v>
      </c>
      <c r="E26" s="22">
        <v>0.25</v>
      </c>
      <c r="F26" s="22" t="s">
        <v>123</v>
      </c>
      <c r="G26" s="14">
        <f t="shared" ref="G26:G35" si="3">C26*(D26+E26)</f>
        <v>1</v>
      </c>
      <c r="H26" s="22">
        <v>1</v>
      </c>
      <c r="I26" s="22">
        <v>0.75</v>
      </c>
      <c r="J26" s="22">
        <v>0.25</v>
      </c>
      <c r="K26" s="22" t="s">
        <v>124</v>
      </c>
      <c r="L26" s="14">
        <f t="shared" ref="L26:L35" si="4">H26*(I26+J26)</f>
        <v>1</v>
      </c>
      <c r="M26" s="22">
        <v>1</v>
      </c>
      <c r="N26" s="22">
        <v>0.75</v>
      </c>
      <c r="O26" s="22">
        <v>0.25</v>
      </c>
      <c r="P26" s="22" t="s">
        <v>125</v>
      </c>
      <c r="Q26" s="14">
        <f t="shared" ref="Q26:Q35" si="5">M26*(N26+O26)</f>
        <v>1</v>
      </c>
      <c r="R26" s="22">
        <v>1</v>
      </c>
      <c r="S26" s="22">
        <v>0.75</v>
      </c>
      <c r="T26" s="22">
        <v>0.25</v>
      </c>
      <c r="U26" s="22" t="s">
        <v>127</v>
      </c>
      <c r="V26" s="14">
        <f t="shared" ref="V26:V35" si="6">R26*(S26+T26)</f>
        <v>1</v>
      </c>
    </row>
    <row r="27" spans="1:22" x14ac:dyDescent="0.25">
      <c r="A27" s="32"/>
      <c r="B27" s="8" t="s">
        <v>89</v>
      </c>
      <c r="C27" s="22">
        <v>1</v>
      </c>
      <c r="D27" s="22">
        <v>0</v>
      </c>
      <c r="E27" s="22">
        <v>1</v>
      </c>
      <c r="F27" s="22" t="s">
        <v>131</v>
      </c>
      <c r="G27" s="14">
        <f t="shared" si="3"/>
        <v>1</v>
      </c>
      <c r="H27" s="22">
        <v>1</v>
      </c>
      <c r="I27" s="22">
        <v>0</v>
      </c>
      <c r="J27" s="22">
        <v>1</v>
      </c>
      <c r="K27" s="22" t="s">
        <v>132</v>
      </c>
      <c r="L27" s="14">
        <f t="shared" si="4"/>
        <v>1</v>
      </c>
      <c r="M27" s="22">
        <v>1</v>
      </c>
      <c r="N27" s="22">
        <v>0</v>
      </c>
      <c r="O27" s="22">
        <v>0.75</v>
      </c>
      <c r="P27" s="22" t="s">
        <v>133</v>
      </c>
      <c r="Q27" s="14">
        <f t="shared" si="5"/>
        <v>0.75</v>
      </c>
      <c r="R27" s="22">
        <v>1</v>
      </c>
      <c r="S27" s="22">
        <v>0</v>
      </c>
      <c r="T27" s="22">
        <v>1</v>
      </c>
      <c r="U27" s="22" t="s">
        <v>134</v>
      </c>
      <c r="V27" s="14">
        <f t="shared" si="6"/>
        <v>1</v>
      </c>
    </row>
    <row r="28" spans="1:22" ht="30" x14ac:dyDescent="0.25">
      <c r="A28" s="32"/>
      <c r="B28" s="8" t="s">
        <v>93</v>
      </c>
      <c r="C28" s="22">
        <v>1</v>
      </c>
      <c r="D28" s="22">
        <v>0.75</v>
      </c>
      <c r="E28" s="22">
        <v>0.25</v>
      </c>
      <c r="F28" s="22" t="s">
        <v>135</v>
      </c>
      <c r="G28" s="14">
        <f t="shared" si="3"/>
        <v>1</v>
      </c>
      <c r="H28" s="22">
        <v>1</v>
      </c>
      <c r="I28" s="22">
        <v>0.75</v>
      </c>
      <c r="J28" s="22">
        <v>0.25</v>
      </c>
      <c r="K28" s="22" t="s">
        <v>135</v>
      </c>
      <c r="L28" s="14">
        <f t="shared" si="4"/>
        <v>1</v>
      </c>
      <c r="M28" s="22">
        <v>1</v>
      </c>
      <c r="N28" s="22">
        <v>0.75</v>
      </c>
      <c r="O28" s="22">
        <v>0.25</v>
      </c>
      <c r="P28" s="22" t="s">
        <v>136</v>
      </c>
      <c r="Q28" s="14">
        <f t="shared" si="5"/>
        <v>1</v>
      </c>
      <c r="R28" s="22">
        <v>1</v>
      </c>
      <c r="S28" s="22">
        <v>0.75</v>
      </c>
      <c r="T28" s="22">
        <v>0.25</v>
      </c>
      <c r="U28" s="22" t="s">
        <v>135</v>
      </c>
      <c r="V28" s="14">
        <f t="shared" si="6"/>
        <v>1</v>
      </c>
    </row>
    <row r="29" spans="1:22" x14ac:dyDescent="0.25">
      <c r="A29" s="32" t="s">
        <v>44</v>
      </c>
      <c r="B29" s="9" t="s">
        <v>97</v>
      </c>
      <c r="C29" s="22">
        <v>1</v>
      </c>
      <c r="D29" s="22">
        <v>0.75</v>
      </c>
      <c r="E29" s="22">
        <v>0.25</v>
      </c>
      <c r="F29" s="22" t="s">
        <v>137</v>
      </c>
      <c r="G29" s="14">
        <f t="shared" si="3"/>
        <v>1</v>
      </c>
      <c r="H29" s="22">
        <v>1</v>
      </c>
      <c r="I29" s="22">
        <v>0.75</v>
      </c>
      <c r="J29" s="22">
        <v>0.25</v>
      </c>
      <c r="K29" s="22" t="s">
        <v>138</v>
      </c>
      <c r="L29" s="14">
        <f t="shared" si="4"/>
        <v>1</v>
      </c>
      <c r="M29" s="22">
        <v>1</v>
      </c>
      <c r="N29" s="22">
        <v>0.75</v>
      </c>
      <c r="O29" s="22">
        <v>0.25</v>
      </c>
      <c r="P29" s="22" t="s">
        <v>139</v>
      </c>
      <c r="Q29" s="14">
        <f t="shared" si="5"/>
        <v>1</v>
      </c>
      <c r="R29" s="22">
        <v>1</v>
      </c>
      <c r="S29" s="22">
        <v>0.75</v>
      </c>
      <c r="T29" s="22">
        <v>0.25</v>
      </c>
      <c r="U29" s="22" t="s">
        <v>140</v>
      </c>
      <c r="V29" s="14">
        <f t="shared" si="6"/>
        <v>1</v>
      </c>
    </row>
    <row r="30" spans="1:22" x14ac:dyDescent="0.25">
      <c r="A30" s="32"/>
      <c r="B30" s="9" t="s">
        <v>101</v>
      </c>
      <c r="C30" s="22">
        <v>1</v>
      </c>
      <c r="D30" s="22">
        <v>0.75</v>
      </c>
      <c r="E30" s="22">
        <v>0</v>
      </c>
      <c r="F30" s="22" t="s">
        <v>141</v>
      </c>
      <c r="G30" s="14">
        <f t="shared" si="3"/>
        <v>0.75</v>
      </c>
      <c r="H30" s="22">
        <v>1</v>
      </c>
      <c r="I30" s="22">
        <v>0.75</v>
      </c>
      <c r="J30" s="22">
        <v>0</v>
      </c>
      <c r="K30" s="22" t="s">
        <v>142</v>
      </c>
      <c r="L30" s="14">
        <f t="shared" si="4"/>
        <v>0.75</v>
      </c>
      <c r="M30" s="22">
        <v>1</v>
      </c>
      <c r="N30" s="22">
        <v>0.75</v>
      </c>
      <c r="O30" s="22">
        <v>0.25</v>
      </c>
      <c r="P30" s="22" t="s">
        <v>143</v>
      </c>
      <c r="Q30" s="14">
        <f t="shared" si="5"/>
        <v>1</v>
      </c>
      <c r="R30" s="22">
        <v>1</v>
      </c>
      <c r="S30" s="22">
        <v>0.75</v>
      </c>
      <c r="T30" s="22">
        <v>0.25</v>
      </c>
      <c r="U30" s="22" t="s">
        <v>140</v>
      </c>
      <c r="V30" s="14">
        <f t="shared" si="6"/>
        <v>1</v>
      </c>
    </row>
    <row r="31" spans="1:22" ht="14.25" customHeight="1" x14ac:dyDescent="0.25">
      <c r="A31" s="32"/>
      <c r="B31" s="9" t="s">
        <v>104</v>
      </c>
      <c r="C31" s="22">
        <v>1</v>
      </c>
      <c r="D31" s="22">
        <v>0.75</v>
      </c>
      <c r="E31" s="22">
        <v>0.25</v>
      </c>
      <c r="F31" s="22" t="s">
        <v>144</v>
      </c>
      <c r="G31" s="14">
        <f t="shared" si="3"/>
        <v>1</v>
      </c>
      <c r="H31" s="22">
        <v>1</v>
      </c>
      <c r="I31" s="22">
        <v>0.75</v>
      </c>
      <c r="J31" s="22">
        <v>0.25</v>
      </c>
      <c r="K31" s="22" t="s">
        <v>144</v>
      </c>
      <c r="L31" s="14">
        <f t="shared" si="4"/>
        <v>1</v>
      </c>
      <c r="M31" s="22">
        <v>1</v>
      </c>
      <c r="N31" s="22">
        <v>0.75</v>
      </c>
      <c r="O31" s="22">
        <v>0</v>
      </c>
      <c r="P31" s="22" t="s">
        <v>143</v>
      </c>
      <c r="Q31" s="14">
        <f t="shared" si="5"/>
        <v>0.75</v>
      </c>
      <c r="R31" s="22">
        <v>1</v>
      </c>
      <c r="S31" s="22">
        <v>0.75</v>
      </c>
      <c r="T31" s="22">
        <v>0.25</v>
      </c>
      <c r="U31" s="22" t="s">
        <v>140</v>
      </c>
      <c r="V31" s="14">
        <f t="shared" si="6"/>
        <v>1</v>
      </c>
    </row>
    <row r="32" spans="1:22" x14ac:dyDescent="0.25">
      <c r="A32" s="32" t="s">
        <v>48</v>
      </c>
      <c r="B32" s="8" t="s">
        <v>108</v>
      </c>
      <c r="C32" s="22">
        <v>1</v>
      </c>
      <c r="D32" s="22">
        <v>0.75</v>
      </c>
      <c r="E32" s="22">
        <v>0.25</v>
      </c>
      <c r="F32" s="22" t="s">
        <v>145</v>
      </c>
      <c r="G32" s="14">
        <f t="shared" si="3"/>
        <v>1</v>
      </c>
      <c r="H32" s="22">
        <v>1</v>
      </c>
      <c r="I32" s="22">
        <v>0.75</v>
      </c>
      <c r="J32" s="22">
        <v>0.25</v>
      </c>
      <c r="K32" s="22" t="s">
        <v>145</v>
      </c>
      <c r="L32" s="14">
        <f t="shared" si="4"/>
        <v>1</v>
      </c>
      <c r="M32" s="22">
        <v>1</v>
      </c>
      <c r="N32" s="22">
        <v>0.75</v>
      </c>
      <c r="O32" s="22">
        <v>0.25</v>
      </c>
      <c r="P32" s="22" t="s">
        <v>146</v>
      </c>
      <c r="Q32" s="14">
        <f t="shared" si="5"/>
        <v>1</v>
      </c>
      <c r="R32" s="22">
        <v>1</v>
      </c>
      <c r="S32" s="22">
        <v>0.75</v>
      </c>
      <c r="T32" s="22">
        <v>0.25</v>
      </c>
      <c r="U32" s="22" t="s">
        <v>147</v>
      </c>
      <c r="V32" s="14">
        <f t="shared" si="6"/>
        <v>1</v>
      </c>
    </row>
    <row r="33" spans="1:27" x14ac:dyDescent="0.25">
      <c r="A33" s="32"/>
      <c r="B33" s="8" t="s">
        <v>53</v>
      </c>
      <c r="C33" s="22">
        <v>1</v>
      </c>
      <c r="D33" s="22">
        <v>0.75</v>
      </c>
      <c r="E33" s="22">
        <v>0.25</v>
      </c>
      <c r="F33" s="22" t="s">
        <v>148</v>
      </c>
      <c r="G33" s="14">
        <f t="shared" si="3"/>
        <v>1</v>
      </c>
      <c r="H33" s="22">
        <v>1</v>
      </c>
      <c r="I33" s="22">
        <v>0.75</v>
      </c>
      <c r="J33" s="22">
        <v>0.25</v>
      </c>
      <c r="K33" s="22" t="s">
        <v>148</v>
      </c>
      <c r="L33" s="14">
        <f t="shared" si="4"/>
        <v>1</v>
      </c>
      <c r="M33" s="22">
        <v>1</v>
      </c>
      <c r="N33" s="22">
        <v>0.75</v>
      </c>
      <c r="O33" s="22">
        <v>0.25</v>
      </c>
      <c r="P33" s="22" t="s">
        <v>146</v>
      </c>
      <c r="Q33" s="14">
        <f t="shared" si="5"/>
        <v>1</v>
      </c>
      <c r="R33" s="22">
        <v>1</v>
      </c>
      <c r="S33" s="22">
        <v>0.75</v>
      </c>
      <c r="T33" s="22">
        <v>0.25</v>
      </c>
      <c r="U33" s="22" t="s">
        <v>149</v>
      </c>
      <c r="V33" s="14">
        <f t="shared" si="6"/>
        <v>1</v>
      </c>
    </row>
    <row r="34" spans="1:27" x14ac:dyDescent="0.25">
      <c r="A34" s="32"/>
      <c r="B34" s="8" t="s">
        <v>114</v>
      </c>
      <c r="C34" s="22">
        <v>1</v>
      </c>
      <c r="D34" s="22">
        <v>0.75</v>
      </c>
      <c r="E34" s="22">
        <v>0.25</v>
      </c>
      <c r="F34" s="22" t="s">
        <v>150</v>
      </c>
      <c r="G34" s="14">
        <f t="shared" si="3"/>
        <v>1</v>
      </c>
      <c r="H34" s="22">
        <v>1</v>
      </c>
      <c r="I34" s="22">
        <v>0.75</v>
      </c>
      <c r="J34" s="22">
        <v>0.25</v>
      </c>
      <c r="K34" s="22" t="s">
        <v>150</v>
      </c>
      <c r="L34" s="14">
        <f t="shared" si="4"/>
        <v>1</v>
      </c>
      <c r="M34" s="22">
        <v>1</v>
      </c>
      <c r="N34" s="22">
        <v>0.75</v>
      </c>
      <c r="O34" s="22">
        <v>0.25</v>
      </c>
      <c r="P34" s="22" t="s">
        <v>146</v>
      </c>
      <c r="Q34" s="14">
        <f t="shared" si="5"/>
        <v>1</v>
      </c>
      <c r="R34" s="22">
        <v>1</v>
      </c>
      <c r="S34" s="22">
        <v>0.75</v>
      </c>
      <c r="T34" s="22">
        <v>0.25</v>
      </c>
      <c r="U34" s="22" t="s">
        <v>149</v>
      </c>
      <c r="V34" s="14">
        <f t="shared" si="6"/>
        <v>1</v>
      </c>
    </row>
    <row r="35" spans="1:27" ht="45" x14ac:dyDescent="0.25">
      <c r="A35" s="5" t="s">
        <v>57</v>
      </c>
      <c r="B35" s="9" t="s">
        <v>117</v>
      </c>
      <c r="C35" s="22">
        <v>0</v>
      </c>
      <c r="D35" s="22">
        <v>0</v>
      </c>
      <c r="E35" s="22">
        <v>0</v>
      </c>
      <c r="F35" s="22"/>
      <c r="G35" s="14">
        <f t="shared" si="3"/>
        <v>0</v>
      </c>
      <c r="H35" s="22">
        <v>0</v>
      </c>
      <c r="I35" s="22">
        <v>0</v>
      </c>
      <c r="J35" s="22">
        <v>0</v>
      </c>
      <c r="K35" s="22"/>
      <c r="L35" s="14">
        <f t="shared" si="4"/>
        <v>0</v>
      </c>
      <c r="M35" s="22">
        <v>0</v>
      </c>
      <c r="N35" s="22">
        <v>0</v>
      </c>
      <c r="O35" s="22">
        <v>0</v>
      </c>
      <c r="P35" s="22"/>
      <c r="Q35" s="14">
        <f t="shared" si="5"/>
        <v>0</v>
      </c>
      <c r="R35" s="22">
        <v>0</v>
      </c>
      <c r="S35" s="22">
        <v>0</v>
      </c>
      <c r="T35" s="22">
        <v>0</v>
      </c>
      <c r="U35" s="22"/>
      <c r="V35" s="14">
        <f t="shared" si="6"/>
        <v>0</v>
      </c>
    </row>
    <row r="36" spans="1:27" x14ac:dyDescent="0.25">
      <c r="C36" s="26"/>
      <c r="D36" s="26"/>
      <c r="F36" s="27" t="s">
        <v>323</v>
      </c>
      <c r="G36" s="7">
        <f>SUM(G22:G35)/COUNT(G22:G35)</f>
        <v>0.8214285714285714</v>
      </c>
      <c r="K36" s="27" t="s">
        <v>323</v>
      </c>
      <c r="L36" s="7">
        <f>SUM(L22:L35)/COUNT(L22:L35)</f>
        <v>0.8214285714285714</v>
      </c>
      <c r="P36" s="27" t="s">
        <v>323</v>
      </c>
      <c r="Q36" s="7">
        <f>SUM(Q22:Q35)/COUNT(Q22:Q35)</f>
        <v>0.75</v>
      </c>
      <c r="U36" s="27" t="s">
        <v>323</v>
      </c>
      <c r="V36" s="7">
        <f>SUM(V22:V35)/COUNT(V22:V35)</f>
        <v>0.8125</v>
      </c>
    </row>
    <row r="37" spans="1:27" x14ac:dyDescent="0.25">
      <c r="A37" s="1" t="s">
        <v>67</v>
      </c>
      <c r="B37" s="1"/>
      <c r="C37" s="23" t="s">
        <v>151</v>
      </c>
      <c r="D37" s="23"/>
      <c r="E37" s="23"/>
      <c r="F37" s="23"/>
      <c r="G37" s="1"/>
      <c r="H37" s="23"/>
      <c r="I37" s="23"/>
      <c r="J37" s="23"/>
      <c r="K37" s="23"/>
      <c r="L37" s="1"/>
      <c r="M37" s="23" t="s">
        <v>152</v>
      </c>
      <c r="N37" s="23"/>
      <c r="O37" s="23"/>
      <c r="P37" s="23"/>
      <c r="R37" s="23" t="s">
        <v>153</v>
      </c>
    </row>
    <row r="38" spans="1:27" x14ac:dyDescent="0.25">
      <c r="A38" s="1" t="s">
        <v>69</v>
      </c>
      <c r="B38" s="1"/>
      <c r="C38" s="24">
        <v>2011</v>
      </c>
      <c r="D38" s="24"/>
      <c r="E38" s="23"/>
      <c r="F38" s="23"/>
      <c r="G38" s="1"/>
      <c r="H38" s="24">
        <v>2019</v>
      </c>
      <c r="I38" s="24"/>
      <c r="J38" s="23"/>
      <c r="K38" s="23"/>
      <c r="M38" s="24">
        <v>2011</v>
      </c>
      <c r="N38" s="24"/>
      <c r="O38" s="23"/>
      <c r="P38" s="23"/>
      <c r="Q38" s="1"/>
      <c r="R38" s="24">
        <v>2011</v>
      </c>
      <c r="S38" s="24"/>
      <c r="T38" s="23"/>
      <c r="U38" s="23"/>
      <c r="W38" s="3">
        <v>2014</v>
      </c>
      <c r="X38" s="3"/>
      <c r="Y38" s="1"/>
      <c r="Z38" s="1"/>
    </row>
    <row r="39" spans="1:27" x14ac:dyDescent="0.25">
      <c r="A39" s="1" t="s">
        <v>19</v>
      </c>
      <c r="B39" s="1" t="s">
        <v>20</v>
      </c>
      <c r="C39" s="23" t="s">
        <v>322</v>
      </c>
      <c r="D39" s="23" t="s">
        <v>60</v>
      </c>
      <c r="E39" s="23" t="s">
        <v>59</v>
      </c>
      <c r="F39" s="23" t="s">
        <v>71</v>
      </c>
      <c r="G39" s="1" t="s">
        <v>72</v>
      </c>
      <c r="H39" s="23" t="s">
        <v>322</v>
      </c>
      <c r="I39" s="23" t="s">
        <v>60</v>
      </c>
      <c r="J39" s="23" t="s">
        <v>59</v>
      </c>
      <c r="K39" s="23" t="s">
        <v>71</v>
      </c>
      <c r="L39" s="1" t="s">
        <v>72</v>
      </c>
      <c r="M39" s="23" t="s">
        <v>322</v>
      </c>
      <c r="N39" s="23" t="s">
        <v>60</v>
      </c>
      <c r="O39" s="23" t="s">
        <v>59</v>
      </c>
      <c r="P39" s="23" t="s">
        <v>71</v>
      </c>
      <c r="Q39" s="1" t="s">
        <v>72</v>
      </c>
      <c r="R39" s="23" t="s">
        <v>322</v>
      </c>
      <c r="S39" s="23" t="s">
        <v>60</v>
      </c>
      <c r="T39" s="23" t="s">
        <v>59</v>
      </c>
      <c r="U39" s="23" t="s">
        <v>71</v>
      </c>
      <c r="V39" s="1" t="s">
        <v>72</v>
      </c>
      <c r="W39" s="23" t="s">
        <v>322</v>
      </c>
      <c r="X39" s="1" t="s">
        <v>60</v>
      </c>
      <c r="Y39" s="1" t="s">
        <v>59</v>
      </c>
      <c r="Z39" s="1" t="s">
        <v>71</v>
      </c>
      <c r="AA39" s="1" t="s">
        <v>72</v>
      </c>
    </row>
    <row r="40" spans="1:27" x14ac:dyDescent="0.25">
      <c r="A40" s="32" t="s">
        <v>73</v>
      </c>
      <c r="B40" s="8" t="s">
        <v>74</v>
      </c>
      <c r="C40" s="22">
        <v>0</v>
      </c>
      <c r="D40" s="22">
        <v>0</v>
      </c>
      <c r="E40" s="22">
        <v>0</v>
      </c>
      <c r="F40" s="22"/>
      <c r="G40" s="14">
        <f>C40*(D40+E40)</f>
        <v>0</v>
      </c>
      <c r="H40" s="22">
        <v>1</v>
      </c>
      <c r="I40" s="22">
        <v>0.75</v>
      </c>
      <c r="J40" s="22">
        <v>0</v>
      </c>
      <c r="K40" s="22" t="s">
        <v>154</v>
      </c>
      <c r="L40" s="14">
        <f>H40*(I40+J40)</f>
        <v>0.75</v>
      </c>
      <c r="M40" s="22">
        <v>0</v>
      </c>
      <c r="N40" s="22">
        <v>0</v>
      </c>
      <c r="O40" s="22">
        <v>0</v>
      </c>
      <c r="P40" s="22"/>
      <c r="Q40" s="14">
        <f>M40*(N40+O40)</f>
        <v>0</v>
      </c>
      <c r="R40" s="22">
        <v>0</v>
      </c>
      <c r="S40" s="22">
        <v>0</v>
      </c>
      <c r="T40" s="22">
        <v>0</v>
      </c>
      <c r="U40" s="22"/>
      <c r="V40" s="14">
        <f>R40*(S40+T40)</f>
        <v>0</v>
      </c>
      <c r="W40" s="2">
        <v>0</v>
      </c>
      <c r="X40" s="2">
        <v>0</v>
      </c>
      <c r="Y40" s="2">
        <v>0</v>
      </c>
      <c r="Z40" s="2"/>
      <c r="AA40" s="14">
        <f>W40*(X40+Y40)</f>
        <v>0</v>
      </c>
    </row>
    <row r="41" spans="1:27" x14ac:dyDescent="0.25">
      <c r="A41" s="32"/>
      <c r="B41" s="8" t="s">
        <v>78</v>
      </c>
      <c r="C41" s="22">
        <v>0</v>
      </c>
      <c r="D41" s="22">
        <v>0</v>
      </c>
      <c r="E41" s="22">
        <v>0</v>
      </c>
      <c r="F41" s="25"/>
      <c r="G41" s="14">
        <f>C41*(D41+E41)</f>
        <v>0</v>
      </c>
      <c r="H41" s="22">
        <v>1</v>
      </c>
      <c r="I41" s="22">
        <v>0.75</v>
      </c>
      <c r="J41" s="22">
        <v>0</v>
      </c>
      <c r="K41" s="22" t="s">
        <v>154</v>
      </c>
      <c r="L41" s="14">
        <f>H41*(I41+J41)</f>
        <v>0.75</v>
      </c>
      <c r="M41" s="22">
        <v>0</v>
      </c>
      <c r="N41" s="22">
        <v>0</v>
      </c>
      <c r="O41" s="22">
        <v>0</v>
      </c>
      <c r="P41" s="22"/>
      <c r="Q41" s="14">
        <f>M41*(N41+O41)</f>
        <v>0</v>
      </c>
      <c r="R41" s="22">
        <v>0</v>
      </c>
      <c r="S41" s="22">
        <v>0</v>
      </c>
      <c r="T41" s="22">
        <v>0</v>
      </c>
      <c r="U41" s="22"/>
      <c r="V41" s="14">
        <f>R41*(S41+T41)</f>
        <v>0</v>
      </c>
      <c r="W41" s="2">
        <v>0</v>
      </c>
      <c r="X41" s="2">
        <v>0</v>
      </c>
      <c r="Y41" s="2">
        <v>0</v>
      </c>
      <c r="Z41" s="2"/>
      <c r="AA41" s="14">
        <f>W41*(X41+Y41)</f>
        <v>0</v>
      </c>
    </row>
    <row r="42" spans="1:27" x14ac:dyDescent="0.25">
      <c r="A42" s="32"/>
      <c r="B42" s="8" t="s">
        <v>79</v>
      </c>
      <c r="C42" s="22">
        <v>1</v>
      </c>
      <c r="D42" s="22">
        <v>0.75</v>
      </c>
      <c r="E42" s="22">
        <v>0</v>
      </c>
      <c r="F42" s="22" t="s">
        <v>155</v>
      </c>
      <c r="G42" s="14">
        <f>C42*(D42+E42)</f>
        <v>0.75</v>
      </c>
      <c r="H42" s="22">
        <v>1</v>
      </c>
      <c r="I42" s="22">
        <v>0.75</v>
      </c>
      <c r="J42" s="22">
        <v>0</v>
      </c>
      <c r="K42" s="22" t="s">
        <v>156</v>
      </c>
      <c r="L42" s="14">
        <f>H42*(I42+J42)</f>
        <v>0.75</v>
      </c>
      <c r="M42" s="22">
        <v>1</v>
      </c>
      <c r="N42" s="22">
        <v>0.75</v>
      </c>
      <c r="O42" s="22">
        <v>0</v>
      </c>
      <c r="P42" s="22" t="s">
        <v>157</v>
      </c>
      <c r="Q42" s="14">
        <f>M42*(N42+O42)</f>
        <v>0.75</v>
      </c>
      <c r="R42" s="22">
        <v>1</v>
      </c>
      <c r="S42" s="22">
        <v>0.75</v>
      </c>
      <c r="T42" s="22">
        <v>0</v>
      </c>
      <c r="U42" s="22" t="s">
        <v>158</v>
      </c>
      <c r="V42" s="14">
        <f>R42*(S42+T42)</f>
        <v>0.75</v>
      </c>
      <c r="W42" s="2">
        <v>1</v>
      </c>
      <c r="X42" s="2">
        <v>0.75</v>
      </c>
      <c r="Y42" s="2">
        <v>0</v>
      </c>
      <c r="Z42" s="2" t="s">
        <v>159</v>
      </c>
      <c r="AA42" s="14">
        <f>W42*(X42+Y42)</f>
        <v>0.75</v>
      </c>
    </row>
    <row r="43" spans="1:27" x14ac:dyDescent="0.25">
      <c r="A43" s="32"/>
      <c r="B43" s="8" t="s">
        <v>83</v>
      </c>
      <c r="C43" s="22">
        <v>1</v>
      </c>
      <c r="D43" s="22">
        <v>0.75</v>
      </c>
      <c r="E43" s="22">
        <v>0</v>
      </c>
      <c r="F43" s="22" t="s">
        <v>155</v>
      </c>
      <c r="G43" s="14">
        <f>C43*(D43+E43)</f>
        <v>0.75</v>
      </c>
      <c r="H43" s="22">
        <v>1</v>
      </c>
      <c r="I43" s="22">
        <v>0.75</v>
      </c>
      <c r="J43" s="22">
        <v>0</v>
      </c>
      <c r="K43" s="22" t="s">
        <v>156</v>
      </c>
      <c r="L43" s="14">
        <f>H43*(I43+J43)</f>
        <v>0.75</v>
      </c>
      <c r="M43" s="22">
        <v>1</v>
      </c>
      <c r="N43" s="22">
        <v>0.75</v>
      </c>
      <c r="O43" s="22">
        <v>0</v>
      </c>
      <c r="P43" s="22" t="s">
        <v>157</v>
      </c>
      <c r="Q43" s="14">
        <f>M43*(N43+O43)</f>
        <v>0.75</v>
      </c>
      <c r="R43" s="22">
        <v>1</v>
      </c>
      <c r="S43" s="22">
        <v>0.75</v>
      </c>
      <c r="T43" s="22">
        <v>0</v>
      </c>
      <c r="U43" s="22" t="s">
        <v>158</v>
      </c>
      <c r="V43" s="14">
        <f>R43*(S43+T43)</f>
        <v>0.75</v>
      </c>
      <c r="W43" s="2">
        <v>1</v>
      </c>
      <c r="X43" s="2">
        <v>0.75</v>
      </c>
      <c r="Y43" s="2">
        <v>0</v>
      </c>
      <c r="Z43" s="13" t="s">
        <v>159</v>
      </c>
      <c r="AA43" s="14">
        <f>W43*(X43+Y43)</f>
        <v>0.75</v>
      </c>
    </row>
    <row r="44" spans="1:27" x14ac:dyDescent="0.25">
      <c r="A44" s="32"/>
      <c r="B44" s="8" t="s">
        <v>87</v>
      </c>
      <c r="C44" s="22">
        <v>0</v>
      </c>
      <c r="D44" s="22">
        <v>0</v>
      </c>
      <c r="E44" s="22">
        <v>0</v>
      </c>
      <c r="F44" s="22"/>
      <c r="G44" s="14">
        <f t="shared" ref="G44:G53" si="7">C44*(D44+E44)</f>
        <v>0</v>
      </c>
      <c r="H44" s="22">
        <v>0</v>
      </c>
      <c r="I44" s="22">
        <v>0</v>
      </c>
      <c r="J44" s="22">
        <v>0</v>
      </c>
      <c r="K44" s="22"/>
      <c r="L44" s="14">
        <f t="shared" ref="L44:L53" si="8">H44*(I44+J44)</f>
        <v>0</v>
      </c>
      <c r="M44" s="22">
        <v>0</v>
      </c>
      <c r="N44" s="22">
        <v>0</v>
      </c>
      <c r="O44" s="22">
        <v>0</v>
      </c>
      <c r="P44" s="22"/>
      <c r="Q44" s="14">
        <f t="shared" ref="Q44:Q53" si="9">M44*(N44+O44)</f>
        <v>0</v>
      </c>
      <c r="R44" s="22">
        <v>0</v>
      </c>
      <c r="S44" s="22">
        <v>0</v>
      </c>
      <c r="T44" s="22">
        <v>0</v>
      </c>
      <c r="V44" s="14">
        <f t="shared" ref="V44:V53" si="10">R44*(S44+T44)</f>
        <v>0</v>
      </c>
      <c r="W44" s="2">
        <v>0</v>
      </c>
      <c r="X44" s="2">
        <v>0</v>
      </c>
      <c r="Y44" s="2">
        <v>0</v>
      </c>
      <c r="AA44" s="14">
        <f t="shared" ref="AA44:AA53" si="11">W44*(X44+Y44)</f>
        <v>0</v>
      </c>
    </row>
    <row r="45" spans="1:27" x14ac:dyDescent="0.25">
      <c r="A45" s="32"/>
      <c r="B45" s="8" t="s">
        <v>89</v>
      </c>
      <c r="C45" s="22">
        <v>1</v>
      </c>
      <c r="D45" s="22">
        <v>0</v>
      </c>
      <c r="E45" s="22">
        <v>1</v>
      </c>
      <c r="F45" s="22" t="s">
        <v>160</v>
      </c>
      <c r="G45" s="14">
        <f t="shared" si="7"/>
        <v>1</v>
      </c>
      <c r="H45" s="22">
        <v>1</v>
      </c>
      <c r="I45" s="22">
        <v>0</v>
      </c>
      <c r="J45" s="22">
        <v>1</v>
      </c>
      <c r="K45" s="22" t="s">
        <v>161</v>
      </c>
      <c r="L45" s="14">
        <f t="shared" si="8"/>
        <v>1</v>
      </c>
      <c r="M45" s="22">
        <v>1</v>
      </c>
      <c r="N45" s="22">
        <v>0</v>
      </c>
      <c r="O45" s="22">
        <v>1</v>
      </c>
      <c r="P45" s="22" t="s">
        <v>162</v>
      </c>
      <c r="Q45" s="14">
        <f t="shared" si="9"/>
        <v>1</v>
      </c>
      <c r="R45" s="22">
        <v>1</v>
      </c>
      <c r="S45" s="22">
        <v>0</v>
      </c>
      <c r="T45" s="22">
        <v>1</v>
      </c>
      <c r="U45" s="22" t="s">
        <v>162</v>
      </c>
      <c r="V45" s="14">
        <f t="shared" si="10"/>
        <v>1</v>
      </c>
      <c r="W45" s="2">
        <v>1</v>
      </c>
      <c r="X45" s="2">
        <v>0</v>
      </c>
      <c r="Y45" s="2">
        <v>1</v>
      </c>
      <c r="Z45" s="2" t="s">
        <v>162</v>
      </c>
      <c r="AA45" s="14">
        <f t="shared" si="11"/>
        <v>1</v>
      </c>
    </row>
    <row r="46" spans="1:27" ht="30" x14ac:dyDescent="0.25">
      <c r="A46" s="32"/>
      <c r="B46" s="8" t="s">
        <v>93</v>
      </c>
      <c r="C46" s="22">
        <v>1</v>
      </c>
      <c r="D46" s="22">
        <v>0.75</v>
      </c>
      <c r="E46" s="22">
        <v>0.25</v>
      </c>
      <c r="F46" s="22" t="s">
        <v>155</v>
      </c>
      <c r="G46" s="14">
        <f t="shared" si="7"/>
        <v>1</v>
      </c>
      <c r="H46" s="22">
        <v>1</v>
      </c>
      <c r="I46" s="22">
        <v>0.75</v>
      </c>
      <c r="J46" s="22">
        <v>0.25</v>
      </c>
      <c r="K46" s="22" t="s">
        <v>156</v>
      </c>
      <c r="L46" s="14">
        <f t="shared" si="8"/>
        <v>1</v>
      </c>
      <c r="M46" s="22">
        <v>1</v>
      </c>
      <c r="N46" s="22">
        <v>0.75</v>
      </c>
      <c r="O46" s="22">
        <v>0.25</v>
      </c>
      <c r="P46" s="22" t="s">
        <v>157</v>
      </c>
      <c r="Q46" s="14">
        <f t="shared" si="9"/>
        <v>1</v>
      </c>
      <c r="R46" s="22">
        <v>1</v>
      </c>
      <c r="S46" s="22">
        <v>0.75</v>
      </c>
      <c r="T46" s="22">
        <v>0.25</v>
      </c>
      <c r="U46" s="22" t="s">
        <v>158</v>
      </c>
      <c r="V46" s="14">
        <f t="shared" si="10"/>
        <v>1</v>
      </c>
      <c r="W46" s="2">
        <v>1</v>
      </c>
      <c r="X46" s="2">
        <v>0.75</v>
      </c>
      <c r="Y46" s="2">
        <v>0.25</v>
      </c>
      <c r="Z46" s="2" t="s">
        <v>159</v>
      </c>
      <c r="AA46" s="14">
        <f t="shared" si="11"/>
        <v>1</v>
      </c>
    </row>
    <row r="47" spans="1:27" x14ac:dyDescent="0.25">
      <c r="A47" s="32" t="s">
        <v>44</v>
      </c>
      <c r="B47" s="9" t="s">
        <v>97</v>
      </c>
      <c r="C47" s="22">
        <v>0</v>
      </c>
      <c r="D47" s="22">
        <v>0</v>
      </c>
      <c r="E47" s="22">
        <v>0</v>
      </c>
      <c r="F47" s="22"/>
      <c r="G47" s="14">
        <f t="shared" si="7"/>
        <v>0</v>
      </c>
      <c r="H47" s="22">
        <v>0</v>
      </c>
      <c r="I47" s="22">
        <v>0</v>
      </c>
      <c r="J47" s="22">
        <v>0</v>
      </c>
      <c r="K47" s="22"/>
      <c r="L47" s="14">
        <f t="shared" si="8"/>
        <v>0</v>
      </c>
      <c r="M47" s="22">
        <v>0</v>
      </c>
      <c r="N47" s="22">
        <v>0</v>
      </c>
      <c r="O47" s="22">
        <v>0</v>
      </c>
      <c r="P47" s="22"/>
      <c r="Q47" s="14">
        <f t="shared" si="9"/>
        <v>0</v>
      </c>
      <c r="R47" s="22">
        <v>0</v>
      </c>
      <c r="S47" s="22">
        <v>0</v>
      </c>
      <c r="T47" s="22">
        <v>0</v>
      </c>
      <c r="U47" s="22"/>
      <c r="V47" s="14">
        <f t="shared" si="10"/>
        <v>0</v>
      </c>
      <c r="W47" s="2">
        <v>0</v>
      </c>
      <c r="X47" s="2">
        <v>0</v>
      </c>
      <c r="Y47" s="2">
        <v>0</v>
      </c>
      <c r="Z47" s="2"/>
      <c r="AA47" s="14">
        <f t="shared" si="11"/>
        <v>0</v>
      </c>
    </row>
    <row r="48" spans="1:27" x14ac:dyDescent="0.25">
      <c r="A48" s="32"/>
      <c r="B48" s="9" t="s">
        <v>101</v>
      </c>
      <c r="C48" s="22">
        <v>1</v>
      </c>
      <c r="D48" s="22">
        <v>0.25</v>
      </c>
      <c r="E48" s="22">
        <v>0</v>
      </c>
      <c r="F48" s="22" t="s">
        <v>163</v>
      </c>
      <c r="G48" s="14">
        <f t="shared" si="7"/>
        <v>0.25</v>
      </c>
      <c r="H48" s="22">
        <v>1</v>
      </c>
      <c r="I48" s="22">
        <v>0.25</v>
      </c>
      <c r="J48" s="22">
        <v>0</v>
      </c>
      <c r="K48" s="22" t="s">
        <v>164</v>
      </c>
      <c r="L48" s="14">
        <f t="shared" si="8"/>
        <v>0.25</v>
      </c>
      <c r="M48" s="22">
        <v>1</v>
      </c>
      <c r="N48" s="22">
        <v>0.25</v>
      </c>
      <c r="O48" s="22">
        <v>0</v>
      </c>
      <c r="P48" s="22" t="s">
        <v>165</v>
      </c>
      <c r="Q48" s="14">
        <f t="shared" si="9"/>
        <v>0.25</v>
      </c>
      <c r="R48" s="22">
        <v>1</v>
      </c>
      <c r="S48" s="22">
        <v>0.25</v>
      </c>
      <c r="T48" s="22">
        <v>0</v>
      </c>
      <c r="U48" s="22" t="s">
        <v>166</v>
      </c>
      <c r="V48" s="14">
        <f t="shared" si="10"/>
        <v>0.25</v>
      </c>
      <c r="W48" s="2">
        <v>1</v>
      </c>
      <c r="X48" s="2">
        <v>0.25</v>
      </c>
      <c r="Y48" s="2">
        <v>0</v>
      </c>
      <c r="Z48" s="2" t="s">
        <v>167</v>
      </c>
      <c r="AA48" s="14">
        <f t="shared" si="11"/>
        <v>0.25</v>
      </c>
    </row>
    <row r="49" spans="1:27" s="2" customFormat="1" ht="30" x14ac:dyDescent="0.25">
      <c r="A49" s="32"/>
      <c r="B49" s="9" t="s">
        <v>104</v>
      </c>
      <c r="C49" s="22">
        <v>1</v>
      </c>
      <c r="D49" s="22">
        <v>0.25</v>
      </c>
      <c r="E49" s="22">
        <v>0</v>
      </c>
      <c r="F49" s="22" t="s">
        <v>168</v>
      </c>
      <c r="G49" s="14">
        <f t="shared" si="7"/>
        <v>0.25</v>
      </c>
      <c r="H49" s="22">
        <v>1</v>
      </c>
      <c r="I49" s="22">
        <v>0.25</v>
      </c>
      <c r="J49" s="22">
        <v>0</v>
      </c>
      <c r="K49" s="22" t="s">
        <v>169</v>
      </c>
      <c r="L49" s="14">
        <f t="shared" si="8"/>
        <v>0.25</v>
      </c>
      <c r="M49" s="22">
        <v>1</v>
      </c>
      <c r="N49" s="22">
        <v>0.25</v>
      </c>
      <c r="O49" s="22">
        <v>0</v>
      </c>
      <c r="P49" s="22" t="s">
        <v>165</v>
      </c>
      <c r="Q49" s="14">
        <f t="shared" si="9"/>
        <v>0.25</v>
      </c>
      <c r="R49" s="22">
        <v>1</v>
      </c>
      <c r="S49" s="22">
        <v>0.25</v>
      </c>
      <c r="T49" s="22">
        <v>0</v>
      </c>
      <c r="U49" s="22" t="s">
        <v>166</v>
      </c>
      <c r="V49" s="14">
        <f t="shared" si="10"/>
        <v>0.25</v>
      </c>
      <c r="W49" s="2">
        <v>1</v>
      </c>
      <c r="X49" s="2">
        <v>0.25</v>
      </c>
      <c r="Y49" s="2">
        <v>0</v>
      </c>
      <c r="Z49" s="2" t="s">
        <v>167</v>
      </c>
      <c r="AA49" s="14">
        <f t="shared" si="11"/>
        <v>0.25</v>
      </c>
    </row>
    <row r="50" spans="1:27" x14ac:dyDescent="0.25">
      <c r="A50" s="32" t="s">
        <v>48</v>
      </c>
      <c r="B50" s="8" t="s">
        <v>108</v>
      </c>
      <c r="C50" s="22">
        <v>0</v>
      </c>
      <c r="D50" s="22">
        <v>0</v>
      </c>
      <c r="E50" s="22">
        <v>0</v>
      </c>
      <c r="F50" s="22"/>
      <c r="G50" s="14">
        <f t="shared" si="7"/>
        <v>0</v>
      </c>
      <c r="H50" s="22">
        <v>0.5</v>
      </c>
      <c r="I50" s="22">
        <v>0.75</v>
      </c>
      <c r="J50" s="22">
        <v>0</v>
      </c>
      <c r="K50" s="22" t="s">
        <v>170</v>
      </c>
      <c r="L50" s="14">
        <f t="shared" si="8"/>
        <v>0.375</v>
      </c>
      <c r="M50" s="22">
        <v>0</v>
      </c>
      <c r="N50" s="22">
        <v>0</v>
      </c>
      <c r="O50" s="22">
        <v>0</v>
      </c>
      <c r="P50" s="22"/>
      <c r="Q50" s="14">
        <f t="shared" si="9"/>
        <v>0</v>
      </c>
      <c r="R50" s="22">
        <v>0</v>
      </c>
      <c r="S50" s="22">
        <v>0</v>
      </c>
      <c r="T50" s="22">
        <v>0</v>
      </c>
      <c r="U50" s="22"/>
      <c r="V50" s="14">
        <f t="shared" si="10"/>
        <v>0</v>
      </c>
      <c r="W50" s="2">
        <v>0</v>
      </c>
      <c r="X50" s="2">
        <v>0</v>
      </c>
      <c r="Y50" s="2">
        <v>0</v>
      </c>
      <c r="Z50" s="2"/>
      <c r="AA50" s="14">
        <f t="shared" si="11"/>
        <v>0</v>
      </c>
    </row>
    <row r="51" spans="1:27" x14ac:dyDescent="0.25">
      <c r="A51" s="32"/>
      <c r="B51" s="8" t="s">
        <v>53</v>
      </c>
      <c r="C51" s="22">
        <v>0</v>
      </c>
      <c r="D51" s="22">
        <v>0</v>
      </c>
      <c r="E51" s="22">
        <v>0</v>
      </c>
      <c r="F51" s="22"/>
      <c r="G51" s="14">
        <f t="shared" si="7"/>
        <v>0</v>
      </c>
      <c r="H51" s="22">
        <v>1</v>
      </c>
      <c r="I51" s="22">
        <v>0.75</v>
      </c>
      <c r="J51" s="22">
        <v>0</v>
      </c>
      <c r="K51" s="22" t="s">
        <v>171</v>
      </c>
      <c r="L51" s="14">
        <f t="shared" si="8"/>
        <v>0.75</v>
      </c>
      <c r="M51" s="22">
        <v>0</v>
      </c>
      <c r="N51" s="22">
        <v>0</v>
      </c>
      <c r="O51" s="22">
        <v>0</v>
      </c>
      <c r="P51" s="22"/>
      <c r="Q51" s="14">
        <f t="shared" si="9"/>
        <v>0</v>
      </c>
      <c r="R51" s="22">
        <v>0</v>
      </c>
      <c r="S51" s="22">
        <v>0</v>
      </c>
      <c r="T51" s="22">
        <v>0</v>
      </c>
      <c r="U51" s="22"/>
      <c r="V51" s="14">
        <f t="shared" si="10"/>
        <v>0</v>
      </c>
      <c r="W51" s="2">
        <v>1</v>
      </c>
      <c r="X51" s="2">
        <v>0.75</v>
      </c>
      <c r="Y51" s="2">
        <v>0.25</v>
      </c>
      <c r="Z51" s="2" t="s">
        <v>172</v>
      </c>
      <c r="AA51" s="14">
        <f t="shared" si="11"/>
        <v>1</v>
      </c>
    </row>
    <row r="52" spans="1:27" x14ac:dyDescent="0.25">
      <c r="A52" s="32"/>
      <c r="B52" s="8" t="s">
        <v>114</v>
      </c>
      <c r="C52" s="22">
        <v>0</v>
      </c>
      <c r="D52" s="22">
        <v>0</v>
      </c>
      <c r="E52" s="22">
        <v>0</v>
      </c>
      <c r="F52" s="22"/>
      <c r="G52" s="14">
        <f t="shared" si="7"/>
        <v>0</v>
      </c>
      <c r="H52" s="22">
        <v>0</v>
      </c>
      <c r="I52" s="22">
        <v>0</v>
      </c>
      <c r="J52" s="22">
        <v>0</v>
      </c>
      <c r="K52" s="22"/>
      <c r="L52" s="14">
        <f t="shared" si="8"/>
        <v>0</v>
      </c>
      <c r="M52" s="22">
        <v>0</v>
      </c>
      <c r="N52" s="22">
        <v>0</v>
      </c>
      <c r="O52" s="22">
        <v>0</v>
      </c>
      <c r="P52" s="22"/>
      <c r="Q52" s="14">
        <f t="shared" si="9"/>
        <v>0</v>
      </c>
      <c r="R52" s="22">
        <v>0</v>
      </c>
      <c r="S52" s="22">
        <v>0</v>
      </c>
      <c r="T52" s="22">
        <v>0</v>
      </c>
      <c r="U52" s="22"/>
      <c r="V52" s="14">
        <f t="shared" si="10"/>
        <v>0</v>
      </c>
      <c r="W52" s="2">
        <v>1</v>
      </c>
      <c r="X52" s="2">
        <v>0.75</v>
      </c>
      <c r="Y52" s="2">
        <v>0.25</v>
      </c>
      <c r="Z52" s="2" t="s">
        <v>172</v>
      </c>
      <c r="AA52" s="14">
        <f t="shared" si="11"/>
        <v>1</v>
      </c>
    </row>
    <row r="53" spans="1:27" ht="45" x14ac:dyDescent="0.25">
      <c r="A53" s="5" t="s">
        <v>57</v>
      </c>
      <c r="B53" s="9" t="s">
        <v>117</v>
      </c>
      <c r="C53" s="22">
        <v>0</v>
      </c>
      <c r="D53" s="22">
        <v>0</v>
      </c>
      <c r="E53" s="22">
        <v>0</v>
      </c>
      <c r="F53" s="22"/>
      <c r="G53" s="14">
        <f t="shared" si="7"/>
        <v>0</v>
      </c>
      <c r="H53" s="22">
        <v>0</v>
      </c>
      <c r="I53" s="22">
        <v>0</v>
      </c>
      <c r="J53" s="22">
        <v>0</v>
      </c>
      <c r="K53" s="22"/>
      <c r="L53" s="14">
        <f t="shared" si="8"/>
        <v>0</v>
      </c>
      <c r="M53" s="22">
        <v>0</v>
      </c>
      <c r="N53" s="22">
        <v>0</v>
      </c>
      <c r="O53" s="22">
        <v>0</v>
      </c>
      <c r="P53" s="22"/>
      <c r="Q53" s="14">
        <f t="shared" si="9"/>
        <v>0</v>
      </c>
      <c r="R53" s="22">
        <v>0.5</v>
      </c>
      <c r="S53" s="22">
        <v>0.5</v>
      </c>
      <c r="T53" s="22">
        <v>0.25</v>
      </c>
      <c r="U53" s="22" t="s">
        <v>173</v>
      </c>
      <c r="V53" s="14">
        <f t="shared" si="10"/>
        <v>0.375</v>
      </c>
      <c r="W53" s="2">
        <v>0.5</v>
      </c>
      <c r="X53" s="2">
        <v>0.5</v>
      </c>
      <c r="Y53" s="2">
        <v>0.25</v>
      </c>
      <c r="Z53" s="2" t="s">
        <v>174</v>
      </c>
      <c r="AA53" s="14">
        <f t="shared" si="11"/>
        <v>0.375</v>
      </c>
    </row>
    <row r="54" spans="1:27" x14ac:dyDescent="0.25">
      <c r="C54" s="26"/>
      <c r="D54" s="26"/>
      <c r="F54" s="27" t="s">
        <v>323</v>
      </c>
      <c r="G54" s="7">
        <f>SUM(G40:G53)/COUNT(G40:G53)</f>
        <v>0.2857142857142857</v>
      </c>
      <c r="K54" s="27" t="s">
        <v>323</v>
      </c>
      <c r="L54" s="7">
        <f>SUM(L40:L53)/COUNT(L40:L53)</f>
        <v>0.4732142857142857</v>
      </c>
      <c r="P54" s="27" t="s">
        <v>323</v>
      </c>
      <c r="Q54" s="7">
        <f>SUM(Q40:Q53)/COUNT(Q40:Q53)</f>
        <v>0.2857142857142857</v>
      </c>
      <c r="U54" s="27" t="s">
        <v>323</v>
      </c>
      <c r="V54" s="7">
        <f>SUM(V40:V53)/COUNT(V40:V53)</f>
        <v>0.3125</v>
      </c>
      <c r="Z54" s="27" t="s">
        <v>323</v>
      </c>
      <c r="AA54" s="7">
        <f>SUM(AA40:AA53)/COUNT(AA40:AA53)</f>
        <v>0.45535714285714285</v>
      </c>
    </row>
    <row r="55" spans="1:27" x14ac:dyDescent="0.25">
      <c r="A55" s="1" t="s">
        <v>67</v>
      </c>
      <c r="B55" s="1"/>
      <c r="C55" s="23" t="s">
        <v>175</v>
      </c>
      <c r="D55" s="23"/>
      <c r="E55" s="23"/>
      <c r="F55" s="23"/>
      <c r="G55" s="1"/>
      <c r="H55" s="23"/>
      <c r="I55" s="23"/>
      <c r="J55" s="23"/>
      <c r="K55" s="23"/>
      <c r="L55" s="1"/>
      <c r="M55" s="23"/>
      <c r="N55" s="23"/>
      <c r="O55" s="23"/>
      <c r="P55" s="23"/>
      <c r="Q55" s="1"/>
    </row>
    <row r="56" spans="1:27" x14ac:dyDescent="0.25">
      <c r="A56" s="1" t="s">
        <v>69</v>
      </c>
      <c r="B56" s="1"/>
      <c r="C56" s="24" t="s">
        <v>176</v>
      </c>
      <c r="D56" s="24"/>
      <c r="E56" s="23"/>
      <c r="F56" s="23"/>
      <c r="G56" s="1"/>
      <c r="H56" s="24" t="s">
        <v>177</v>
      </c>
      <c r="I56" s="24"/>
      <c r="J56" s="23"/>
      <c r="K56" s="23"/>
      <c r="L56" s="1"/>
      <c r="M56" s="24" t="s">
        <v>178</v>
      </c>
      <c r="N56" s="24"/>
      <c r="O56" s="23"/>
      <c r="P56" s="23"/>
      <c r="Q56" s="1"/>
    </row>
    <row r="57" spans="1:27" x14ac:dyDescent="0.25">
      <c r="A57" s="1" t="s">
        <v>19</v>
      </c>
      <c r="B57" s="1" t="s">
        <v>20</v>
      </c>
      <c r="C57" s="23" t="s">
        <v>322</v>
      </c>
      <c r="D57" s="23" t="s">
        <v>60</v>
      </c>
      <c r="E57" s="23" t="s">
        <v>59</v>
      </c>
      <c r="F57" s="23" t="s">
        <v>71</v>
      </c>
      <c r="G57" s="1" t="s">
        <v>72</v>
      </c>
      <c r="H57" s="23" t="s">
        <v>322</v>
      </c>
      <c r="I57" s="23" t="s">
        <v>60</v>
      </c>
      <c r="J57" s="23" t="s">
        <v>59</v>
      </c>
      <c r="K57" s="23" t="s">
        <v>71</v>
      </c>
      <c r="L57" s="1" t="s">
        <v>72</v>
      </c>
      <c r="M57" s="23" t="s">
        <v>322</v>
      </c>
      <c r="N57" s="23" t="s">
        <v>60</v>
      </c>
      <c r="O57" s="23" t="s">
        <v>59</v>
      </c>
      <c r="P57" s="23" t="s">
        <v>71</v>
      </c>
      <c r="Q57" s="1" t="s">
        <v>72</v>
      </c>
    </row>
    <row r="58" spans="1:27" x14ac:dyDescent="0.25">
      <c r="A58" s="32" t="s">
        <v>73</v>
      </c>
      <c r="B58" s="8" t="s">
        <v>74</v>
      </c>
      <c r="C58" s="22">
        <v>0</v>
      </c>
      <c r="D58" s="22">
        <v>0.75</v>
      </c>
      <c r="E58" s="22">
        <v>0.25</v>
      </c>
      <c r="F58" s="27" t="s">
        <v>179</v>
      </c>
      <c r="G58" s="10">
        <f>C58*(D58+E58)</f>
        <v>0</v>
      </c>
      <c r="H58" s="22">
        <v>0.5</v>
      </c>
      <c r="I58" s="22">
        <v>0.75</v>
      </c>
      <c r="J58" s="22">
        <v>0.25</v>
      </c>
      <c r="K58" s="22" t="s">
        <v>180</v>
      </c>
      <c r="L58" s="10">
        <f>H58*(I58+J58)</f>
        <v>0.5</v>
      </c>
      <c r="M58" s="22">
        <v>0.5</v>
      </c>
      <c r="N58" s="22">
        <v>0.75</v>
      </c>
      <c r="O58" s="22">
        <v>0.25</v>
      </c>
      <c r="P58" s="22" t="s">
        <v>77</v>
      </c>
      <c r="Q58" s="10">
        <f>M58*(N58+O58)</f>
        <v>0.5</v>
      </c>
    </row>
    <row r="59" spans="1:27" x14ac:dyDescent="0.25">
      <c r="A59" s="32"/>
      <c r="B59" s="8" t="s">
        <v>78</v>
      </c>
      <c r="C59" s="22">
        <v>1</v>
      </c>
      <c r="D59" s="22">
        <v>0.75</v>
      </c>
      <c r="E59" s="22">
        <v>0.25</v>
      </c>
      <c r="F59" s="27" t="s">
        <v>179</v>
      </c>
      <c r="G59" s="10">
        <f>C59*(D59+E59)</f>
        <v>1</v>
      </c>
      <c r="H59" s="22">
        <v>1</v>
      </c>
      <c r="I59" s="22">
        <v>0.75</v>
      </c>
      <c r="J59" s="22">
        <v>0.25</v>
      </c>
      <c r="K59" s="22" t="s">
        <v>180</v>
      </c>
      <c r="L59" s="10">
        <f>H59*(I59+J59)</f>
        <v>1</v>
      </c>
      <c r="M59" s="22">
        <v>0.5</v>
      </c>
      <c r="N59" s="22">
        <v>0.75</v>
      </c>
      <c r="O59" s="22">
        <v>0.25</v>
      </c>
      <c r="P59" s="22" t="s">
        <v>77</v>
      </c>
      <c r="Q59" s="10">
        <f>M59*(N59+O59)</f>
        <v>0.5</v>
      </c>
    </row>
    <row r="60" spans="1:27" x14ac:dyDescent="0.25">
      <c r="A60" s="32"/>
      <c r="B60" s="8" t="s">
        <v>79</v>
      </c>
      <c r="C60" s="22">
        <v>0</v>
      </c>
      <c r="D60" s="22">
        <v>0</v>
      </c>
      <c r="E60" s="22">
        <v>0</v>
      </c>
      <c r="G60" s="10">
        <f>C60*(D60+E60)</f>
        <v>0</v>
      </c>
      <c r="H60" s="22">
        <v>0</v>
      </c>
      <c r="I60" s="22">
        <v>0</v>
      </c>
      <c r="J60" s="22">
        <v>0</v>
      </c>
      <c r="K60" s="22"/>
      <c r="L60" s="10">
        <f>H60*(I60+J60)</f>
        <v>0</v>
      </c>
      <c r="M60" s="22">
        <v>0.5</v>
      </c>
      <c r="N60" s="22">
        <v>0.75</v>
      </c>
      <c r="O60" s="22">
        <v>0</v>
      </c>
      <c r="P60" s="22" t="s">
        <v>82</v>
      </c>
      <c r="Q60" s="10">
        <f>M60*(N60+O60)</f>
        <v>0.375</v>
      </c>
    </row>
    <row r="61" spans="1:27" x14ac:dyDescent="0.25">
      <c r="A61" s="32"/>
      <c r="B61" s="8" t="s">
        <v>83</v>
      </c>
      <c r="C61" s="22">
        <v>1</v>
      </c>
      <c r="D61" s="22">
        <v>0.75</v>
      </c>
      <c r="E61" s="22">
        <v>0.25</v>
      </c>
      <c r="F61" s="27" t="s">
        <v>181</v>
      </c>
      <c r="G61" s="10">
        <f>C61*(D61+E61)</f>
        <v>1</v>
      </c>
      <c r="H61" s="22">
        <v>1</v>
      </c>
      <c r="I61" s="22">
        <v>0.75</v>
      </c>
      <c r="J61" s="22">
        <v>0.25</v>
      </c>
      <c r="K61" s="22" t="s">
        <v>182</v>
      </c>
      <c r="L61" s="10">
        <f>H61*(I61+J61)</f>
        <v>1</v>
      </c>
      <c r="M61" s="22">
        <v>0.5</v>
      </c>
      <c r="N61" s="22">
        <v>0.75</v>
      </c>
      <c r="O61" s="22">
        <v>0.25</v>
      </c>
      <c r="P61" s="22" t="s">
        <v>86</v>
      </c>
      <c r="Q61" s="10">
        <f>M61*(N61+O61)</f>
        <v>0.5</v>
      </c>
    </row>
    <row r="62" spans="1:27" x14ac:dyDescent="0.25">
      <c r="A62" s="32"/>
      <c r="B62" s="8" t="s">
        <v>87</v>
      </c>
      <c r="C62" s="22">
        <v>1</v>
      </c>
      <c r="D62" s="22">
        <v>0.75</v>
      </c>
      <c r="E62" s="22">
        <v>0.25</v>
      </c>
      <c r="F62" s="27" t="s">
        <v>183</v>
      </c>
      <c r="G62" s="10">
        <f t="shared" ref="G62:G71" si="12">C62*(D62+E62)</f>
        <v>1</v>
      </c>
      <c r="H62" s="22">
        <v>1</v>
      </c>
      <c r="I62" s="22">
        <v>0.75</v>
      </c>
      <c r="J62" s="22">
        <v>0.25</v>
      </c>
      <c r="K62" s="22" t="s">
        <v>180</v>
      </c>
      <c r="L62" s="10">
        <f t="shared" ref="L62:L71" si="13">H62*(I62+J62)</f>
        <v>1</v>
      </c>
      <c r="M62" s="22">
        <v>1</v>
      </c>
      <c r="N62" s="22">
        <v>0.75</v>
      </c>
      <c r="O62" s="22">
        <v>0.25</v>
      </c>
      <c r="P62" s="22" t="s">
        <v>77</v>
      </c>
      <c r="Q62" s="10">
        <f t="shared" ref="Q62:Q71" si="14">M62*(N62+O62)</f>
        <v>1</v>
      </c>
    </row>
    <row r="63" spans="1:27" x14ac:dyDescent="0.25">
      <c r="A63" s="32"/>
      <c r="B63" s="8" t="s">
        <v>89</v>
      </c>
      <c r="C63" s="22">
        <v>0.5</v>
      </c>
      <c r="D63" s="22">
        <v>0</v>
      </c>
      <c r="E63" s="22">
        <v>0.5</v>
      </c>
      <c r="F63" s="27" t="s">
        <v>184</v>
      </c>
      <c r="G63" s="10">
        <f t="shared" si="12"/>
        <v>0.25</v>
      </c>
      <c r="H63" s="22">
        <v>0.5</v>
      </c>
      <c r="I63" s="22">
        <v>0</v>
      </c>
      <c r="J63" s="22">
        <v>1</v>
      </c>
      <c r="K63" s="22" t="s">
        <v>185</v>
      </c>
      <c r="L63" s="10">
        <f t="shared" si="13"/>
        <v>0.5</v>
      </c>
      <c r="M63" s="22">
        <v>1</v>
      </c>
      <c r="N63" s="22">
        <v>0</v>
      </c>
      <c r="O63" s="22">
        <v>1</v>
      </c>
      <c r="P63" s="22" t="s">
        <v>92</v>
      </c>
      <c r="Q63" s="10">
        <f t="shared" si="14"/>
        <v>1</v>
      </c>
    </row>
    <row r="64" spans="1:27" ht="30" x14ac:dyDescent="0.25">
      <c r="A64" s="32"/>
      <c r="B64" s="8" t="s">
        <v>93</v>
      </c>
      <c r="C64" s="22">
        <v>0</v>
      </c>
      <c r="D64" s="22">
        <v>0</v>
      </c>
      <c r="E64" s="22">
        <v>0</v>
      </c>
      <c r="G64" s="10">
        <f t="shared" si="12"/>
        <v>0</v>
      </c>
      <c r="H64" s="22">
        <v>1</v>
      </c>
      <c r="I64" s="22">
        <v>0.75</v>
      </c>
      <c r="J64" s="22">
        <v>0</v>
      </c>
      <c r="K64" s="22" t="s">
        <v>186</v>
      </c>
      <c r="L64" s="10">
        <f t="shared" si="13"/>
        <v>0.75</v>
      </c>
      <c r="M64" s="22">
        <v>1</v>
      </c>
      <c r="N64" s="22">
        <v>0.75</v>
      </c>
      <c r="O64" s="22">
        <v>0.25</v>
      </c>
      <c r="P64" s="22" t="s">
        <v>96</v>
      </c>
      <c r="Q64" s="10">
        <f t="shared" si="14"/>
        <v>1</v>
      </c>
    </row>
    <row r="65" spans="1:17" x14ac:dyDescent="0.25">
      <c r="A65" s="32" t="s">
        <v>44</v>
      </c>
      <c r="B65" s="9" t="s">
        <v>97</v>
      </c>
      <c r="C65" s="22">
        <v>1</v>
      </c>
      <c r="D65" s="22">
        <v>0.5</v>
      </c>
      <c r="E65" s="22">
        <v>0.25</v>
      </c>
      <c r="F65" s="27" t="s">
        <v>187</v>
      </c>
      <c r="G65" s="10">
        <f t="shared" si="12"/>
        <v>0.75</v>
      </c>
      <c r="H65" s="22">
        <v>1</v>
      </c>
      <c r="I65" s="22">
        <v>0.5</v>
      </c>
      <c r="J65" s="22">
        <v>0.25</v>
      </c>
      <c r="K65" s="22" t="s">
        <v>188</v>
      </c>
      <c r="L65" s="10">
        <f t="shared" si="13"/>
        <v>0.75</v>
      </c>
      <c r="M65" s="22">
        <v>1</v>
      </c>
      <c r="N65" s="22">
        <v>0.75</v>
      </c>
      <c r="O65" s="22">
        <v>0.25</v>
      </c>
      <c r="P65" s="22" t="s">
        <v>100</v>
      </c>
      <c r="Q65" s="10">
        <f t="shared" si="14"/>
        <v>1</v>
      </c>
    </row>
    <row r="66" spans="1:17" x14ac:dyDescent="0.25">
      <c r="A66" s="32"/>
      <c r="B66" s="9" t="s">
        <v>101</v>
      </c>
      <c r="C66" s="22">
        <v>1</v>
      </c>
      <c r="D66" s="22">
        <v>0.5</v>
      </c>
      <c r="E66" s="22">
        <v>0.25</v>
      </c>
      <c r="F66" s="27" t="s">
        <v>189</v>
      </c>
      <c r="G66" s="10">
        <f t="shared" si="12"/>
        <v>0.75</v>
      </c>
      <c r="H66" s="22">
        <v>1</v>
      </c>
      <c r="I66" s="22">
        <v>0.5</v>
      </c>
      <c r="J66" s="22">
        <v>0.25</v>
      </c>
      <c r="K66" s="22" t="s">
        <v>190</v>
      </c>
      <c r="L66" s="10">
        <f t="shared" si="13"/>
        <v>0.75</v>
      </c>
      <c r="M66" s="22">
        <v>1</v>
      </c>
      <c r="N66" s="22">
        <v>0.75</v>
      </c>
      <c r="O66" s="22">
        <v>0.25</v>
      </c>
      <c r="P66" s="22" t="s">
        <v>103</v>
      </c>
      <c r="Q66" s="10">
        <f t="shared" si="14"/>
        <v>1</v>
      </c>
    </row>
    <row r="67" spans="1:17" ht="30" x14ac:dyDescent="0.25">
      <c r="A67" s="32"/>
      <c r="B67" s="9" t="s">
        <v>104</v>
      </c>
      <c r="C67" s="22">
        <v>1</v>
      </c>
      <c r="D67" s="22">
        <v>0.25</v>
      </c>
      <c r="E67" s="22">
        <v>0.25</v>
      </c>
      <c r="F67" s="22" t="s">
        <v>191</v>
      </c>
      <c r="G67" s="10">
        <f t="shared" si="12"/>
        <v>0.5</v>
      </c>
      <c r="H67" s="22">
        <v>0</v>
      </c>
      <c r="I67" s="22">
        <v>0</v>
      </c>
      <c r="J67" s="22">
        <v>0</v>
      </c>
      <c r="K67" s="22"/>
      <c r="L67" s="10">
        <f t="shared" si="13"/>
        <v>0</v>
      </c>
      <c r="M67" s="22">
        <v>1</v>
      </c>
      <c r="N67" s="22">
        <v>0.5</v>
      </c>
      <c r="O67" s="22">
        <v>0.25</v>
      </c>
      <c r="P67" s="22" t="s">
        <v>107</v>
      </c>
      <c r="Q67" s="10">
        <f t="shared" si="14"/>
        <v>0.75</v>
      </c>
    </row>
    <row r="68" spans="1:17" x14ac:dyDescent="0.25">
      <c r="A68" s="32" t="s">
        <v>48</v>
      </c>
      <c r="B68" s="8" t="s">
        <v>108</v>
      </c>
      <c r="C68" s="22">
        <v>1</v>
      </c>
      <c r="D68" s="22">
        <v>0.75</v>
      </c>
      <c r="E68" s="22">
        <v>0.25</v>
      </c>
      <c r="F68" s="27" t="s">
        <v>192</v>
      </c>
      <c r="G68" s="10">
        <f t="shared" si="12"/>
        <v>1</v>
      </c>
      <c r="H68" s="22">
        <v>1</v>
      </c>
      <c r="I68" s="22">
        <v>0.75</v>
      </c>
      <c r="J68" s="22">
        <v>0.25</v>
      </c>
      <c r="K68" s="22" t="s">
        <v>193</v>
      </c>
      <c r="L68" s="10">
        <f t="shared" si="13"/>
        <v>1</v>
      </c>
      <c r="M68" s="22">
        <v>0.5</v>
      </c>
      <c r="N68" s="22">
        <v>0.75</v>
      </c>
      <c r="O68" s="22">
        <v>0.25</v>
      </c>
      <c r="P68" s="22" t="s">
        <v>110</v>
      </c>
      <c r="Q68" s="10">
        <f t="shared" si="14"/>
        <v>0.5</v>
      </c>
    </row>
    <row r="69" spans="1:17" x14ac:dyDescent="0.25">
      <c r="A69" s="32"/>
      <c r="B69" s="8" t="s">
        <v>53</v>
      </c>
      <c r="C69" s="22">
        <v>0</v>
      </c>
      <c r="D69" s="22">
        <v>0</v>
      </c>
      <c r="E69" s="22">
        <v>0</v>
      </c>
      <c r="G69" s="10">
        <f t="shared" si="12"/>
        <v>0</v>
      </c>
      <c r="H69" s="22">
        <v>1</v>
      </c>
      <c r="I69" s="22">
        <v>0.25</v>
      </c>
      <c r="J69" s="22">
        <v>0.25</v>
      </c>
      <c r="K69" s="22" t="s">
        <v>194</v>
      </c>
      <c r="L69" s="10">
        <f t="shared" si="13"/>
        <v>0.5</v>
      </c>
      <c r="M69" s="22">
        <v>1</v>
      </c>
      <c r="N69" s="22">
        <v>0.75</v>
      </c>
      <c r="O69" s="22">
        <v>0.25</v>
      </c>
      <c r="P69" s="22" t="s">
        <v>113</v>
      </c>
      <c r="Q69" s="10">
        <f t="shared" si="14"/>
        <v>1</v>
      </c>
    </row>
    <row r="70" spans="1:17" x14ac:dyDescent="0.25">
      <c r="A70" s="32"/>
      <c r="B70" s="8" t="s">
        <v>114</v>
      </c>
      <c r="C70" s="22">
        <v>0</v>
      </c>
      <c r="D70" s="22">
        <v>0</v>
      </c>
      <c r="E70" s="22">
        <v>0</v>
      </c>
      <c r="G70" s="10">
        <f t="shared" si="12"/>
        <v>0</v>
      </c>
      <c r="H70" s="22">
        <v>0</v>
      </c>
      <c r="I70" s="22">
        <v>0</v>
      </c>
      <c r="J70" s="22">
        <v>0</v>
      </c>
      <c r="K70" s="22"/>
      <c r="L70" s="10">
        <f t="shared" si="13"/>
        <v>0</v>
      </c>
      <c r="M70" s="22">
        <v>1</v>
      </c>
      <c r="N70" s="22">
        <v>0.75</v>
      </c>
      <c r="O70" s="22">
        <v>0.25</v>
      </c>
      <c r="P70" s="22" t="s">
        <v>116</v>
      </c>
      <c r="Q70" s="10">
        <f t="shared" si="14"/>
        <v>1</v>
      </c>
    </row>
    <row r="71" spans="1:17" ht="45" x14ac:dyDescent="0.25">
      <c r="A71" s="5" t="s">
        <v>57</v>
      </c>
      <c r="B71" s="9" t="s">
        <v>117</v>
      </c>
      <c r="C71" s="22">
        <v>1</v>
      </c>
      <c r="D71" s="22">
        <v>0.5</v>
      </c>
      <c r="E71" s="22">
        <v>0.25</v>
      </c>
      <c r="F71" s="22" t="s">
        <v>195</v>
      </c>
      <c r="G71" s="10">
        <f t="shared" si="12"/>
        <v>0.75</v>
      </c>
      <c r="H71" s="22">
        <v>0</v>
      </c>
      <c r="I71" s="22">
        <v>0</v>
      </c>
      <c r="J71" s="22">
        <v>0</v>
      </c>
      <c r="K71" s="22" t="s">
        <v>190</v>
      </c>
      <c r="L71" s="10">
        <f t="shared" si="13"/>
        <v>0</v>
      </c>
      <c r="M71" s="22">
        <v>1</v>
      </c>
      <c r="N71" s="22">
        <v>0.75</v>
      </c>
      <c r="O71" s="22">
        <v>0.25</v>
      </c>
      <c r="P71" s="22" t="s">
        <v>120</v>
      </c>
      <c r="Q71" s="10">
        <f t="shared" si="14"/>
        <v>1</v>
      </c>
    </row>
    <row r="72" spans="1:17" x14ac:dyDescent="0.25">
      <c r="C72" s="26"/>
      <c r="D72" s="26"/>
      <c r="F72" s="27" t="s">
        <v>323</v>
      </c>
      <c r="G72" s="7">
        <f>SUM(G58:G71)/COUNT(G58:G71)</f>
        <v>0.5</v>
      </c>
      <c r="K72" s="27" t="s">
        <v>323</v>
      </c>
      <c r="L72" s="7">
        <f>SUM(L58:L71)/COUNT(L58:L71)</f>
        <v>0.5535714285714286</v>
      </c>
      <c r="P72" s="27" t="s">
        <v>323</v>
      </c>
      <c r="Q72" s="7">
        <f>SUM(Q58:Q71)/COUNT(Q58:Q71)</f>
        <v>0.7946428571428571</v>
      </c>
    </row>
    <row r="73" spans="1:17" x14ac:dyDescent="0.25">
      <c r="A73" s="1" t="s">
        <v>67</v>
      </c>
      <c r="B73" s="1"/>
      <c r="C73" s="23" t="s">
        <v>196</v>
      </c>
      <c r="D73" s="23"/>
      <c r="E73" s="23"/>
      <c r="F73" s="23"/>
      <c r="G73" s="1"/>
      <c r="H73" s="23"/>
      <c r="I73" s="23"/>
      <c r="J73" s="23"/>
      <c r="K73" s="23"/>
      <c r="L73" s="1"/>
      <c r="M73" s="23"/>
      <c r="N73" s="23"/>
      <c r="O73" s="23"/>
      <c r="P73" s="23"/>
      <c r="Q73" s="1"/>
    </row>
    <row r="74" spans="1:17" x14ac:dyDescent="0.25">
      <c r="A74" s="1" t="s">
        <v>69</v>
      </c>
      <c r="B74" s="1"/>
      <c r="C74" s="24">
        <v>2010</v>
      </c>
      <c r="D74" s="24"/>
      <c r="E74" s="23"/>
      <c r="F74" s="23"/>
      <c r="G74" s="1"/>
      <c r="H74" s="24">
        <v>2015</v>
      </c>
      <c r="I74" s="24"/>
      <c r="J74" s="23"/>
      <c r="K74" s="23"/>
      <c r="L74" s="1"/>
      <c r="M74" s="24">
        <v>2020</v>
      </c>
      <c r="N74" s="24"/>
      <c r="O74" s="23"/>
      <c r="P74" s="23"/>
      <c r="Q74" s="1"/>
    </row>
    <row r="75" spans="1:17" x14ac:dyDescent="0.25">
      <c r="A75" s="1" t="s">
        <v>19</v>
      </c>
      <c r="B75" s="1" t="s">
        <v>20</v>
      </c>
      <c r="C75" s="23" t="s">
        <v>322</v>
      </c>
      <c r="D75" s="23" t="s">
        <v>60</v>
      </c>
      <c r="E75" s="23" t="s">
        <v>59</v>
      </c>
      <c r="F75" s="23" t="s">
        <v>71</v>
      </c>
      <c r="G75" s="1" t="s">
        <v>72</v>
      </c>
      <c r="H75" s="23" t="s">
        <v>322</v>
      </c>
      <c r="I75" s="23" t="s">
        <v>60</v>
      </c>
      <c r="J75" s="23" t="s">
        <v>59</v>
      </c>
      <c r="K75" s="23" t="s">
        <v>71</v>
      </c>
      <c r="L75" s="1" t="s">
        <v>72</v>
      </c>
      <c r="M75" s="23" t="s">
        <v>322</v>
      </c>
      <c r="N75" s="23" t="s">
        <v>60</v>
      </c>
      <c r="O75" s="23" t="s">
        <v>59</v>
      </c>
      <c r="P75" s="23" t="s">
        <v>71</v>
      </c>
      <c r="Q75" s="1" t="s">
        <v>72</v>
      </c>
    </row>
    <row r="76" spans="1:17" x14ac:dyDescent="0.25">
      <c r="A76" s="32" t="s">
        <v>73</v>
      </c>
      <c r="B76" s="8" t="s">
        <v>74</v>
      </c>
      <c r="C76" s="22">
        <v>0</v>
      </c>
      <c r="D76" s="22">
        <v>0</v>
      </c>
      <c r="E76" s="22">
        <v>0</v>
      </c>
      <c r="G76" s="10">
        <f>C76*(D76+E76)</f>
        <v>0</v>
      </c>
      <c r="H76" s="22">
        <v>0</v>
      </c>
      <c r="I76" s="22">
        <v>0</v>
      </c>
      <c r="J76" s="22">
        <v>0</v>
      </c>
      <c r="K76" s="22"/>
      <c r="L76" s="10">
        <f>H76*(I76+J76)</f>
        <v>0</v>
      </c>
      <c r="M76" s="22">
        <v>0</v>
      </c>
      <c r="N76" s="22">
        <v>0</v>
      </c>
      <c r="O76" s="22">
        <v>0</v>
      </c>
      <c r="P76" s="22"/>
      <c r="Q76" s="10">
        <f>M76*(N76+O76)</f>
        <v>0</v>
      </c>
    </row>
    <row r="77" spans="1:17" x14ac:dyDescent="0.25">
      <c r="A77" s="32"/>
      <c r="B77" s="8" t="s">
        <v>78</v>
      </c>
      <c r="C77" s="22">
        <v>0</v>
      </c>
      <c r="D77" s="22">
        <v>0</v>
      </c>
      <c r="E77" s="22">
        <v>0</v>
      </c>
      <c r="G77" s="10">
        <f>C77*(D77+E77)</f>
        <v>0</v>
      </c>
      <c r="H77" s="22">
        <v>1</v>
      </c>
      <c r="I77" s="22">
        <v>0.75</v>
      </c>
      <c r="J77" s="22">
        <v>0.25</v>
      </c>
      <c r="K77" s="22" t="s">
        <v>197</v>
      </c>
      <c r="L77" s="10">
        <f>H77*(I77+J77)</f>
        <v>1</v>
      </c>
      <c r="M77" s="22">
        <v>1</v>
      </c>
      <c r="N77" s="22">
        <v>0.75</v>
      </c>
      <c r="O77" s="22">
        <v>0.25</v>
      </c>
      <c r="P77" s="22" t="s">
        <v>198</v>
      </c>
      <c r="Q77" s="10">
        <f>M77*(N77+O77)</f>
        <v>1</v>
      </c>
    </row>
    <row r="78" spans="1:17" x14ac:dyDescent="0.25">
      <c r="A78" s="32"/>
      <c r="B78" s="8" t="s">
        <v>79</v>
      </c>
      <c r="C78" s="22">
        <v>0</v>
      </c>
      <c r="D78" s="22">
        <v>0</v>
      </c>
      <c r="E78" s="22">
        <v>0</v>
      </c>
      <c r="G78" s="10">
        <f>C78*(D78+E78)</f>
        <v>0</v>
      </c>
      <c r="H78" s="22">
        <v>1</v>
      </c>
      <c r="I78" s="22">
        <v>0.75</v>
      </c>
      <c r="J78" s="22">
        <v>0</v>
      </c>
      <c r="K78" s="22" t="s">
        <v>197</v>
      </c>
      <c r="L78" s="10">
        <f>H78*(I78+J78)</f>
        <v>0.75</v>
      </c>
      <c r="M78" s="22">
        <v>1</v>
      </c>
      <c r="N78" s="22">
        <v>0.5</v>
      </c>
      <c r="O78" s="22">
        <v>0.25</v>
      </c>
      <c r="P78" s="22" t="s">
        <v>199</v>
      </c>
      <c r="Q78" s="10">
        <f>M78*(N78+O78)</f>
        <v>0.75</v>
      </c>
    </row>
    <row r="79" spans="1:17" x14ac:dyDescent="0.25">
      <c r="A79" s="32"/>
      <c r="B79" s="8" t="s">
        <v>83</v>
      </c>
      <c r="C79" s="22">
        <v>1</v>
      </c>
      <c r="D79" s="22">
        <v>0.75</v>
      </c>
      <c r="E79" s="22">
        <v>0.25</v>
      </c>
      <c r="F79" s="27" t="s">
        <v>200</v>
      </c>
      <c r="G79" s="10">
        <f>C79*(D79+E79)</f>
        <v>1</v>
      </c>
      <c r="H79" s="22">
        <v>1</v>
      </c>
      <c r="I79" s="22">
        <v>0.75</v>
      </c>
      <c r="J79" s="22">
        <v>0.25</v>
      </c>
      <c r="K79" s="22" t="s">
        <v>197</v>
      </c>
      <c r="L79" s="10">
        <f>H79*(I79+J79)</f>
        <v>1</v>
      </c>
      <c r="M79" s="22">
        <v>1</v>
      </c>
      <c r="N79" s="22">
        <v>0.75</v>
      </c>
      <c r="O79" s="22">
        <v>0.25</v>
      </c>
      <c r="P79" s="22" t="s">
        <v>198</v>
      </c>
      <c r="Q79" s="10">
        <f>M79*(N79+O79)</f>
        <v>1</v>
      </c>
    </row>
    <row r="80" spans="1:17" x14ac:dyDescent="0.25">
      <c r="A80" s="32"/>
      <c r="B80" s="8" t="s">
        <v>87</v>
      </c>
      <c r="C80" s="22">
        <v>0</v>
      </c>
      <c r="D80" s="22">
        <v>0</v>
      </c>
      <c r="E80" s="22">
        <v>0</v>
      </c>
      <c r="G80" s="10">
        <f t="shared" ref="G80:G89" si="15">C80*(D80+E80)</f>
        <v>0</v>
      </c>
      <c r="H80" s="22">
        <v>1</v>
      </c>
      <c r="I80" s="22">
        <v>0.75</v>
      </c>
      <c r="J80" s="22">
        <v>0.25</v>
      </c>
      <c r="K80" s="22" t="s">
        <v>197</v>
      </c>
      <c r="L80" s="10">
        <f t="shared" ref="L80:L89" si="16">H80*(I80+J80)</f>
        <v>1</v>
      </c>
      <c r="M80" s="22">
        <v>1</v>
      </c>
      <c r="N80" s="22">
        <v>0.75</v>
      </c>
      <c r="O80" s="22">
        <v>0.25</v>
      </c>
      <c r="P80" s="22" t="s">
        <v>198</v>
      </c>
      <c r="Q80" s="10">
        <f t="shared" ref="Q80:Q89" si="17">M80*(N80+O80)</f>
        <v>1</v>
      </c>
    </row>
    <row r="81" spans="1:17" x14ac:dyDescent="0.25">
      <c r="A81" s="32"/>
      <c r="B81" s="8" t="s">
        <v>89</v>
      </c>
      <c r="C81" s="22">
        <v>0</v>
      </c>
      <c r="D81" s="22">
        <v>0</v>
      </c>
      <c r="E81" s="22">
        <v>0</v>
      </c>
      <c r="F81" s="27" t="s">
        <v>201</v>
      </c>
      <c r="G81" s="10">
        <f t="shared" si="15"/>
        <v>0</v>
      </c>
      <c r="H81" s="22">
        <v>1</v>
      </c>
      <c r="I81" s="22">
        <v>0</v>
      </c>
      <c r="J81" s="22">
        <v>1</v>
      </c>
      <c r="K81" s="22" t="s">
        <v>202</v>
      </c>
      <c r="L81" s="10">
        <f t="shared" si="16"/>
        <v>1</v>
      </c>
      <c r="M81" s="22">
        <v>0.5</v>
      </c>
      <c r="N81" s="22">
        <v>0</v>
      </c>
      <c r="O81" s="22">
        <v>1</v>
      </c>
      <c r="P81" s="22" t="s">
        <v>203</v>
      </c>
      <c r="Q81" s="10">
        <f t="shared" si="17"/>
        <v>0.5</v>
      </c>
    </row>
    <row r="82" spans="1:17" ht="30" x14ac:dyDescent="0.25">
      <c r="A82" s="32"/>
      <c r="B82" s="8" t="s">
        <v>93</v>
      </c>
      <c r="C82" s="22">
        <v>1</v>
      </c>
      <c r="D82" s="22">
        <v>0.75</v>
      </c>
      <c r="E82" s="22">
        <v>0</v>
      </c>
      <c r="F82" s="27" t="s">
        <v>204</v>
      </c>
      <c r="G82" s="10">
        <f t="shared" si="15"/>
        <v>0.75</v>
      </c>
      <c r="H82" s="22">
        <v>1</v>
      </c>
      <c r="I82" s="22">
        <v>0.75</v>
      </c>
      <c r="J82" s="22">
        <v>0.25</v>
      </c>
      <c r="K82" s="22" t="s">
        <v>197</v>
      </c>
      <c r="L82" s="10">
        <f t="shared" si="16"/>
        <v>1</v>
      </c>
      <c r="M82" s="22">
        <v>1</v>
      </c>
      <c r="N82" s="22">
        <v>0.75</v>
      </c>
      <c r="O82" s="22">
        <v>0.25</v>
      </c>
      <c r="P82" s="22" t="s">
        <v>205</v>
      </c>
      <c r="Q82" s="10">
        <f t="shared" si="17"/>
        <v>1</v>
      </c>
    </row>
    <row r="83" spans="1:17" x14ac:dyDescent="0.25">
      <c r="A83" s="32" t="s">
        <v>44</v>
      </c>
      <c r="B83" s="9" t="s">
        <v>97</v>
      </c>
      <c r="C83" s="22">
        <v>0</v>
      </c>
      <c r="D83" s="22">
        <v>0</v>
      </c>
      <c r="E83" s="22">
        <v>0</v>
      </c>
      <c r="G83" s="10">
        <f t="shared" si="15"/>
        <v>0</v>
      </c>
      <c r="H83" s="22">
        <v>0</v>
      </c>
      <c r="I83" s="22">
        <v>0</v>
      </c>
      <c r="J83" s="22">
        <v>0</v>
      </c>
      <c r="K83" s="22"/>
      <c r="L83" s="10">
        <f t="shared" si="16"/>
        <v>0</v>
      </c>
      <c r="M83" s="22">
        <v>1</v>
      </c>
      <c r="N83" s="22">
        <v>0.25</v>
      </c>
      <c r="O83" s="22">
        <v>0.25</v>
      </c>
      <c r="P83" s="22" t="s">
        <v>206</v>
      </c>
      <c r="Q83" s="10">
        <f t="shared" si="17"/>
        <v>0.5</v>
      </c>
    </row>
    <row r="84" spans="1:17" x14ac:dyDescent="0.25">
      <c r="A84" s="32"/>
      <c r="B84" s="9" t="s">
        <v>101</v>
      </c>
      <c r="C84" s="22">
        <v>1</v>
      </c>
      <c r="D84" s="22">
        <v>0.5</v>
      </c>
      <c r="E84" s="22">
        <v>0.25</v>
      </c>
      <c r="F84" s="27" t="s">
        <v>207</v>
      </c>
      <c r="G84" s="10">
        <f t="shared" si="15"/>
        <v>0.75</v>
      </c>
      <c r="H84" s="22">
        <v>1</v>
      </c>
      <c r="I84" s="22">
        <v>0.5</v>
      </c>
      <c r="J84" s="22">
        <v>0.25</v>
      </c>
      <c r="K84" s="22" t="s">
        <v>208</v>
      </c>
      <c r="L84" s="10">
        <f t="shared" si="16"/>
        <v>0.75</v>
      </c>
      <c r="M84" s="22">
        <v>1</v>
      </c>
      <c r="N84" s="22">
        <v>0.5</v>
      </c>
      <c r="O84" s="22">
        <v>0.25</v>
      </c>
      <c r="P84" s="22" t="s">
        <v>199</v>
      </c>
      <c r="Q84" s="10">
        <f t="shared" si="17"/>
        <v>0.75</v>
      </c>
    </row>
    <row r="85" spans="1:17" ht="30" x14ac:dyDescent="0.25">
      <c r="A85" s="32"/>
      <c r="B85" s="9" t="s">
        <v>104</v>
      </c>
      <c r="C85" s="22">
        <v>0</v>
      </c>
      <c r="D85" s="22">
        <v>0</v>
      </c>
      <c r="E85" s="22">
        <v>0</v>
      </c>
      <c r="F85" s="22"/>
      <c r="G85" s="10">
        <f t="shared" si="15"/>
        <v>0</v>
      </c>
      <c r="H85" s="22">
        <v>1</v>
      </c>
      <c r="I85" s="22">
        <v>0.5</v>
      </c>
      <c r="J85" s="22">
        <v>0.25</v>
      </c>
      <c r="K85" s="22" t="s">
        <v>208</v>
      </c>
      <c r="L85" s="10">
        <f t="shared" si="16"/>
        <v>0.75</v>
      </c>
      <c r="M85" s="22">
        <v>1</v>
      </c>
      <c r="N85" s="22">
        <v>0.5</v>
      </c>
      <c r="O85" s="22">
        <v>0.25</v>
      </c>
      <c r="P85" s="22" t="s">
        <v>199</v>
      </c>
      <c r="Q85" s="10">
        <f t="shared" si="17"/>
        <v>0.75</v>
      </c>
    </row>
    <row r="86" spans="1:17" x14ac:dyDescent="0.25">
      <c r="A86" s="32" t="s">
        <v>48</v>
      </c>
      <c r="B86" s="8" t="s">
        <v>108</v>
      </c>
      <c r="C86" s="22">
        <v>1</v>
      </c>
      <c r="D86" s="22">
        <v>0.5</v>
      </c>
      <c r="E86" s="22">
        <v>0.25</v>
      </c>
      <c r="F86" s="27" t="s">
        <v>207</v>
      </c>
      <c r="G86" s="10">
        <f t="shared" si="15"/>
        <v>0.75</v>
      </c>
      <c r="H86" s="22">
        <v>1</v>
      </c>
      <c r="I86" s="22">
        <v>0.5</v>
      </c>
      <c r="J86" s="22">
        <v>0.25</v>
      </c>
      <c r="K86" s="22" t="s">
        <v>208</v>
      </c>
      <c r="L86" s="10">
        <f t="shared" si="16"/>
        <v>0.75</v>
      </c>
      <c r="M86" s="22">
        <v>1</v>
      </c>
      <c r="N86" s="22">
        <v>0.75</v>
      </c>
      <c r="O86" s="22">
        <v>0.25</v>
      </c>
      <c r="P86" s="22" t="s">
        <v>209</v>
      </c>
      <c r="Q86" s="10">
        <f t="shared" si="17"/>
        <v>1</v>
      </c>
    </row>
    <row r="87" spans="1:17" x14ac:dyDescent="0.25">
      <c r="A87" s="32"/>
      <c r="B87" s="8" t="s">
        <v>53</v>
      </c>
      <c r="C87" s="22">
        <v>0</v>
      </c>
      <c r="D87" s="22">
        <v>0</v>
      </c>
      <c r="E87" s="22">
        <v>0</v>
      </c>
      <c r="G87" s="10">
        <f t="shared" si="15"/>
        <v>0</v>
      </c>
      <c r="H87" s="22">
        <v>1</v>
      </c>
      <c r="I87" s="22">
        <v>0.75</v>
      </c>
      <c r="J87" s="22">
        <v>0.25</v>
      </c>
      <c r="K87" s="22" t="s">
        <v>197</v>
      </c>
      <c r="L87" s="10">
        <f t="shared" si="16"/>
        <v>1</v>
      </c>
      <c r="M87" s="22">
        <v>1</v>
      </c>
      <c r="N87" s="22">
        <v>0.75</v>
      </c>
      <c r="O87" s="22">
        <v>0.25</v>
      </c>
      <c r="P87" s="22" t="s">
        <v>210</v>
      </c>
      <c r="Q87" s="10">
        <f t="shared" si="17"/>
        <v>1</v>
      </c>
    </row>
    <row r="88" spans="1:17" x14ac:dyDescent="0.25">
      <c r="A88" s="32"/>
      <c r="B88" s="8" t="s">
        <v>114</v>
      </c>
      <c r="C88" s="22">
        <v>0</v>
      </c>
      <c r="D88" s="22">
        <v>0</v>
      </c>
      <c r="E88" s="22">
        <v>0</v>
      </c>
      <c r="G88" s="10">
        <f t="shared" si="15"/>
        <v>0</v>
      </c>
      <c r="H88" s="22">
        <v>0</v>
      </c>
      <c r="I88" s="22">
        <v>0</v>
      </c>
      <c r="J88" s="22">
        <v>0</v>
      </c>
      <c r="K88" s="22"/>
      <c r="L88" s="10">
        <f t="shared" si="16"/>
        <v>0</v>
      </c>
      <c r="M88" s="22">
        <v>0</v>
      </c>
      <c r="N88" s="22">
        <v>0</v>
      </c>
      <c r="O88" s="22">
        <v>0</v>
      </c>
      <c r="P88" s="22"/>
      <c r="Q88" s="10">
        <f t="shared" si="17"/>
        <v>0</v>
      </c>
    </row>
    <row r="89" spans="1:17" ht="45" x14ac:dyDescent="0.25">
      <c r="A89" s="5" t="s">
        <v>57</v>
      </c>
      <c r="B89" s="9" t="s">
        <v>117</v>
      </c>
      <c r="C89" s="22">
        <v>0</v>
      </c>
      <c r="D89" s="22">
        <v>0</v>
      </c>
      <c r="E89" s="22">
        <v>0</v>
      </c>
      <c r="G89" s="10">
        <f t="shared" si="15"/>
        <v>0</v>
      </c>
      <c r="H89" s="22">
        <v>0</v>
      </c>
      <c r="I89" s="22">
        <v>0</v>
      </c>
      <c r="J89" s="22">
        <v>0</v>
      </c>
      <c r="K89" s="22"/>
      <c r="L89" s="10">
        <f t="shared" si="16"/>
        <v>0</v>
      </c>
      <c r="M89" s="22">
        <v>0</v>
      </c>
      <c r="N89" s="22">
        <v>0</v>
      </c>
      <c r="O89" s="22">
        <v>0</v>
      </c>
      <c r="P89" s="25"/>
      <c r="Q89" s="10">
        <f t="shared" si="17"/>
        <v>0</v>
      </c>
    </row>
    <row r="90" spans="1:17" x14ac:dyDescent="0.25">
      <c r="C90" s="26"/>
      <c r="D90" s="26"/>
      <c r="F90" s="27" t="s">
        <v>323</v>
      </c>
      <c r="G90" s="7">
        <f>SUM(G76:G89)/COUNT(G76:G89)</f>
        <v>0.23214285714285715</v>
      </c>
      <c r="K90" s="27" t="s">
        <v>323</v>
      </c>
      <c r="L90" s="7">
        <f>SUM(L76:L89)/COUNT(L76:L89)</f>
        <v>0.6428571428571429</v>
      </c>
      <c r="P90" s="27" t="s">
        <v>323</v>
      </c>
      <c r="Q90" s="7">
        <f>SUM(Q76:Q89)/COUNT(Q76:Q89)</f>
        <v>0.6607142857142857</v>
      </c>
    </row>
    <row r="91" spans="1:17" x14ac:dyDescent="0.25">
      <c r="A91" s="1" t="s">
        <v>67</v>
      </c>
      <c r="B91" s="1"/>
      <c r="C91" s="23" t="s">
        <v>211</v>
      </c>
      <c r="D91" s="23"/>
      <c r="E91" s="23"/>
      <c r="F91" s="23"/>
      <c r="G91" s="1"/>
      <c r="H91" s="23"/>
      <c r="I91" s="23"/>
      <c r="J91" s="23"/>
      <c r="K91" s="23"/>
      <c r="L91" s="1"/>
      <c r="M91" s="23"/>
      <c r="N91" s="23"/>
      <c r="O91" s="23"/>
      <c r="P91" s="23"/>
      <c r="Q91" s="1"/>
    </row>
    <row r="92" spans="1:17" x14ac:dyDescent="0.25">
      <c r="A92" s="1" t="s">
        <v>69</v>
      </c>
      <c r="B92" s="1"/>
      <c r="C92" s="24">
        <v>2012</v>
      </c>
      <c r="D92" s="24"/>
      <c r="E92" s="23"/>
      <c r="F92" s="23"/>
      <c r="G92" s="1"/>
      <c r="H92" s="24">
        <v>2014</v>
      </c>
      <c r="I92" s="24"/>
      <c r="J92" s="23"/>
      <c r="K92" s="23"/>
      <c r="L92" s="1"/>
      <c r="M92" s="24"/>
      <c r="N92" s="24"/>
      <c r="O92" s="23"/>
      <c r="P92" s="23"/>
      <c r="Q92" s="1"/>
    </row>
    <row r="93" spans="1:17" x14ac:dyDescent="0.25">
      <c r="A93" s="1" t="s">
        <v>19</v>
      </c>
      <c r="B93" s="1" t="s">
        <v>20</v>
      </c>
      <c r="C93" s="23" t="s">
        <v>322</v>
      </c>
      <c r="D93" s="23" t="s">
        <v>60</v>
      </c>
      <c r="E93" s="23" t="s">
        <v>59</v>
      </c>
      <c r="F93" s="23" t="s">
        <v>71</v>
      </c>
      <c r="G93" s="1" t="s">
        <v>72</v>
      </c>
      <c r="H93" s="23" t="s">
        <v>322</v>
      </c>
      <c r="I93" s="23" t="s">
        <v>60</v>
      </c>
      <c r="J93" s="23" t="s">
        <v>59</v>
      </c>
      <c r="K93" s="23" t="s">
        <v>71</v>
      </c>
      <c r="L93" s="1" t="s">
        <v>72</v>
      </c>
      <c r="M93" s="23"/>
      <c r="N93" s="23"/>
      <c r="O93" s="23"/>
      <c r="P93" s="23"/>
      <c r="Q93" s="1"/>
    </row>
    <row r="94" spans="1:17" x14ac:dyDescent="0.25">
      <c r="A94" s="32" t="s">
        <v>73</v>
      </c>
      <c r="B94" s="8" t="s">
        <v>74</v>
      </c>
      <c r="C94" s="22">
        <v>0</v>
      </c>
      <c r="D94" s="22">
        <v>0</v>
      </c>
      <c r="E94" s="22">
        <v>0</v>
      </c>
      <c r="G94" s="10">
        <f>C94*(D94+E94)</f>
        <v>0</v>
      </c>
      <c r="H94" s="22">
        <v>0</v>
      </c>
      <c r="I94" s="22">
        <v>0</v>
      </c>
      <c r="J94" s="22">
        <v>0</v>
      </c>
      <c r="L94" s="10">
        <f>H94*(I94+J94)</f>
        <v>0</v>
      </c>
      <c r="Q94" s="12"/>
    </row>
    <row r="95" spans="1:17" x14ac:dyDescent="0.25">
      <c r="A95" s="32"/>
      <c r="B95" s="8" t="s">
        <v>78</v>
      </c>
      <c r="C95" s="22">
        <v>0</v>
      </c>
      <c r="D95" s="22">
        <v>0</v>
      </c>
      <c r="E95" s="22">
        <v>0</v>
      </c>
      <c r="F95" s="22"/>
      <c r="G95" s="10">
        <f>C95*(D95+E95)</f>
        <v>0</v>
      </c>
      <c r="H95" s="22">
        <v>0</v>
      </c>
      <c r="I95" s="22">
        <v>0</v>
      </c>
      <c r="J95" s="22">
        <v>0</v>
      </c>
      <c r="L95" s="10">
        <f>H95*(I95+J95)</f>
        <v>0</v>
      </c>
      <c r="Q95" s="12"/>
    </row>
    <row r="96" spans="1:17" x14ac:dyDescent="0.25">
      <c r="A96" s="32"/>
      <c r="B96" s="8" t="s">
        <v>79</v>
      </c>
      <c r="C96" s="22">
        <v>1</v>
      </c>
      <c r="D96" s="22">
        <v>0.5</v>
      </c>
      <c r="E96" s="22">
        <v>0.25</v>
      </c>
      <c r="F96" s="22" t="s">
        <v>212</v>
      </c>
      <c r="G96" s="10">
        <f>C96*(D96+E96)</f>
        <v>0.75</v>
      </c>
      <c r="H96" s="22">
        <v>1</v>
      </c>
      <c r="I96" s="22">
        <v>0.5</v>
      </c>
      <c r="J96" s="22">
        <v>0.25</v>
      </c>
      <c r="K96" s="22" t="s">
        <v>212</v>
      </c>
      <c r="L96" s="10">
        <f>H96*(I96+J96)</f>
        <v>0.75</v>
      </c>
      <c r="Q96" s="12"/>
    </row>
    <row r="97" spans="1:17" x14ac:dyDescent="0.25">
      <c r="A97" s="32"/>
      <c r="B97" s="8" t="s">
        <v>83</v>
      </c>
      <c r="C97" s="22">
        <v>0</v>
      </c>
      <c r="D97" s="22">
        <v>0</v>
      </c>
      <c r="E97" s="22">
        <v>0</v>
      </c>
      <c r="F97" s="22"/>
      <c r="G97" s="10">
        <f>C97*(D97+E97)</f>
        <v>0</v>
      </c>
      <c r="H97" s="22">
        <v>0</v>
      </c>
      <c r="I97" s="22">
        <v>0</v>
      </c>
      <c r="J97" s="22">
        <v>0</v>
      </c>
      <c r="L97" s="10">
        <f>H97*(I97+J97)</f>
        <v>0</v>
      </c>
      <c r="Q97" s="12"/>
    </row>
    <row r="98" spans="1:17" x14ac:dyDescent="0.25">
      <c r="A98" s="32"/>
      <c r="B98" s="8" t="s">
        <v>87</v>
      </c>
      <c r="C98" s="22">
        <v>1</v>
      </c>
      <c r="D98" s="22">
        <v>0.5</v>
      </c>
      <c r="E98" s="22">
        <v>0.25</v>
      </c>
      <c r="F98" s="22" t="s">
        <v>212</v>
      </c>
      <c r="G98" s="10">
        <f t="shared" ref="G98:G107" si="18">C98*(D98+E98)</f>
        <v>0.75</v>
      </c>
      <c r="H98" s="22">
        <v>1</v>
      </c>
      <c r="I98" s="22">
        <v>0.5</v>
      </c>
      <c r="J98" s="22">
        <v>0.25</v>
      </c>
      <c r="K98" s="22" t="s">
        <v>212</v>
      </c>
      <c r="L98" s="10">
        <f t="shared" ref="L98:L107" si="19">H98*(I98+J98)</f>
        <v>0.75</v>
      </c>
      <c r="Q98" s="12"/>
    </row>
    <row r="99" spans="1:17" x14ac:dyDescent="0.25">
      <c r="A99" s="32"/>
      <c r="B99" s="8" t="s">
        <v>89</v>
      </c>
      <c r="C99" s="22">
        <v>0.5</v>
      </c>
      <c r="D99" s="22">
        <v>0</v>
      </c>
      <c r="E99" s="22">
        <v>1</v>
      </c>
      <c r="F99" s="22" t="s">
        <v>213</v>
      </c>
      <c r="G99" s="10">
        <f t="shared" si="18"/>
        <v>0.5</v>
      </c>
      <c r="H99" s="22">
        <v>0.5</v>
      </c>
      <c r="I99" s="22">
        <v>0</v>
      </c>
      <c r="J99" s="22">
        <v>1</v>
      </c>
      <c r="K99" s="22" t="s">
        <v>213</v>
      </c>
      <c r="L99" s="10">
        <f t="shared" si="19"/>
        <v>0.5</v>
      </c>
      <c r="Q99" s="12"/>
    </row>
    <row r="100" spans="1:17" ht="30" x14ac:dyDescent="0.25">
      <c r="A100" s="32"/>
      <c r="B100" s="8" t="s">
        <v>93</v>
      </c>
      <c r="C100" s="22">
        <v>0</v>
      </c>
      <c r="D100" s="22">
        <v>0</v>
      </c>
      <c r="E100" s="22">
        <v>0</v>
      </c>
      <c r="F100" s="22"/>
      <c r="G100" s="10">
        <f t="shared" si="18"/>
        <v>0</v>
      </c>
      <c r="H100" s="22">
        <v>0</v>
      </c>
      <c r="I100" s="22">
        <v>0</v>
      </c>
      <c r="J100" s="22">
        <v>0</v>
      </c>
      <c r="L100" s="10">
        <f t="shared" si="19"/>
        <v>0</v>
      </c>
      <c r="Q100" s="12"/>
    </row>
    <row r="101" spans="1:17" x14ac:dyDescent="0.25">
      <c r="A101" s="32" t="s">
        <v>44</v>
      </c>
      <c r="B101" s="9" t="s">
        <v>97</v>
      </c>
      <c r="C101" s="22">
        <v>0</v>
      </c>
      <c r="D101" s="22">
        <v>0</v>
      </c>
      <c r="E101" s="22">
        <v>0</v>
      </c>
      <c r="F101" s="22"/>
      <c r="G101" s="10">
        <f t="shared" si="18"/>
        <v>0</v>
      </c>
      <c r="H101" s="22">
        <v>0</v>
      </c>
      <c r="I101" s="22">
        <v>0</v>
      </c>
      <c r="J101" s="22">
        <v>0</v>
      </c>
      <c r="L101" s="10">
        <f t="shared" si="19"/>
        <v>0</v>
      </c>
      <c r="Q101" s="12"/>
    </row>
    <row r="102" spans="1:17" x14ac:dyDescent="0.25">
      <c r="A102" s="32"/>
      <c r="B102" s="9" t="s">
        <v>101</v>
      </c>
      <c r="C102" s="22">
        <v>1</v>
      </c>
      <c r="D102" s="22">
        <v>0.5</v>
      </c>
      <c r="E102" s="22">
        <v>0.25</v>
      </c>
      <c r="F102" s="22" t="s">
        <v>214</v>
      </c>
      <c r="G102" s="10">
        <f t="shared" si="18"/>
        <v>0.75</v>
      </c>
      <c r="H102" s="22">
        <v>1</v>
      </c>
      <c r="I102" s="22">
        <v>0.5</v>
      </c>
      <c r="J102" s="22">
        <v>0.25</v>
      </c>
      <c r="K102" s="22" t="s">
        <v>214</v>
      </c>
      <c r="L102" s="10">
        <f t="shared" si="19"/>
        <v>0.75</v>
      </c>
      <c r="Q102" s="12"/>
    </row>
    <row r="103" spans="1:17" ht="30" x14ac:dyDescent="0.25">
      <c r="A103" s="32"/>
      <c r="B103" s="9" t="s">
        <v>104</v>
      </c>
      <c r="C103" s="22">
        <v>1</v>
      </c>
      <c r="D103" s="22">
        <v>0.5</v>
      </c>
      <c r="E103" s="22">
        <v>0</v>
      </c>
      <c r="F103" s="22" t="s">
        <v>214</v>
      </c>
      <c r="G103" s="10">
        <f t="shared" si="18"/>
        <v>0.5</v>
      </c>
      <c r="H103" s="22">
        <v>1</v>
      </c>
      <c r="I103" s="22">
        <v>0.5</v>
      </c>
      <c r="J103" s="22">
        <v>0</v>
      </c>
      <c r="K103" s="22" t="s">
        <v>214</v>
      </c>
      <c r="L103" s="10">
        <f t="shared" si="19"/>
        <v>0.5</v>
      </c>
      <c r="M103" s="22"/>
      <c r="N103" s="22"/>
      <c r="O103" s="22"/>
      <c r="P103" s="22"/>
      <c r="Q103" s="12"/>
    </row>
    <row r="104" spans="1:17" x14ac:dyDescent="0.25">
      <c r="A104" s="32" t="s">
        <v>48</v>
      </c>
      <c r="B104" s="8" t="s">
        <v>108</v>
      </c>
      <c r="C104" s="22">
        <v>0.5</v>
      </c>
      <c r="D104" s="22">
        <v>0.5</v>
      </c>
      <c r="E104" s="22">
        <v>0</v>
      </c>
      <c r="F104" s="22" t="s">
        <v>215</v>
      </c>
      <c r="G104" s="10">
        <f t="shared" si="18"/>
        <v>0.25</v>
      </c>
      <c r="H104" s="22">
        <v>0.5</v>
      </c>
      <c r="I104" s="22">
        <v>0.5</v>
      </c>
      <c r="J104" s="22">
        <v>0</v>
      </c>
      <c r="K104" s="22" t="s">
        <v>215</v>
      </c>
      <c r="L104" s="10">
        <f t="shared" si="19"/>
        <v>0.25</v>
      </c>
      <c r="Q104" s="12"/>
    </row>
    <row r="105" spans="1:17" x14ac:dyDescent="0.25">
      <c r="A105" s="32"/>
      <c r="B105" s="8" t="s">
        <v>53</v>
      </c>
      <c r="C105" s="22">
        <v>1</v>
      </c>
      <c r="D105" s="22">
        <v>0.25</v>
      </c>
      <c r="E105" s="22">
        <v>0</v>
      </c>
      <c r="F105" s="22" t="s">
        <v>216</v>
      </c>
      <c r="G105" s="10">
        <f t="shared" si="18"/>
        <v>0.25</v>
      </c>
      <c r="H105" s="22">
        <v>1</v>
      </c>
      <c r="I105" s="22">
        <v>0.25</v>
      </c>
      <c r="J105" s="22">
        <v>0</v>
      </c>
      <c r="K105" s="22" t="s">
        <v>216</v>
      </c>
      <c r="L105" s="10">
        <f t="shared" si="19"/>
        <v>0.25</v>
      </c>
      <c r="Q105" s="12"/>
    </row>
    <row r="106" spans="1:17" x14ac:dyDescent="0.25">
      <c r="A106" s="32"/>
      <c r="B106" s="8" t="s">
        <v>114</v>
      </c>
      <c r="C106" s="22">
        <v>1</v>
      </c>
      <c r="D106" s="22">
        <v>0.5</v>
      </c>
      <c r="E106" s="22">
        <v>0.25</v>
      </c>
      <c r="F106" s="22" t="s">
        <v>216</v>
      </c>
      <c r="G106" s="10">
        <f t="shared" si="18"/>
        <v>0.75</v>
      </c>
      <c r="H106" s="22">
        <v>1</v>
      </c>
      <c r="I106" s="22">
        <v>0.5</v>
      </c>
      <c r="J106" s="22">
        <v>0.25</v>
      </c>
      <c r="K106" s="22" t="s">
        <v>216</v>
      </c>
      <c r="L106" s="10">
        <f t="shared" si="19"/>
        <v>0.75</v>
      </c>
      <c r="Q106" s="12"/>
    </row>
    <row r="107" spans="1:17" ht="45" x14ac:dyDescent="0.25">
      <c r="A107" s="5" t="s">
        <v>57</v>
      </c>
      <c r="B107" s="9" t="s">
        <v>117</v>
      </c>
      <c r="C107" s="22">
        <v>0</v>
      </c>
      <c r="D107" s="22">
        <v>0</v>
      </c>
      <c r="E107" s="22">
        <v>0</v>
      </c>
      <c r="F107" s="22"/>
      <c r="G107" s="10">
        <f t="shared" si="18"/>
        <v>0</v>
      </c>
      <c r="H107" s="22">
        <v>0</v>
      </c>
      <c r="I107" s="22">
        <v>0</v>
      </c>
      <c r="J107" s="22">
        <v>0</v>
      </c>
      <c r="K107" s="22"/>
      <c r="L107" s="10">
        <f t="shared" si="19"/>
        <v>0</v>
      </c>
      <c r="Q107" s="12"/>
    </row>
    <row r="108" spans="1:17" x14ac:dyDescent="0.25">
      <c r="F108" s="27" t="s">
        <v>323</v>
      </c>
      <c r="G108" s="7">
        <f>SUM(G94:G107)/COUNT(G94:G107)</f>
        <v>0.32142857142857145</v>
      </c>
      <c r="K108" s="27" t="s">
        <v>323</v>
      </c>
      <c r="L108" s="7">
        <f>SUM(L94:L107)/COUNT(L94:L107)</f>
        <v>0.32142857142857145</v>
      </c>
      <c r="Q108" s="12"/>
    </row>
    <row r="109" spans="1:17" x14ac:dyDescent="0.25">
      <c r="A109" s="1" t="s">
        <v>67</v>
      </c>
      <c r="B109" s="1"/>
      <c r="C109" s="23" t="s">
        <v>217</v>
      </c>
      <c r="D109" s="23"/>
      <c r="E109" s="23"/>
      <c r="F109" s="23"/>
      <c r="G109" s="1"/>
      <c r="H109" s="23"/>
      <c r="I109" s="23"/>
      <c r="J109" s="23"/>
      <c r="K109" s="23"/>
      <c r="L109" s="1"/>
      <c r="M109" s="23"/>
      <c r="N109" s="23"/>
      <c r="O109" s="23"/>
      <c r="P109" s="23"/>
      <c r="Q109" s="1"/>
    </row>
    <row r="110" spans="1:17" x14ac:dyDescent="0.25">
      <c r="A110" s="1" t="s">
        <v>69</v>
      </c>
      <c r="B110" s="1"/>
      <c r="C110" s="24">
        <v>2007</v>
      </c>
      <c r="D110" s="24"/>
      <c r="E110" s="23"/>
      <c r="F110" s="23"/>
      <c r="G110" s="1"/>
      <c r="H110" s="24">
        <v>2011</v>
      </c>
      <c r="I110" s="24"/>
      <c r="J110" s="23"/>
      <c r="K110" s="23"/>
      <c r="L110" s="1"/>
      <c r="M110" s="24">
        <v>2013</v>
      </c>
      <c r="N110" s="24"/>
      <c r="O110" s="23"/>
      <c r="P110" s="23"/>
      <c r="Q110" s="1"/>
    </row>
    <row r="111" spans="1:17" x14ac:dyDescent="0.25">
      <c r="A111" s="1" t="s">
        <v>19</v>
      </c>
      <c r="B111" s="1" t="s">
        <v>20</v>
      </c>
      <c r="C111" s="23" t="s">
        <v>322</v>
      </c>
      <c r="D111" s="23" t="s">
        <v>60</v>
      </c>
      <c r="E111" s="23" t="s">
        <v>59</v>
      </c>
      <c r="F111" s="23" t="s">
        <v>71</v>
      </c>
      <c r="G111" s="1" t="s">
        <v>72</v>
      </c>
      <c r="H111" s="23" t="s">
        <v>322</v>
      </c>
      <c r="I111" s="23" t="s">
        <v>60</v>
      </c>
      <c r="J111" s="23" t="s">
        <v>59</v>
      </c>
      <c r="K111" s="23" t="s">
        <v>71</v>
      </c>
      <c r="L111" s="1" t="s">
        <v>72</v>
      </c>
      <c r="M111" s="23" t="s">
        <v>322</v>
      </c>
      <c r="N111" s="23" t="s">
        <v>60</v>
      </c>
      <c r="O111" s="23" t="s">
        <v>59</v>
      </c>
      <c r="P111" s="23" t="s">
        <v>71</v>
      </c>
      <c r="Q111" s="1" t="s">
        <v>72</v>
      </c>
    </row>
    <row r="112" spans="1:17" x14ac:dyDescent="0.25">
      <c r="A112" s="32" t="s">
        <v>73</v>
      </c>
      <c r="B112" s="8" t="s">
        <v>74</v>
      </c>
      <c r="C112" s="22">
        <v>1</v>
      </c>
      <c r="D112" s="22">
        <v>0.75</v>
      </c>
      <c r="E112" s="22">
        <v>0.25</v>
      </c>
      <c r="F112" s="22" t="s">
        <v>218</v>
      </c>
      <c r="G112" s="14">
        <f>C112*(D112+E112)</f>
        <v>1</v>
      </c>
      <c r="H112" s="22">
        <v>1</v>
      </c>
      <c r="I112" s="22">
        <v>0.75</v>
      </c>
      <c r="J112" s="22">
        <v>0.25</v>
      </c>
      <c r="K112" s="22" t="s">
        <v>219</v>
      </c>
      <c r="L112" s="14">
        <f>H112*(I112+J112)</f>
        <v>1</v>
      </c>
      <c r="M112" s="22">
        <v>1</v>
      </c>
      <c r="N112" s="22">
        <v>0.75</v>
      </c>
      <c r="O112" s="22">
        <v>0.25</v>
      </c>
      <c r="P112" s="22" t="s">
        <v>220</v>
      </c>
      <c r="Q112" s="14">
        <f>M112*(N112+O112)</f>
        <v>1</v>
      </c>
    </row>
    <row r="113" spans="1:17" x14ac:dyDescent="0.25">
      <c r="A113" s="32"/>
      <c r="B113" s="8" t="s">
        <v>78</v>
      </c>
      <c r="C113" s="22">
        <v>1</v>
      </c>
      <c r="D113" s="22">
        <v>0.75</v>
      </c>
      <c r="E113" s="22">
        <v>0.25</v>
      </c>
      <c r="F113" s="22" t="s">
        <v>218</v>
      </c>
      <c r="G113" s="14">
        <f t="shared" ref="G113:G125" si="20">C113*(D113+E113)</f>
        <v>1</v>
      </c>
      <c r="H113" s="22">
        <v>1</v>
      </c>
      <c r="I113" s="22">
        <v>0.75</v>
      </c>
      <c r="J113" s="22">
        <v>0.25</v>
      </c>
      <c r="K113" s="22" t="s">
        <v>219</v>
      </c>
      <c r="L113" s="14">
        <f>H113*(I113+J113)</f>
        <v>1</v>
      </c>
      <c r="M113" s="22">
        <v>1</v>
      </c>
      <c r="N113" s="22">
        <v>0.75</v>
      </c>
      <c r="O113" s="22">
        <v>0.25</v>
      </c>
      <c r="P113" s="22" t="s">
        <v>220</v>
      </c>
      <c r="Q113" s="14">
        <f>M113*(N113+O113)</f>
        <v>1</v>
      </c>
    </row>
    <row r="114" spans="1:17" x14ac:dyDescent="0.25">
      <c r="A114" s="32"/>
      <c r="B114" s="8" t="s">
        <v>79</v>
      </c>
      <c r="C114" s="22">
        <v>1</v>
      </c>
      <c r="D114" s="22">
        <v>0.25</v>
      </c>
      <c r="E114" s="22">
        <v>0.25</v>
      </c>
      <c r="F114" s="22" t="s">
        <v>221</v>
      </c>
      <c r="G114" s="14">
        <f t="shared" si="20"/>
        <v>0.5</v>
      </c>
      <c r="H114" s="22">
        <v>1</v>
      </c>
      <c r="I114" s="22">
        <v>0.25</v>
      </c>
      <c r="J114" s="22">
        <v>0.25</v>
      </c>
      <c r="K114" s="22" t="s">
        <v>222</v>
      </c>
      <c r="L114" s="14">
        <f>H114*(I114+J114)</f>
        <v>0.5</v>
      </c>
      <c r="M114" s="22">
        <v>1</v>
      </c>
      <c r="N114" s="22">
        <v>0.25</v>
      </c>
      <c r="O114" s="22">
        <v>0.25</v>
      </c>
      <c r="P114" s="22" t="s">
        <v>223</v>
      </c>
      <c r="Q114" s="14">
        <f>M114*(N114+O114)</f>
        <v>0.5</v>
      </c>
    </row>
    <row r="115" spans="1:17" x14ac:dyDescent="0.25">
      <c r="A115" s="32"/>
      <c r="B115" s="8" t="s">
        <v>83</v>
      </c>
      <c r="C115" s="22">
        <v>0</v>
      </c>
      <c r="D115" s="22">
        <v>0</v>
      </c>
      <c r="E115" s="22">
        <v>0</v>
      </c>
      <c r="F115" s="22"/>
      <c r="G115" s="14">
        <f t="shared" si="20"/>
        <v>0</v>
      </c>
      <c r="H115" s="22">
        <v>0</v>
      </c>
      <c r="I115" s="22">
        <v>0</v>
      </c>
      <c r="J115" s="22">
        <v>0</v>
      </c>
      <c r="K115" s="22"/>
      <c r="L115" s="14">
        <f>H115*(I115+J115)</f>
        <v>0</v>
      </c>
      <c r="M115" s="22">
        <v>0</v>
      </c>
      <c r="N115" s="22">
        <v>0</v>
      </c>
      <c r="O115" s="22">
        <v>0</v>
      </c>
      <c r="P115" s="22"/>
      <c r="Q115" s="14">
        <f>M115*(N115+O115)</f>
        <v>0</v>
      </c>
    </row>
    <row r="116" spans="1:17" x14ac:dyDescent="0.25">
      <c r="A116" s="32"/>
      <c r="B116" s="8" t="s">
        <v>87</v>
      </c>
      <c r="C116" s="22">
        <v>1</v>
      </c>
      <c r="D116" s="22">
        <v>0.75</v>
      </c>
      <c r="E116" s="22">
        <v>0.25</v>
      </c>
      <c r="F116" s="22" t="s">
        <v>218</v>
      </c>
      <c r="G116" s="14">
        <f t="shared" si="20"/>
        <v>1</v>
      </c>
      <c r="H116" s="22">
        <v>1</v>
      </c>
      <c r="I116" s="22">
        <v>0.75</v>
      </c>
      <c r="J116" s="22">
        <v>0.25</v>
      </c>
      <c r="K116" s="22" t="s">
        <v>219</v>
      </c>
      <c r="L116" s="14">
        <f t="shared" ref="L116:L125" si="21">H116*(I116+J116)</f>
        <v>1</v>
      </c>
      <c r="M116" s="22">
        <v>1</v>
      </c>
      <c r="N116" s="22">
        <v>0.75</v>
      </c>
      <c r="O116" s="22">
        <v>0.25</v>
      </c>
      <c r="P116" s="22" t="s">
        <v>220</v>
      </c>
      <c r="Q116" s="14">
        <f t="shared" ref="Q116:Q125" si="22">M116*(N116+O116)</f>
        <v>1</v>
      </c>
    </row>
    <row r="117" spans="1:17" x14ac:dyDescent="0.25">
      <c r="A117" s="32"/>
      <c r="B117" s="8" t="s">
        <v>89</v>
      </c>
      <c r="C117" s="22">
        <v>0</v>
      </c>
      <c r="D117" s="22">
        <v>0</v>
      </c>
      <c r="E117" s="22">
        <v>1</v>
      </c>
      <c r="F117" s="22" t="s">
        <v>224</v>
      </c>
      <c r="G117" s="14">
        <f t="shared" si="20"/>
        <v>0</v>
      </c>
      <c r="H117" s="22">
        <v>0</v>
      </c>
      <c r="I117" s="22">
        <v>0</v>
      </c>
      <c r="J117" s="22">
        <v>0</v>
      </c>
      <c r="K117" s="22" t="s">
        <v>225</v>
      </c>
      <c r="L117" s="14">
        <f t="shared" si="21"/>
        <v>0</v>
      </c>
      <c r="M117" s="22">
        <v>0.5</v>
      </c>
      <c r="N117" s="22">
        <v>0</v>
      </c>
      <c r="O117" s="22">
        <v>1</v>
      </c>
      <c r="P117" s="22" t="s">
        <v>226</v>
      </c>
      <c r="Q117" s="14">
        <f t="shared" si="22"/>
        <v>0.5</v>
      </c>
    </row>
    <row r="118" spans="1:17" ht="30" x14ac:dyDescent="0.25">
      <c r="A118" s="32"/>
      <c r="B118" s="8" t="s">
        <v>93</v>
      </c>
      <c r="C118" s="22">
        <v>1</v>
      </c>
      <c r="D118" s="22">
        <v>0.75</v>
      </c>
      <c r="E118" s="22">
        <v>0.25</v>
      </c>
      <c r="F118" s="22" t="s">
        <v>227</v>
      </c>
      <c r="G118" s="14">
        <f t="shared" si="20"/>
        <v>1</v>
      </c>
      <c r="H118" s="22">
        <v>1</v>
      </c>
      <c r="I118" s="22">
        <v>0.75</v>
      </c>
      <c r="J118" s="22">
        <v>0.25</v>
      </c>
      <c r="K118" s="22" t="s">
        <v>227</v>
      </c>
      <c r="L118" s="14">
        <f t="shared" si="21"/>
        <v>1</v>
      </c>
      <c r="M118" s="22">
        <v>1</v>
      </c>
      <c r="N118" s="22">
        <v>0.75</v>
      </c>
      <c r="O118" s="22">
        <v>0.25</v>
      </c>
      <c r="P118" s="22" t="s">
        <v>227</v>
      </c>
      <c r="Q118" s="14">
        <f t="shared" si="22"/>
        <v>1</v>
      </c>
    </row>
    <row r="119" spans="1:17" x14ac:dyDescent="0.25">
      <c r="A119" s="32" t="s">
        <v>44</v>
      </c>
      <c r="B119" s="9" t="s">
        <v>97</v>
      </c>
      <c r="C119" s="22">
        <v>1</v>
      </c>
      <c r="D119" s="22">
        <v>0.75</v>
      </c>
      <c r="E119" s="22">
        <v>0.25</v>
      </c>
      <c r="F119" s="22" t="s">
        <v>228</v>
      </c>
      <c r="G119" s="14">
        <f t="shared" si="20"/>
        <v>1</v>
      </c>
      <c r="H119" s="22">
        <v>1</v>
      </c>
      <c r="I119" s="22">
        <v>0.75</v>
      </c>
      <c r="J119" s="22">
        <v>0.25</v>
      </c>
      <c r="K119" s="22" t="s">
        <v>229</v>
      </c>
      <c r="L119" s="14">
        <f t="shared" si="21"/>
        <v>1</v>
      </c>
      <c r="M119" s="22">
        <v>1</v>
      </c>
      <c r="N119" s="22">
        <v>0.75</v>
      </c>
      <c r="O119" s="22">
        <v>0.25</v>
      </c>
      <c r="P119" s="22" t="s">
        <v>230</v>
      </c>
      <c r="Q119" s="14">
        <f t="shared" si="22"/>
        <v>1</v>
      </c>
    </row>
    <row r="120" spans="1:17" x14ac:dyDescent="0.25">
      <c r="A120" s="32"/>
      <c r="B120" s="9" t="s">
        <v>101</v>
      </c>
      <c r="C120" s="22">
        <v>1</v>
      </c>
      <c r="D120" s="22">
        <v>0.5</v>
      </c>
      <c r="E120" s="22">
        <v>0.25</v>
      </c>
      <c r="F120" s="22" t="s">
        <v>231</v>
      </c>
      <c r="G120" s="14">
        <f t="shared" si="20"/>
        <v>0.75</v>
      </c>
      <c r="H120" s="22">
        <v>1</v>
      </c>
      <c r="I120" s="22">
        <v>0.5</v>
      </c>
      <c r="J120" s="22">
        <v>0.25</v>
      </c>
      <c r="K120" s="22" t="s">
        <v>232</v>
      </c>
      <c r="L120" s="14">
        <f t="shared" si="21"/>
        <v>0.75</v>
      </c>
      <c r="M120" s="22">
        <v>1</v>
      </c>
      <c r="N120" s="22">
        <v>0.5</v>
      </c>
      <c r="O120" s="22">
        <v>0.25</v>
      </c>
      <c r="P120" s="22" t="s">
        <v>233</v>
      </c>
      <c r="Q120" s="14">
        <f t="shared" si="22"/>
        <v>0.75</v>
      </c>
    </row>
    <row r="121" spans="1:17" ht="30" x14ac:dyDescent="0.25">
      <c r="A121" s="32"/>
      <c r="B121" s="9" t="s">
        <v>104</v>
      </c>
      <c r="C121" s="22">
        <v>1</v>
      </c>
      <c r="D121" s="22">
        <v>0.25</v>
      </c>
      <c r="E121" s="22">
        <v>0.25</v>
      </c>
      <c r="F121" s="22" t="s">
        <v>231</v>
      </c>
      <c r="G121" s="14">
        <f t="shared" si="20"/>
        <v>0.5</v>
      </c>
      <c r="H121" s="22">
        <v>1</v>
      </c>
      <c r="I121" s="22">
        <v>0.25</v>
      </c>
      <c r="J121" s="22">
        <v>0.25</v>
      </c>
      <c r="K121" s="22" t="s">
        <v>232</v>
      </c>
      <c r="L121" s="14">
        <f t="shared" si="21"/>
        <v>0.5</v>
      </c>
      <c r="M121" s="22">
        <v>1</v>
      </c>
      <c r="N121" s="22">
        <v>0.25</v>
      </c>
      <c r="O121" s="22">
        <v>0.25</v>
      </c>
      <c r="P121" s="22" t="s">
        <v>233</v>
      </c>
      <c r="Q121" s="14">
        <f t="shared" si="22"/>
        <v>0.5</v>
      </c>
    </row>
    <row r="122" spans="1:17" x14ac:dyDescent="0.25">
      <c r="A122" s="32" t="s">
        <v>48</v>
      </c>
      <c r="B122" s="8" t="s">
        <v>108</v>
      </c>
      <c r="C122" s="22">
        <v>1</v>
      </c>
      <c r="D122" s="22">
        <v>0.5</v>
      </c>
      <c r="E122" s="22">
        <v>0.25</v>
      </c>
      <c r="F122" s="22" t="s">
        <v>234</v>
      </c>
      <c r="G122" s="14">
        <f t="shared" si="20"/>
        <v>0.75</v>
      </c>
      <c r="H122" s="22">
        <v>1</v>
      </c>
      <c r="I122" s="22">
        <v>0.5</v>
      </c>
      <c r="J122" s="22">
        <v>0.25</v>
      </c>
      <c r="K122" s="22" t="s">
        <v>235</v>
      </c>
      <c r="L122" s="14">
        <f t="shared" si="21"/>
        <v>0.75</v>
      </c>
      <c r="M122" s="22">
        <v>1</v>
      </c>
      <c r="N122" s="22">
        <v>0.5</v>
      </c>
      <c r="O122" s="22">
        <v>0.25</v>
      </c>
      <c r="P122" s="22" t="s">
        <v>236</v>
      </c>
      <c r="Q122" s="14">
        <f t="shared" si="22"/>
        <v>0.75</v>
      </c>
    </row>
    <row r="123" spans="1:17" x14ac:dyDescent="0.25">
      <c r="A123" s="32"/>
      <c r="B123" s="8" t="s">
        <v>53</v>
      </c>
      <c r="C123" s="22">
        <v>0</v>
      </c>
      <c r="D123" s="22">
        <v>0</v>
      </c>
      <c r="E123" s="22">
        <v>0</v>
      </c>
      <c r="F123" s="22"/>
      <c r="G123" s="14">
        <f t="shared" si="20"/>
        <v>0</v>
      </c>
      <c r="H123" s="22">
        <v>0</v>
      </c>
      <c r="I123" s="22">
        <v>0</v>
      </c>
      <c r="J123" s="22">
        <v>0</v>
      </c>
      <c r="K123" s="22"/>
      <c r="L123" s="14">
        <f t="shared" si="21"/>
        <v>0</v>
      </c>
      <c r="M123" s="22">
        <v>0</v>
      </c>
      <c r="N123" s="22">
        <v>0</v>
      </c>
      <c r="O123" s="22">
        <v>0</v>
      </c>
      <c r="P123" s="22"/>
      <c r="Q123" s="14">
        <f t="shared" si="22"/>
        <v>0</v>
      </c>
    </row>
    <row r="124" spans="1:17" x14ac:dyDescent="0.25">
      <c r="A124" s="32"/>
      <c r="B124" s="8" t="s">
        <v>114</v>
      </c>
      <c r="C124" s="22">
        <v>0</v>
      </c>
      <c r="D124" s="22">
        <v>0</v>
      </c>
      <c r="E124" s="22">
        <v>0</v>
      </c>
      <c r="F124" s="22"/>
      <c r="G124" s="14">
        <f t="shared" si="20"/>
        <v>0</v>
      </c>
      <c r="H124" s="22">
        <v>0</v>
      </c>
      <c r="I124" s="22">
        <v>0</v>
      </c>
      <c r="J124" s="22">
        <v>0</v>
      </c>
      <c r="K124" s="22"/>
      <c r="L124" s="14">
        <f t="shared" si="21"/>
        <v>0</v>
      </c>
      <c r="M124" s="22">
        <v>0</v>
      </c>
      <c r="N124" s="22">
        <v>0</v>
      </c>
      <c r="O124" s="22">
        <v>0</v>
      </c>
      <c r="P124" s="22"/>
      <c r="Q124" s="14">
        <f t="shared" si="22"/>
        <v>0</v>
      </c>
    </row>
    <row r="125" spans="1:17" ht="45" x14ac:dyDescent="0.25">
      <c r="A125" s="5" t="s">
        <v>57</v>
      </c>
      <c r="B125" s="9" t="s">
        <v>117</v>
      </c>
      <c r="C125" s="22">
        <v>0</v>
      </c>
      <c r="D125" s="22">
        <v>0</v>
      </c>
      <c r="E125" s="22">
        <v>0</v>
      </c>
      <c r="F125" s="22"/>
      <c r="G125" s="14">
        <f t="shared" si="20"/>
        <v>0</v>
      </c>
      <c r="H125" s="22">
        <v>0</v>
      </c>
      <c r="I125" s="22">
        <v>0</v>
      </c>
      <c r="J125" s="22">
        <v>0</v>
      </c>
      <c r="K125" s="22"/>
      <c r="L125" s="14">
        <f t="shared" si="21"/>
        <v>0</v>
      </c>
      <c r="M125" s="22">
        <v>0</v>
      </c>
      <c r="N125" s="22">
        <v>0</v>
      </c>
      <c r="O125" s="22">
        <v>0</v>
      </c>
      <c r="P125" s="22"/>
      <c r="Q125" s="14">
        <f t="shared" si="22"/>
        <v>0</v>
      </c>
    </row>
    <row r="126" spans="1:17" x14ac:dyDescent="0.25">
      <c r="C126" s="26"/>
      <c r="D126" s="26"/>
      <c r="F126" s="27" t="s">
        <v>323</v>
      </c>
      <c r="G126" s="7">
        <f>SUM(G112:G125)/COUNT(G112:G125)</f>
        <v>0.5357142857142857</v>
      </c>
      <c r="K126" s="27" t="s">
        <v>323</v>
      </c>
      <c r="L126" s="7">
        <f>SUM(L112:L125)/COUNT(L112:L125)</f>
        <v>0.5357142857142857</v>
      </c>
      <c r="P126" s="27" t="s">
        <v>323</v>
      </c>
      <c r="Q126" s="7">
        <f>SUM(Q112:Q125)/COUNT(Q112:Q125)</f>
        <v>0.5714285714285714</v>
      </c>
    </row>
    <row r="127" spans="1:17" x14ac:dyDescent="0.25">
      <c r="A127" s="1" t="s">
        <v>67</v>
      </c>
      <c r="B127" s="1"/>
      <c r="C127" s="23" t="s">
        <v>237</v>
      </c>
      <c r="D127" s="23"/>
      <c r="E127" s="23"/>
      <c r="F127" s="23"/>
      <c r="G127" s="1"/>
      <c r="H127" s="23"/>
      <c r="I127" s="23"/>
      <c r="J127" s="23"/>
      <c r="K127" s="23"/>
      <c r="L127" s="1"/>
      <c r="M127" s="23"/>
      <c r="N127" s="23"/>
      <c r="O127" s="23"/>
      <c r="P127" s="23"/>
      <c r="Q127" s="1"/>
    </row>
    <row r="128" spans="1:17" x14ac:dyDescent="0.25">
      <c r="A128" s="1" t="s">
        <v>69</v>
      </c>
      <c r="B128" s="1"/>
      <c r="C128" s="24">
        <v>2011</v>
      </c>
      <c r="D128" s="24"/>
      <c r="E128" s="23"/>
      <c r="F128" s="23"/>
      <c r="G128" s="1"/>
      <c r="H128" s="24">
        <v>2014</v>
      </c>
      <c r="I128" s="24"/>
      <c r="J128" s="23"/>
      <c r="K128" s="23"/>
      <c r="L128" s="1"/>
      <c r="M128" s="24">
        <v>2018</v>
      </c>
      <c r="N128" s="24"/>
      <c r="O128" s="23"/>
      <c r="P128" s="23"/>
      <c r="Q128" s="1"/>
    </row>
    <row r="129" spans="1:17" x14ac:dyDescent="0.25">
      <c r="A129" s="1" t="s">
        <v>19</v>
      </c>
      <c r="B129" s="1" t="s">
        <v>20</v>
      </c>
      <c r="C129" s="23" t="s">
        <v>322</v>
      </c>
      <c r="D129" s="23" t="s">
        <v>60</v>
      </c>
      <c r="E129" s="23" t="s">
        <v>59</v>
      </c>
      <c r="F129" s="23" t="s">
        <v>71</v>
      </c>
      <c r="G129" s="1" t="s">
        <v>72</v>
      </c>
      <c r="H129" s="23" t="s">
        <v>322</v>
      </c>
      <c r="I129" s="23" t="s">
        <v>60</v>
      </c>
      <c r="J129" s="23" t="s">
        <v>59</v>
      </c>
      <c r="K129" s="23" t="s">
        <v>71</v>
      </c>
      <c r="L129" s="1" t="s">
        <v>72</v>
      </c>
      <c r="M129" s="23" t="s">
        <v>322</v>
      </c>
      <c r="N129" s="23" t="s">
        <v>60</v>
      </c>
      <c r="O129" s="23" t="s">
        <v>59</v>
      </c>
      <c r="P129" s="23" t="s">
        <v>71</v>
      </c>
      <c r="Q129" s="1" t="s">
        <v>72</v>
      </c>
    </row>
    <row r="130" spans="1:17" x14ac:dyDescent="0.25">
      <c r="A130" s="32" t="s">
        <v>73</v>
      </c>
      <c r="B130" s="8" t="s">
        <v>74</v>
      </c>
      <c r="C130" s="22">
        <v>0</v>
      </c>
      <c r="D130" s="22">
        <v>0</v>
      </c>
      <c r="E130" s="22">
        <v>0</v>
      </c>
      <c r="F130" s="22"/>
      <c r="G130" s="14">
        <f>C130*(D130+E130)</f>
        <v>0</v>
      </c>
      <c r="H130" s="22">
        <v>0</v>
      </c>
      <c r="I130" s="22">
        <v>0</v>
      </c>
      <c r="J130" s="22">
        <v>0</v>
      </c>
      <c r="K130" s="22"/>
      <c r="L130" s="14">
        <f>H130*(I130+J130)</f>
        <v>0</v>
      </c>
      <c r="M130" s="22">
        <v>0</v>
      </c>
      <c r="N130" s="22">
        <v>0</v>
      </c>
      <c r="O130" s="22">
        <v>0</v>
      </c>
      <c r="P130" s="22"/>
      <c r="Q130" s="14">
        <f>M130*(N130+O130)</f>
        <v>0</v>
      </c>
    </row>
    <row r="131" spans="1:17" x14ac:dyDescent="0.25">
      <c r="A131" s="32"/>
      <c r="B131" s="8" t="s">
        <v>78</v>
      </c>
      <c r="C131" s="22">
        <v>1</v>
      </c>
      <c r="D131" s="22">
        <v>0.75</v>
      </c>
      <c r="E131" s="22">
        <v>0.25</v>
      </c>
      <c r="F131" s="22" t="s">
        <v>238</v>
      </c>
      <c r="G131" s="14">
        <f>C131*(D131+E131)</f>
        <v>1</v>
      </c>
      <c r="H131" s="22">
        <v>1</v>
      </c>
      <c r="I131" s="22">
        <v>0.75</v>
      </c>
      <c r="J131" s="22">
        <v>0.25</v>
      </c>
      <c r="K131" s="22" t="s">
        <v>239</v>
      </c>
      <c r="L131" s="14">
        <f>H131*(I131+J131)</f>
        <v>1</v>
      </c>
      <c r="M131" s="22">
        <v>1</v>
      </c>
      <c r="N131" s="22">
        <v>0.75</v>
      </c>
      <c r="O131" s="22">
        <v>0.25</v>
      </c>
      <c r="P131" s="22" t="s">
        <v>240</v>
      </c>
      <c r="Q131" s="14">
        <f>M131*(N131+O131)</f>
        <v>1</v>
      </c>
    </row>
    <row r="132" spans="1:17" x14ac:dyDescent="0.25">
      <c r="A132" s="32"/>
      <c r="B132" s="8" t="s">
        <v>79</v>
      </c>
      <c r="C132" s="22">
        <v>1</v>
      </c>
      <c r="D132" s="22">
        <v>0.75</v>
      </c>
      <c r="E132" s="22">
        <v>0.25</v>
      </c>
      <c r="F132" s="22" t="s">
        <v>238</v>
      </c>
      <c r="G132" s="14">
        <f>C132*(D132+E132)</f>
        <v>1</v>
      </c>
      <c r="H132" s="22">
        <v>1</v>
      </c>
      <c r="I132" s="22">
        <v>0.75</v>
      </c>
      <c r="J132" s="22">
        <v>0.25</v>
      </c>
      <c r="K132" s="22" t="s">
        <v>239</v>
      </c>
      <c r="L132" s="14">
        <f>H132*(I132+J132)</f>
        <v>1</v>
      </c>
      <c r="M132" s="22">
        <v>1</v>
      </c>
      <c r="N132" s="22">
        <v>0.75</v>
      </c>
      <c r="O132" s="22">
        <v>0.25</v>
      </c>
      <c r="P132" s="22" t="s">
        <v>240</v>
      </c>
      <c r="Q132" s="14">
        <f>M132*(N132+O132)</f>
        <v>1</v>
      </c>
    </row>
    <row r="133" spans="1:17" x14ac:dyDescent="0.25">
      <c r="A133" s="32"/>
      <c r="B133" s="8" t="s">
        <v>83</v>
      </c>
      <c r="C133" s="22">
        <v>0</v>
      </c>
      <c r="D133" s="22">
        <v>0</v>
      </c>
      <c r="E133" s="22">
        <v>0</v>
      </c>
      <c r="F133" s="22"/>
      <c r="G133" s="14">
        <f>C133*(D133+E133)</f>
        <v>0</v>
      </c>
      <c r="H133" s="22">
        <v>0</v>
      </c>
      <c r="I133" s="22">
        <v>0</v>
      </c>
      <c r="J133" s="22">
        <v>0</v>
      </c>
      <c r="K133" s="22"/>
      <c r="L133" s="14">
        <f>H133*(I133+J133)</f>
        <v>0</v>
      </c>
      <c r="M133" s="22">
        <v>0</v>
      </c>
      <c r="N133" s="22">
        <v>0</v>
      </c>
      <c r="O133" s="22">
        <v>0</v>
      </c>
      <c r="P133" s="22"/>
      <c r="Q133" s="14">
        <f>M133*(N133+O133)</f>
        <v>0</v>
      </c>
    </row>
    <row r="134" spans="1:17" x14ac:dyDescent="0.25">
      <c r="A134" s="32"/>
      <c r="B134" s="8" t="s">
        <v>87</v>
      </c>
      <c r="C134" s="22">
        <v>1</v>
      </c>
      <c r="D134" s="22">
        <v>0.75</v>
      </c>
      <c r="E134" s="22">
        <v>0.25</v>
      </c>
      <c r="F134" s="22" t="s">
        <v>238</v>
      </c>
      <c r="G134" s="14">
        <f t="shared" ref="G134:G143" si="23">C134*(D134+E134)</f>
        <v>1</v>
      </c>
      <c r="H134" s="22">
        <v>1</v>
      </c>
      <c r="I134" s="22">
        <v>0.75</v>
      </c>
      <c r="J134" s="22">
        <v>0.25</v>
      </c>
      <c r="K134" s="22" t="s">
        <v>239</v>
      </c>
      <c r="L134" s="14">
        <f t="shared" ref="L134:L143" si="24">H134*(I134+J134)</f>
        <v>1</v>
      </c>
      <c r="M134" s="22">
        <v>1</v>
      </c>
      <c r="N134" s="22">
        <v>0.75</v>
      </c>
      <c r="O134" s="22">
        <v>0.25</v>
      </c>
      <c r="P134" s="22" t="s">
        <v>240</v>
      </c>
      <c r="Q134" s="14">
        <f t="shared" ref="Q134:Q143" si="25">M134*(N134+O134)</f>
        <v>1</v>
      </c>
    </row>
    <row r="135" spans="1:17" x14ac:dyDescent="0.25">
      <c r="A135" s="32"/>
      <c r="B135" s="8" t="s">
        <v>89</v>
      </c>
      <c r="C135" s="22">
        <v>0</v>
      </c>
      <c r="D135" s="22">
        <v>0</v>
      </c>
      <c r="E135" s="22">
        <v>0</v>
      </c>
      <c r="F135" s="22"/>
      <c r="G135" s="14">
        <f t="shared" si="23"/>
        <v>0</v>
      </c>
      <c r="H135" s="22">
        <v>0</v>
      </c>
      <c r="I135" s="22">
        <v>0</v>
      </c>
      <c r="J135" s="22">
        <v>0</v>
      </c>
      <c r="K135" s="22"/>
      <c r="L135" s="14">
        <f t="shared" si="24"/>
        <v>0</v>
      </c>
      <c r="M135" s="22">
        <v>0.5</v>
      </c>
      <c r="N135" s="22">
        <v>0</v>
      </c>
      <c r="O135" s="22">
        <v>1</v>
      </c>
      <c r="P135" s="22" t="s">
        <v>241</v>
      </c>
      <c r="Q135" s="14">
        <f t="shared" si="25"/>
        <v>0.5</v>
      </c>
    </row>
    <row r="136" spans="1:17" ht="30" x14ac:dyDescent="0.25">
      <c r="A136" s="32"/>
      <c r="B136" s="8" t="s">
        <v>93</v>
      </c>
      <c r="C136" s="22">
        <v>1</v>
      </c>
      <c r="D136" s="22">
        <v>0.5</v>
      </c>
      <c r="E136" s="22">
        <v>0.25</v>
      </c>
      <c r="F136" s="22" t="s">
        <v>242</v>
      </c>
      <c r="G136" s="14">
        <f t="shared" si="23"/>
        <v>0.75</v>
      </c>
      <c r="H136" s="22">
        <v>1</v>
      </c>
      <c r="I136" s="22">
        <v>0.5</v>
      </c>
      <c r="J136" s="22">
        <v>0.25</v>
      </c>
      <c r="K136" s="22" t="s">
        <v>243</v>
      </c>
      <c r="L136" s="14">
        <f t="shared" si="24"/>
        <v>0.75</v>
      </c>
      <c r="M136" s="22">
        <v>1</v>
      </c>
      <c r="N136" s="22">
        <v>0.5</v>
      </c>
      <c r="O136" s="22">
        <v>0.25</v>
      </c>
      <c r="P136" s="22" t="s">
        <v>244</v>
      </c>
      <c r="Q136" s="14">
        <f t="shared" si="25"/>
        <v>0.75</v>
      </c>
    </row>
    <row r="137" spans="1:17" x14ac:dyDescent="0.25">
      <c r="A137" s="32" t="s">
        <v>44</v>
      </c>
      <c r="B137" s="9" t="s">
        <v>97</v>
      </c>
      <c r="C137" s="22">
        <v>1</v>
      </c>
      <c r="D137" s="22">
        <v>0.5</v>
      </c>
      <c r="E137" s="22">
        <v>0.25</v>
      </c>
      <c r="F137" s="22" t="s">
        <v>245</v>
      </c>
      <c r="G137" s="14">
        <f t="shared" si="23"/>
        <v>0.75</v>
      </c>
      <c r="H137" s="22">
        <v>1</v>
      </c>
      <c r="I137" s="22">
        <v>0.5</v>
      </c>
      <c r="J137" s="22">
        <v>0.25</v>
      </c>
      <c r="K137" s="22" t="s">
        <v>246</v>
      </c>
      <c r="L137" s="14">
        <f t="shared" si="24"/>
        <v>0.75</v>
      </c>
      <c r="M137" s="22">
        <v>1</v>
      </c>
      <c r="N137" s="22">
        <v>0.75</v>
      </c>
      <c r="O137" s="22">
        <v>0.25</v>
      </c>
      <c r="P137" s="22" t="s">
        <v>247</v>
      </c>
      <c r="Q137" s="14">
        <f t="shared" si="25"/>
        <v>1</v>
      </c>
    </row>
    <row r="138" spans="1:17" x14ac:dyDescent="0.25">
      <c r="A138" s="32"/>
      <c r="B138" s="9" t="s">
        <v>101</v>
      </c>
      <c r="C138" s="22">
        <v>1</v>
      </c>
      <c r="D138" s="22">
        <v>0.5</v>
      </c>
      <c r="E138" s="22">
        <v>0.25</v>
      </c>
      <c r="F138" s="22" t="s">
        <v>248</v>
      </c>
      <c r="G138" s="14">
        <f t="shared" si="23"/>
        <v>0.75</v>
      </c>
      <c r="H138" s="22">
        <v>1</v>
      </c>
      <c r="I138" s="22">
        <v>0.5</v>
      </c>
      <c r="J138" s="22">
        <v>0.25</v>
      </c>
      <c r="K138" s="22" t="s">
        <v>249</v>
      </c>
      <c r="L138" s="14">
        <f t="shared" si="24"/>
        <v>0.75</v>
      </c>
      <c r="M138" s="22">
        <v>1</v>
      </c>
      <c r="N138" s="22">
        <v>0.75</v>
      </c>
      <c r="O138" s="22">
        <v>0.25</v>
      </c>
      <c r="P138" s="22" t="s">
        <v>250</v>
      </c>
      <c r="Q138" s="14">
        <f t="shared" si="25"/>
        <v>1</v>
      </c>
    </row>
    <row r="139" spans="1:17" ht="30" x14ac:dyDescent="0.25">
      <c r="A139" s="32"/>
      <c r="B139" s="9" t="s">
        <v>104</v>
      </c>
      <c r="C139" s="22">
        <v>1</v>
      </c>
      <c r="D139" s="22">
        <v>0.5</v>
      </c>
      <c r="E139" s="22">
        <v>0.25</v>
      </c>
      <c r="F139" s="22" t="s">
        <v>248</v>
      </c>
      <c r="G139" s="14">
        <f t="shared" si="23"/>
        <v>0.75</v>
      </c>
      <c r="H139" s="22">
        <v>1</v>
      </c>
      <c r="I139" s="22">
        <v>0.5</v>
      </c>
      <c r="J139" s="22">
        <v>0.25</v>
      </c>
      <c r="K139" s="22" t="s">
        <v>249</v>
      </c>
      <c r="L139" s="14">
        <f t="shared" si="24"/>
        <v>0.75</v>
      </c>
      <c r="M139" s="22">
        <v>1</v>
      </c>
      <c r="N139" s="22">
        <v>0.75</v>
      </c>
      <c r="O139" s="22">
        <v>0.25</v>
      </c>
      <c r="P139" s="22" t="s">
        <v>250</v>
      </c>
      <c r="Q139" s="14">
        <f t="shared" si="25"/>
        <v>1</v>
      </c>
    </row>
    <row r="140" spans="1:17" x14ac:dyDescent="0.25">
      <c r="A140" s="32" t="s">
        <v>48</v>
      </c>
      <c r="B140" s="8" t="s">
        <v>108</v>
      </c>
      <c r="C140" s="22">
        <v>0</v>
      </c>
      <c r="D140" s="22">
        <v>0</v>
      </c>
      <c r="E140" s="22">
        <v>0</v>
      </c>
      <c r="F140" s="22"/>
      <c r="G140" s="14">
        <f t="shared" si="23"/>
        <v>0</v>
      </c>
      <c r="H140" s="22">
        <v>0</v>
      </c>
      <c r="I140" s="22">
        <v>0</v>
      </c>
      <c r="J140" s="22">
        <v>0</v>
      </c>
      <c r="K140" s="22"/>
      <c r="L140" s="14">
        <f t="shared" si="24"/>
        <v>0</v>
      </c>
      <c r="M140" s="22">
        <v>0</v>
      </c>
      <c r="N140" s="22">
        <v>0</v>
      </c>
      <c r="O140" s="22">
        <v>0</v>
      </c>
      <c r="P140" s="22"/>
      <c r="Q140" s="14">
        <f t="shared" si="25"/>
        <v>0</v>
      </c>
    </row>
    <row r="141" spans="1:17" x14ac:dyDescent="0.25">
      <c r="A141" s="32"/>
      <c r="B141" s="8" t="s">
        <v>53</v>
      </c>
      <c r="C141" s="22">
        <v>1</v>
      </c>
      <c r="D141" s="22">
        <v>0.75</v>
      </c>
      <c r="E141" s="22">
        <v>0.25</v>
      </c>
      <c r="F141" s="22" t="s">
        <v>251</v>
      </c>
      <c r="G141" s="14">
        <f t="shared" si="23"/>
        <v>1</v>
      </c>
      <c r="H141" s="22">
        <v>1</v>
      </c>
      <c r="I141" s="22">
        <v>0.75</v>
      </c>
      <c r="J141" s="22">
        <v>0.25</v>
      </c>
      <c r="K141" s="22" t="s">
        <v>252</v>
      </c>
      <c r="L141" s="14">
        <f t="shared" si="24"/>
        <v>1</v>
      </c>
      <c r="M141" s="22">
        <v>1</v>
      </c>
      <c r="N141" s="22">
        <v>0.75</v>
      </c>
      <c r="O141" s="22">
        <v>0.25</v>
      </c>
      <c r="P141" s="22" t="s">
        <v>253</v>
      </c>
      <c r="Q141" s="14">
        <f t="shared" si="25"/>
        <v>1</v>
      </c>
    </row>
    <row r="142" spans="1:17" x14ac:dyDescent="0.25">
      <c r="A142" s="32"/>
      <c r="B142" s="8" t="s">
        <v>114</v>
      </c>
      <c r="C142" s="22">
        <v>1</v>
      </c>
      <c r="D142" s="22">
        <v>0.75</v>
      </c>
      <c r="E142" s="22">
        <v>0</v>
      </c>
      <c r="F142" s="22" t="s">
        <v>251</v>
      </c>
      <c r="G142" s="14">
        <f t="shared" si="23"/>
        <v>0.75</v>
      </c>
      <c r="H142" s="22">
        <v>1</v>
      </c>
      <c r="I142" s="22">
        <v>0.75</v>
      </c>
      <c r="J142" s="22">
        <v>0</v>
      </c>
      <c r="K142" s="22" t="s">
        <v>252</v>
      </c>
      <c r="L142" s="14">
        <f t="shared" si="24"/>
        <v>0.75</v>
      </c>
      <c r="M142" s="22">
        <v>1</v>
      </c>
      <c r="N142" s="22">
        <v>0.75</v>
      </c>
      <c r="O142" s="22">
        <v>0</v>
      </c>
      <c r="P142" s="22" t="s">
        <v>253</v>
      </c>
      <c r="Q142" s="14">
        <f t="shared" si="25"/>
        <v>0.75</v>
      </c>
    </row>
    <row r="143" spans="1:17" ht="45" x14ac:dyDescent="0.25">
      <c r="A143" s="5" t="s">
        <v>57</v>
      </c>
      <c r="B143" s="9" t="s">
        <v>117</v>
      </c>
      <c r="C143" s="22">
        <v>0</v>
      </c>
      <c r="D143" s="22">
        <v>0</v>
      </c>
      <c r="E143" s="22">
        <v>0</v>
      </c>
      <c r="F143" s="22"/>
      <c r="G143" s="14">
        <f t="shared" si="23"/>
        <v>0</v>
      </c>
      <c r="H143" s="22">
        <v>0</v>
      </c>
      <c r="I143" s="22">
        <v>0</v>
      </c>
      <c r="J143" s="22">
        <v>0</v>
      </c>
      <c r="K143" s="22"/>
      <c r="L143" s="14">
        <f t="shared" si="24"/>
        <v>0</v>
      </c>
      <c r="M143" s="22">
        <v>0</v>
      </c>
      <c r="N143" s="22">
        <v>0</v>
      </c>
      <c r="O143" s="22">
        <v>0</v>
      </c>
      <c r="P143" s="22"/>
      <c r="Q143" s="14">
        <f t="shared" si="25"/>
        <v>0</v>
      </c>
    </row>
    <row r="144" spans="1:17" x14ac:dyDescent="0.25">
      <c r="C144" s="26"/>
      <c r="D144" s="26"/>
      <c r="F144" s="27" t="s">
        <v>323</v>
      </c>
      <c r="G144" s="7">
        <f>SUM(G130:G143)/COUNT(G130:G143)</f>
        <v>0.5535714285714286</v>
      </c>
      <c r="K144" s="27" t="s">
        <v>323</v>
      </c>
      <c r="L144" s="7">
        <f>SUM(L130:L143)/COUNT(L130:L143)</f>
        <v>0.5535714285714286</v>
      </c>
      <c r="P144" s="27" t="s">
        <v>323</v>
      </c>
      <c r="Q144" s="7">
        <f>SUM(Q130:Q143)/COUNT(Q130:Q143)</f>
        <v>0.6428571428571429</v>
      </c>
    </row>
    <row r="145" spans="1:17" x14ac:dyDescent="0.25">
      <c r="A145" s="1" t="s">
        <v>67</v>
      </c>
      <c r="B145" s="1"/>
      <c r="C145" s="23" t="s">
        <v>254</v>
      </c>
      <c r="D145" s="23"/>
      <c r="E145" s="23"/>
      <c r="F145" s="23"/>
      <c r="G145" s="1"/>
      <c r="H145" s="23"/>
      <c r="I145" s="23"/>
      <c r="J145" s="23"/>
      <c r="K145" s="23"/>
      <c r="L145" s="1"/>
      <c r="M145" s="23"/>
      <c r="N145" s="23"/>
      <c r="O145" s="23"/>
      <c r="P145" s="23"/>
      <c r="Q145" s="1"/>
    </row>
    <row r="146" spans="1:17" x14ac:dyDescent="0.25">
      <c r="A146" s="1" t="s">
        <v>69</v>
      </c>
      <c r="B146" s="1"/>
      <c r="C146" s="24">
        <v>2010</v>
      </c>
      <c r="D146" s="24"/>
      <c r="E146" s="23"/>
      <c r="F146" s="23"/>
      <c r="G146" s="1"/>
      <c r="H146" s="24">
        <v>2013</v>
      </c>
      <c r="I146" s="24"/>
      <c r="J146" s="23"/>
      <c r="K146" s="23"/>
      <c r="L146" s="1"/>
      <c r="M146" s="24">
        <v>2016</v>
      </c>
      <c r="N146" s="24"/>
      <c r="O146" s="23"/>
      <c r="P146" s="23"/>
      <c r="Q146" s="1"/>
    </row>
    <row r="147" spans="1:17" x14ac:dyDescent="0.25">
      <c r="A147" s="1" t="s">
        <v>19</v>
      </c>
      <c r="B147" s="1" t="s">
        <v>20</v>
      </c>
      <c r="C147" s="23" t="s">
        <v>322</v>
      </c>
      <c r="D147" s="23" t="s">
        <v>60</v>
      </c>
      <c r="E147" s="23" t="s">
        <v>59</v>
      </c>
      <c r="F147" s="23" t="s">
        <v>71</v>
      </c>
      <c r="G147" s="1" t="s">
        <v>72</v>
      </c>
      <c r="H147" s="23" t="s">
        <v>322</v>
      </c>
      <c r="I147" s="23" t="s">
        <v>60</v>
      </c>
      <c r="J147" s="23" t="s">
        <v>59</v>
      </c>
      <c r="K147" s="23" t="s">
        <v>71</v>
      </c>
      <c r="L147" s="1" t="s">
        <v>72</v>
      </c>
      <c r="M147" s="23" t="s">
        <v>322</v>
      </c>
      <c r="N147" s="23" t="s">
        <v>60</v>
      </c>
      <c r="O147" s="23" t="s">
        <v>59</v>
      </c>
      <c r="P147" s="23" t="s">
        <v>71</v>
      </c>
      <c r="Q147" s="1" t="s">
        <v>72</v>
      </c>
    </row>
    <row r="148" spans="1:17" x14ac:dyDescent="0.25">
      <c r="A148" s="32" t="s">
        <v>73</v>
      </c>
      <c r="B148" s="8" t="s">
        <v>74</v>
      </c>
      <c r="C148" s="22">
        <v>0</v>
      </c>
      <c r="D148" s="22">
        <v>0</v>
      </c>
      <c r="E148" s="22">
        <v>0</v>
      </c>
      <c r="F148" s="22"/>
      <c r="G148" s="14">
        <f>C148*(D148+E148)</f>
        <v>0</v>
      </c>
      <c r="H148" s="22">
        <v>0</v>
      </c>
      <c r="I148" s="22">
        <v>0</v>
      </c>
      <c r="J148" s="22">
        <v>0</v>
      </c>
      <c r="K148" s="22"/>
      <c r="L148" s="14">
        <f>H148*(I148+J148)</f>
        <v>0</v>
      </c>
      <c r="M148" s="22">
        <v>0</v>
      </c>
      <c r="N148" s="22">
        <v>0</v>
      </c>
      <c r="O148" s="22">
        <v>0</v>
      </c>
      <c r="P148" s="22"/>
      <c r="Q148" s="14">
        <f>M148*(N148+O148)</f>
        <v>0</v>
      </c>
    </row>
    <row r="149" spans="1:17" x14ac:dyDescent="0.25">
      <c r="A149" s="32"/>
      <c r="B149" s="8" t="s">
        <v>78</v>
      </c>
      <c r="C149" s="22">
        <v>1</v>
      </c>
      <c r="D149" s="22">
        <v>0.5</v>
      </c>
      <c r="E149" s="22">
        <v>0.25</v>
      </c>
      <c r="F149" s="22" t="s">
        <v>255</v>
      </c>
      <c r="G149" s="14">
        <f>C149*(D149+E149)</f>
        <v>0.75</v>
      </c>
      <c r="H149" s="22">
        <v>1</v>
      </c>
      <c r="I149" s="22">
        <v>0.5</v>
      </c>
      <c r="J149" s="22">
        <v>0.25</v>
      </c>
      <c r="K149" s="22" t="s">
        <v>256</v>
      </c>
      <c r="L149" s="14">
        <f>H149*(I149+J149)</f>
        <v>0.75</v>
      </c>
      <c r="M149" s="22">
        <v>1</v>
      </c>
      <c r="N149" s="22">
        <v>0.5</v>
      </c>
      <c r="O149" s="22">
        <v>0.25</v>
      </c>
      <c r="P149" s="22" t="s">
        <v>257</v>
      </c>
      <c r="Q149" s="14">
        <f t="shared" ref="Q149:Q160" si="26">M149*(N149+O149)</f>
        <v>0.75</v>
      </c>
    </row>
    <row r="150" spans="1:17" x14ac:dyDescent="0.25">
      <c r="A150" s="32"/>
      <c r="B150" s="8" t="s">
        <v>79</v>
      </c>
      <c r="C150" s="22">
        <v>1</v>
      </c>
      <c r="D150" s="22">
        <v>0.5</v>
      </c>
      <c r="E150" s="22">
        <v>0.25</v>
      </c>
      <c r="F150" s="22" t="s">
        <v>255</v>
      </c>
      <c r="G150" s="14">
        <f>C150*(D150+E150)</f>
        <v>0.75</v>
      </c>
      <c r="H150" s="22">
        <v>1</v>
      </c>
      <c r="I150" s="22">
        <v>0.5</v>
      </c>
      <c r="J150" s="22">
        <v>0.25</v>
      </c>
      <c r="K150" s="22" t="s">
        <v>256</v>
      </c>
      <c r="L150" s="14">
        <f>H150*(I150+J150)</f>
        <v>0.75</v>
      </c>
      <c r="M150" s="22">
        <v>1</v>
      </c>
      <c r="N150" s="22">
        <v>0.5</v>
      </c>
      <c r="O150" s="22">
        <v>0.25</v>
      </c>
      <c r="P150" s="22" t="s">
        <v>257</v>
      </c>
      <c r="Q150" s="14">
        <f t="shared" si="26"/>
        <v>0.75</v>
      </c>
    </row>
    <row r="151" spans="1:17" x14ac:dyDescent="0.25">
      <c r="A151" s="32"/>
      <c r="B151" s="8" t="s">
        <v>83</v>
      </c>
      <c r="C151" s="22">
        <v>0</v>
      </c>
      <c r="D151" s="22">
        <v>0</v>
      </c>
      <c r="E151" s="22">
        <v>0</v>
      </c>
      <c r="F151" s="22"/>
      <c r="G151" s="14">
        <f>C151*(D151+E151)</f>
        <v>0</v>
      </c>
      <c r="H151" s="22">
        <v>0</v>
      </c>
      <c r="I151" s="22">
        <v>0</v>
      </c>
      <c r="J151" s="22">
        <v>0</v>
      </c>
      <c r="K151" s="22"/>
      <c r="L151" s="14">
        <f>H151*(I151+J151)</f>
        <v>0</v>
      </c>
      <c r="M151" s="22">
        <v>0</v>
      </c>
      <c r="N151" s="22">
        <v>0</v>
      </c>
      <c r="O151" s="22">
        <v>0</v>
      </c>
      <c r="P151" s="22"/>
      <c r="Q151" s="14">
        <f t="shared" si="26"/>
        <v>0</v>
      </c>
    </row>
    <row r="152" spans="1:17" x14ac:dyDescent="0.25">
      <c r="A152" s="32"/>
      <c r="B152" s="8" t="s">
        <v>87</v>
      </c>
      <c r="C152" s="22">
        <v>1</v>
      </c>
      <c r="D152" s="22">
        <v>0.5</v>
      </c>
      <c r="E152" s="22">
        <v>0.25</v>
      </c>
      <c r="F152" s="22" t="s">
        <v>255</v>
      </c>
      <c r="G152" s="14">
        <f t="shared" ref="G152:G161" si="27">C152*(D152+E152)</f>
        <v>0.75</v>
      </c>
      <c r="H152" s="22">
        <v>1</v>
      </c>
      <c r="I152" s="22">
        <v>0.5</v>
      </c>
      <c r="J152" s="22">
        <v>0.25</v>
      </c>
      <c r="K152" s="22" t="s">
        <v>256</v>
      </c>
      <c r="L152" s="14">
        <f t="shared" ref="L152:L161" si="28">H152*(I152+J152)</f>
        <v>0.75</v>
      </c>
      <c r="M152" s="22">
        <v>1</v>
      </c>
      <c r="N152" s="22">
        <v>0.5</v>
      </c>
      <c r="O152" s="22">
        <v>0.25</v>
      </c>
      <c r="P152" s="22" t="s">
        <v>257</v>
      </c>
      <c r="Q152" s="14">
        <f t="shared" si="26"/>
        <v>0.75</v>
      </c>
    </row>
    <row r="153" spans="1:17" x14ac:dyDescent="0.25">
      <c r="A153" s="32"/>
      <c r="B153" s="8" t="s">
        <v>89</v>
      </c>
      <c r="C153" s="22">
        <v>0.5</v>
      </c>
      <c r="D153" s="22">
        <v>0</v>
      </c>
      <c r="E153" s="22">
        <v>1</v>
      </c>
      <c r="F153" s="22" t="s">
        <v>258</v>
      </c>
      <c r="G153" s="14">
        <f t="shared" si="27"/>
        <v>0.5</v>
      </c>
      <c r="H153" s="22">
        <v>0.5</v>
      </c>
      <c r="I153" s="22">
        <v>0</v>
      </c>
      <c r="J153" s="22">
        <v>1</v>
      </c>
      <c r="K153" s="22" t="s">
        <v>259</v>
      </c>
      <c r="L153" s="14">
        <f t="shared" si="28"/>
        <v>0.5</v>
      </c>
      <c r="M153" s="22">
        <v>0.5</v>
      </c>
      <c r="N153" s="22">
        <v>0</v>
      </c>
      <c r="O153" s="22">
        <v>1</v>
      </c>
      <c r="P153" s="22" t="s">
        <v>260</v>
      </c>
      <c r="Q153" s="14">
        <f t="shared" si="26"/>
        <v>0.5</v>
      </c>
    </row>
    <row r="154" spans="1:17" ht="30" x14ac:dyDescent="0.25">
      <c r="A154" s="32"/>
      <c r="B154" s="8" t="s">
        <v>93</v>
      </c>
      <c r="C154" s="22">
        <v>1</v>
      </c>
      <c r="D154" s="22">
        <v>0.5</v>
      </c>
      <c r="E154" s="22">
        <v>0.25</v>
      </c>
      <c r="F154" s="22" t="s">
        <v>261</v>
      </c>
      <c r="G154" s="14">
        <f t="shared" si="27"/>
        <v>0.75</v>
      </c>
      <c r="H154" s="22">
        <v>1</v>
      </c>
      <c r="I154" s="22">
        <v>0.5</v>
      </c>
      <c r="J154" s="22">
        <v>0.25</v>
      </c>
      <c r="K154" s="22" t="s">
        <v>262</v>
      </c>
      <c r="L154" s="14">
        <f t="shared" si="28"/>
        <v>0.75</v>
      </c>
      <c r="M154" s="22">
        <v>1</v>
      </c>
      <c r="N154" s="22">
        <v>0.5</v>
      </c>
      <c r="O154" s="22">
        <v>0.25</v>
      </c>
      <c r="P154" s="22" t="s">
        <v>262</v>
      </c>
      <c r="Q154" s="14">
        <f t="shared" si="26"/>
        <v>0.75</v>
      </c>
    </row>
    <row r="155" spans="1:17" x14ac:dyDescent="0.25">
      <c r="A155" s="32" t="s">
        <v>44</v>
      </c>
      <c r="B155" s="9" t="s">
        <v>97</v>
      </c>
      <c r="C155" s="22">
        <v>1</v>
      </c>
      <c r="D155" s="22">
        <v>0.5</v>
      </c>
      <c r="E155" s="22">
        <v>0.25</v>
      </c>
      <c r="F155" s="22" t="s">
        <v>263</v>
      </c>
      <c r="G155" s="14">
        <f t="shared" si="27"/>
        <v>0.75</v>
      </c>
      <c r="H155" s="22">
        <v>1</v>
      </c>
      <c r="I155" s="22">
        <v>0.5</v>
      </c>
      <c r="J155" s="22">
        <v>0.25</v>
      </c>
      <c r="K155" s="22" t="s">
        <v>264</v>
      </c>
      <c r="L155" s="14">
        <f t="shared" si="28"/>
        <v>0.75</v>
      </c>
      <c r="M155" s="22">
        <v>1</v>
      </c>
      <c r="N155" s="22">
        <v>0.5</v>
      </c>
      <c r="O155" s="22">
        <v>0.25</v>
      </c>
      <c r="P155" s="22" t="s">
        <v>265</v>
      </c>
      <c r="Q155" s="14">
        <f t="shared" si="26"/>
        <v>0.75</v>
      </c>
    </row>
    <row r="156" spans="1:17" x14ac:dyDescent="0.25">
      <c r="A156" s="32"/>
      <c r="B156" s="9" t="s">
        <v>101</v>
      </c>
      <c r="C156" s="22">
        <v>1</v>
      </c>
      <c r="D156" s="22">
        <v>0.5</v>
      </c>
      <c r="E156" s="22">
        <v>0.25</v>
      </c>
      <c r="F156" s="22" t="s">
        <v>266</v>
      </c>
      <c r="G156" s="14">
        <f t="shared" si="27"/>
        <v>0.75</v>
      </c>
      <c r="H156" s="22">
        <v>1</v>
      </c>
      <c r="I156" s="22">
        <v>0.5</v>
      </c>
      <c r="J156" s="22">
        <v>0.25</v>
      </c>
      <c r="K156" s="22" t="s">
        <v>267</v>
      </c>
      <c r="L156" s="14">
        <f t="shared" si="28"/>
        <v>0.75</v>
      </c>
      <c r="M156" s="22">
        <v>0.5</v>
      </c>
      <c r="N156" s="22">
        <v>0.5</v>
      </c>
      <c r="O156" s="22">
        <v>0.25</v>
      </c>
      <c r="P156" s="22" t="s">
        <v>268</v>
      </c>
      <c r="Q156" s="14">
        <f t="shared" si="26"/>
        <v>0.375</v>
      </c>
    </row>
    <row r="157" spans="1:17" ht="30" x14ac:dyDescent="0.25">
      <c r="A157" s="32"/>
      <c r="B157" s="9" t="s">
        <v>104</v>
      </c>
      <c r="C157" s="22">
        <v>0</v>
      </c>
      <c r="D157" s="22">
        <v>0</v>
      </c>
      <c r="E157" s="22">
        <v>0</v>
      </c>
      <c r="F157" s="22"/>
      <c r="G157" s="14">
        <f t="shared" si="27"/>
        <v>0</v>
      </c>
      <c r="H157" s="22">
        <v>0</v>
      </c>
      <c r="I157" s="22">
        <v>0</v>
      </c>
      <c r="J157" s="22">
        <v>0</v>
      </c>
      <c r="K157" s="22"/>
      <c r="L157" s="14">
        <f t="shared" si="28"/>
        <v>0</v>
      </c>
      <c r="M157" s="22">
        <v>0.5</v>
      </c>
      <c r="N157" s="22">
        <v>0.5</v>
      </c>
      <c r="O157" s="22">
        <v>0.25</v>
      </c>
      <c r="P157" s="22" t="s">
        <v>268</v>
      </c>
      <c r="Q157" s="14">
        <f t="shared" si="26"/>
        <v>0.375</v>
      </c>
    </row>
    <row r="158" spans="1:17" x14ac:dyDescent="0.25">
      <c r="A158" s="32" t="s">
        <v>48</v>
      </c>
      <c r="B158" s="8" t="s">
        <v>108</v>
      </c>
      <c r="C158" s="22">
        <v>1</v>
      </c>
      <c r="D158" s="22">
        <v>0.5</v>
      </c>
      <c r="E158" s="22">
        <v>0</v>
      </c>
      <c r="F158" s="22" t="s">
        <v>255</v>
      </c>
      <c r="G158" s="14">
        <f t="shared" si="27"/>
        <v>0.5</v>
      </c>
      <c r="H158" s="22">
        <v>1</v>
      </c>
      <c r="I158" s="22">
        <v>0.5</v>
      </c>
      <c r="J158" s="22">
        <v>0</v>
      </c>
      <c r="K158" s="22" t="s">
        <v>256</v>
      </c>
      <c r="L158" s="14">
        <f t="shared" si="28"/>
        <v>0.5</v>
      </c>
      <c r="M158" s="22">
        <v>1</v>
      </c>
      <c r="N158" s="22">
        <v>0.5</v>
      </c>
      <c r="O158" s="22">
        <v>0</v>
      </c>
      <c r="P158" s="22" t="s">
        <v>257</v>
      </c>
      <c r="Q158" s="14">
        <f t="shared" si="26"/>
        <v>0.5</v>
      </c>
    </row>
    <row r="159" spans="1:17" x14ac:dyDescent="0.25">
      <c r="A159" s="32"/>
      <c r="B159" s="8" t="s">
        <v>53</v>
      </c>
      <c r="C159" s="22">
        <v>1</v>
      </c>
      <c r="D159" s="22">
        <v>0.5</v>
      </c>
      <c r="E159" s="22">
        <v>0.25</v>
      </c>
      <c r="F159" s="22" t="s">
        <v>269</v>
      </c>
      <c r="G159" s="14">
        <f t="shared" si="27"/>
        <v>0.75</v>
      </c>
      <c r="H159" s="22">
        <v>1</v>
      </c>
      <c r="I159" s="22">
        <v>0.5</v>
      </c>
      <c r="J159" s="22">
        <v>0.25</v>
      </c>
      <c r="K159" s="22" t="s">
        <v>270</v>
      </c>
      <c r="L159" s="14">
        <f t="shared" si="28"/>
        <v>0.75</v>
      </c>
      <c r="M159" s="22">
        <v>1</v>
      </c>
      <c r="N159" s="22">
        <v>0.5</v>
      </c>
      <c r="O159" s="22">
        <v>0.25</v>
      </c>
      <c r="P159" s="22" t="s">
        <v>271</v>
      </c>
      <c r="Q159" s="14">
        <f t="shared" si="26"/>
        <v>0.75</v>
      </c>
    </row>
    <row r="160" spans="1:17" x14ac:dyDescent="0.25">
      <c r="A160" s="32"/>
      <c r="B160" s="8" t="s">
        <v>114</v>
      </c>
      <c r="C160" s="22">
        <v>1</v>
      </c>
      <c r="D160" s="22">
        <v>0.5</v>
      </c>
      <c r="E160" s="22">
        <v>0</v>
      </c>
      <c r="F160" s="22" t="s">
        <v>269</v>
      </c>
      <c r="G160" s="14">
        <f t="shared" si="27"/>
        <v>0.5</v>
      </c>
      <c r="H160" s="22">
        <v>1</v>
      </c>
      <c r="I160" s="22">
        <v>0.5</v>
      </c>
      <c r="J160" s="22">
        <v>0</v>
      </c>
      <c r="K160" s="22" t="s">
        <v>270</v>
      </c>
      <c r="L160" s="14">
        <f t="shared" si="28"/>
        <v>0.5</v>
      </c>
      <c r="M160" s="22">
        <v>1</v>
      </c>
      <c r="N160" s="22">
        <v>0.5</v>
      </c>
      <c r="O160" s="22">
        <v>0</v>
      </c>
      <c r="P160" s="22" t="s">
        <v>271</v>
      </c>
      <c r="Q160" s="14">
        <f t="shared" si="26"/>
        <v>0.5</v>
      </c>
    </row>
    <row r="161" spans="1:17" ht="45" x14ac:dyDescent="0.25">
      <c r="A161" s="5" t="s">
        <v>57</v>
      </c>
      <c r="B161" s="9" t="s">
        <v>117</v>
      </c>
      <c r="C161" s="22">
        <v>0</v>
      </c>
      <c r="D161" s="22">
        <v>0</v>
      </c>
      <c r="E161" s="22">
        <v>0</v>
      </c>
      <c r="F161" s="22"/>
      <c r="G161" s="14">
        <f t="shared" si="27"/>
        <v>0</v>
      </c>
      <c r="H161" s="22">
        <v>0</v>
      </c>
      <c r="I161" s="22">
        <v>0</v>
      </c>
      <c r="J161" s="22">
        <v>0</v>
      </c>
      <c r="K161" s="22"/>
      <c r="L161" s="14">
        <f t="shared" si="28"/>
        <v>0</v>
      </c>
      <c r="M161" s="22">
        <v>0</v>
      </c>
      <c r="N161" s="22">
        <v>0</v>
      </c>
      <c r="O161" s="22">
        <v>0</v>
      </c>
      <c r="P161" s="22"/>
      <c r="Q161" s="14">
        <f t="shared" ref="Q161" si="29">M161*(N161+O161)</f>
        <v>0</v>
      </c>
    </row>
    <row r="162" spans="1:17" x14ac:dyDescent="0.25">
      <c r="C162" s="26"/>
      <c r="D162" s="26"/>
      <c r="F162" s="27" t="s">
        <v>323</v>
      </c>
      <c r="G162" s="7">
        <f>SUM(G148:G161)/COUNT(G148:G161)</f>
        <v>0.48214285714285715</v>
      </c>
      <c r="K162" s="27" t="s">
        <v>323</v>
      </c>
      <c r="L162" s="7">
        <f>SUM(L148:L161)/COUNT(L148:L161)</f>
        <v>0.48214285714285715</v>
      </c>
      <c r="P162" s="27" t="s">
        <v>323</v>
      </c>
      <c r="Q162" s="7">
        <f>SUM(Q148:Q161)/COUNT(Q148:Q161)</f>
        <v>0.48214285714285715</v>
      </c>
    </row>
    <row r="163" spans="1:17" x14ac:dyDescent="0.25">
      <c r="A163" s="1" t="s">
        <v>67</v>
      </c>
      <c r="B163" s="1"/>
      <c r="C163" s="23" t="s">
        <v>272</v>
      </c>
      <c r="D163" s="23"/>
      <c r="E163" s="23"/>
      <c r="F163" s="23"/>
      <c r="G163" s="1"/>
      <c r="H163" s="23"/>
      <c r="I163" s="23"/>
      <c r="J163" s="23"/>
      <c r="K163" s="23"/>
      <c r="L163" s="1"/>
      <c r="M163" s="23" t="s">
        <v>273</v>
      </c>
      <c r="N163" s="23"/>
      <c r="O163" s="23"/>
      <c r="P163" s="23"/>
      <c r="Q163" s="1"/>
    </row>
    <row r="164" spans="1:17" x14ac:dyDescent="0.25">
      <c r="A164" s="1" t="s">
        <v>69</v>
      </c>
      <c r="B164" s="1"/>
      <c r="C164" s="24">
        <v>2011</v>
      </c>
      <c r="D164" s="24"/>
      <c r="E164" s="23"/>
      <c r="F164" s="23"/>
      <c r="G164" s="1"/>
      <c r="H164" s="24">
        <v>2014</v>
      </c>
      <c r="I164" s="24"/>
      <c r="J164" s="23"/>
      <c r="K164" s="23"/>
      <c r="L164" s="1"/>
      <c r="M164" s="24">
        <v>2018</v>
      </c>
      <c r="N164" s="24"/>
      <c r="O164" s="23"/>
      <c r="P164" s="23"/>
      <c r="Q164" s="1"/>
    </row>
    <row r="165" spans="1:17" x14ac:dyDescent="0.25">
      <c r="A165" s="1" t="s">
        <v>19</v>
      </c>
      <c r="B165" s="1" t="s">
        <v>20</v>
      </c>
      <c r="C165" s="23" t="s">
        <v>322</v>
      </c>
      <c r="D165" s="23" t="s">
        <v>60</v>
      </c>
      <c r="E165" s="23" t="s">
        <v>59</v>
      </c>
      <c r="F165" s="23" t="s">
        <v>71</v>
      </c>
      <c r="G165" s="1" t="s">
        <v>72</v>
      </c>
      <c r="H165" s="23" t="s">
        <v>322</v>
      </c>
      <c r="I165" s="23" t="s">
        <v>60</v>
      </c>
      <c r="J165" s="23" t="s">
        <v>59</v>
      </c>
      <c r="K165" s="23" t="s">
        <v>71</v>
      </c>
      <c r="L165" s="1" t="s">
        <v>72</v>
      </c>
      <c r="M165" s="23" t="s">
        <v>322</v>
      </c>
      <c r="N165" s="23" t="s">
        <v>60</v>
      </c>
      <c r="O165" s="23" t="s">
        <v>59</v>
      </c>
      <c r="P165" s="23" t="s">
        <v>71</v>
      </c>
      <c r="Q165" s="1" t="s">
        <v>72</v>
      </c>
    </row>
    <row r="166" spans="1:17" x14ac:dyDescent="0.25">
      <c r="A166" s="32" t="s">
        <v>73</v>
      </c>
      <c r="B166" s="8" t="s">
        <v>74</v>
      </c>
      <c r="C166" s="22">
        <v>0</v>
      </c>
      <c r="D166" s="22">
        <v>0</v>
      </c>
      <c r="E166" s="22">
        <v>0</v>
      </c>
      <c r="F166" s="22"/>
      <c r="G166" s="14">
        <f>C166*(D166+E166)</f>
        <v>0</v>
      </c>
      <c r="H166" s="22">
        <v>0</v>
      </c>
      <c r="I166" s="22">
        <v>0</v>
      </c>
      <c r="J166" s="22">
        <v>0</v>
      </c>
      <c r="K166" s="22"/>
      <c r="L166" s="14">
        <f>H166*(I166+J166)</f>
        <v>0</v>
      </c>
      <c r="M166" s="22">
        <v>0</v>
      </c>
      <c r="N166" s="22">
        <v>0</v>
      </c>
      <c r="O166" s="22">
        <v>0</v>
      </c>
      <c r="P166" s="22"/>
      <c r="Q166" s="14">
        <f>M166*(N166+O166)</f>
        <v>0</v>
      </c>
    </row>
    <row r="167" spans="1:17" x14ac:dyDescent="0.25">
      <c r="A167" s="32"/>
      <c r="B167" s="8" t="s">
        <v>78</v>
      </c>
      <c r="C167" s="22">
        <v>0</v>
      </c>
      <c r="D167" s="22">
        <v>0</v>
      </c>
      <c r="E167" s="22">
        <v>0</v>
      </c>
      <c r="F167" s="22"/>
      <c r="G167" s="14">
        <f t="shared" ref="G167:G179" si="30">C167*(D167+E167)</f>
        <v>0</v>
      </c>
      <c r="H167" s="22">
        <v>0</v>
      </c>
      <c r="I167" s="22">
        <v>0</v>
      </c>
      <c r="J167" s="22">
        <v>0</v>
      </c>
      <c r="K167" s="22"/>
      <c r="L167" s="14">
        <f>H167*(I167+J167)</f>
        <v>0</v>
      </c>
      <c r="M167" s="22">
        <v>0</v>
      </c>
      <c r="N167" s="22">
        <v>0</v>
      </c>
      <c r="O167" s="22">
        <v>0</v>
      </c>
      <c r="P167" s="22"/>
      <c r="Q167" s="14">
        <f>M167*(N167+O167)</f>
        <v>0</v>
      </c>
    </row>
    <row r="168" spans="1:17" x14ac:dyDescent="0.25">
      <c r="A168" s="32"/>
      <c r="B168" s="8" t="s">
        <v>79</v>
      </c>
      <c r="C168" s="22">
        <v>1</v>
      </c>
      <c r="D168" s="22">
        <v>0.75</v>
      </c>
      <c r="E168" s="22">
        <v>0.25</v>
      </c>
      <c r="F168" s="22" t="s">
        <v>274</v>
      </c>
      <c r="G168" s="14">
        <f t="shared" si="30"/>
        <v>1</v>
      </c>
      <c r="H168" s="22">
        <v>1</v>
      </c>
      <c r="I168" s="22">
        <v>0.75</v>
      </c>
      <c r="J168" s="22">
        <v>0.25</v>
      </c>
      <c r="K168" s="22" t="s">
        <v>275</v>
      </c>
      <c r="L168" s="14">
        <f>H168*(I168+J168)</f>
        <v>1</v>
      </c>
      <c r="M168" s="22">
        <v>1</v>
      </c>
      <c r="N168" s="22">
        <v>0.75</v>
      </c>
      <c r="O168" s="22">
        <v>0.25</v>
      </c>
      <c r="P168" s="22" t="s">
        <v>276</v>
      </c>
      <c r="Q168" s="14">
        <f>M168*(N168+O168)</f>
        <v>1</v>
      </c>
    </row>
    <row r="169" spans="1:17" x14ac:dyDescent="0.25">
      <c r="A169" s="32"/>
      <c r="B169" s="8" t="s">
        <v>83</v>
      </c>
      <c r="C169" s="22">
        <v>1</v>
      </c>
      <c r="D169" s="22">
        <v>0.75</v>
      </c>
      <c r="E169" s="22">
        <v>0.25</v>
      </c>
      <c r="F169" s="22" t="s">
        <v>274</v>
      </c>
      <c r="G169" s="14">
        <f t="shared" si="30"/>
        <v>1</v>
      </c>
      <c r="H169" s="22">
        <v>1</v>
      </c>
      <c r="I169" s="22">
        <v>0.75</v>
      </c>
      <c r="J169" s="22">
        <v>0.25</v>
      </c>
      <c r="K169" s="22" t="s">
        <v>275</v>
      </c>
      <c r="L169" s="14">
        <f>H169*(I169+J169)</f>
        <v>1</v>
      </c>
      <c r="M169" s="22">
        <v>1</v>
      </c>
      <c r="N169" s="22">
        <v>0.75</v>
      </c>
      <c r="O169" s="22">
        <v>0.25</v>
      </c>
      <c r="P169" s="22" t="s">
        <v>276</v>
      </c>
      <c r="Q169" s="14">
        <f>M169*(N169+O169)</f>
        <v>1</v>
      </c>
    </row>
    <row r="170" spans="1:17" x14ac:dyDescent="0.25">
      <c r="A170" s="32"/>
      <c r="B170" s="8" t="s">
        <v>87</v>
      </c>
      <c r="C170" s="22">
        <v>1</v>
      </c>
      <c r="D170" s="22">
        <v>0.75</v>
      </c>
      <c r="E170" s="22">
        <v>0.25</v>
      </c>
      <c r="F170" s="22" t="s">
        <v>274</v>
      </c>
      <c r="G170" s="14">
        <f t="shared" si="30"/>
        <v>1</v>
      </c>
      <c r="H170" s="22">
        <v>1</v>
      </c>
      <c r="I170" s="22">
        <v>0.75</v>
      </c>
      <c r="J170" s="22">
        <v>0.25</v>
      </c>
      <c r="K170" s="22" t="s">
        <v>275</v>
      </c>
      <c r="L170" s="14">
        <f t="shared" ref="L170:L179" si="31">H170*(I170+J170)</f>
        <v>1</v>
      </c>
      <c r="M170" s="22">
        <v>1</v>
      </c>
      <c r="N170" s="22">
        <v>0.75</v>
      </c>
      <c r="O170" s="22">
        <v>0.25</v>
      </c>
      <c r="P170" s="22" t="s">
        <v>276</v>
      </c>
      <c r="Q170" s="14">
        <f t="shared" ref="Q170:Q179" si="32">M170*(N170+O170)</f>
        <v>1</v>
      </c>
    </row>
    <row r="171" spans="1:17" x14ac:dyDescent="0.25">
      <c r="A171" s="32"/>
      <c r="B171" s="8" t="s">
        <v>89</v>
      </c>
      <c r="C171" s="22">
        <v>0.5</v>
      </c>
      <c r="D171" s="22">
        <v>0</v>
      </c>
      <c r="E171" s="22">
        <v>1</v>
      </c>
      <c r="F171" s="22" t="s">
        <v>277</v>
      </c>
      <c r="G171" s="14">
        <f t="shared" si="30"/>
        <v>0.5</v>
      </c>
      <c r="H171" s="22">
        <v>0.5</v>
      </c>
      <c r="I171" s="22">
        <v>0</v>
      </c>
      <c r="J171" s="22">
        <v>1</v>
      </c>
      <c r="K171" s="22" t="s">
        <v>278</v>
      </c>
      <c r="L171" s="14">
        <f t="shared" si="31"/>
        <v>0.5</v>
      </c>
      <c r="M171" s="22">
        <v>1</v>
      </c>
      <c r="N171" s="22">
        <v>0</v>
      </c>
      <c r="O171" s="22">
        <v>1</v>
      </c>
      <c r="P171" s="22" t="s">
        <v>279</v>
      </c>
      <c r="Q171" s="14">
        <f t="shared" si="32"/>
        <v>1</v>
      </c>
    </row>
    <row r="172" spans="1:17" ht="30" x14ac:dyDescent="0.25">
      <c r="A172" s="32"/>
      <c r="B172" s="8" t="s">
        <v>93</v>
      </c>
      <c r="C172" s="22">
        <v>1</v>
      </c>
      <c r="D172" s="22">
        <v>0.75</v>
      </c>
      <c r="E172" s="22">
        <v>0.25</v>
      </c>
      <c r="F172" s="22" t="s">
        <v>280</v>
      </c>
      <c r="G172" s="14">
        <f t="shared" si="30"/>
        <v>1</v>
      </c>
      <c r="H172" s="22">
        <v>1</v>
      </c>
      <c r="I172" s="22">
        <v>0.75</v>
      </c>
      <c r="J172" s="22">
        <v>0.25</v>
      </c>
      <c r="K172" s="22" t="s">
        <v>280</v>
      </c>
      <c r="L172" s="14">
        <f t="shared" si="31"/>
        <v>1</v>
      </c>
      <c r="M172" s="22">
        <v>1</v>
      </c>
      <c r="N172" s="22">
        <v>0.75</v>
      </c>
      <c r="O172" s="22">
        <v>0.25</v>
      </c>
      <c r="P172" s="22" t="s">
        <v>281</v>
      </c>
      <c r="Q172" s="14">
        <f t="shared" si="32"/>
        <v>1</v>
      </c>
    </row>
    <row r="173" spans="1:17" x14ac:dyDescent="0.25">
      <c r="A173" s="32" t="s">
        <v>44</v>
      </c>
      <c r="B173" s="9" t="s">
        <v>97</v>
      </c>
      <c r="C173" s="22">
        <v>1</v>
      </c>
      <c r="D173" s="22">
        <v>0.75</v>
      </c>
      <c r="E173" s="22">
        <v>0.25</v>
      </c>
      <c r="F173" s="22" t="s">
        <v>282</v>
      </c>
      <c r="G173" s="14">
        <f t="shared" si="30"/>
        <v>1</v>
      </c>
      <c r="H173" s="22">
        <v>1</v>
      </c>
      <c r="I173" s="22">
        <v>0.75</v>
      </c>
      <c r="J173" s="22">
        <v>0</v>
      </c>
      <c r="K173" s="22" t="s">
        <v>283</v>
      </c>
      <c r="L173" s="14">
        <f t="shared" si="31"/>
        <v>0.75</v>
      </c>
      <c r="M173" s="22">
        <v>1</v>
      </c>
      <c r="N173" s="22">
        <v>0.75</v>
      </c>
      <c r="O173" s="22">
        <v>0</v>
      </c>
      <c r="P173" s="22" t="s">
        <v>284</v>
      </c>
      <c r="Q173" s="14">
        <f t="shared" si="32"/>
        <v>0.75</v>
      </c>
    </row>
    <row r="174" spans="1:17" x14ac:dyDescent="0.25">
      <c r="A174" s="32"/>
      <c r="B174" s="9" t="s">
        <v>101</v>
      </c>
      <c r="C174" s="22">
        <v>1</v>
      </c>
      <c r="D174" s="22">
        <v>0.5</v>
      </c>
      <c r="E174" s="22">
        <v>0.25</v>
      </c>
      <c r="F174" s="22" t="s">
        <v>285</v>
      </c>
      <c r="G174" s="14">
        <f t="shared" si="30"/>
        <v>0.75</v>
      </c>
      <c r="H174" s="22">
        <v>1</v>
      </c>
      <c r="I174" s="22">
        <v>0.75</v>
      </c>
      <c r="J174" s="22">
        <v>0</v>
      </c>
      <c r="K174" s="22" t="s">
        <v>286</v>
      </c>
      <c r="L174" s="14">
        <f t="shared" si="31"/>
        <v>0.75</v>
      </c>
      <c r="M174" s="22">
        <v>1</v>
      </c>
      <c r="N174" s="22">
        <v>0.75</v>
      </c>
      <c r="O174" s="22">
        <v>0</v>
      </c>
      <c r="P174" s="22" t="s">
        <v>287</v>
      </c>
      <c r="Q174" s="14">
        <f t="shared" si="32"/>
        <v>0.75</v>
      </c>
    </row>
    <row r="175" spans="1:17" ht="30" x14ac:dyDescent="0.25">
      <c r="A175" s="32"/>
      <c r="B175" s="9" t="s">
        <v>104</v>
      </c>
      <c r="C175" s="22">
        <v>1</v>
      </c>
      <c r="D175" s="22">
        <v>0.5</v>
      </c>
      <c r="E175" s="22">
        <v>0.25</v>
      </c>
      <c r="F175" s="22" t="s">
        <v>288</v>
      </c>
      <c r="G175" s="14">
        <f t="shared" si="30"/>
        <v>0.75</v>
      </c>
      <c r="H175" s="22">
        <v>0</v>
      </c>
      <c r="I175" s="22">
        <v>0</v>
      </c>
      <c r="J175" s="22">
        <v>0</v>
      </c>
      <c r="K175" s="22"/>
      <c r="L175" s="14">
        <f t="shared" si="31"/>
        <v>0</v>
      </c>
      <c r="M175" s="22">
        <v>0</v>
      </c>
      <c r="N175" s="22">
        <v>0</v>
      </c>
      <c r="O175" s="22">
        <v>0</v>
      </c>
      <c r="P175" s="22"/>
      <c r="Q175" s="14">
        <f t="shared" si="32"/>
        <v>0</v>
      </c>
    </row>
    <row r="176" spans="1:17" x14ac:dyDescent="0.25">
      <c r="A176" s="32" t="s">
        <v>48</v>
      </c>
      <c r="B176" s="8" t="s">
        <v>108</v>
      </c>
      <c r="C176" s="22">
        <v>0</v>
      </c>
      <c r="D176" s="22">
        <v>0</v>
      </c>
      <c r="E176" s="22">
        <v>0</v>
      </c>
      <c r="F176" s="22"/>
      <c r="G176" s="14">
        <f t="shared" si="30"/>
        <v>0</v>
      </c>
      <c r="H176" s="22">
        <v>0</v>
      </c>
      <c r="I176" s="22">
        <v>0</v>
      </c>
      <c r="J176" s="22">
        <v>0</v>
      </c>
      <c r="K176" s="22"/>
      <c r="L176" s="14">
        <f t="shared" si="31"/>
        <v>0</v>
      </c>
      <c r="M176" s="22">
        <v>0</v>
      </c>
      <c r="N176" s="22">
        <v>0</v>
      </c>
      <c r="O176" s="22">
        <v>0</v>
      </c>
      <c r="P176" s="22"/>
      <c r="Q176" s="14">
        <f t="shared" si="32"/>
        <v>0</v>
      </c>
    </row>
    <row r="177" spans="1:17" x14ac:dyDescent="0.25">
      <c r="A177" s="32"/>
      <c r="B177" s="8" t="s">
        <v>53</v>
      </c>
      <c r="C177" s="22">
        <v>1</v>
      </c>
      <c r="D177" s="22">
        <v>0.5</v>
      </c>
      <c r="E177" s="22">
        <v>0.25</v>
      </c>
      <c r="F177" s="22" t="s">
        <v>289</v>
      </c>
      <c r="G177" s="14">
        <f t="shared" si="30"/>
        <v>0.75</v>
      </c>
      <c r="H177" s="22">
        <v>1</v>
      </c>
      <c r="I177" s="22">
        <v>0.75</v>
      </c>
      <c r="J177" s="22">
        <v>0.25</v>
      </c>
      <c r="K177" s="22" t="s">
        <v>290</v>
      </c>
      <c r="L177" s="14">
        <f t="shared" si="31"/>
        <v>1</v>
      </c>
      <c r="M177" s="22">
        <v>1</v>
      </c>
      <c r="N177" s="22">
        <v>0.75</v>
      </c>
      <c r="O177" s="22">
        <v>0.25</v>
      </c>
      <c r="P177" s="22" t="s">
        <v>291</v>
      </c>
      <c r="Q177" s="14">
        <f t="shared" si="32"/>
        <v>1</v>
      </c>
    </row>
    <row r="178" spans="1:17" x14ac:dyDescent="0.25">
      <c r="A178" s="32"/>
      <c r="B178" s="8" t="s">
        <v>114</v>
      </c>
      <c r="C178" s="22">
        <v>0</v>
      </c>
      <c r="D178" s="22">
        <v>0</v>
      </c>
      <c r="E178" s="22">
        <v>0</v>
      </c>
      <c r="F178" s="22"/>
      <c r="G178" s="14">
        <f t="shared" si="30"/>
        <v>0</v>
      </c>
      <c r="H178" s="22">
        <v>0</v>
      </c>
      <c r="I178" s="22">
        <v>0</v>
      </c>
      <c r="J178" s="22">
        <v>0</v>
      </c>
      <c r="K178" s="22"/>
      <c r="L178" s="14">
        <f t="shared" si="31"/>
        <v>0</v>
      </c>
      <c r="M178" s="22">
        <v>0</v>
      </c>
      <c r="N178" s="22">
        <v>0</v>
      </c>
      <c r="O178" s="22">
        <v>0</v>
      </c>
      <c r="P178" s="22"/>
      <c r="Q178" s="14">
        <f t="shared" si="32"/>
        <v>0</v>
      </c>
    </row>
    <row r="179" spans="1:17" ht="45" x14ac:dyDescent="0.25">
      <c r="A179" s="5" t="s">
        <v>57</v>
      </c>
      <c r="B179" s="9" t="s">
        <v>117</v>
      </c>
      <c r="C179" s="22">
        <v>0</v>
      </c>
      <c r="D179" s="22">
        <v>0</v>
      </c>
      <c r="E179" s="22">
        <v>0</v>
      </c>
      <c r="F179" s="22"/>
      <c r="G179" s="14">
        <f t="shared" si="30"/>
        <v>0</v>
      </c>
      <c r="H179" s="22">
        <v>0</v>
      </c>
      <c r="I179" s="22">
        <v>0</v>
      </c>
      <c r="J179" s="22">
        <v>0</v>
      </c>
      <c r="K179" s="22"/>
      <c r="L179" s="14">
        <f t="shared" si="31"/>
        <v>0</v>
      </c>
      <c r="M179" s="22">
        <v>0</v>
      </c>
      <c r="N179" s="22">
        <v>0</v>
      </c>
      <c r="O179" s="22">
        <v>0</v>
      </c>
      <c r="P179" s="22"/>
      <c r="Q179" s="14">
        <f t="shared" si="32"/>
        <v>0</v>
      </c>
    </row>
    <row r="180" spans="1:17" x14ac:dyDescent="0.25">
      <c r="C180" s="26"/>
      <c r="D180" s="26"/>
      <c r="F180" s="27" t="s">
        <v>323</v>
      </c>
      <c r="G180" s="7">
        <f>SUM(G166:G179)/COUNT(G166:G179)</f>
        <v>0.5535714285714286</v>
      </c>
      <c r="K180" s="27" t="s">
        <v>323</v>
      </c>
      <c r="L180" s="7">
        <f>SUM(L166:L179)/COUNT(L166:L179)</f>
        <v>0.5</v>
      </c>
      <c r="P180" s="27" t="s">
        <v>323</v>
      </c>
      <c r="Q180" s="7">
        <f>SUM(Q166:Q179)/COUNT(Q166:Q179)</f>
        <v>0.5357142857142857</v>
      </c>
    </row>
    <row r="181" spans="1:17" x14ac:dyDescent="0.25">
      <c r="A181" s="1" t="s">
        <v>67</v>
      </c>
      <c r="B181" s="1"/>
      <c r="C181" s="23" t="s">
        <v>292</v>
      </c>
      <c r="D181" s="23"/>
      <c r="E181" s="23"/>
      <c r="F181" s="23"/>
      <c r="G181" s="1"/>
      <c r="H181" s="23"/>
      <c r="I181" s="23"/>
      <c r="J181" s="23"/>
      <c r="K181" s="23"/>
      <c r="L181" s="1"/>
      <c r="M181" s="23"/>
      <c r="N181" s="23"/>
      <c r="O181" s="23"/>
      <c r="P181" s="23"/>
      <c r="Q181" s="1"/>
    </row>
    <row r="182" spans="1:17" x14ac:dyDescent="0.25">
      <c r="A182" s="1" t="s">
        <v>69</v>
      </c>
      <c r="B182" s="1"/>
      <c r="C182" s="24">
        <v>2014</v>
      </c>
      <c r="D182" s="24"/>
      <c r="E182" s="23"/>
      <c r="F182" s="23"/>
      <c r="G182" s="1"/>
      <c r="H182" s="24">
        <v>2019</v>
      </c>
      <c r="I182" s="24"/>
      <c r="J182" s="23"/>
      <c r="K182" s="23"/>
      <c r="L182" s="1"/>
      <c r="M182" s="23"/>
      <c r="N182" s="24"/>
      <c r="O182" s="23"/>
      <c r="P182" s="23"/>
      <c r="Q182" s="1"/>
    </row>
    <row r="183" spans="1:17" x14ac:dyDescent="0.25">
      <c r="A183" s="1" t="s">
        <v>19</v>
      </c>
      <c r="B183" s="1" t="s">
        <v>20</v>
      </c>
      <c r="C183" s="23" t="s">
        <v>322</v>
      </c>
      <c r="D183" s="23" t="s">
        <v>60</v>
      </c>
      <c r="E183" s="23" t="s">
        <v>59</v>
      </c>
      <c r="F183" s="23" t="s">
        <v>71</v>
      </c>
      <c r="G183" s="1" t="s">
        <v>72</v>
      </c>
      <c r="H183" s="23" t="s">
        <v>322</v>
      </c>
      <c r="I183" s="23" t="s">
        <v>60</v>
      </c>
      <c r="J183" s="23" t="s">
        <v>59</v>
      </c>
      <c r="K183" s="23" t="s">
        <v>71</v>
      </c>
      <c r="L183" s="1" t="s">
        <v>72</v>
      </c>
    </row>
    <row r="184" spans="1:17" x14ac:dyDescent="0.25">
      <c r="A184" s="32" t="s">
        <v>73</v>
      </c>
      <c r="B184" s="8" t="s">
        <v>74</v>
      </c>
      <c r="C184" s="22">
        <v>0</v>
      </c>
      <c r="D184" s="22">
        <v>0</v>
      </c>
      <c r="E184" s="22">
        <v>0</v>
      </c>
      <c r="F184" s="22"/>
      <c r="G184" s="14">
        <f>C184*(D184+E184)</f>
        <v>0</v>
      </c>
      <c r="H184" s="22">
        <v>0</v>
      </c>
      <c r="I184" s="22">
        <v>0</v>
      </c>
      <c r="J184" s="22">
        <v>0</v>
      </c>
      <c r="K184" s="22"/>
      <c r="L184" s="14">
        <f>H184*(I184+J184)</f>
        <v>0</v>
      </c>
    </row>
    <row r="185" spans="1:17" x14ac:dyDescent="0.25">
      <c r="A185" s="32"/>
      <c r="B185" s="8" t="s">
        <v>78</v>
      </c>
      <c r="C185" s="22">
        <v>0</v>
      </c>
      <c r="D185" s="22">
        <v>0</v>
      </c>
      <c r="E185" s="22">
        <v>0</v>
      </c>
      <c r="F185" s="22"/>
      <c r="G185" s="14">
        <f>C185*(D185+E185)</f>
        <v>0</v>
      </c>
      <c r="H185" s="22">
        <v>0</v>
      </c>
      <c r="I185" s="22">
        <v>0</v>
      </c>
      <c r="J185" s="22">
        <v>0</v>
      </c>
      <c r="K185" s="22"/>
      <c r="L185" s="14">
        <f>H185*(I185+J185)</f>
        <v>0</v>
      </c>
    </row>
    <row r="186" spans="1:17" x14ac:dyDescent="0.25">
      <c r="A186" s="32"/>
      <c r="B186" s="8" t="s">
        <v>79</v>
      </c>
      <c r="C186" s="22">
        <v>1</v>
      </c>
      <c r="D186" s="22">
        <v>0.75</v>
      </c>
      <c r="E186" s="22">
        <v>0</v>
      </c>
      <c r="F186" s="22" t="s">
        <v>293</v>
      </c>
      <c r="G186" s="14">
        <f>C186*(D186+E186)</f>
        <v>0.75</v>
      </c>
      <c r="H186" s="22">
        <v>1</v>
      </c>
      <c r="I186" s="22">
        <v>0.75</v>
      </c>
      <c r="J186" s="22">
        <v>0</v>
      </c>
      <c r="K186" s="22" t="s">
        <v>294</v>
      </c>
      <c r="L186" s="14">
        <f>H186*(I186+J186)</f>
        <v>0.75</v>
      </c>
    </row>
    <row r="187" spans="1:17" x14ac:dyDescent="0.25">
      <c r="A187" s="32"/>
      <c r="B187" s="8" t="s">
        <v>83</v>
      </c>
      <c r="C187" s="22">
        <v>0</v>
      </c>
      <c r="D187" s="22">
        <v>0</v>
      </c>
      <c r="E187" s="22">
        <v>0</v>
      </c>
      <c r="F187" s="22"/>
      <c r="G187" s="14">
        <f>C187*(D187+E187)</f>
        <v>0</v>
      </c>
      <c r="H187" s="22">
        <v>0</v>
      </c>
      <c r="I187" s="22">
        <v>0</v>
      </c>
      <c r="J187" s="22">
        <v>0</v>
      </c>
      <c r="K187" s="22"/>
      <c r="L187" s="14">
        <f>H187*(I187+J187)</f>
        <v>0</v>
      </c>
    </row>
    <row r="188" spans="1:17" x14ac:dyDescent="0.25">
      <c r="A188" s="32"/>
      <c r="B188" s="8" t="s">
        <v>87</v>
      </c>
      <c r="C188" s="22">
        <v>0</v>
      </c>
      <c r="D188" s="22">
        <v>0</v>
      </c>
      <c r="E188" s="22">
        <v>0</v>
      </c>
      <c r="F188" s="22"/>
      <c r="G188" s="14">
        <f t="shared" ref="G188:G197" si="33">C188*(D188+E188)</f>
        <v>0</v>
      </c>
      <c r="H188" s="22">
        <v>0</v>
      </c>
      <c r="I188" s="22">
        <v>0</v>
      </c>
      <c r="J188" s="22">
        <v>0</v>
      </c>
      <c r="K188" s="22"/>
      <c r="L188" s="14">
        <f t="shared" ref="L188:L197" si="34">H188*(I188+J188)</f>
        <v>0</v>
      </c>
    </row>
    <row r="189" spans="1:17" x14ac:dyDescent="0.25">
      <c r="A189" s="32"/>
      <c r="B189" s="8" t="s">
        <v>89</v>
      </c>
      <c r="C189" s="22">
        <v>0.5</v>
      </c>
      <c r="D189" s="22">
        <v>0</v>
      </c>
      <c r="E189" s="22">
        <v>1</v>
      </c>
      <c r="F189" s="22" t="s">
        <v>295</v>
      </c>
      <c r="G189" s="14">
        <f t="shared" si="33"/>
        <v>0.5</v>
      </c>
      <c r="H189" s="22">
        <v>0.5</v>
      </c>
      <c r="I189" s="22">
        <v>0</v>
      </c>
      <c r="J189" s="22">
        <v>1</v>
      </c>
      <c r="K189" s="22" t="s">
        <v>296</v>
      </c>
      <c r="L189" s="14">
        <f t="shared" si="34"/>
        <v>0.5</v>
      </c>
    </row>
    <row r="190" spans="1:17" ht="29.25" customHeight="1" x14ac:dyDescent="0.25">
      <c r="A190" s="32"/>
      <c r="B190" s="8" t="s">
        <v>93</v>
      </c>
      <c r="C190" s="22">
        <v>0</v>
      </c>
      <c r="D190" s="22">
        <v>0</v>
      </c>
      <c r="E190" s="22">
        <v>0</v>
      </c>
      <c r="F190" s="22" t="s">
        <v>297</v>
      </c>
      <c r="G190" s="14">
        <f t="shared" si="33"/>
        <v>0</v>
      </c>
      <c r="H190" s="22">
        <v>0</v>
      </c>
      <c r="I190" s="22">
        <v>0</v>
      </c>
      <c r="J190" s="22">
        <v>0</v>
      </c>
      <c r="K190" s="25" t="s">
        <v>298</v>
      </c>
      <c r="L190" s="14">
        <f t="shared" si="34"/>
        <v>0</v>
      </c>
    </row>
    <row r="191" spans="1:17" x14ac:dyDescent="0.25">
      <c r="A191" s="32" t="s">
        <v>44</v>
      </c>
      <c r="B191" s="9" t="s">
        <v>97</v>
      </c>
      <c r="C191" s="22">
        <v>0</v>
      </c>
      <c r="D191" s="22">
        <v>0</v>
      </c>
      <c r="E191" s="22">
        <v>0</v>
      </c>
      <c r="F191" s="22"/>
      <c r="G191" s="14">
        <f t="shared" si="33"/>
        <v>0</v>
      </c>
      <c r="H191" s="22">
        <v>0</v>
      </c>
      <c r="I191" s="22">
        <v>0</v>
      </c>
      <c r="J191" s="22">
        <v>0</v>
      </c>
      <c r="K191" s="22"/>
      <c r="L191" s="14">
        <f t="shared" si="34"/>
        <v>0</v>
      </c>
    </row>
    <row r="192" spans="1:17" x14ac:dyDescent="0.25">
      <c r="A192" s="32"/>
      <c r="B192" s="9" t="s">
        <v>101</v>
      </c>
      <c r="C192" s="22">
        <v>1</v>
      </c>
      <c r="D192" s="22">
        <v>0.75</v>
      </c>
      <c r="E192" s="22">
        <v>0</v>
      </c>
      <c r="F192" s="22" t="s">
        <v>299</v>
      </c>
      <c r="G192" s="14">
        <f t="shared" si="33"/>
        <v>0.75</v>
      </c>
      <c r="H192" s="22">
        <v>1</v>
      </c>
      <c r="I192" s="22">
        <v>0.75</v>
      </c>
      <c r="J192" s="22">
        <v>0</v>
      </c>
      <c r="K192" s="22" t="s">
        <v>294</v>
      </c>
      <c r="L192" s="14">
        <f t="shared" si="34"/>
        <v>0.75</v>
      </c>
    </row>
    <row r="193" spans="1:17" ht="30" x14ac:dyDescent="0.25">
      <c r="A193" s="32"/>
      <c r="B193" s="9" t="s">
        <v>104</v>
      </c>
      <c r="C193" s="22">
        <v>1</v>
      </c>
      <c r="D193" s="22">
        <v>0.25</v>
      </c>
      <c r="E193" s="22">
        <v>0</v>
      </c>
      <c r="F193" s="22" t="s">
        <v>300</v>
      </c>
      <c r="G193" s="14">
        <f t="shared" si="33"/>
        <v>0.25</v>
      </c>
      <c r="H193" s="22">
        <v>1</v>
      </c>
      <c r="I193" s="22">
        <v>0.25</v>
      </c>
      <c r="J193" s="22">
        <v>0</v>
      </c>
      <c r="K193" s="22" t="s">
        <v>294</v>
      </c>
      <c r="L193" s="14">
        <f t="shared" si="34"/>
        <v>0.25</v>
      </c>
      <c r="M193" s="22"/>
    </row>
    <row r="194" spans="1:17" x14ac:dyDescent="0.25">
      <c r="A194" s="32" t="s">
        <v>48</v>
      </c>
      <c r="B194" s="8" t="s">
        <v>108</v>
      </c>
      <c r="C194" s="22">
        <v>1</v>
      </c>
      <c r="D194" s="22">
        <v>0.75</v>
      </c>
      <c r="E194" s="22">
        <v>0</v>
      </c>
      <c r="F194" s="22" t="s">
        <v>301</v>
      </c>
      <c r="G194" s="14">
        <f>C194*(D194+E194)</f>
        <v>0.75</v>
      </c>
      <c r="H194" s="22">
        <v>1</v>
      </c>
      <c r="I194" s="22">
        <v>0.75</v>
      </c>
      <c r="J194" s="22">
        <v>0</v>
      </c>
      <c r="K194" s="22" t="s">
        <v>302</v>
      </c>
      <c r="L194" s="14">
        <f t="shared" si="34"/>
        <v>0.75</v>
      </c>
    </row>
    <row r="195" spans="1:17" x14ac:dyDescent="0.25">
      <c r="A195" s="32"/>
      <c r="B195" s="8" t="s">
        <v>53</v>
      </c>
      <c r="C195" s="22">
        <v>1</v>
      </c>
      <c r="D195" s="22">
        <v>0.75</v>
      </c>
      <c r="E195" s="22">
        <v>0.25</v>
      </c>
      <c r="F195" s="22" t="s">
        <v>303</v>
      </c>
      <c r="G195" s="14">
        <f>C195*(D195+E195)</f>
        <v>1</v>
      </c>
      <c r="H195" s="22">
        <v>1</v>
      </c>
      <c r="I195" s="22">
        <v>0.75</v>
      </c>
      <c r="J195" s="22">
        <v>0.25</v>
      </c>
      <c r="K195" s="22" t="s">
        <v>304</v>
      </c>
      <c r="L195" s="14">
        <f t="shared" si="34"/>
        <v>1</v>
      </c>
    </row>
    <row r="196" spans="1:17" x14ac:dyDescent="0.25">
      <c r="A196" s="32"/>
      <c r="B196" s="8" t="s">
        <v>114</v>
      </c>
      <c r="C196" s="22">
        <v>0</v>
      </c>
      <c r="D196" s="22">
        <v>0</v>
      </c>
      <c r="E196" s="22">
        <v>0</v>
      </c>
      <c r="F196" s="22"/>
      <c r="G196" s="14">
        <f t="shared" si="33"/>
        <v>0</v>
      </c>
      <c r="H196" s="22">
        <v>0</v>
      </c>
      <c r="I196" s="22">
        <v>0</v>
      </c>
      <c r="J196" s="22">
        <v>0</v>
      </c>
      <c r="K196" s="22"/>
      <c r="L196" s="14">
        <f t="shared" si="34"/>
        <v>0</v>
      </c>
    </row>
    <row r="197" spans="1:17" ht="45" x14ac:dyDescent="0.25">
      <c r="A197" s="5" t="s">
        <v>57</v>
      </c>
      <c r="B197" s="9" t="s">
        <v>117</v>
      </c>
      <c r="C197" s="22">
        <v>0</v>
      </c>
      <c r="D197" s="22">
        <v>0</v>
      </c>
      <c r="E197" s="22">
        <v>0</v>
      </c>
      <c r="F197" s="22"/>
      <c r="G197" s="14">
        <f t="shared" si="33"/>
        <v>0</v>
      </c>
      <c r="H197" s="22">
        <v>0</v>
      </c>
      <c r="I197" s="22">
        <v>0</v>
      </c>
      <c r="J197" s="22">
        <v>0</v>
      </c>
      <c r="K197" s="22"/>
      <c r="L197" s="14">
        <f t="shared" si="34"/>
        <v>0</v>
      </c>
    </row>
    <row r="198" spans="1:17" x14ac:dyDescent="0.25">
      <c r="C198" s="26"/>
      <c r="D198" s="26"/>
      <c r="F198" s="27" t="s">
        <v>323</v>
      </c>
      <c r="G198" s="7">
        <f>SUM(G184:G197)/COUNT(G184:G197)</f>
        <v>0.2857142857142857</v>
      </c>
      <c r="K198" s="27" t="s">
        <v>323</v>
      </c>
      <c r="L198" s="7">
        <f>SUM(L184:L197)/COUNT(L184:L197)</f>
        <v>0.2857142857142857</v>
      </c>
    </row>
    <row r="199" spans="1:17" x14ac:dyDescent="0.25">
      <c r="A199" s="1" t="s">
        <v>67</v>
      </c>
      <c r="B199" s="1"/>
      <c r="C199" s="23" t="s">
        <v>305</v>
      </c>
      <c r="D199" s="23"/>
      <c r="E199" s="23"/>
      <c r="F199" s="23"/>
      <c r="G199" s="1"/>
      <c r="H199" s="23"/>
      <c r="I199" s="23"/>
      <c r="J199" s="23"/>
      <c r="K199" s="23"/>
      <c r="L199" s="1"/>
      <c r="M199" s="23"/>
      <c r="N199" s="23"/>
      <c r="O199" s="23"/>
      <c r="P199" s="23"/>
      <c r="Q199" s="1"/>
    </row>
    <row r="200" spans="1:17" x14ac:dyDescent="0.25">
      <c r="A200" s="1" t="s">
        <v>69</v>
      </c>
      <c r="B200" s="1"/>
      <c r="C200" s="24" t="s">
        <v>306</v>
      </c>
      <c r="D200" s="24"/>
      <c r="E200" s="23"/>
      <c r="F200" s="23"/>
      <c r="G200" s="1"/>
      <c r="H200" s="24">
        <v>2019</v>
      </c>
      <c r="I200" s="24"/>
      <c r="J200" s="23"/>
      <c r="K200" s="23"/>
      <c r="L200" s="1"/>
    </row>
    <row r="201" spans="1:17" x14ac:dyDescent="0.25">
      <c r="A201" s="1" t="s">
        <v>19</v>
      </c>
      <c r="B201" s="1" t="s">
        <v>20</v>
      </c>
      <c r="C201" s="23" t="s">
        <v>70</v>
      </c>
      <c r="D201" s="23" t="s">
        <v>60</v>
      </c>
      <c r="E201" s="23" t="s">
        <v>59</v>
      </c>
      <c r="F201" s="23" t="s">
        <v>71</v>
      </c>
      <c r="G201" s="1" t="s">
        <v>72</v>
      </c>
      <c r="H201" s="23" t="s">
        <v>70</v>
      </c>
      <c r="I201" s="23" t="s">
        <v>60</v>
      </c>
      <c r="J201" s="23" t="s">
        <v>59</v>
      </c>
      <c r="K201" s="23" t="s">
        <v>71</v>
      </c>
      <c r="L201" s="1" t="s">
        <v>72</v>
      </c>
    </row>
    <row r="202" spans="1:17" x14ac:dyDescent="0.25">
      <c r="A202" s="32" t="s">
        <v>73</v>
      </c>
      <c r="B202" s="8" t="s">
        <v>74</v>
      </c>
      <c r="G202" s="10">
        <f t="shared" ref="G202:G207" si="35">C202*(D202+E202)</f>
        <v>0</v>
      </c>
      <c r="H202" s="27">
        <v>1</v>
      </c>
      <c r="I202" s="27">
        <v>0.5</v>
      </c>
      <c r="J202" s="27">
        <v>0</v>
      </c>
      <c r="K202" s="27" t="s">
        <v>307</v>
      </c>
      <c r="L202" s="10">
        <f t="shared" ref="L202:L207" si="36">H202*(I202+J202)</f>
        <v>0.5</v>
      </c>
    </row>
    <row r="203" spans="1:17" x14ac:dyDescent="0.25">
      <c r="A203" s="32"/>
      <c r="B203" s="8" t="s">
        <v>78</v>
      </c>
      <c r="G203" s="10">
        <f t="shared" si="35"/>
        <v>0</v>
      </c>
      <c r="H203" s="27">
        <v>1</v>
      </c>
      <c r="I203" s="27">
        <v>0.5</v>
      </c>
      <c r="J203" s="27">
        <v>0</v>
      </c>
      <c r="K203" s="27" t="s">
        <v>307</v>
      </c>
      <c r="L203" s="10">
        <f t="shared" si="36"/>
        <v>0.5</v>
      </c>
    </row>
    <row r="204" spans="1:17" x14ac:dyDescent="0.25">
      <c r="A204" s="32"/>
      <c r="B204" s="8" t="s">
        <v>79</v>
      </c>
      <c r="G204" s="10">
        <f t="shared" si="35"/>
        <v>0</v>
      </c>
      <c r="H204" s="22">
        <v>0</v>
      </c>
      <c r="I204" s="22">
        <v>0</v>
      </c>
      <c r="J204" s="22">
        <v>0</v>
      </c>
      <c r="L204" s="10">
        <f t="shared" si="36"/>
        <v>0</v>
      </c>
    </row>
    <row r="205" spans="1:17" x14ac:dyDescent="0.25">
      <c r="A205" s="32"/>
      <c r="B205" s="8" t="s">
        <v>83</v>
      </c>
      <c r="G205" s="10">
        <f t="shared" si="35"/>
        <v>0</v>
      </c>
      <c r="H205" s="22">
        <v>0</v>
      </c>
      <c r="I205" s="22">
        <v>0</v>
      </c>
      <c r="J205" s="22">
        <v>0</v>
      </c>
      <c r="L205" s="10">
        <f t="shared" si="36"/>
        <v>0</v>
      </c>
    </row>
    <row r="206" spans="1:17" x14ac:dyDescent="0.25">
      <c r="A206" s="32"/>
      <c r="B206" s="8" t="s">
        <v>87</v>
      </c>
      <c r="G206" s="10">
        <f t="shared" si="35"/>
        <v>0</v>
      </c>
      <c r="H206" s="22">
        <v>0</v>
      </c>
      <c r="I206" s="22">
        <v>0</v>
      </c>
      <c r="J206" s="22">
        <v>0</v>
      </c>
      <c r="L206" s="10">
        <f t="shared" si="36"/>
        <v>0</v>
      </c>
    </row>
    <row r="207" spans="1:17" x14ac:dyDescent="0.25">
      <c r="A207" s="32"/>
      <c r="B207" s="8" t="s">
        <v>89</v>
      </c>
      <c r="G207" s="10">
        <f t="shared" si="35"/>
        <v>0</v>
      </c>
      <c r="H207" s="22">
        <v>0</v>
      </c>
      <c r="I207" s="22">
        <v>0</v>
      </c>
      <c r="J207" s="22">
        <v>0</v>
      </c>
      <c r="L207" s="10">
        <f t="shared" si="36"/>
        <v>0</v>
      </c>
    </row>
    <row r="208" spans="1:17" ht="30" x14ac:dyDescent="0.25">
      <c r="A208" s="32"/>
      <c r="B208" s="8" t="s">
        <v>93</v>
      </c>
      <c r="G208" s="10">
        <f t="shared" ref="G208:G215" si="37">C208*(D208+E208)</f>
        <v>0</v>
      </c>
      <c r="H208" s="22">
        <v>0</v>
      </c>
      <c r="I208" s="22">
        <v>0</v>
      </c>
      <c r="J208" s="22">
        <v>0</v>
      </c>
      <c r="L208" s="10">
        <f t="shared" ref="L208:L215" si="38">H208*(I208+J208)</f>
        <v>0</v>
      </c>
    </row>
    <row r="209" spans="1:12" x14ac:dyDescent="0.25">
      <c r="A209" s="32" t="s">
        <v>44</v>
      </c>
      <c r="B209" s="9" t="s">
        <v>97</v>
      </c>
      <c r="G209" s="10">
        <f t="shared" si="37"/>
        <v>0</v>
      </c>
      <c r="H209" s="22">
        <v>0</v>
      </c>
      <c r="I209" s="22">
        <v>0</v>
      </c>
      <c r="J209" s="22">
        <v>0</v>
      </c>
      <c r="L209" s="10">
        <f t="shared" si="38"/>
        <v>0</v>
      </c>
    </row>
    <row r="210" spans="1:12" x14ac:dyDescent="0.25">
      <c r="A210" s="32"/>
      <c r="B210" s="9" t="s">
        <v>101</v>
      </c>
      <c r="G210" s="10">
        <f t="shared" si="37"/>
        <v>0</v>
      </c>
      <c r="H210" s="27">
        <v>1</v>
      </c>
      <c r="I210" s="27">
        <v>0.5</v>
      </c>
      <c r="J210" s="27">
        <v>0</v>
      </c>
      <c r="K210" s="27" t="s">
        <v>307</v>
      </c>
      <c r="L210" s="10">
        <f t="shared" si="38"/>
        <v>0.5</v>
      </c>
    </row>
    <row r="211" spans="1:12" ht="30" x14ac:dyDescent="0.25">
      <c r="A211" s="32"/>
      <c r="B211" s="9" t="s">
        <v>104</v>
      </c>
      <c r="C211" s="22"/>
      <c r="F211" s="22"/>
      <c r="G211" s="10">
        <f t="shared" si="37"/>
        <v>0</v>
      </c>
      <c r="H211" s="27">
        <v>1</v>
      </c>
      <c r="I211" s="27">
        <v>0.5</v>
      </c>
      <c r="J211" s="27">
        <v>0</v>
      </c>
      <c r="K211" s="27" t="s">
        <v>307</v>
      </c>
      <c r="L211" s="10">
        <f t="shared" si="38"/>
        <v>0.5</v>
      </c>
    </row>
    <row r="212" spans="1:12" x14ac:dyDescent="0.25">
      <c r="A212" s="32" t="s">
        <v>48</v>
      </c>
      <c r="B212" s="8" t="s">
        <v>108</v>
      </c>
      <c r="G212" s="10">
        <f t="shared" si="37"/>
        <v>0</v>
      </c>
      <c r="H212" s="27">
        <v>1</v>
      </c>
      <c r="I212" s="27">
        <v>0.5</v>
      </c>
      <c r="J212" s="27">
        <v>0.25</v>
      </c>
      <c r="K212" s="27" t="s">
        <v>308</v>
      </c>
      <c r="L212" s="10">
        <f t="shared" si="38"/>
        <v>0.75</v>
      </c>
    </row>
    <row r="213" spans="1:12" x14ac:dyDescent="0.25">
      <c r="A213" s="32"/>
      <c r="B213" s="8" t="s">
        <v>53</v>
      </c>
      <c r="G213" s="10">
        <f t="shared" si="37"/>
        <v>0</v>
      </c>
      <c r="H213" s="27">
        <v>1</v>
      </c>
      <c r="I213" s="27">
        <v>0.5</v>
      </c>
      <c r="J213" s="27">
        <v>0.25</v>
      </c>
      <c r="K213" s="27" t="s">
        <v>309</v>
      </c>
      <c r="L213" s="10">
        <f t="shared" si="38"/>
        <v>0.75</v>
      </c>
    </row>
    <row r="214" spans="1:12" x14ac:dyDescent="0.25">
      <c r="A214" s="32"/>
      <c r="B214" s="8" t="s">
        <v>114</v>
      </c>
      <c r="G214" s="10">
        <f t="shared" si="37"/>
        <v>0</v>
      </c>
      <c r="H214" s="27">
        <v>0</v>
      </c>
      <c r="I214" s="27">
        <v>0</v>
      </c>
      <c r="J214" s="27">
        <v>0</v>
      </c>
      <c r="L214" s="10">
        <f t="shared" si="38"/>
        <v>0</v>
      </c>
    </row>
    <row r="215" spans="1:12" ht="45" x14ac:dyDescent="0.25">
      <c r="A215" s="5" t="s">
        <v>57</v>
      </c>
      <c r="B215" s="9" t="s">
        <v>117</v>
      </c>
      <c r="G215" s="10">
        <f t="shared" si="37"/>
        <v>0</v>
      </c>
      <c r="H215" s="27">
        <v>0</v>
      </c>
      <c r="I215" s="27">
        <v>0</v>
      </c>
      <c r="J215" s="27">
        <v>0</v>
      </c>
      <c r="L215" s="10">
        <f t="shared" si="38"/>
        <v>0</v>
      </c>
    </row>
    <row r="216" spans="1:12" x14ac:dyDescent="0.25">
      <c r="C216" s="26"/>
      <c r="D216" s="26"/>
      <c r="F216" s="27" t="s">
        <v>323</v>
      </c>
      <c r="G216" s="7">
        <f>SUM(G202:G215)/COUNT(G202:G215)</f>
        <v>0</v>
      </c>
      <c r="H216" s="26"/>
      <c r="I216" s="26"/>
      <c r="K216" s="27" t="s">
        <v>323</v>
      </c>
      <c r="L216" s="7">
        <f>SUM(L202:L215)/COUNT(L202:L215)</f>
        <v>0.25</v>
      </c>
    </row>
  </sheetData>
  <mergeCells count="36">
    <mergeCell ref="A4:A10"/>
    <mergeCell ref="A40:A46"/>
    <mergeCell ref="A47:A49"/>
    <mergeCell ref="A50:A52"/>
    <mergeCell ref="A11:A13"/>
    <mergeCell ref="A14:A16"/>
    <mergeCell ref="A22:A28"/>
    <mergeCell ref="A29:A31"/>
    <mergeCell ref="A32:A34"/>
    <mergeCell ref="A58:A64"/>
    <mergeCell ref="A65:A67"/>
    <mergeCell ref="A68:A70"/>
    <mergeCell ref="A76:A82"/>
    <mergeCell ref="A83:A85"/>
    <mergeCell ref="A86:A88"/>
    <mergeCell ref="A94:A100"/>
    <mergeCell ref="A101:A103"/>
    <mergeCell ref="A104:A106"/>
    <mergeCell ref="A112:A118"/>
    <mergeCell ref="A119:A121"/>
    <mergeCell ref="A122:A124"/>
    <mergeCell ref="A130:A136"/>
    <mergeCell ref="A137:A139"/>
    <mergeCell ref="A140:A142"/>
    <mergeCell ref="A148:A154"/>
    <mergeCell ref="A155:A157"/>
    <mergeCell ref="A158:A160"/>
    <mergeCell ref="A166:A172"/>
    <mergeCell ref="A173:A175"/>
    <mergeCell ref="A209:A211"/>
    <mergeCell ref="A212:A214"/>
    <mergeCell ref="A176:A178"/>
    <mergeCell ref="A184:A190"/>
    <mergeCell ref="A191:A193"/>
    <mergeCell ref="A194:A196"/>
    <mergeCell ref="A202:A20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90CC-78E8-45D7-B505-5C0228EE1A29}">
  <dimension ref="A1:G109"/>
  <sheetViews>
    <sheetView zoomScale="85" zoomScaleNormal="85" workbookViewId="0">
      <selection activeCell="M33" sqref="M33"/>
    </sheetView>
  </sheetViews>
  <sheetFormatPr defaultRowHeight="15" x14ac:dyDescent="0.25"/>
  <sheetData>
    <row r="1" spans="1:7" x14ac:dyDescent="0.25">
      <c r="A1" s="1" t="s">
        <v>67</v>
      </c>
      <c r="B1" s="1" t="s">
        <v>310</v>
      </c>
      <c r="C1" s="1" t="s">
        <v>311</v>
      </c>
      <c r="E1" s="1"/>
      <c r="F1" s="1"/>
      <c r="G1" s="1"/>
    </row>
    <row r="2" spans="1:7" x14ac:dyDescent="0.25">
      <c r="A2" t="s">
        <v>68</v>
      </c>
      <c r="B2">
        <v>2012</v>
      </c>
      <c r="C2" s="6">
        <f>Results!G18</f>
        <v>0.6964285714285714</v>
      </c>
      <c r="D2" s="6"/>
      <c r="G2" s="6"/>
    </row>
    <row r="3" spans="1:7" x14ac:dyDescent="0.25">
      <c r="A3" t="s">
        <v>68</v>
      </c>
      <c r="B3">
        <v>2013</v>
      </c>
      <c r="C3" s="6">
        <f>Results!G18</f>
        <v>0.6964285714285714</v>
      </c>
      <c r="D3" s="6"/>
      <c r="G3" s="6"/>
    </row>
    <row r="4" spans="1:7" x14ac:dyDescent="0.25">
      <c r="A4" t="s">
        <v>68</v>
      </c>
      <c r="B4">
        <v>2014</v>
      </c>
      <c r="C4" s="6">
        <f>Results!G18</f>
        <v>0.6964285714285714</v>
      </c>
      <c r="G4" s="6"/>
    </row>
    <row r="5" spans="1:7" x14ac:dyDescent="0.25">
      <c r="A5" t="s">
        <v>68</v>
      </c>
      <c r="B5">
        <v>2015</v>
      </c>
      <c r="C5" s="6">
        <f>Results!G18</f>
        <v>0.6964285714285714</v>
      </c>
      <c r="G5" s="6"/>
    </row>
    <row r="6" spans="1:7" x14ac:dyDescent="0.25">
      <c r="A6" t="s">
        <v>68</v>
      </c>
      <c r="B6">
        <v>2016</v>
      </c>
      <c r="C6" s="6">
        <f>Results!G18</f>
        <v>0.6964285714285714</v>
      </c>
      <c r="G6" s="6"/>
    </row>
    <row r="7" spans="1:7" x14ac:dyDescent="0.25">
      <c r="A7" t="s">
        <v>68</v>
      </c>
      <c r="B7">
        <v>2017</v>
      </c>
      <c r="C7" s="6">
        <f>Results!L18</f>
        <v>0.9642857142857143</v>
      </c>
      <c r="G7" s="6"/>
    </row>
    <row r="8" spans="1:7" x14ac:dyDescent="0.25">
      <c r="A8" t="s">
        <v>68</v>
      </c>
      <c r="B8">
        <v>2018</v>
      </c>
      <c r="C8" s="6">
        <f>Results!L18</f>
        <v>0.9642857142857143</v>
      </c>
      <c r="G8" s="6"/>
    </row>
    <row r="9" spans="1:7" x14ac:dyDescent="0.25">
      <c r="A9" t="s">
        <v>68</v>
      </c>
      <c r="B9">
        <v>2019</v>
      </c>
      <c r="C9" s="6">
        <f>Results!L18</f>
        <v>0.9642857142857143</v>
      </c>
      <c r="G9" s="6"/>
    </row>
    <row r="10" spans="1:7" x14ac:dyDescent="0.25">
      <c r="A10" t="s">
        <v>68</v>
      </c>
      <c r="B10">
        <v>2020</v>
      </c>
      <c r="C10" s="6">
        <f>Results!Q18</f>
        <v>0.7946428571428571</v>
      </c>
      <c r="G10" s="6"/>
    </row>
    <row r="11" spans="1:7" x14ac:dyDescent="0.25">
      <c r="A11" t="s">
        <v>312</v>
      </c>
      <c r="B11">
        <v>2012</v>
      </c>
      <c r="C11" s="6">
        <f>Results!G36</f>
        <v>0.8214285714285714</v>
      </c>
      <c r="G11" s="6"/>
    </row>
    <row r="12" spans="1:7" x14ac:dyDescent="0.25">
      <c r="A12" t="s">
        <v>312</v>
      </c>
      <c r="B12">
        <v>2013</v>
      </c>
      <c r="C12" s="6">
        <f>(Results!L36*2+Results!G36*10)/12</f>
        <v>0.82142857142857129</v>
      </c>
      <c r="G12" s="6"/>
    </row>
    <row r="13" spans="1:7" x14ac:dyDescent="0.25">
      <c r="A13" t="s">
        <v>312</v>
      </c>
      <c r="B13">
        <v>2014</v>
      </c>
      <c r="C13" s="6">
        <f>Results!L36</f>
        <v>0.8214285714285714</v>
      </c>
      <c r="G13" s="6"/>
    </row>
    <row r="14" spans="1:7" x14ac:dyDescent="0.25">
      <c r="A14" t="s">
        <v>312</v>
      </c>
      <c r="B14">
        <v>2015</v>
      </c>
      <c r="C14" s="6">
        <f>Results!L36</f>
        <v>0.8214285714285714</v>
      </c>
      <c r="G14" s="6"/>
    </row>
    <row r="15" spans="1:7" x14ac:dyDescent="0.25">
      <c r="A15" t="s">
        <v>312</v>
      </c>
      <c r="B15">
        <v>2016</v>
      </c>
      <c r="C15" s="6">
        <f>Results!L36</f>
        <v>0.8214285714285714</v>
      </c>
      <c r="G15" s="6"/>
    </row>
    <row r="16" spans="1:7" x14ac:dyDescent="0.25">
      <c r="A16" t="s">
        <v>312</v>
      </c>
      <c r="B16">
        <v>2017</v>
      </c>
      <c r="C16" s="6">
        <f>Results!L36</f>
        <v>0.8214285714285714</v>
      </c>
      <c r="G16" s="6"/>
    </row>
    <row r="17" spans="1:7" x14ac:dyDescent="0.25">
      <c r="A17" t="s">
        <v>312</v>
      </c>
      <c r="B17">
        <v>2018</v>
      </c>
      <c r="C17" s="6">
        <f>(Results!Q36+Results!V36)/2</f>
        <v>0.78125</v>
      </c>
      <c r="G17" s="6"/>
    </row>
    <row r="18" spans="1:7" x14ac:dyDescent="0.25">
      <c r="A18" t="s">
        <v>312</v>
      </c>
      <c r="B18">
        <v>2019</v>
      </c>
      <c r="C18" s="6">
        <f>(Results!Q36+Results!V36)/2</f>
        <v>0.78125</v>
      </c>
      <c r="G18" s="6"/>
    </row>
    <row r="19" spans="1:7" x14ac:dyDescent="0.25">
      <c r="A19" t="s">
        <v>312</v>
      </c>
      <c r="B19">
        <v>2020</v>
      </c>
      <c r="C19" s="6">
        <f>(Results!Q36+Results!V36)/2</f>
        <v>0.78125</v>
      </c>
      <c r="G19" s="6"/>
    </row>
    <row r="20" spans="1:7" x14ac:dyDescent="0.25">
      <c r="A20" t="s">
        <v>313</v>
      </c>
      <c r="B20">
        <v>2012</v>
      </c>
      <c r="C20" s="6">
        <f>(Results!G54+Results!Q54+Results!V54)/3</f>
        <v>0.29464285714285715</v>
      </c>
      <c r="G20" s="6"/>
    </row>
    <row r="21" spans="1:7" x14ac:dyDescent="0.25">
      <c r="A21" t="s">
        <v>313</v>
      </c>
      <c r="B21">
        <v>2013</v>
      </c>
      <c r="C21" s="6">
        <f>(Results!G54+Results!Q54+Results!V54)/3</f>
        <v>0.29464285714285715</v>
      </c>
      <c r="G21" s="6"/>
    </row>
    <row r="22" spans="1:7" x14ac:dyDescent="0.25">
      <c r="A22" t="s">
        <v>313</v>
      </c>
      <c r="B22">
        <v>2014</v>
      </c>
      <c r="C22" s="6">
        <f>(Results!G54+Results!Q54+Results!AA54)/3</f>
        <v>0.34226190476190471</v>
      </c>
      <c r="G22" s="6"/>
    </row>
    <row r="23" spans="1:7" x14ac:dyDescent="0.25">
      <c r="A23" t="s">
        <v>313</v>
      </c>
      <c r="B23">
        <v>2015</v>
      </c>
      <c r="C23" s="6">
        <f>(Results!G54+Results!Q54+Results!AA54)/3</f>
        <v>0.34226190476190471</v>
      </c>
      <c r="G23" s="6"/>
    </row>
    <row r="24" spans="1:7" x14ac:dyDescent="0.25">
      <c r="A24" t="s">
        <v>313</v>
      </c>
      <c r="B24">
        <v>2016</v>
      </c>
      <c r="C24" s="6">
        <f>(Results!G54+Results!Q54+Results!AA54)/3</f>
        <v>0.34226190476190471</v>
      </c>
      <c r="G24" s="6"/>
    </row>
    <row r="25" spans="1:7" x14ac:dyDescent="0.25">
      <c r="A25" t="s">
        <v>313</v>
      </c>
      <c r="B25">
        <v>2017</v>
      </c>
      <c r="C25" s="6">
        <f>(Results!G54+Results!Q54+Results!AA54)/3</f>
        <v>0.34226190476190471</v>
      </c>
      <c r="G25" s="6"/>
    </row>
    <row r="26" spans="1:7" x14ac:dyDescent="0.25">
      <c r="A26" t="s">
        <v>313</v>
      </c>
      <c r="B26">
        <v>2018</v>
      </c>
      <c r="C26" s="6">
        <f>(Results!G54+Results!Q54+Results!AA54)/3</f>
        <v>0.34226190476190471</v>
      </c>
      <c r="G26" s="6"/>
    </row>
    <row r="27" spans="1:7" x14ac:dyDescent="0.25">
      <c r="A27" t="s">
        <v>313</v>
      </c>
      <c r="B27">
        <v>2019</v>
      </c>
      <c r="C27" s="6">
        <f>(Results!L54+Results!Q54+Results!AA54)/3</f>
        <v>0.40476190476190471</v>
      </c>
      <c r="G27" s="6"/>
    </row>
    <row r="28" spans="1:7" x14ac:dyDescent="0.25">
      <c r="A28" t="s">
        <v>313</v>
      </c>
      <c r="B28">
        <v>2020</v>
      </c>
      <c r="C28" s="6">
        <f>(Results!L54+Results!Q54+Results!AA54)/3</f>
        <v>0.40476190476190471</v>
      </c>
      <c r="G28" s="6"/>
    </row>
    <row r="29" spans="1:7" x14ac:dyDescent="0.25">
      <c r="A29" t="s">
        <v>175</v>
      </c>
      <c r="B29">
        <v>2012</v>
      </c>
      <c r="C29" s="6">
        <f>Results!G72</f>
        <v>0.5</v>
      </c>
      <c r="G29" s="6"/>
    </row>
    <row r="30" spans="1:7" x14ac:dyDescent="0.25">
      <c r="A30" t="s">
        <v>175</v>
      </c>
      <c r="B30">
        <v>2013</v>
      </c>
      <c r="C30" s="6">
        <f>Results!G72</f>
        <v>0.5</v>
      </c>
      <c r="G30" s="6"/>
    </row>
    <row r="31" spans="1:7" x14ac:dyDescent="0.25">
      <c r="A31" t="s">
        <v>175</v>
      </c>
      <c r="B31">
        <v>2014</v>
      </c>
      <c r="C31" s="6">
        <f>Results!L72</f>
        <v>0.5535714285714286</v>
      </c>
      <c r="G31" s="6"/>
    </row>
    <row r="32" spans="1:7" x14ac:dyDescent="0.25">
      <c r="A32" t="s">
        <v>175</v>
      </c>
      <c r="B32">
        <v>2015</v>
      </c>
      <c r="C32" s="6">
        <f>Results!L72</f>
        <v>0.5535714285714286</v>
      </c>
      <c r="G32" s="6"/>
    </row>
    <row r="33" spans="1:7" x14ac:dyDescent="0.25">
      <c r="A33" t="s">
        <v>175</v>
      </c>
      <c r="B33">
        <v>2016</v>
      </c>
      <c r="C33" s="6">
        <f>Results!L72</f>
        <v>0.5535714285714286</v>
      </c>
      <c r="G33" s="6"/>
    </row>
    <row r="34" spans="1:7" x14ac:dyDescent="0.25">
      <c r="A34" t="s">
        <v>175</v>
      </c>
      <c r="B34">
        <v>2017</v>
      </c>
      <c r="C34" s="6">
        <f>Results!L72</f>
        <v>0.5535714285714286</v>
      </c>
      <c r="G34" s="6"/>
    </row>
    <row r="35" spans="1:7" x14ac:dyDescent="0.25">
      <c r="A35" t="s">
        <v>175</v>
      </c>
      <c r="B35">
        <v>2018</v>
      </c>
      <c r="C35" s="6">
        <f>Results!L72</f>
        <v>0.5535714285714286</v>
      </c>
      <c r="G35" s="6"/>
    </row>
    <row r="36" spans="1:7" x14ac:dyDescent="0.25">
      <c r="A36" t="s">
        <v>175</v>
      </c>
      <c r="B36">
        <v>2019</v>
      </c>
      <c r="C36" s="6">
        <f>Results!L72</f>
        <v>0.5535714285714286</v>
      </c>
      <c r="G36" s="6"/>
    </row>
    <row r="37" spans="1:7" x14ac:dyDescent="0.25">
      <c r="A37" t="s">
        <v>175</v>
      </c>
      <c r="B37">
        <v>2020</v>
      </c>
      <c r="C37" s="6">
        <f>Results!Q72</f>
        <v>0.7946428571428571</v>
      </c>
      <c r="G37" s="6"/>
    </row>
    <row r="38" spans="1:7" x14ac:dyDescent="0.25">
      <c r="A38" t="s">
        <v>314</v>
      </c>
      <c r="B38">
        <v>2012</v>
      </c>
      <c r="C38" s="6">
        <f>Results!G90</f>
        <v>0.23214285714285715</v>
      </c>
      <c r="G38" s="6"/>
    </row>
    <row r="39" spans="1:7" x14ac:dyDescent="0.25">
      <c r="A39" t="s">
        <v>314</v>
      </c>
      <c r="B39">
        <v>2013</v>
      </c>
      <c r="C39" s="6">
        <f>Results!G90</f>
        <v>0.23214285714285715</v>
      </c>
      <c r="G39" s="6"/>
    </row>
    <row r="40" spans="1:7" x14ac:dyDescent="0.25">
      <c r="A40" t="s">
        <v>314</v>
      </c>
      <c r="B40">
        <v>2014</v>
      </c>
      <c r="C40" s="6">
        <f>Results!G90</f>
        <v>0.23214285714285715</v>
      </c>
      <c r="G40" s="6"/>
    </row>
    <row r="41" spans="1:7" x14ac:dyDescent="0.25">
      <c r="A41" t="s">
        <v>314</v>
      </c>
      <c r="B41">
        <v>2015</v>
      </c>
      <c r="C41" s="6">
        <f>Results!L90</f>
        <v>0.6428571428571429</v>
      </c>
      <c r="G41" s="6"/>
    </row>
    <row r="42" spans="1:7" x14ac:dyDescent="0.25">
      <c r="A42" t="s">
        <v>314</v>
      </c>
      <c r="B42">
        <v>2016</v>
      </c>
      <c r="C42" s="6">
        <f>Results!L90</f>
        <v>0.6428571428571429</v>
      </c>
      <c r="G42" s="6"/>
    </row>
    <row r="43" spans="1:7" x14ac:dyDescent="0.25">
      <c r="A43" t="s">
        <v>314</v>
      </c>
      <c r="B43">
        <v>2017</v>
      </c>
      <c r="C43" s="6">
        <f>Results!L90</f>
        <v>0.6428571428571429</v>
      </c>
      <c r="G43" s="6"/>
    </row>
    <row r="44" spans="1:7" x14ac:dyDescent="0.25">
      <c r="A44" t="s">
        <v>314</v>
      </c>
      <c r="B44">
        <v>2018</v>
      </c>
      <c r="C44" s="6">
        <f>Results!L90</f>
        <v>0.6428571428571429</v>
      </c>
      <c r="G44" s="6"/>
    </row>
    <row r="45" spans="1:7" x14ac:dyDescent="0.25">
      <c r="A45" t="s">
        <v>314</v>
      </c>
      <c r="B45">
        <v>2019</v>
      </c>
      <c r="C45" s="6">
        <f>Results!L90</f>
        <v>0.6428571428571429</v>
      </c>
      <c r="G45" s="6"/>
    </row>
    <row r="46" spans="1:7" x14ac:dyDescent="0.25">
      <c r="A46" t="s">
        <v>314</v>
      </c>
      <c r="B46">
        <v>2020</v>
      </c>
      <c r="C46" s="6">
        <f>Results!Q90</f>
        <v>0.6607142857142857</v>
      </c>
      <c r="G46" s="6"/>
    </row>
    <row r="47" spans="1:7" x14ac:dyDescent="0.25">
      <c r="A47" t="s">
        <v>315</v>
      </c>
      <c r="B47">
        <v>2012</v>
      </c>
      <c r="C47" s="6">
        <f>Results!G108</f>
        <v>0.32142857142857145</v>
      </c>
      <c r="G47" s="6"/>
    </row>
    <row r="48" spans="1:7" x14ac:dyDescent="0.25">
      <c r="A48" t="s">
        <v>315</v>
      </c>
      <c r="B48">
        <v>2013</v>
      </c>
      <c r="C48" s="6">
        <f>Results!G108</f>
        <v>0.32142857142857145</v>
      </c>
      <c r="G48" s="6"/>
    </row>
    <row r="49" spans="1:7" x14ac:dyDescent="0.25">
      <c r="A49" t="s">
        <v>315</v>
      </c>
      <c r="B49">
        <v>2014</v>
      </c>
      <c r="C49" s="6">
        <f>Results!L108</f>
        <v>0.32142857142857145</v>
      </c>
      <c r="G49" s="6"/>
    </row>
    <row r="50" spans="1:7" x14ac:dyDescent="0.25">
      <c r="A50" t="s">
        <v>315</v>
      </c>
      <c r="B50">
        <v>2015</v>
      </c>
      <c r="C50" s="6">
        <f>Results!L108</f>
        <v>0.32142857142857145</v>
      </c>
      <c r="G50" s="6"/>
    </row>
    <row r="51" spans="1:7" x14ac:dyDescent="0.25">
      <c r="A51" t="s">
        <v>315</v>
      </c>
      <c r="B51">
        <v>2016</v>
      </c>
      <c r="C51" s="6">
        <f>Results!L108</f>
        <v>0.32142857142857145</v>
      </c>
      <c r="G51" s="6"/>
    </row>
    <row r="52" spans="1:7" x14ac:dyDescent="0.25">
      <c r="A52" t="s">
        <v>315</v>
      </c>
      <c r="B52">
        <v>2017</v>
      </c>
      <c r="C52" s="6">
        <f>Results!L108</f>
        <v>0.32142857142857145</v>
      </c>
      <c r="G52" s="6"/>
    </row>
    <row r="53" spans="1:7" x14ac:dyDescent="0.25">
      <c r="A53" t="s">
        <v>315</v>
      </c>
      <c r="B53">
        <v>2018</v>
      </c>
      <c r="C53" s="6">
        <f>Results!L108</f>
        <v>0.32142857142857145</v>
      </c>
      <c r="G53" s="6"/>
    </row>
    <row r="54" spans="1:7" x14ac:dyDescent="0.25">
      <c r="A54" t="s">
        <v>315</v>
      </c>
      <c r="B54">
        <v>2019</v>
      </c>
      <c r="C54" s="6">
        <f>Results!L108</f>
        <v>0.32142857142857145</v>
      </c>
      <c r="G54" s="6"/>
    </row>
    <row r="55" spans="1:7" x14ac:dyDescent="0.25">
      <c r="A55" t="s">
        <v>315</v>
      </c>
      <c r="B55">
        <v>2020</v>
      </c>
      <c r="C55" s="6">
        <f>Results!L108</f>
        <v>0.32142857142857145</v>
      </c>
      <c r="G55" s="6"/>
    </row>
    <row r="56" spans="1:7" x14ac:dyDescent="0.25">
      <c r="A56" t="s">
        <v>316</v>
      </c>
      <c r="B56">
        <v>2012</v>
      </c>
      <c r="C56" s="6">
        <f>Results!L126</f>
        <v>0.5357142857142857</v>
      </c>
      <c r="G56" s="6"/>
    </row>
    <row r="57" spans="1:7" x14ac:dyDescent="0.25">
      <c r="A57" t="s">
        <v>316</v>
      </c>
      <c r="B57">
        <v>2013</v>
      </c>
      <c r="C57" s="6">
        <f>Results!Q126</f>
        <v>0.5714285714285714</v>
      </c>
      <c r="G57" s="6"/>
    </row>
    <row r="58" spans="1:7" x14ac:dyDescent="0.25">
      <c r="A58" t="s">
        <v>316</v>
      </c>
      <c r="B58">
        <v>2014</v>
      </c>
      <c r="C58" s="6">
        <f>Results!Q126</f>
        <v>0.5714285714285714</v>
      </c>
      <c r="G58" s="6"/>
    </row>
    <row r="59" spans="1:7" x14ac:dyDescent="0.25">
      <c r="A59" t="s">
        <v>316</v>
      </c>
      <c r="B59">
        <v>2015</v>
      </c>
      <c r="C59" s="6">
        <f>Results!Q126</f>
        <v>0.5714285714285714</v>
      </c>
      <c r="G59" s="6"/>
    </row>
    <row r="60" spans="1:7" x14ac:dyDescent="0.25">
      <c r="A60" t="s">
        <v>316</v>
      </c>
      <c r="B60">
        <v>2016</v>
      </c>
      <c r="C60" s="6">
        <f>Results!Q126</f>
        <v>0.5714285714285714</v>
      </c>
      <c r="G60" s="6"/>
    </row>
    <row r="61" spans="1:7" x14ac:dyDescent="0.25">
      <c r="A61" t="s">
        <v>316</v>
      </c>
      <c r="B61">
        <v>2017</v>
      </c>
      <c r="C61" s="6">
        <f>Results!Q126</f>
        <v>0.5714285714285714</v>
      </c>
      <c r="G61" s="6"/>
    </row>
    <row r="62" spans="1:7" x14ac:dyDescent="0.25">
      <c r="A62" t="s">
        <v>316</v>
      </c>
      <c r="B62">
        <v>2018</v>
      </c>
      <c r="C62" s="6">
        <f>Results!Q126</f>
        <v>0.5714285714285714</v>
      </c>
      <c r="G62" s="6"/>
    </row>
    <row r="63" spans="1:7" x14ac:dyDescent="0.25">
      <c r="A63" t="s">
        <v>316</v>
      </c>
      <c r="B63">
        <v>2019</v>
      </c>
      <c r="C63" s="6">
        <f>Results!Q126</f>
        <v>0.5714285714285714</v>
      </c>
      <c r="G63" s="6"/>
    </row>
    <row r="64" spans="1:7" x14ac:dyDescent="0.25">
      <c r="A64" t="s">
        <v>316</v>
      </c>
      <c r="B64">
        <v>2020</v>
      </c>
      <c r="C64" s="6">
        <f>Results!Q126</f>
        <v>0.5714285714285714</v>
      </c>
      <c r="G64" s="6"/>
    </row>
    <row r="65" spans="1:7" x14ac:dyDescent="0.25">
      <c r="A65" t="s">
        <v>317</v>
      </c>
      <c r="B65">
        <v>2012</v>
      </c>
      <c r="C65" s="6">
        <f>Results!G144</f>
        <v>0.5535714285714286</v>
      </c>
      <c r="G65" s="6"/>
    </row>
    <row r="66" spans="1:7" x14ac:dyDescent="0.25">
      <c r="A66" t="s">
        <v>317</v>
      </c>
      <c r="B66">
        <v>2013</v>
      </c>
      <c r="C66" s="6">
        <f>Results!G144</f>
        <v>0.5535714285714286</v>
      </c>
      <c r="G66" s="6"/>
    </row>
    <row r="67" spans="1:7" x14ac:dyDescent="0.25">
      <c r="A67" t="s">
        <v>317</v>
      </c>
      <c r="B67">
        <v>2014</v>
      </c>
      <c r="C67" s="6">
        <f>Results!L144</f>
        <v>0.5535714285714286</v>
      </c>
      <c r="G67" s="6"/>
    </row>
    <row r="68" spans="1:7" x14ac:dyDescent="0.25">
      <c r="A68" t="s">
        <v>317</v>
      </c>
      <c r="B68">
        <v>2015</v>
      </c>
      <c r="C68" s="6">
        <f>Results!L144</f>
        <v>0.5535714285714286</v>
      </c>
      <c r="G68" s="6"/>
    </row>
    <row r="69" spans="1:7" x14ac:dyDescent="0.25">
      <c r="A69" t="s">
        <v>317</v>
      </c>
      <c r="B69">
        <v>2016</v>
      </c>
      <c r="C69" s="6">
        <f>Results!L144</f>
        <v>0.5535714285714286</v>
      </c>
      <c r="G69" s="6"/>
    </row>
    <row r="70" spans="1:7" x14ac:dyDescent="0.25">
      <c r="A70" t="s">
        <v>317</v>
      </c>
      <c r="B70">
        <v>2017</v>
      </c>
      <c r="C70" s="6">
        <f>Results!L144</f>
        <v>0.5535714285714286</v>
      </c>
      <c r="G70" s="6"/>
    </row>
    <row r="71" spans="1:7" x14ac:dyDescent="0.25">
      <c r="A71" t="s">
        <v>317</v>
      </c>
      <c r="B71">
        <v>2018</v>
      </c>
      <c r="C71" s="6">
        <f>Results!Q144</f>
        <v>0.6428571428571429</v>
      </c>
      <c r="G71" s="6"/>
    </row>
    <row r="72" spans="1:7" x14ac:dyDescent="0.25">
      <c r="A72" t="s">
        <v>317</v>
      </c>
      <c r="B72">
        <v>2019</v>
      </c>
      <c r="C72" s="6">
        <f>Results!Q144</f>
        <v>0.6428571428571429</v>
      </c>
      <c r="G72" s="6"/>
    </row>
    <row r="73" spans="1:7" x14ac:dyDescent="0.25">
      <c r="A73" t="s">
        <v>317</v>
      </c>
      <c r="B73">
        <v>2020</v>
      </c>
      <c r="C73" s="6">
        <f>Results!Q144</f>
        <v>0.6428571428571429</v>
      </c>
      <c r="G73" s="6"/>
    </row>
    <row r="74" spans="1:7" x14ac:dyDescent="0.25">
      <c r="A74" t="s">
        <v>254</v>
      </c>
      <c r="B74">
        <v>2012</v>
      </c>
      <c r="C74" s="6">
        <f>Results!G162</f>
        <v>0.48214285714285715</v>
      </c>
      <c r="G74" s="6"/>
    </row>
    <row r="75" spans="1:7" x14ac:dyDescent="0.25">
      <c r="A75" t="s">
        <v>254</v>
      </c>
      <c r="B75">
        <v>2013</v>
      </c>
      <c r="C75" s="6">
        <f>Results!L162</f>
        <v>0.48214285714285715</v>
      </c>
      <c r="G75" s="6"/>
    </row>
    <row r="76" spans="1:7" x14ac:dyDescent="0.25">
      <c r="A76" t="s">
        <v>254</v>
      </c>
      <c r="B76">
        <v>2014</v>
      </c>
      <c r="C76" s="6">
        <f>Results!L162</f>
        <v>0.48214285714285715</v>
      </c>
      <c r="G76" s="6"/>
    </row>
    <row r="77" spans="1:7" x14ac:dyDescent="0.25">
      <c r="A77" t="s">
        <v>254</v>
      </c>
      <c r="B77">
        <v>2015</v>
      </c>
      <c r="C77" s="6">
        <f>Results!L162</f>
        <v>0.48214285714285715</v>
      </c>
      <c r="G77" s="6"/>
    </row>
    <row r="78" spans="1:7" x14ac:dyDescent="0.25">
      <c r="A78" t="s">
        <v>254</v>
      </c>
      <c r="B78">
        <v>2016</v>
      </c>
      <c r="C78" s="6">
        <f>Results!Q162</f>
        <v>0.48214285714285715</v>
      </c>
      <c r="G78" s="6"/>
    </row>
    <row r="79" spans="1:7" x14ac:dyDescent="0.25">
      <c r="A79" t="s">
        <v>254</v>
      </c>
      <c r="B79">
        <v>2017</v>
      </c>
      <c r="C79" s="6">
        <f>Results!Q162</f>
        <v>0.48214285714285715</v>
      </c>
      <c r="G79" s="6"/>
    </row>
    <row r="80" spans="1:7" x14ac:dyDescent="0.25">
      <c r="A80" t="s">
        <v>254</v>
      </c>
      <c r="B80">
        <v>2018</v>
      </c>
      <c r="C80" s="6">
        <f>Results!Q162</f>
        <v>0.48214285714285715</v>
      </c>
      <c r="G80" s="6"/>
    </row>
    <row r="81" spans="1:7" x14ac:dyDescent="0.25">
      <c r="A81" t="s">
        <v>254</v>
      </c>
      <c r="B81">
        <v>2019</v>
      </c>
      <c r="C81" s="6">
        <f>Results!Q162</f>
        <v>0.48214285714285715</v>
      </c>
      <c r="G81" s="6"/>
    </row>
    <row r="82" spans="1:7" x14ac:dyDescent="0.25">
      <c r="A82" t="s">
        <v>254</v>
      </c>
      <c r="B82">
        <v>2020</v>
      </c>
      <c r="C82" s="6">
        <f>Results!Q162</f>
        <v>0.48214285714285715</v>
      </c>
      <c r="G82" s="6"/>
    </row>
    <row r="83" spans="1:7" x14ac:dyDescent="0.25">
      <c r="A83" t="s">
        <v>318</v>
      </c>
      <c r="B83">
        <v>2012</v>
      </c>
      <c r="C83" s="6">
        <f>Results!G180</f>
        <v>0.5535714285714286</v>
      </c>
      <c r="G83" s="6"/>
    </row>
    <row r="84" spans="1:7" x14ac:dyDescent="0.25">
      <c r="A84" t="s">
        <v>318</v>
      </c>
      <c r="B84">
        <v>2013</v>
      </c>
      <c r="C84" s="6">
        <f>Results!G180</f>
        <v>0.5535714285714286</v>
      </c>
      <c r="G84" s="6"/>
    </row>
    <row r="85" spans="1:7" x14ac:dyDescent="0.25">
      <c r="A85" t="s">
        <v>318</v>
      </c>
      <c r="B85">
        <v>2014</v>
      </c>
      <c r="C85" s="6">
        <f>Results!L180</f>
        <v>0.5</v>
      </c>
      <c r="G85" s="6"/>
    </row>
    <row r="86" spans="1:7" x14ac:dyDescent="0.25">
      <c r="A86" t="s">
        <v>318</v>
      </c>
      <c r="B86">
        <v>2015</v>
      </c>
      <c r="C86" s="6">
        <f>Results!L180</f>
        <v>0.5</v>
      </c>
      <c r="G86" s="6"/>
    </row>
    <row r="87" spans="1:7" x14ac:dyDescent="0.25">
      <c r="A87" t="s">
        <v>318</v>
      </c>
      <c r="B87">
        <v>2016</v>
      </c>
      <c r="C87" s="6">
        <f>Results!L180</f>
        <v>0.5</v>
      </c>
      <c r="G87" s="6"/>
    </row>
    <row r="88" spans="1:7" x14ac:dyDescent="0.25">
      <c r="A88" t="s">
        <v>318</v>
      </c>
      <c r="B88">
        <v>2017</v>
      </c>
      <c r="C88" s="6">
        <f>Results!L180</f>
        <v>0.5</v>
      </c>
      <c r="G88" s="6"/>
    </row>
    <row r="89" spans="1:7" x14ac:dyDescent="0.25">
      <c r="A89" t="s">
        <v>318</v>
      </c>
      <c r="B89">
        <v>2018</v>
      </c>
      <c r="C89">
        <f>(Results!L180+Results!Q180)/2</f>
        <v>0.51785714285714279</v>
      </c>
    </row>
    <row r="90" spans="1:7" x14ac:dyDescent="0.25">
      <c r="A90" t="s">
        <v>318</v>
      </c>
      <c r="B90">
        <v>2019</v>
      </c>
      <c r="C90">
        <f>(Results!L180+Results!Q180)/2</f>
        <v>0.51785714285714279</v>
      </c>
    </row>
    <row r="91" spans="1:7" x14ac:dyDescent="0.25">
      <c r="A91" t="s">
        <v>318</v>
      </c>
      <c r="B91">
        <v>2020</v>
      </c>
      <c r="C91">
        <f>(Results!L180+Results!Q180)/2</f>
        <v>0.51785714285714279</v>
      </c>
    </row>
    <row r="92" spans="1:7" x14ac:dyDescent="0.25">
      <c r="A92" t="s">
        <v>292</v>
      </c>
      <c r="B92">
        <v>2012</v>
      </c>
      <c r="C92" s="6">
        <v>0</v>
      </c>
    </row>
    <row r="93" spans="1:7" x14ac:dyDescent="0.25">
      <c r="A93" t="s">
        <v>292</v>
      </c>
      <c r="B93">
        <v>2013</v>
      </c>
      <c r="C93" s="6">
        <v>0</v>
      </c>
    </row>
    <row r="94" spans="1:7" x14ac:dyDescent="0.25">
      <c r="A94" t="s">
        <v>292</v>
      </c>
      <c r="B94">
        <v>2014</v>
      </c>
      <c r="C94" s="6">
        <f>Results!G198</f>
        <v>0.2857142857142857</v>
      </c>
      <c r="G94" s="6"/>
    </row>
    <row r="95" spans="1:7" x14ac:dyDescent="0.25">
      <c r="A95" t="s">
        <v>292</v>
      </c>
      <c r="B95">
        <v>2015</v>
      </c>
      <c r="C95" s="6">
        <f>Results!G198</f>
        <v>0.2857142857142857</v>
      </c>
      <c r="G95" s="6"/>
    </row>
    <row r="96" spans="1:7" x14ac:dyDescent="0.25">
      <c r="A96" t="s">
        <v>292</v>
      </c>
      <c r="B96">
        <v>2016</v>
      </c>
      <c r="C96" s="6">
        <f>Results!G198</f>
        <v>0.2857142857142857</v>
      </c>
      <c r="G96" s="6"/>
    </row>
    <row r="97" spans="1:7" x14ac:dyDescent="0.25">
      <c r="A97" t="s">
        <v>292</v>
      </c>
      <c r="B97">
        <v>2017</v>
      </c>
      <c r="C97" s="6">
        <f>Results!G198</f>
        <v>0.2857142857142857</v>
      </c>
      <c r="G97" s="6"/>
    </row>
    <row r="98" spans="1:7" x14ac:dyDescent="0.25">
      <c r="A98" t="s">
        <v>292</v>
      </c>
      <c r="B98">
        <v>2018</v>
      </c>
      <c r="C98" s="6">
        <f>Results!G198</f>
        <v>0.2857142857142857</v>
      </c>
      <c r="G98" s="6"/>
    </row>
    <row r="99" spans="1:7" x14ac:dyDescent="0.25">
      <c r="A99" t="s">
        <v>292</v>
      </c>
      <c r="B99">
        <v>2019</v>
      </c>
      <c r="C99" s="6">
        <f>Results!L198</f>
        <v>0.2857142857142857</v>
      </c>
      <c r="G99" s="6"/>
    </row>
    <row r="100" spans="1:7" x14ac:dyDescent="0.25">
      <c r="A100" t="s">
        <v>292</v>
      </c>
      <c r="B100">
        <v>2020</v>
      </c>
      <c r="C100" s="6" t="e">
        <f>Results!#REF!</f>
        <v>#REF!</v>
      </c>
      <c r="G100" s="6"/>
    </row>
    <row r="101" spans="1:7" x14ac:dyDescent="0.25">
      <c r="A101" t="s">
        <v>305</v>
      </c>
      <c r="B101">
        <v>2012</v>
      </c>
      <c r="C101" s="6">
        <v>0</v>
      </c>
      <c r="G101" s="6"/>
    </row>
    <row r="102" spans="1:7" x14ac:dyDescent="0.25">
      <c r="A102" t="s">
        <v>305</v>
      </c>
      <c r="B102">
        <v>2013</v>
      </c>
      <c r="C102" s="6">
        <v>0</v>
      </c>
      <c r="G102" s="6"/>
    </row>
    <row r="103" spans="1:7" x14ac:dyDescent="0.25">
      <c r="A103" t="s">
        <v>305</v>
      </c>
      <c r="B103">
        <v>2014</v>
      </c>
      <c r="C103" s="6">
        <v>0.25</v>
      </c>
      <c r="G103" s="6"/>
    </row>
    <row r="104" spans="1:7" x14ac:dyDescent="0.25">
      <c r="A104" t="s">
        <v>305</v>
      </c>
      <c r="B104">
        <v>2015</v>
      </c>
      <c r="C104" s="6">
        <v>0.25</v>
      </c>
      <c r="G104" s="6"/>
    </row>
    <row r="105" spans="1:7" x14ac:dyDescent="0.25">
      <c r="A105" t="s">
        <v>305</v>
      </c>
      <c r="B105">
        <v>2016</v>
      </c>
      <c r="C105" s="6">
        <v>0.25</v>
      </c>
      <c r="G105" s="6"/>
    </row>
    <row r="106" spans="1:7" x14ac:dyDescent="0.25">
      <c r="A106" t="s">
        <v>305</v>
      </c>
      <c r="B106">
        <v>2017</v>
      </c>
      <c r="C106" s="6">
        <v>0.25</v>
      </c>
      <c r="G106" s="6"/>
    </row>
    <row r="107" spans="1:7" x14ac:dyDescent="0.25">
      <c r="A107" t="s">
        <v>305</v>
      </c>
      <c r="B107">
        <v>2018</v>
      </c>
      <c r="C107" s="6">
        <v>0.25</v>
      </c>
      <c r="G107" s="6"/>
    </row>
    <row r="108" spans="1:7" x14ac:dyDescent="0.25">
      <c r="A108" t="s">
        <v>305</v>
      </c>
      <c r="B108">
        <v>2019</v>
      </c>
      <c r="C108" s="6">
        <f>Results!L216</f>
        <v>0.25</v>
      </c>
      <c r="G108" s="6"/>
    </row>
    <row r="109" spans="1:7" x14ac:dyDescent="0.25">
      <c r="A109" t="s">
        <v>305</v>
      </c>
      <c r="B109">
        <v>2020</v>
      </c>
      <c r="C109" s="6">
        <f>Results!L216</f>
        <v>0.25</v>
      </c>
      <c r="G109"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FA46-BA75-42EC-8528-1FCD02225E7C}">
  <dimension ref="A1:P109"/>
  <sheetViews>
    <sheetView zoomScale="85" zoomScaleNormal="85" workbookViewId="0">
      <selection activeCell="R26" sqref="R26"/>
    </sheetView>
  </sheetViews>
  <sheetFormatPr defaultRowHeight="15" x14ac:dyDescent="0.25"/>
  <cols>
    <col min="1" max="1" width="5.7109375" bestFit="1" customWidth="1"/>
  </cols>
  <sheetData>
    <row r="1" spans="1:16" x14ac:dyDescent="0.25">
      <c r="A1" s="1" t="s">
        <v>67</v>
      </c>
      <c r="B1" s="1" t="s">
        <v>310</v>
      </c>
      <c r="C1" s="16" t="s">
        <v>74</v>
      </c>
      <c r="D1" s="16" t="s">
        <v>78</v>
      </c>
      <c r="E1" s="16" t="s">
        <v>79</v>
      </c>
      <c r="F1" s="16" t="s">
        <v>83</v>
      </c>
      <c r="G1" s="16" t="s">
        <v>87</v>
      </c>
      <c r="H1" s="16" t="s">
        <v>89</v>
      </c>
      <c r="I1" s="16" t="s">
        <v>93</v>
      </c>
      <c r="J1" s="16" t="s">
        <v>97</v>
      </c>
      <c r="K1" s="16" t="s">
        <v>101</v>
      </c>
      <c r="L1" s="16" t="s">
        <v>104</v>
      </c>
      <c r="M1" s="16" t="s">
        <v>108</v>
      </c>
      <c r="N1" s="16" t="s">
        <v>53</v>
      </c>
      <c r="O1" s="16" t="s">
        <v>114</v>
      </c>
      <c r="P1" s="16" t="s">
        <v>117</v>
      </c>
    </row>
    <row r="2" spans="1:16" x14ac:dyDescent="0.25">
      <c r="A2" t="s">
        <v>68</v>
      </c>
      <c r="B2">
        <v>2012</v>
      </c>
      <c r="C2">
        <v>1</v>
      </c>
      <c r="D2">
        <v>1</v>
      </c>
      <c r="E2">
        <v>1</v>
      </c>
      <c r="F2">
        <v>0</v>
      </c>
      <c r="G2">
        <v>0.75</v>
      </c>
      <c r="H2">
        <v>1</v>
      </c>
      <c r="I2">
        <v>0.75</v>
      </c>
      <c r="J2">
        <v>0.75</v>
      </c>
      <c r="K2">
        <v>1</v>
      </c>
      <c r="L2">
        <v>1</v>
      </c>
      <c r="M2">
        <v>0</v>
      </c>
      <c r="N2">
        <v>0.75</v>
      </c>
      <c r="O2">
        <v>0</v>
      </c>
      <c r="P2">
        <v>0.75</v>
      </c>
    </row>
    <row r="3" spans="1:16" x14ac:dyDescent="0.25">
      <c r="A3" t="s">
        <v>68</v>
      </c>
      <c r="B3">
        <v>2013</v>
      </c>
      <c r="C3">
        <v>1</v>
      </c>
      <c r="D3">
        <v>1</v>
      </c>
      <c r="E3">
        <v>1</v>
      </c>
      <c r="F3">
        <v>0</v>
      </c>
      <c r="G3">
        <v>0.75</v>
      </c>
      <c r="H3">
        <v>1</v>
      </c>
      <c r="I3">
        <v>0.75</v>
      </c>
      <c r="J3">
        <v>0.75</v>
      </c>
      <c r="K3">
        <v>1</v>
      </c>
      <c r="L3">
        <v>1</v>
      </c>
      <c r="M3">
        <v>0</v>
      </c>
      <c r="N3">
        <v>0.75</v>
      </c>
      <c r="O3">
        <v>0</v>
      </c>
      <c r="P3">
        <v>0.75</v>
      </c>
    </row>
    <row r="4" spans="1:16" x14ac:dyDescent="0.25">
      <c r="A4" t="s">
        <v>68</v>
      </c>
      <c r="B4">
        <v>2014</v>
      </c>
      <c r="C4">
        <v>1</v>
      </c>
      <c r="D4">
        <v>1</v>
      </c>
      <c r="E4">
        <v>1</v>
      </c>
      <c r="F4">
        <v>0</v>
      </c>
      <c r="G4">
        <v>0.75</v>
      </c>
      <c r="H4">
        <v>1</v>
      </c>
      <c r="I4">
        <v>0.75</v>
      </c>
      <c r="J4">
        <v>0.75</v>
      </c>
      <c r="K4">
        <v>1</v>
      </c>
      <c r="L4">
        <v>1</v>
      </c>
      <c r="M4">
        <v>0</v>
      </c>
      <c r="N4">
        <v>0.75</v>
      </c>
      <c r="O4">
        <v>0</v>
      </c>
      <c r="P4">
        <v>0.75</v>
      </c>
    </row>
    <row r="5" spans="1:16" x14ac:dyDescent="0.25">
      <c r="A5" t="s">
        <v>68</v>
      </c>
      <c r="B5">
        <v>2015</v>
      </c>
      <c r="C5">
        <v>1</v>
      </c>
      <c r="D5">
        <v>1</v>
      </c>
      <c r="E5">
        <v>1</v>
      </c>
      <c r="F5">
        <v>0</v>
      </c>
      <c r="G5">
        <v>0.75</v>
      </c>
      <c r="H5">
        <v>1</v>
      </c>
      <c r="I5">
        <v>0.75</v>
      </c>
      <c r="J5">
        <v>0.75</v>
      </c>
      <c r="K5">
        <v>1</v>
      </c>
      <c r="L5">
        <v>1</v>
      </c>
      <c r="M5">
        <v>0</v>
      </c>
      <c r="N5">
        <v>0.75</v>
      </c>
      <c r="O5">
        <v>0</v>
      </c>
      <c r="P5">
        <v>0.75</v>
      </c>
    </row>
    <row r="6" spans="1:16" x14ac:dyDescent="0.25">
      <c r="A6" t="s">
        <v>68</v>
      </c>
      <c r="B6">
        <v>2016</v>
      </c>
      <c r="C6">
        <v>1</v>
      </c>
      <c r="D6">
        <v>1</v>
      </c>
      <c r="E6">
        <v>1</v>
      </c>
      <c r="F6">
        <v>0</v>
      </c>
      <c r="G6">
        <v>0.75</v>
      </c>
      <c r="H6">
        <v>1</v>
      </c>
      <c r="I6">
        <v>0.75</v>
      </c>
      <c r="J6">
        <v>0.75</v>
      </c>
      <c r="K6">
        <v>1</v>
      </c>
      <c r="L6">
        <v>1</v>
      </c>
      <c r="M6">
        <v>0</v>
      </c>
      <c r="N6">
        <v>0.75</v>
      </c>
      <c r="O6">
        <v>0</v>
      </c>
      <c r="P6">
        <v>0.75</v>
      </c>
    </row>
    <row r="7" spans="1:16" x14ac:dyDescent="0.25">
      <c r="A7" t="s">
        <v>68</v>
      </c>
      <c r="B7">
        <v>2017</v>
      </c>
      <c r="C7">
        <v>1</v>
      </c>
      <c r="D7">
        <v>1</v>
      </c>
      <c r="E7">
        <v>1</v>
      </c>
      <c r="F7">
        <v>1</v>
      </c>
      <c r="G7">
        <v>1</v>
      </c>
      <c r="H7">
        <v>1</v>
      </c>
      <c r="I7">
        <v>1</v>
      </c>
      <c r="J7">
        <v>1</v>
      </c>
      <c r="K7">
        <v>1</v>
      </c>
      <c r="L7">
        <v>0.75</v>
      </c>
      <c r="M7">
        <v>1</v>
      </c>
      <c r="N7">
        <v>1</v>
      </c>
      <c r="O7">
        <v>1</v>
      </c>
      <c r="P7">
        <v>0.75</v>
      </c>
    </row>
    <row r="8" spans="1:16" x14ac:dyDescent="0.25">
      <c r="A8" t="s">
        <v>68</v>
      </c>
      <c r="B8">
        <v>2018</v>
      </c>
      <c r="C8">
        <v>1</v>
      </c>
      <c r="D8">
        <v>1</v>
      </c>
      <c r="E8">
        <v>1</v>
      </c>
      <c r="F8">
        <v>1</v>
      </c>
      <c r="G8">
        <v>1</v>
      </c>
      <c r="H8">
        <v>1</v>
      </c>
      <c r="I8">
        <v>1</v>
      </c>
      <c r="J8">
        <v>1</v>
      </c>
      <c r="K8">
        <v>1</v>
      </c>
      <c r="L8">
        <v>0.75</v>
      </c>
      <c r="M8">
        <v>1</v>
      </c>
      <c r="N8">
        <v>1</v>
      </c>
      <c r="O8">
        <v>1</v>
      </c>
      <c r="P8">
        <v>0.75</v>
      </c>
    </row>
    <row r="9" spans="1:16" x14ac:dyDescent="0.25">
      <c r="A9" t="s">
        <v>68</v>
      </c>
      <c r="B9">
        <v>2019</v>
      </c>
      <c r="C9">
        <v>1</v>
      </c>
      <c r="D9">
        <v>1</v>
      </c>
      <c r="E9">
        <v>1</v>
      </c>
      <c r="F9">
        <v>1</v>
      </c>
      <c r="G9">
        <v>1</v>
      </c>
      <c r="H9">
        <v>1</v>
      </c>
      <c r="I9">
        <v>1</v>
      </c>
      <c r="J9">
        <v>1</v>
      </c>
      <c r="K9">
        <v>1</v>
      </c>
      <c r="L9">
        <v>0.75</v>
      </c>
      <c r="M9">
        <v>1</v>
      </c>
      <c r="N9">
        <v>1</v>
      </c>
      <c r="O9">
        <v>1</v>
      </c>
      <c r="P9">
        <v>0.75</v>
      </c>
    </row>
    <row r="10" spans="1:16" x14ac:dyDescent="0.25">
      <c r="A10" t="s">
        <v>68</v>
      </c>
      <c r="B10">
        <v>2020</v>
      </c>
      <c r="C10">
        <v>0.5</v>
      </c>
      <c r="D10">
        <v>0.5</v>
      </c>
      <c r="E10">
        <v>0.375</v>
      </c>
      <c r="F10">
        <v>0.5</v>
      </c>
      <c r="G10">
        <v>1</v>
      </c>
      <c r="H10">
        <v>1</v>
      </c>
      <c r="I10">
        <v>1</v>
      </c>
      <c r="J10">
        <v>1</v>
      </c>
      <c r="K10">
        <v>1</v>
      </c>
      <c r="L10">
        <v>0.75</v>
      </c>
      <c r="M10">
        <v>0.5</v>
      </c>
      <c r="N10">
        <v>1</v>
      </c>
      <c r="O10">
        <v>1</v>
      </c>
      <c r="P10">
        <v>1</v>
      </c>
    </row>
    <row r="11" spans="1:16" x14ac:dyDescent="0.25">
      <c r="A11" t="s">
        <v>312</v>
      </c>
      <c r="B11">
        <v>2012</v>
      </c>
      <c r="C11">
        <v>0</v>
      </c>
      <c r="D11">
        <v>1</v>
      </c>
      <c r="E11">
        <v>1</v>
      </c>
      <c r="F11">
        <v>0.75</v>
      </c>
      <c r="G11">
        <v>1</v>
      </c>
      <c r="H11">
        <v>1</v>
      </c>
      <c r="I11">
        <v>1</v>
      </c>
      <c r="J11">
        <v>1</v>
      </c>
      <c r="K11">
        <v>0.75</v>
      </c>
      <c r="L11">
        <v>1</v>
      </c>
      <c r="M11">
        <v>1</v>
      </c>
      <c r="N11">
        <v>1</v>
      </c>
      <c r="O11">
        <v>1</v>
      </c>
      <c r="P11">
        <v>0</v>
      </c>
    </row>
    <row r="12" spans="1:16" x14ac:dyDescent="0.25">
      <c r="A12" t="s">
        <v>312</v>
      </c>
      <c r="B12">
        <v>2013</v>
      </c>
      <c r="C12">
        <v>0</v>
      </c>
      <c r="D12">
        <v>1</v>
      </c>
      <c r="E12">
        <v>1</v>
      </c>
      <c r="F12">
        <v>0.75</v>
      </c>
      <c r="G12">
        <v>1</v>
      </c>
      <c r="H12">
        <v>1</v>
      </c>
      <c r="I12">
        <v>1</v>
      </c>
      <c r="J12">
        <v>1</v>
      </c>
      <c r="K12">
        <v>0.75</v>
      </c>
      <c r="L12">
        <v>1</v>
      </c>
      <c r="M12">
        <v>1</v>
      </c>
      <c r="N12">
        <v>1</v>
      </c>
      <c r="O12">
        <v>1</v>
      </c>
      <c r="P12">
        <v>0</v>
      </c>
    </row>
    <row r="13" spans="1:16" x14ac:dyDescent="0.25">
      <c r="A13" t="s">
        <v>312</v>
      </c>
      <c r="B13">
        <v>2014</v>
      </c>
      <c r="C13">
        <v>0</v>
      </c>
      <c r="D13">
        <v>1</v>
      </c>
      <c r="E13">
        <v>1</v>
      </c>
      <c r="F13">
        <v>0.75</v>
      </c>
      <c r="G13">
        <v>1</v>
      </c>
      <c r="H13">
        <v>1</v>
      </c>
      <c r="I13">
        <v>1</v>
      </c>
      <c r="J13">
        <v>1</v>
      </c>
      <c r="K13">
        <v>0.75</v>
      </c>
      <c r="L13">
        <v>1</v>
      </c>
      <c r="M13">
        <v>1</v>
      </c>
      <c r="N13">
        <v>1</v>
      </c>
      <c r="O13">
        <v>1</v>
      </c>
      <c r="P13">
        <v>0</v>
      </c>
    </row>
    <row r="14" spans="1:16" x14ac:dyDescent="0.25">
      <c r="A14" t="s">
        <v>312</v>
      </c>
      <c r="B14">
        <v>2015</v>
      </c>
      <c r="C14">
        <v>0</v>
      </c>
      <c r="D14">
        <v>1</v>
      </c>
      <c r="E14">
        <v>1</v>
      </c>
      <c r="F14">
        <v>0.75</v>
      </c>
      <c r="G14">
        <v>1</v>
      </c>
      <c r="H14">
        <v>1</v>
      </c>
      <c r="I14">
        <v>1</v>
      </c>
      <c r="J14">
        <v>1</v>
      </c>
      <c r="K14">
        <v>0.75</v>
      </c>
      <c r="L14">
        <v>1</v>
      </c>
      <c r="M14">
        <v>1</v>
      </c>
      <c r="N14">
        <v>1</v>
      </c>
      <c r="O14">
        <v>1</v>
      </c>
      <c r="P14">
        <v>0</v>
      </c>
    </row>
    <row r="15" spans="1:16" x14ac:dyDescent="0.25">
      <c r="A15" t="s">
        <v>312</v>
      </c>
      <c r="B15">
        <v>2016</v>
      </c>
      <c r="C15">
        <v>0</v>
      </c>
      <c r="D15">
        <v>1</v>
      </c>
      <c r="E15">
        <v>1</v>
      </c>
      <c r="F15">
        <v>0.75</v>
      </c>
      <c r="G15">
        <v>1</v>
      </c>
      <c r="H15">
        <v>1</v>
      </c>
      <c r="I15">
        <v>1</v>
      </c>
      <c r="J15">
        <v>1</v>
      </c>
      <c r="K15">
        <v>0.75</v>
      </c>
      <c r="L15">
        <v>1</v>
      </c>
      <c r="M15">
        <v>1</v>
      </c>
      <c r="N15">
        <v>1</v>
      </c>
      <c r="O15">
        <v>1</v>
      </c>
      <c r="P15">
        <v>0</v>
      </c>
    </row>
    <row r="16" spans="1:16" x14ac:dyDescent="0.25">
      <c r="A16" t="s">
        <v>312</v>
      </c>
      <c r="B16">
        <v>2017</v>
      </c>
      <c r="C16">
        <v>0</v>
      </c>
      <c r="D16">
        <v>1</v>
      </c>
      <c r="E16">
        <v>1</v>
      </c>
      <c r="F16">
        <v>0.75</v>
      </c>
      <c r="G16">
        <v>1</v>
      </c>
      <c r="H16">
        <v>1</v>
      </c>
      <c r="I16">
        <v>1</v>
      </c>
      <c r="J16">
        <v>1</v>
      </c>
      <c r="K16">
        <v>0.75</v>
      </c>
      <c r="L16">
        <v>1</v>
      </c>
      <c r="M16">
        <v>1</v>
      </c>
      <c r="N16">
        <v>1</v>
      </c>
      <c r="O16">
        <v>1</v>
      </c>
      <c r="P16">
        <v>0</v>
      </c>
    </row>
    <row r="17" spans="1:16" x14ac:dyDescent="0.25">
      <c r="A17" t="s">
        <v>312</v>
      </c>
      <c r="B17">
        <v>2018</v>
      </c>
      <c r="C17">
        <v>0</v>
      </c>
      <c r="D17">
        <v>0.375</v>
      </c>
      <c r="E17">
        <v>1</v>
      </c>
      <c r="F17">
        <v>1</v>
      </c>
      <c r="G17">
        <v>1</v>
      </c>
      <c r="H17">
        <v>1</v>
      </c>
      <c r="I17">
        <v>1</v>
      </c>
      <c r="J17">
        <v>1</v>
      </c>
      <c r="K17">
        <v>1</v>
      </c>
      <c r="L17">
        <v>1</v>
      </c>
      <c r="M17">
        <v>1</v>
      </c>
      <c r="N17">
        <v>1</v>
      </c>
      <c r="O17">
        <v>1</v>
      </c>
      <c r="P17">
        <v>0</v>
      </c>
    </row>
    <row r="18" spans="1:16" x14ac:dyDescent="0.25">
      <c r="A18" t="s">
        <v>312</v>
      </c>
      <c r="B18">
        <v>2019</v>
      </c>
      <c r="C18">
        <v>0</v>
      </c>
      <c r="D18">
        <v>0.375</v>
      </c>
      <c r="E18">
        <v>1</v>
      </c>
      <c r="F18">
        <v>1</v>
      </c>
      <c r="G18">
        <v>1</v>
      </c>
      <c r="H18">
        <v>1</v>
      </c>
      <c r="I18">
        <v>1</v>
      </c>
      <c r="J18">
        <v>1</v>
      </c>
      <c r="K18">
        <v>1</v>
      </c>
      <c r="L18">
        <v>1</v>
      </c>
      <c r="M18">
        <v>1</v>
      </c>
      <c r="N18">
        <v>1</v>
      </c>
      <c r="O18">
        <v>1</v>
      </c>
      <c r="P18">
        <v>0</v>
      </c>
    </row>
    <row r="19" spans="1:16" x14ac:dyDescent="0.25">
      <c r="A19" t="s">
        <v>312</v>
      </c>
      <c r="B19">
        <v>2020</v>
      </c>
      <c r="C19">
        <v>0</v>
      </c>
      <c r="D19">
        <v>0.375</v>
      </c>
      <c r="E19">
        <v>1</v>
      </c>
      <c r="F19">
        <v>1</v>
      </c>
      <c r="G19">
        <v>1</v>
      </c>
      <c r="H19">
        <v>1</v>
      </c>
      <c r="I19">
        <v>1</v>
      </c>
      <c r="J19">
        <v>1</v>
      </c>
      <c r="K19">
        <v>1</v>
      </c>
      <c r="L19">
        <v>1</v>
      </c>
      <c r="M19">
        <v>1</v>
      </c>
      <c r="N19">
        <v>1</v>
      </c>
      <c r="O19">
        <v>1</v>
      </c>
      <c r="P19">
        <v>0</v>
      </c>
    </row>
    <row r="20" spans="1:16" x14ac:dyDescent="0.25">
      <c r="A20" t="s">
        <v>313</v>
      </c>
      <c r="B20">
        <v>2012</v>
      </c>
      <c r="C20">
        <v>0</v>
      </c>
      <c r="D20">
        <v>0</v>
      </c>
      <c r="E20">
        <v>0.75</v>
      </c>
      <c r="F20">
        <v>0.75</v>
      </c>
      <c r="G20">
        <v>0</v>
      </c>
      <c r="H20">
        <v>1</v>
      </c>
      <c r="I20">
        <v>1</v>
      </c>
      <c r="J20">
        <v>0</v>
      </c>
      <c r="K20">
        <v>0.25</v>
      </c>
      <c r="L20">
        <v>0.25</v>
      </c>
      <c r="M20">
        <v>0</v>
      </c>
      <c r="N20">
        <v>0</v>
      </c>
      <c r="O20">
        <v>0</v>
      </c>
      <c r="P20">
        <v>0.125</v>
      </c>
    </row>
    <row r="21" spans="1:16" x14ac:dyDescent="0.25">
      <c r="A21" t="s">
        <v>313</v>
      </c>
      <c r="B21">
        <v>2013</v>
      </c>
      <c r="C21">
        <v>0</v>
      </c>
      <c r="D21">
        <v>0</v>
      </c>
      <c r="E21">
        <v>0.75</v>
      </c>
      <c r="F21">
        <v>0.75</v>
      </c>
      <c r="G21">
        <v>0</v>
      </c>
      <c r="H21">
        <v>1</v>
      </c>
      <c r="I21">
        <v>1</v>
      </c>
      <c r="J21">
        <v>0</v>
      </c>
      <c r="K21">
        <v>0.25</v>
      </c>
      <c r="L21">
        <v>0.25</v>
      </c>
      <c r="M21">
        <v>0</v>
      </c>
      <c r="N21">
        <v>0</v>
      </c>
      <c r="O21">
        <v>0</v>
      </c>
      <c r="P21">
        <v>0.125</v>
      </c>
    </row>
    <row r="22" spans="1:16" x14ac:dyDescent="0.25">
      <c r="A22" t="s">
        <v>313</v>
      </c>
      <c r="B22">
        <v>2014</v>
      </c>
      <c r="C22">
        <v>0</v>
      </c>
      <c r="D22">
        <v>0</v>
      </c>
      <c r="E22">
        <v>0.75</v>
      </c>
      <c r="F22">
        <v>0.75</v>
      </c>
      <c r="G22">
        <v>0</v>
      </c>
      <c r="H22">
        <v>1</v>
      </c>
      <c r="I22">
        <v>1</v>
      </c>
      <c r="J22">
        <v>0</v>
      </c>
      <c r="K22">
        <v>0.25</v>
      </c>
      <c r="L22">
        <v>0.25</v>
      </c>
      <c r="M22">
        <v>0</v>
      </c>
      <c r="N22">
        <v>0.33333333333333331</v>
      </c>
      <c r="O22">
        <v>0.33333333333333331</v>
      </c>
      <c r="P22">
        <v>0.125</v>
      </c>
    </row>
    <row r="23" spans="1:16" x14ac:dyDescent="0.25">
      <c r="A23" t="s">
        <v>313</v>
      </c>
      <c r="B23">
        <v>2015</v>
      </c>
      <c r="C23">
        <v>0</v>
      </c>
      <c r="D23">
        <v>0</v>
      </c>
      <c r="E23">
        <v>0.75</v>
      </c>
      <c r="F23">
        <v>0.75</v>
      </c>
      <c r="G23">
        <v>0</v>
      </c>
      <c r="H23">
        <v>1</v>
      </c>
      <c r="I23">
        <v>1</v>
      </c>
      <c r="J23">
        <v>0</v>
      </c>
      <c r="K23">
        <v>0.25</v>
      </c>
      <c r="L23">
        <v>0.25</v>
      </c>
      <c r="M23">
        <v>0</v>
      </c>
      <c r="N23">
        <v>0.33333333333333331</v>
      </c>
      <c r="O23">
        <v>0.33333333333333331</v>
      </c>
      <c r="P23">
        <v>0.125</v>
      </c>
    </row>
    <row r="24" spans="1:16" x14ac:dyDescent="0.25">
      <c r="A24" t="s">
        <v>313</v>
      </c>
      <c r="B24">
        <v>2016</v>
      </c>
      <c r="C24">
        <v>0</v>
      </c>
      <c r="D24">
        <v>0</v>
      </c>
      <c r="E24">
        <v>0.75</v>
      </c>
      <c r="F24">
        <v>0.75</v>
      </c>
      <c r="G24">
        <v>0</v>
      </c>
      <c r="H24">
        <v>1</v>
      </c>
      <c r="I24">
        <v>1</v>
      </c>
      <c r="J24">
        <v>0</v>
      </c>
      <c r="K24">
        <v>0.25</v>
      </c>
      <c r="L24">
        <v>0.25</v>
      </c>
      <c r="M24">
        <v>0</v>
      </c>
      <c r="N24">
        <v>0.33333333333333331</v>
      </c>
      <c r="O24">
        <v>0.33333333333333331</v>
      </c>
      <c r="P24">
        <v>0.125</v>
      </c>
    </row>
    <row r="25" spans="1:16" x14ac:dyDescent="0.25">
      <c r="A25" t="s">
        <v>313</v>
      </c>
      <c r="B25">
        <v>2017</v>
      </c>
      <c r="C25">
        <v>0</v>
      </c>
      <c r="D25">
        <v>0</v>
      </c>
      <c r="E25">
        <v>0.75</v>
      </c>
      <c r="F25">
        <v>0.75</v>
      </c>
      <c r="G25">
        <v>0</v>
      </c>
      <c r="H25">
        <v>1</v>
      </c>
      <c r="I25">
        <v>1</v>
      </c>
      <c r="J25">
        <v>0</v>
      </c>
      <c r="K25">
        <v>0.25</v>
      </c>
      <c r="L25">
        <v>0.25</v>
      </c>
      <c r="M25">
        <v>0</v>
      </c>
      <c r="N25">
        <v>0.33333333333333331</v>
      </c>
      <c r="O25">
        <v>0.33333333333333331</v>
      </c>
      <c r="P25">
        <v>0.125</v>
      </c>
    </row>
    <row r="26" spans="1:16" x14ac:dyDescent="0.25">
      <c r="A26" t="s">
        <v>313</v>
      </c>
      <c r="B26">
        <v>2018</v>
      </c>
      <c r="C26">
        <v>0</v>
      </c>
      <c r="D26">
        <v>0</v>
      </c>
      <c r="E26">
        <v>0.75</v>
      </c>
      <c r="F26">
        <v>0.75</v>
      </c>
      <c r="G26">
        <v>0</v>
      </c>
      <c r="H26">
        <v>1</v>
      </c>
      <c r="I26">
        <v>1</v>
      </c>
      <c r="J26">
        <v>0</v>
      </c>
      <c r="K26">
        <v>0.25</v>
      </c>
      <c r="L26">
        <v>0.25</v>
      </c>
      <c r="M26">
        <v>0</v>
      </c>
      <c r="N26">
        <v>0.33333333333333331</v>
      </c>
      <c r="O26">
        <v>0.33333333333333331</v>
      </c>
      <c r="P26">
        <v>0.125</v>
      </c>
    </row>
    <row r="27" spans="1:16" x14ac:dyDescent="0.25">
      <c r="A27" t="s">
        <v>313</v>
      </c>
      <c r="B27">
        <v>2019</v>
      </c>
      <c r="C27">
        <v>0.25</v>
      </c>
      <c r="D27">
        <v>0.25</v>
      </c>
      <c r="E27">
        <v>0.75</v>
      </c>
      <c r="F27">
        <v>0.75</v>
      </c>
      <c r="G27">
        <v>0</v>
      </c>
      <c r="H27">
        <v>1</v>
      </c>
      <c r="I27">
        <v>1</v>
      </c>
      <c r="J27">
        <v>0</v>
      </c>
      <c r="K27">
        <v>0.25</v>
      </c>
      <c r="L27">
        <v>0.25</v>
      </c>
      <c r="M27">
        <v>0.125</v>
      </c>
      <c r="N27">
        <v>0.58333333333333337</v>
      </c>
      <c r="O27">
        <v>0.33333333333333331</v>
      </c>
      <c r="P27">
        <v>0.125</v>
      </c>
    </row>
    <row r="28" spans="1:16" x14ac:dyDescent="0.25">
      <c r="A28" t="s">
        <v>313</v>
      </c>
      <c r="B28">
        <v>2020</v>
      </c>
      <c r="C28">
        <v>0.25</v>
      </c>
      <c r="D28">
        <v>0.25</v>
      </c>
      <c r="E28">
        <v>0.75</v>
      </c>
      <c r="F28">
        <v>0.75</v>
      </c>
      <c r="G28">
        <v>0</v>
      </c>
      <c r="H28">
        <v>1</v>
      </c>
      <c r="I28">
        <v>1</v>
      </c>
      <c r="J28">
        <v>0</v>
      </c>
      <c r="K28">
        <v>0.25</v>
      </c>
      <c r="L28">
        <v>0.25</v>
      </c>
      <c r="M28">
        <v>0.125</v>
      </c>
      <c r="N28">
        <v>0.58333333333333337</v>
      </c>
      <c r="O28">
        <v>0.33333333333333331</v>
      </c>
      <c r="P28">
        <v>0.125</v>
      </c>
    </row>
    <row r="29" spans="1:16" x14ac:dyDescent="0.25">
      <c r="A29" t="s">
        <v>175</v>
      </c>
      <c r="B29">
        <v>2012</v>
      </c>
      <c r="C29">
        <v>0</v>
      </c>
      <c r="D29">
        <v>1</v>
      </c>
      <c r="E29">
        <v>0</v>
      </c>
      <c r="F29">
        <v>1</v>
      </c>
      <c r="G29">
        <v>1</v>
      </c>
      <c r="H29">
        <v>0.25</v>
      </c>
      <c r="I29">
        <v>0</v>
      </c>
      <c r="J29">
        <v>0.75</v>
      </c>
      <c r="K29">
        <v>0.75</v>
      </c>
      <c r="L29">
        <v>0.5</v>
      </c>
      <c r="M29">
        <v>1</v>
      </c>
      <c r="N29">
        <v>0</v>
      </c>
      <c r="O29">
        <v>0</v>
      </c>
      <c r="P29">
        <v>0.75</v>
      </c>
    </row>
    <row r="30" spans="1:16" x14ac:dyDescent="0.25">
      <c r="A30" t="s">
        <v>175</v>
      </c>
      <c r="B30">
        <v>2013</v>
      </c>
      <c r="C30">
        <v>0</v>
      </c>
      <c r="D30">
        <v>1</v>
      </c>
      <c r="E30">
        <v>0</v>
      </c>
      <c r="F30">
        <v>1</v>
      </c>
      <c r="G30">
        <v>1</v>
      </c>
      <c r="H30">
        <v>0.25</v>
      </c>
      <c r="I30">
        <v>0</v>
      </c>
      <c r="J30">
        <v>0.75</v>
      </c>
      <c r="K30">
        <v>0.75</v>
      </c>
      <c r="L30">
        <v>0.5</v>
      </c>
      <c r="M30">
        <v>1</v>
      </c>
      <c r="N30">
        <v>0</v>
      </c>
      <c r="O30">
        <v>0</v>
      </c>
      <c r="P30">
        <v>0.75</v>
      </c>
    </row>
    <row r="31" spans="1:16" x14ac:dyDescent="0.25">
      <c r="A31" t="s">
        <v>175</v>
      </c>
      <c r="B31">
        <v>2014</v>
      </c>
      <c r="C31">
        <v>0.5</v>
      </c>
      <c r="D31">
        <v>1</v>
      </c>
      <c r="E31">
        <v>0</v>
      </c>
      <c r="F31">
        <v>1</v>
      </c>
      <c r="G31">
        <v>1</v>
      </c>
      <c r="H31">
        <v>0.5</v>
      </c>
      <c r="I31">
        <v>0.75</v>
      </c>
      <c r="J31">
        <v>0.75</v>
      </c>
      <c r="K31">
        <v>0.75</v>
      </c>
      <c r="L31">
        <v>0</v>
      </c>
      <c r="M31">
        <v>1</v>
      </c>
      <c r="N31">
        <v>0.5</v>
      </c>
      <c r="O31">
        <v>0</v>
      </c>
      <c r="P31">
        <v>0</v>
      </c>
    </row>
    <row r="32" spans="1:16" x14ac:dyDescent="0.25">
      <c r="A32" t="s">
        <v>175</v>
      </c>
      <c r="B32">
        <v>2015</v>
      </c>
      <c r="C32">
        <v>0.5</v>
      </c>
      <c r="D32">
        <v>1</v>
      </c>
      <c r="E32">
        <v>0</v>
      </c>
      <c r="F32">
        <v>1</v>
      </c>
      <c r="G32">
        <v>1</v>
      </c>
      <c r="H32">
        <v>0.5</v>
      </c>
      <c r="I32">
        <v>0.75</v>
      </c>
      <c r="J32">
        <v>0.75</v>
      </c>
      <c r="K32">
        <v>0.75</v>
      </c>
      <c r="L32">
        <v>0</v>
      </c>
      <c r="M32">
        <v>1</v>
      </c>
      <c r="N32">
        <v>0.5</v>
      </c>
      <c r="O32">
        <v>0</v>
      </c>
      <c r="P32">
        <v>0</v>
      </c>
    </row>
    <row r="33" spans="1:16" x14ac:dyDescent="0.25">
      <c r="A33" t="s">
        <v>175</v>
      </c>
      <c r="B33">
        <v>2016</v>
      </c>
      <c r="C33">
        <v>0.5</v>
      </c>
      <c r="D33">
        <v>1</v>
      </c>
      <c r="E33">
        <v>0</v>
      </c>
      <c r="F33">
        <v>1</v>
      </c>
      <c r="G33">
        <v>1</v>
      </c>
      <c r="H33">
        <v>0.5</v>
      </c>
      <c r="I33">
        <v>0.75</v>
      </c>
      <c r="J33">
        <v>0.75</v>
      </c>
      <c r="K33">
        <v>0.75</v>
      </c>
      <c r="L33">
        <v>0</v>
      </c>
      <c r="M33">
        <v>1</v>
      </c>
      <c r="N33">
        <v>0.5</v>
      </c>
      <c r="O33">
        <v>0</v>
      </c>
      <c r="P33">
        <v>0</v>
      </c>
    </row>
    <row r="34" spans="1:16" x14ac:dyDescent="0.25">
      <c r="A34" t="s">
        <v>175</v>
      </c>
      <c r="B34">
        <v>2017</v>
      </c>
      <c r="C34">
        <v>0.5</v>
      </c>
      <c r="D34">
        <v>1</v>
      </c>
      <c r="E34">
        <v>0</v>
      </c>
      <c r="F34">
        <v>1</v>
      </c>
      <c r="G34">
        <v>1</v>
      </c>
      <c r="H34">
        <v>0.5</v>
      </c>
      <c r="I34">
        <v>0.75</v>
      </c>
      <c r="J34">
        <v>0.75</v>
      </c>
      <c r="K34">
        <v>0.75</v>
      </c>
      <c r="L34">
        <v>0</v>
      </c>
      <c r="M34">
        <v>1</v>
      </c>
      <c r="N34">
        <v>0.5</v>
      </c>
      <c r="O34">
        <v>0</v>
      </c>
      <c r="P34">
        <v>0</v>
      </c>
    </row>
    <row r="35" spans="1:16" x14ac:dyDescent="0.25">
      <c r="A35" t="s">
        <v>175</v>
      </c>
      <c r="B35">
        <v>2018</v>
      </c>
      <c r="C35">
        <v>0.5</v>
      </c>
      <c r="D35">
        <v>1</v>
      </c>
      <c r="E35">
        <v>0</v>
      </c>
      <c r="F35">
        <v>1</v>
      </c>
      <c r="G35">
        <v>1</v>
      </c>
      <c r="H35">
        <v>0.5</v>
      </c>
      <c r="I35">
        <v>0.75</v>
      </c>
      <c r="J35">
        <v>0.75</v>
      </c>
      <c r="K35">
        <v>0.75</v>
      </c>
      <c r="L35">
        <v>0</v>
      </c>
      <c r="M35">
        <v>1</v>
      </c>
      <c r="N35">
        <v>0.5</v>
      </c>
      <c r="O35">
        <v>0</v>
      </c>
      <c r="P35">
        <v>0</v>
      </c>
    </row>
    <row r="36" spans="1:16" x14ac:dyDescent="0.25">
      <c r="A36" t="s">
        <v>175</v>
      </c>
      <c r="B36">
        <v>2019</v>
      </c>
      <c r="C36">
        <v>0.5</v>
      </c>
      <c r="D36">
        <v>1</v>
      </c>
      <c r="E36">
        <v>0</v>
      </c>
      <c r="F36">
        <v>1</v>
      </c>
      <c r="G36">
        <v>1</v>
      </c>
      <c r="H36">
        <v>0.5</v>
      </c>
      <c r="I36">
        <v>0.75</v>
      </c>
      <c r="J36">
        <v>0.75</v>
      </c>
      <c r="K36">
        <v>0.75</v>
      </c>
      <c r="L36">
        <v>0</v>
      </c>
      <c r="M36">
        <v>1</v>
      </c>
      <c r="N36">
        <v>0.5</v>
      </c>
      <c r="O36">
        <v>0</v>
      </c>
      <c r="P36">
        <v>0</v>
      </c>
    </row>
    <row r="37" spans="1:16" x14ac:dyDescent="0.25">
      <c r="A37" t="s">
        <v>175</v>
      </c>
      <c r="B37">
        <v>2020</v>
      </c>
      <c r="C37">
        <v>0.5</v>
      </c>
      <c r="D37">
        <v>0.5</v>
      </c>
      <c r="E37">
        <v>0.375</v>
      </c>
      <c r="F37">
        <v>0.5</v>
      </c>
      <c r="G37">
        <v>1</v>
      </c>
      <c r="H37">
        <v>1</v>
      </c>
      <c r="I37">
        <v>1</v>
      </c>
      <c r="J37">
        <v>1</v>
      </c>
      <c r="K37">
        <v>1</v>
      </c>
      <c r="L37">
        <v>0.75</v>
      </c>
      <c r="M37">
        <v>0.5</v>
      </c>
      <c r="N37">
        <v>1</v>
      </c>
      <c r="O37">
        <v>1</v>
      </c>
      <c r="P37">
        <v>1</v>
      </c>
    </row>
    <row r="38" spans="1:16" x14ac:dyDescent="0.25">
      <c r="A38" t="s">
        <v>314</v>
      </c>
      <c r="B38">
        <v>2012</v>
      </c>
      <c r="C38">
        <v>0</v>
      </c>
      <c r="D38">
        <v>0</v>
      </c>
      <c r="E38">
        <v>0</v>
      </c>
      <c r="F38">
        <v>1</v>
      </c>
      <c r="G38">
        <v>0</v>
      </c>
      <c r="H38">
        <v>0</v>
      </c>
      <c r="I38">
        <v>0.75</v>
      </c>
      <c r="J38">
        <v>0</v>
      </c>
      <c r="K38">
        <v>0.75</v>
      </c>
      <c r="L38">
        <v>0</v>
      </c>
      <c r="M38">
        <v>0.75</v>
      </c>
      <c r="N38">
        <v>0</v>
      </c>
      <c r="O38">
        <v>0</v>
      </c>
      <c r="P38">
        <v>0</v>
      </c>
    </row>
    <row r="39" spans="1:16" x14ac:dyDescent="0.25">
      <c r="A39" t="s">
        <v>314</v>
      </c>
      <c r="B39">
        <v>2013</v>
      </c>
      <c r="C39">
        <v>0</v>
      </c>
      <c r="D39">
        <v>0</v>
      </c>
      <c r="E39">
        <v>0</v>
      </c>
      <c r="F39">
        <v>1</v>
      </c>
      <c r="G39">
        <v>0</v>
      </c>
      <c r="H39">
        <v>0</v>
      </c>
      <c r="I39">
        <v>0.75</v>
      </c>
      <c r="J39">
        <v>0</v>
      </c>
      <c r="K39">
        <v>0.75</v>
      </c>
      <c r="L39">
        <v>0</v>
      </c>
      <c r="M39">
        <v>0.75</v>
      </c>
      <c r="N39">
        <v>0</v>
      </c>
      <c r="O39">
        <v>0</v>
      </c>
      <c r="P39">
        <v>0</v>
      </c>
    </row>
    <row r="40" spans="1:16" x14ac:dyDescent="0.25">
      <c r="A40" t="s">
        <v>314</v>
      </c>
      <c r="B40">
        <v>2014</v>
      </c>
      <c r="C40">
        <v>0</v>
      </c>
      <c r="D40">
        <v>0</v>
      </c>
      <c r="E40">
        <v>0</v>
      </c>
      <c r="F40">
        <v>1</v>
      </c>
      <c r="G40">
        <v>0</v>
      </c>
      <c r="H40">
        <v>0</v>
      </c>
      <c r="I40">
        <v>0.75</v>
      </c>
      <c r="J40">
        <v>0</v>
      </c>
      <c r="K40">
        <v>0.75</v>
      </c>
      <c r="L40">
        <v>0</v>
      </c>
      <c r="M40">
        <v>0.75</v>
      </c>
      <c r="N40">
        <v>0</v>
      </c>
      <c r="O40">
        <v>0</v>
      </c>
      <c r="P40">
        <v>0</v>
      </c>
    </row>
    <row r="41" spans="1:16" x14ac:dyDescent="0.25">
      <c r="A41" t="s">
        <v>314</v>
      </c>
      <c r="B41">
        <v>2015</v>
      </c>
      <c r="C41">
        <v>0</v>
      </c>
      <c r="D41">
        <v>1</v>
      </c>
      <c r="E41">
        <v>0.75</v>
      </c>
      <c r="F41">
        <v>1</v>
      </c>
      <c r="G41">
        <v>1</v>
      </c>
      <c r="H41">
        <v>1</v>
      </c>
      <c r="I41">
        <v>1</v>
      </c>
      <c r="J41">
        <v>0</v>
      </c>
      <c r="K41">
        <v>0.75</v>
      </c>
      <c r="L41">
        <v>0.75</v>
      </c>
      <c r="M41">
        <v>0.75</v>
      </c>
      <c r="N41">
        <v>1</v>
      </c>
      <c r="O41">
        <v>0</v>
      </c>
      <c r="P41">
        <v>0</v>
      </c>
    </row>
    <row r="42" spans="1:16" x14ac:dyDescent="0.25">
      <c r="A42" t="s">
        <v>314</v>
      </c>
      <c r="B42">
        <v>2016</v>
      </c>
      <c r="C42">
        <v>0</v>
      </c>
      <c r="D42">
        <v>1</v>
      </c>
      <c r="E42">
        <v>0.75</v>
      </c>
      <c r="F42">
        <v>1</v>
      </c>
      <c r="G42">
        <v>1</v>
      </c>
      <c r="H42">
        <v>1</v>
      </c>
      <c r="I42">
        <v>1</v>
      </c>
      <c r="J42">
        <v>0</v>
      </c>
      <c r="K42">
        <v>0.75</v>
      </c>
      <c r="L42">
        <v>0.75</v>
      </c>
      <c r="M42">
        <v>0.75</v>
      </c>
      <c r="N42">
        <v>1</v>
      </c>
      <c r="O42">
        <v>0</v>
      </c>
      <c r="P42">
        <v>0</v>
      </c>
    </row>
    <row r="43" spans="1:16" x14ac:dyDescent="0.25">
      <c r="A43" t="s">
        <v>314</v>
      </c>
      <c r="B43">
        <v>2017</v>
      </c>
      <c r="C43">
        <v>0</v>
      </c>
      <c r="D43">
        <v>1</v>
      </c>
      <c r="E43">
        <v>0.75</v>
      </c>
      <c r="F43">
        <v>1</v>
      </c>
      <c r="G43">
        <v>1</v>
      </c>
      <c r="H43">
        <v>1</v>
      </c>
      <c r="I43">
        <v>1</v>
      </c>
      <c r="J43">
        <v>0</v>
      </c>
      <c r="K43">
        <v>0.75</v>
      </c>
      <c r="L43">
        <v>0.75</v>
      </c>
      <c r="M43">
        <v>0.75</v>
      </c>
      <c r="N43">
        <v>1</v>
      </c>
      <c r="O43">
        <v>0</v>
      </c>
      <c r="P43">
        <v>0</v>
      </c>
    </row>
    <row r="44" spans="1:16" x14ac:dyDescent="0.25">
      <c r="A44" t="s">
        <v>314</v>
      </c>
      <c r="B44">
        <v>2018</v>
      </c>
      <c r="C44">
        <v>0</v>
      </c>
      <c r="D44">
        <v>1</v>
      </c>
      <c r="E44">
        <v>0.75</v>
      </c>
      <c r="F44">
        <v>1</v>
      </c>
      <c r="G44">
        <v>1</v>
      </c>
      <c r="H44">
        <v>1</v>
      </c>
      <c r="I44">
        <v>1</v>
      </c>
      <c r="J44">
        <v>0</v>
      </c>
      <c r="K44">
        <v>0.75</v>
      </c>
      <c r="L44">
        <v>0.75</v>
      </c>
      <c r="M44">
        <v>0.75</v>
      </c>
      <c r="N44">
        <v>1</v>
      </c>
      <c r="O44">
        <v>0</v>
      </c>
      <c r="P44">
        <v>0</v>
      </c>
    </row>
    <row r="45" spans="1:16" x14ac:dyDescent="0.25">
      <c r="A45" t="s">
        <v>314</v>
      </c>
      <c r="B45">
        <v>2019</v>
      </c>
      <c r="C45">
        <v>0</v>
      </c>
      <c r="D45">
        <v>1</v>
      </c>
      <c r="E45">
        <v>0.75</v>
      </c>
      <c r="F45">
        <v>1</v>
      </c>
      <c r="G45">
        <v>1</v>
      </c>
      <c r="H45">
        <v>1</v>
      </c>
      <c r="I45">
        <v>1</v>
      </c>
      <c r="J45">
        <v>0</v>
      </c>
      <c r="K45">
        <v>0.75</v>
      </c>
      <c r="L45">
        <v>0.75</v>
      </c>
      <c r="M45">
        <v>0.75</v>
      </c>
      <c r="N45">
        <v>1</v>
      </c>
      <c r="O45">
        <v>0</v>
      </c>
      <c r="P45">
        <v>0</v>
      </c>
    </row>
    <row r="46" spans="1:16" x14ac:dyDescent="0.25">
      <c r="A46" t="s">
        <v>314</v>
      </c>
      <c r="B46">
        <v>2020</v>
      </c>
      <c r="C46">
        <v>0</v>
      </c>
      <c r="D46">
        <v>1</v>
      </c>
      <c r="E46">
        <v>0.75</v>
      </c>
      <c r="F46">
        <v>1</v>
      </c>
      <c r="G46">
        <v>1</v>
      </c>
      <c r="H46">
        <v>0.5</v>
      </c>
      <c r="I46">
        <v>1</v>
      </c>
      <c r="J46">
        <v>0.5</v>
      </c>
      <c r="K46">
        <v>0.75</v>
      </c>
      <c r="L46">
        <v>0.75</v>
      </c>
      <c r="M46">
        <v>1</v>
      </c>
      <c r="N46">
        <v>1</v>
      </c>
      <c r="O46">
        <v>0</v>
      </c>
      <c r="P46">
        <v>0</v>
      </c>
    </row>
    <row r="47" spans="1:16" x14ac:dyDescent="0.25">
      <c r="A47" t="s">
        <v>315</v>
      </c>
      <c r="B47">
        <v>2012</v>
      </c>
      <c r="C47">
        <v>0</v>
      </c>
      <c r="D47">
        <v>0</v>
      </c>
      <c r="E47">
        <v>0.75</v>
      </c>
      <c r="F47">
        <v>0</v>
      </c>
      <c r="G47">
        <v>0.75</v>
      </c>
      <c r="H47">
        <v>0.5</v>
      </c>
      <c r="I47">
        <v>0</v>
      </c>
      <c r="J47">
        <v>0</v>
      </c>
      <c r="K47">
        <v>0.75</v>
      </c>
      <c r="L47">
        <v>0.5</v>
      </c>
      <c r="M47">
        <v>0.25</v>
      </c>
      <c r="N47">
        <v>0.25</v>
      </c>
      <c r="O47">
        <v>0.75</v>
      </c>
      <c r="P47">
        <v>0</v>
      </c>
    </row>
    <row r="48" spans="1:16" x14ac:dyDescent="0.25">
      <c r="A48" t="s">
        <v>315</v>
      </c>
      <c r="B48">
        <v>2013</v>
      </c>
      <c r="C48">
        <v>0</v>
      </c>
      <c r="D48">
        <v>0</v>
      </c>
      <c r="E48">
        <v>0.75</v>
      </c>
      <c r="F48">
        <v>0</v>
      </c>
      <c r="G48">
        <v>0.75</v>
      </c>
      <c r="H48">
        <v>0.5</v>
      </c>
      <c r="I48">
        <v>0</v>
      </c>
      <c r="J48">
        <v>0</v>
      </c>
      <c r="K48">
        <v>0.75</v>
      </c>
      <c r="L48">
        <v>0.5</v>
      </c>
      <c r="M48">
        <v>0.25</v>
      </c>
      <c r="N48">
        <v>0.25</v>
      </c>
      <c r="O48">
        <v>0.75</v>
      </c>
      <c r="P48">
        <v>0</v>
      </c>
    </row>
    <row r="49" spans="1:16" x14ac:dyDescent="0.25">
      <c r="A49" t="s">
        <v>315</v>
      </c>
      <c r="B49">
        <v>2014</v>
      </c>
      <c r="C49">
        <v>0</v>
      </c>
      <c r="D49">
        <v>0</v>
      </c>
      <c r="E49">
        <v>0.75</v>
      </c>
      <c r="F49">
        <v>0</v>
      </c>
      <c r="G49">
        <v>0.75</v>
      </c>
      <c r="H49">
        <v>0.5</v>
      </c>
      <c r="I49">
        <v>0</v>
      </c>
      <c r="J49">
        <v>0</v>
      </c>
      <c r="K49">
        <v>0.75</v>
      </c>
      <c r="L49">
        <v>0.5</v>
      </c>
      <c r="M49">
        <v>0.25</v>
      </c>
      <c r="N49">
        <v>0.25</v>
      </c>
      <c r="O49">
        <v>0.75</v>
      </c>
      <c r="P49">
        <v>0</v>
      </c>
    </row>
    <row r="50" spans="1:16" x14ac:dyDescent="0.25">
      <c r="A50" t="s">
        <v>315</v>
      </c>
      <c r="B50">
        <v>2015</v>
      </c>
      <c r="C50">
        <v>0</v>
      </c>
      <c r="D50">
        <v>0</v>
      </c>
      <c r="E50">
        <v>0.75</v>
      </c>
      <c r="F50">
        <v>0</v>
      </c>
      <c r="G50">
        <v>0.75</v>
      </c>
      <c r="H50">
        <v>0.5</v>
      </c>
      <c r="I50">
        <v>0</v>
      </c>
      <c r="J50">
        <v>0</v>
      </c>
      <c r="K50">
        <v>0.75</v>
      </c>
      <c r="L50">
        <v>0.5</v>
      </c>
      <c r="M50">
        <v>0.25</v>
      </c>
      <c r="N50">
        <v>0.25</v>
      </c>
      <c r="O50">
        <v>0.75</v>
      </c>
      <c r="P50">
        <v>0</v>
      </c>
    </row>
    <row r="51" spans="1:16" x14ac:dyDescent="0.25">
      <c r="A51" t="s">
        <v>315</v>
      </c>
      <c r="B51">
        <v>2016</v>
      </c>
      <c r="C51">
        <v>0</v>
      </c>
      <c r="D51">
        <v>0</v>
      </c>
      <c r="E51">
        <v>0.75</v>
      </c>
      <c r="F51">
        <v>0</v>
      </c>
      <c r="G51">
        <v>0.75</v>
      </c>
      <c r="H51">
        <v>0.5</v>
      </c>
      <c r="I51">
        <v>0</v>
      </c>
      <c r="J51">
        <v>0</v>
      </c>
      <c r="K51">
        <v>0.75</v>
      </c>
      <c r="L51">
        <v>0.5</v>
      </c>
      <c r="M51">
        <v>0.25</v>
      </c>
      <c r="N51">
        <v>0.25</v>
      </c>
      <c r="O51">
        <v>0.75</v>
      </c>
      <c r="P51">
        <v>0</v>
      </c>
    </row>
    <row r="52" spans="1:16" x14ac:dyDescent="0.25">
      <c r="A52" t="s">
        <v>315</v>
      </c>
      <c r="B52">
        <v>2017</v>
      </c>
      <c r="C52">
        <v>0</v>
      </c>
      <c r="D52">
        <v>0</v>
      </c>
      <c r="E52">
        <v>0.75</v>
      </c>
      <c r="F52">
        <v>0</v>
      </c>
      <c r="G52">
        <v>0.75</v>
      </c>
      <c r="H52">
        <v>0.5</v>
      </c>
      <c r="I52">
        <v>0</v>
      </c>
      <c r="J52">
        <v>0</v>
      </c>
      <c r="K52">
        <v>0.75</v>
      </c>
      <c r="L52">
        <v>0.5</v>
      </c>
      <c r="M52">
        <v>0.25</v>
      </c>
      <c r="N52">
        <v>0.25</v>
      </c>
      <c r="O52">
        <v>0.75</v>
      </c>
      <c r="P52">
        <v>0</v>
      </c>
    </row>
    <row r="53" spans="1:16" x14ac:dyDescent="0.25">
      <c r="A53" t="s">
        <v>315</v>
      </c>
      <c r="B53">
        <v>2018</v>
      </c>
      <c r="C53">
        <v>0</v>
      </c>
      <c r="D53">
        <v>0</v>
      </c>
      <c r="E53">
        <v>0.75</v>
      </c>
      <c r="F53">
        <v>0</v>
      </c>
      <c r="G53">
        <v>0.75</v>
      </c>
      <c r="H53">
        <v>0.5</v>
      </c>
      <c r="I53">
        <v>0</v>
      </c>
      <c r="J53">
        <v>0</v>
      </c>
      <c r="K53">
        <v>0.75</v>
      </c>
      <c r="L53">
        <v>0.5</v>
      </c>
      <c r="M53">
        <v>0.25</v>
      </c>
      <c r="N53">
        <v>0.25</v>
      </c>
      <c r="O53">
        <v>0.75</v>
      </c>
      <c r="P53">
        <v>0</v>
      </c>
    </row>
    <row r="54" spans="1:16" x14ac:dyDescent="0.25">
      <c r="A54" t="s">
        <v>315</v>
      </c>
      <c r="B54">
        <v>2019</v>
      </c>
      <c r="C54">
        <v>0</v>
      </c>
      <c r="D54">
        <v>0</v>
      </c>
      <c r="E54">
        <v>0.75</v>
      </c>
      <c r="F54">
        <v>0</v>
      </c>
      <c r="G54">
        <v>0.75</v>
      </c>
      <c r="H54">
        <v>0.5</v>
      </c>
      <c r="I54">
        <v>0</v>
      </c>
      <c r="J54">
        <v>0</v>
      </c>
      <c r="K54">
        <v>0.75</v>
      </c>
      <c r="L54">
        <v>0.5</v>
      </c>
      <c r="M54">
        <v>0.25</v>
      </c>
      <c r="N54">
        <v>0.25</v>
      </c>
      <c r="O54">
        <v>0.75</v>
      </c>
      <c r="P54">
        <v>0</v>
      </c>
    </row>
    <row r="55" spans="1:16" x14ac:dyDescent="0.25">
      <c r="A55" t="s">
        <v>315</v>
      </c>
      <c r="B55">
        <v>2020</v>
      </c>
      <c r="C55">
        <v>0</v>
      </c>
      <c r="D55">
        <v>0</v>
      </c>
      <c r="E55">
        <v>0.75</v>
      </c>
      <c r="F55">
        <v>0</v>
      </c>
      <c r="G55">
        <v>0.75</v>
      </c>
      <c r="H55">
        <v>0.5</v>
      </c>
      <c r="I55">
        <v>0</v>
      </c>
      <c r="J55">
        <v>0</v>
      </c>
      <c r="K55">
        <v>0.75</v>
      </c>
      <c r="L55">
        <v>0.5</v>
      </c>
      <c r="M55">
        <v>0.25</v>
      </c>
      <c r="N55">
        <v>0.25</v>
      </c>
      <c r="O55">
        <v>0.75</v>
      </c>
      <c r="P55">
        <v>0</v>
      </c>
    </row>
    <row r="56" spans="1:16" x14ac:dyDescent="0.25">
      <c r="A56" t="s">
        <v>316</v>
      </c>
      <c r="B56">
        <v>2012</v>
      </c>
      <c r="C56">
        <v>1</v>
      </c>
      <c r="D56">
        <v>1</v>
      </c>
      <c r="E56">
        <v>0.5</v>
      </c>
      <c r="F56">
        <v>0</v>
      </c>
      <c r="G56">
        <v>1</v>
      </c>
      <c r="H56">
        <v>0</v>
      </c>
      <c r="I56">
        <v>1</v>
      </c>
      <c r="J56">
        <v>1</v>
      </c>
      <c r="K56">
        <v>0.75</v>
      </c>
      <c r="L56">
        <v>0.5</v>
      </c>
      <c r="M56">
        <v>0.75</v>
      </c>
      <c r="N56">
        <v>0</v>
      </c>
      <c r="O56">
        <v>0</v>
      </c>
      <c r="P56">
        <v>0</v>
      </c>
    </row>
    <row r="57" spans="1:16" x14ac:dyDescent="0.25">
      <c r="A57" t="s">
        <v>316</v>
      </c>
      <c r="B57">
        <v>2013</v>
      </c>
      <c r="C57">
        <v>1</v>
      </c>
      <c r="D57">
        <v>1</v>
      </c>
      <c r="E57">
        <v>0.5</v>
      </c>
      <c r="F57">
        <v>0</v>
      </c>
      <c r="G57">
        <v>1</v>
      </c>
      <c r="H57">
        <v>0.5</v>
      </c>
      <c r="I57">
        <v>1</v>
      </c>
      <c r="J57">
        <v>1</v>
      </c>
      <c r="K57">
        <v>0.75</v>
      </c>
      <c r="L57">
        <v>0.5</v>
      </c>
      <c r="M57">
        <v>0.75</v>
      </c>
      <c r="N57">
        <v>0</v>
      </c>
      <c r="O57">
        <v>0</v>
      </c>
      <c r="P57">
        <v>0</v>
      </c>
    </row>
    <row r="58" spans="1:16" x14ac:dyDescent="0.25">
      <c r="A58" t="s">
        <v>316</v>
      </c>
      <c r="B58">
        <v>2014</v>
      </c>
      <c r="C58">
        <v>1</v>
      </c>
      <c r="D58">
        <v>1</v>
      </c>
      <c r="E58">
        <v>0.5</v>
      </c>
      <c r="F58">
        <v>0</v>
      </c>
      <c r="G58">
        <v>1</v>
      </c>
      <c r="H58">
        <v>0.5</v>
      </c>
      <c r="I58">
        <v>1</v>
      </c>
      <c r="J58">
        <v>1</v>
      </c>
      <c r="K58">
        <v>0.75</v>
      </c>
      <c r="L58">
        <v>0.5</v>
      </c>
      <c r="M58">
        <v>0.75</v>
      </c>
      <c r="N58">
        <v>0</v>
      </c>
      <c r="O58">
        <v>0</v>
      </c>
      <c r="P58">
        <v>0</v>
      </c>
    </row>
    <row r="59" spans="1:16" x14ac:dyDescent="0.25">
      <c r="A59" t="s">
        <v>316</v>
      </c>
      <c r="B59">
        <v>2015</v>
      </c>
      <c r="C59">
        <v>1</v>
      </c>
      <c r="D59">
        <v>1</v>
      </c>
      <c r="E59">
        <v>0.5</v>
      </c>
      <c r="F59">
        <v>0</v>
      </c>
      <c r="G59">
        <v>1</v>
      </c>
      <c r="H59">
        <v>0.5</v>
      </c>
      <c r="I59">
        <v>1</v>
      </c>
      <c r="J59">
        <v>1</v>
      </c>
      <c r="K59">
        <v>0.75</v>
      </c>
      <c r="L59">
        <v>0.5</v>
      </c>
      <c r="M59">
        <v>0.75</v>
      </c>
      <c r="N59">
        <v>0</v>
      </c>
      <c r="O59">
        <v>0</v>
      </c>
      <c r="P59">
        <v>0</v>
      </c>
    </row>
    <row r="60" spans="1:16" x14ac:dyDescent="0.25">
      <c r="A60" t="s">
        <v>316</v>
      </c>
      <c r="B60">
        <v>2016</v>
      </c>
      <c r="C60">
        <v>1</v>
      </c>
      <c r="D60">
        <v>1</v>
      </c>
      <c r="E60">
        <v>0.5</v>
      </c>
      <c r="F60">
        <v>0</v>
      </c>
      <c r="G60">
        <v>1</v>
      </c>
      <c r="H60">
        <v>0.5</v>
      </c>
      <c r="I60">
        <v>1</v>
      </c>
      <c r="J60">
        <v>1</v>
      </c>
      <c r="K60">
        <v>0.75</v>
      </c>
      <c r="L60">
        <v>0.5</v>
      </c>
      <c r="M60">
        <v>0.75</v>
      </c>
      <c r="N60">
        <v>0</v>
      </c>
      <c r="O60">
        <v>0</v>
      </c>
      <c r="P60">
        <v>0</v>
      </c>
    </row>
    <row r="61" spans="1:16" x14ac:dyDescent="0.25">
      <c r="A61" t="s">
        <v>316</v>
      </c>
      <c r="B61">
        <v>2017</v>
      </c>
      <c r="C61">
        <v>1</v>
      </c>
      <c r="D61">
        <v>1</v>
      </c>
      <c r="E61">
        <v>0.5</v>
      </c>
      <c r="F61">
        <v>0</v>
      </c>
      <c r="G61">
        <v>1</v>
      </c>
      <c r="H61">
        <v>0.5</v>
      </c>
      <c r="I61">
        <v>1</v>
      </c>
      <c r="J61">
        <v>1</v>
      </c>
      <c r="K61">
        <v>0.75</v>
      </c>
      <c r="L61">
        <v>0.5</v>
      </c>
      <c r="M61">
        <v>0.75</v>
      </c>
      <c r="N61">
        <v>0</v>
      </c>
      <c r="O61">
        <v>0</v>
      </c>
      <c r="P61">
        <v>0</v>
      </c>
    </row>
    <row r="62" spans="1:16" x14ac:dyDescent="0.25">
      <c r="A62" t="s">
        <v>316</v>
      </c>
      <c r="B62">
        <v>2018</v>
      </c>
      <c r="C62">
        <v>1</v>
      </c>
      <c r="D62">
        <v>1</v>
      </c>
      <c r="E62">
        <v>0.5</v>
      </c>
      <c r="F62">
        <v>0</v>
      </c>
      <c r="G62">
        <v>1</v>
      </c>
      <c r="H62">
        <v>0.5</v>
      </c>
      <c r="I62">
        <v>1</v>
      </c>
      <c r="J62">
        <v>1</v>
      </c>
      <c r="K62">
        <v>0.75</v>
      </c>
      <c r="L62">
        <v>0.5</v>
      </c>
      <c r="M62">
        <v>0.75</v>
      </c>
      <c r="N62">
        <v>0</v>
      </c>
      <c r="O62">
        <v>0</v>
      </c>
      <c r="P62">
        <v>0</v>
      </c>
    </row>
    <row r="63" spans="1:16" x14ac:dyDescent="0.25">
      <c r="A63" t="s">
        <v>316</v>
      </c>
      <c r="B63">
        <v>2019</v>
      </c>
      <c r="C63">
        <v>1</v>
      </c>
      <c r="D63">
        <v>1</v>
      </c>
      <c r="E63">
        <v>0.5</v>
      </c>
      <c r="F63">
        <v>0</v>
      </c>
      <c r="G63">
        <v>1</v>
      </c>
      <c r="H63">
        <v>0.5</v>
      </c>
      <c r="I63">
        <v>1</v>
      </c>
      <c r="J63">
        <v>1</v>
      </c>
      <c r="K63">
        <v>0.75</v>
      </c>
      <c r="L63">
        <v>0.5</v>
      </c>
      <c r="M63">
        <v>0.75</v>
      </c>
      <c r="N63">
        <v>0</v>
      </c>
      <c r="O63">
        <v>0</v>
      </c>
      <c r="P63">
        <v>0</v>
      </c>
    </row>
    <row r="64" spans="1:16" x14ac:dyDescent="0.25">
      <c r="A64" t="s">
        <v>316</v>
      </c>
      <c r="B64">
        <v>2020</v>
      </c>
      <c r="C64">
        <v>1</v>
      </c>
      <c r="D64">
        <v>1</v>
      </c>
      <c r="E64">
        <v>0.5</v>
      </c>
      <c r="F64">
        <v>0</v>
      </c>
      <c r="G64">
        <v>1</v>
      </c>
      <c r="H64">
        <v>0.5</v>
      </c>
      <c r="I64">
        <v>1</v>
      </c>
      <c r="J64">
        <v>1</v>
      </c>
      <c r="K64">
        <v>0.75</v>
      </c>
      <c r="L64">
        <v>0.5</v>
      </c>
      <c r="M64">
        <v>0.75</v>
      </c>
      <c r="N64">
        <v>0</v>
      </c>
      <c r="O64">
        <v>0</v>
      </c>
      <c r="P64">
        <v>0</v>
      </c>
    </row>
    <row r="65" spans="1:16" x14ac:dyDescent="0.25">
      <c r="A65" t="s">
        <v>317</v>
      </c>
      <c r="B65">
        <v>2012</v>
      </c>
      <c r="C65">
        <v>0</v>
      </c>
      <c r="D65">
        <v>1</v>
      </c>
      <c r="E65">
        <v>1</v>
      </c>
      <c r="F65">
        <v>0</v>
      </c>
      <c r="G65">
        <v>1</v>
      </c>
      <c r="H65">
        <v>0</v>
      </c>
      <c r="I65">
        <v>0.75</v>
      </c>
      <c r="J65">
        <v>0.75</v>
      </c>
      <c r="K65">
        <v>0.75</v>
      </c>
      <c r="L65">
        <v>0.75</v>
      </c>
      <c r="M65">
        <v>0</v>
      </c>
      <c r="N65">
        <v>1</v>
      </c>
      <c r="O65">
        <v>0.75</v>
      </c>
      <c r="P65">
        <v>0</v>
      </c>
    </row>
    <row r="66" spans="1:16" x14ac:dyDescent="0.25">
      <c r="A66" t="s">
        <v>317</v>
      </c>
      <c r="B66">
        <v>2013</v>
      </c>
      <c r="C66">
        <v>0</v>
      </c>
      <c r="D66">
        <v>1</v>
      </c>
      <c r="E66">
        <v>1</v>
      </c>
      <c r="F66">
        <v>0</v>
      </c>
      <c r="G66">
        <v>1</v>
      </c>
      <c r="H66">
        <v>0</v>
      </c>
      <c r="I66">
        <v>0.75</v>
      </c>
      <c r="J66">
        <v>0.75</v>
      </c>
      <c r="K66">
        <v>0.75</v>
      </c>
      <c r="L66">
        <v>0.75</v>
      </c>
      <c r="M66">
        <v>0</v>
      </c>
      <c r="N66">
        <v>1</v>
      </c>
      <c r="O66">
        <v>0.75</v>
      </c>
      <c r="P66">
        <v>0</v>
      </c>
    </row>
    <row r="67" spans="1:16" x14ac:dyDescent="0.25">
      <c r="A67" t="s">
        <v>317</v>
      </c>
      <c r="B67">
        <v>2014</v>
      </c>
      <c r="C67">
        <v>0</v>
      </c>
      <c r="D67">
        <v>1</v>
      </c>
      <c r="E67">
        <v>1</v>
      </c>
      <c r="F67">
        <v>0</v>
      </c>
      <c r="G67">
        <v>1</v>
      </c>
      <c r="H67">
        <v>0</v>
      </c>
      <c r="I67">
        <v>0.75</v>
      </c>
      <c r="J67">
        <v>0.75</v>
      </c>
      <c r="K67">
        <v>0.75</v>
      </c>
      <c r="L67">
        <v>0.75</v>
      </c>
      <c r="M67">
        <v>0</v>
      </c>
      <c r="N67">
        <v>1</v>
      </c>
      <c r="O67">
        <v>0.75</v>
      </c>
      <c r="P67">
        <v>0</v>
      </c>
    </row>
    <row r="68" spans="1:16" x14ac:dyDescent="0.25">
      <c r="A68" t="s">
        <v>317</v>
      </c>
      <c r="B68">
        <v>2015</v>
      </c>
      <c r="C68">
        <v>0</v>
      </c>
      <c r="D68">
        <v>1</v>
      </c>
      <c r="E68">
        <v>1</v>
      </c>
      <c r="F68">
        <v>0</v>
      </c>
      <c r="G68">
        <v>1</v>
      </c>
      <c r="H68">
        <v>0</v>
      </c>
      <c r="I68">
        <v>0.75</v>
      </c>
      <c r="J68">
        <v>0.75</v>
      </c>
      <c r="K68">
        <v>0.75</v>
      </c>
      <c r="L68">
        <v>0.75</v>
      </c>
      <c r="M68">
        <v>0</v>
      </c>
      <c r="N68">
        <v>1</v>
      </c>
      <c r="O68">
        <v>0.75</v>
      </c>
      <c r="P68">
        <v>0</v>
      </c>
    </row>
    <row r="69" spans="1:16" x14ac:dyDescent="0.25">
      <c r="A69" t="s">
        <v>317</v>
      </c>
      <c r="B69">
        <v>2016</v>
      </c>
      <c r="C69">
        <v>0</v>
      </c>
      <c r="D69">
        <v>1</v>
      </c>
      <c r="E69">
        <v>1</v>
      </c>
      <c r="F69">
        <v>0</v>
      </c>
      <c r="G69">
        <v>1</v>
      </c>
      <c r="H69">
        <v>0</v>
      </c>
      <c r="I69">
        <v>0.75</v>
      </c>
      <c r="J69">
        <v>0.75</v>
      </c>
      <c r="K69">
        <v>0.75</v>
      </c>
      <c r="L69">
        <v>0.75</v>
      </c>
      <c r="M69">
        <v>0</v>
      </c>
      <c r="N69">
        <v>1</v>
      </c>
      <c r="O69">
        <v>0.75</v>
      </c>
      <c r="P69">
        <v>0</v>
      </c>
    </row>
    <row r="70" spans="1:16" x14ac:dyDescent="0.25">
      <c r="A70" t="s">
        <v>317</v>
      </c>
      <c r="B70">
        <v>2017</v>
      </c>
      <c r="C70">
        <v>0</v>
      </c>
      <c r="D70">
        <v>1</v>
      </c>
      <c r="E70">
        <v>1</v>
      </c>
      <c r="F70">
        <v>0</v>
      </c>
      <c r="G70">
        <v>1</v>
      </c>
      <c r="H70">
        <v>0</v>
      </c>
      <c r="I70">
        <v>0.75</v>
      </c>
      <c r="J70">
        <v>0.75</v>
      </c>
      <c r="K70">
        <v>0.75</v>
      </c>
      <c r="L70">
        <v>0.75</v>
      </c>
      <c r="M70">
        <v>0</v>
      </c>
      <c r="N70">
        <v>1</v>
      </c>
      <c r="O70">
        <v>0.75</v>
      </c>
      <c r="P70">
        <v>0</v>
      </c>
    </row>
    <row r="71" spans="1:16" x14ac:dyDescent="0.25">
      <c r="A71" t="s">
        <v>317</v>
      </c>
      <c r="B71">
        <v>2018</v>
      </c>
      <c r="C71">
        <v>0</v>
      </c>
      <c r="D71">
        <v>1</v>
      </c>
      <c r="E71">
        <v>1</v>
      </c>
      <c r="F71">
        <v>0</v>
      </c>
      <c r="G71">
        <v>1</v>
      </c>
      <c r="H71">
        <v>0.5</v>
      </c>
      <c r="I71">
        <v>0.75</v>
      </c>
      <c r="J71">
        <v>1</v>
      </c>
      <c r="K71">
        <v>1</v>
      </c>
      <c r="L71">
        <v>1</v>
      </c>
      <c r="M71">
        <v>0</v>
      </c>
      <c r="N71">
        <v>1</v>
      </c>
      <c r="O71">
        <v>0.75</v>
      </c>
      <c r="P71">
        <v>0</v>
      </c>
    </row>
    <row r="72" spans="1:16" x14ac:dyDescent="0.25">
      <c r="A72" t="s">
        <v>317</v>
      </c>
      <c r="B72">
        <v>2019</v>
      </c>
      <c r="C72">
        <v>0</v>
      </c>
      <c r="D72">
        <v>1</v>
      </c>
      <c r="E72">
        <v>1</v>
      </c>
      <c r="F72">
        <v>0</v>
      </c>
      <c r="G72">
        <v>1</v>
      </c>
      <c r="H72">
        <v>0.5</v>
      </c>
      <c r="I72">
        <v>0.75</v>
      </c>
      <c r="J72">
        <v>1</v>
      </c>
      <c r="K72">
        <v>1</v>
      </c>
      <c r="L72">
        <v>1</v>
      </c>
      <c r="M72">
        <v>0</v>
      </c>
      <c r="N72">
        <v>1</v>
      </c>
      <c r="O72">
        <v>0.75</v>
      </c>
      <c r="P72">
        <v>0</v>
      </c>
    </row>
    <row r="73" spans="1:16" x14ac:dyDescent="0.25">
      <c r="A73" t="s">
        <v>317</v>
      </c>
      <c r="B73">
        <v>2020</v>
      </c>
      <c r="C73">
        <v>0</v>
      </c>
      <c r="D73">
        <v>1</v>
      </c>
      <c r="E73">
        <v>1</v>
      </c>
      <c r="F73">
        <v>0</v>
      </c>
      <c r="G73">
        <v>1</v>
      </c>
      <c r="H73">
        <v>0.5</v>
      </c>
      <c r="I73">
        <v>0.75</v>
      </c>
      <c r="J73">
        <v>1</v>
      </c>
      <c r="K73">
        <v>1</v>
      </c>
      <c r="L73">
        <v>1</v>
      </c>
      <c r="M73">
        <v>0</v>
      </c>
      <c r="N73">
        <v>1</v>
      </c>
      <c r="O73">
        <v>0.75</v>
      </c>
      <c r="P73">
        <v>0</v>
      </c>
    </row>
    <row r="74" spans="1:16" x14ac:dyDescent="0.25">
      <c r="A74" t="s">
        <v>254</v>
      </c>
      <c r="B74">
        <v>2012</v>
      </c>
      <c r="C74">
        <v>0</v>
      </c>
      <c r="D74">
        <v>0.75</v>
      </c>
      <c r="E74">
        <v>0.75</v>
      </c>
      <c r="F74">
        <v>0</v>
      </c>
      <c r="G74">
        <v>0.75</v>
      </c>
      <c r="H74">
        <v>0.5</v>
      </c>
      <c r="I74">
        <v>0.75</v>
      </c>
      <c r="J74">
        <v>0.75</v>
      </c>
      <c r="K74">
        <v>0.75</v>
      </c>
      <c r="L74">
        <v>0</v>
      </c>
      <c r="M74">
        <v>0.5</v>
      </c>
      <c r="N74">
        <v>0.75</v>
      </c>
      <c r="O74">
        <v>0.5</v>
      </c>
      <c r="P74">
        <v>0</v>
      </c>
    </row>
    <row r="75" spans="1:16" x14ac:dyDescent="0.25">
      <c r="A75" t="s">
        <v>254</v>
      </c>
      <c r="B75">
        <v>2013</v>
      </c>
      <c r="C75">
        <v>0</v>
      </c>
      <c r="D75">
        <v>0.75</v>
      </c>
      <c r="E75">
        <v>0.75</v>
      </c>
      <c r="F75">
        <v>0</v>
      </c>
      <c r="G75">
        <v>0.75</v>
      </c>
      <c r="H75">
        <v>0.5</v>
      </c>
      <c r="I75">
        <v>0.75</v>
      </c>
      <c r="J75">
        <v>0.75</v>
      </c>
      <c r="K75">
        <v>0.75</v>
      </c>
      <c r="L75">
        <v>0</v>
      </c>
      <c r="M75">
        <v>0.5</v>
      </c>
      <c r="N75">
        <v>0.75</v>
      </c>
      <c r="O75">
        <v>0.5</v>
      </c>
      <c r="P75">
        <v>0</v>
      </c>
    </row>
    <row r="76" spans="1:16" x14ac:dyDescent="0.25">
      <c r="A76" t="s">
        <v>254</v>
      </c>
      <c r="B76">
        <v>2014</v>
      </c>
      <c r="C76">
        <v>0</v>
      </c>
      <c r="D76">
        <v>0.75</v>
      </c>
      <c r="E76">
        <v>0.75</v>
      </c>
      <c r="F76">
        <v>0</v>
      </c>
      <c r="G76">
        <v>0.75</v>
      </c>
      <c r="H76">
        <v>0.5</v>
      </c>
      <c r="I76">
        <v>0.75</v>
      </c>
      <c r="J76">
        <v>0.75</v>
      </c>
      <c r="K76">
        <v>0.75</v>
      </c>
      <c r="L76">
        <v>0</v>
      </c>
      <c r="M76">
        <v>0.5</v>
      </c>
      <c r="N76">
        <v>0.75</v>
      </c>
      <c r="O76">
        <v>0.5</v>
      </c>
      <c r="P76">
        <v>0</v>
      </c>
    </row>
    <row r="77" spans="1:16" x14ac:dyDescent="0.25">
      <c r="A77" t="s">
        <v>254</v>
      </c>
      <c r="B77">
        <v>2015</v>
      </c>
      <c r="C77">
        <v>0</v>
      </c>
      <c r="D77">
        <v>0.75</v>
      </c>
      <c r="E77">
        <v>0.75</v>
      </c>
      <c r="F77">
        <v>0</v>
      </c>
      <c r="G77">
        <v>0.75</v>
      </c>
      <c r="H77">
        <v>0.5</v>
      </c>
      <c r="I77">
        <v>0.75</v>
      </c>
      <c r="J77">
        <v>0.75</v>
      </c>
      <c r="K77">
        <v>0.75</v>
      </c>
      <c r="L77">
        <v>0</v>
      </c>
      <c r="M77">
        <v>0.5</v>
      </c>
      <c r="N77">
        <v>0.75</v>
      </c>
      <c r="O77">
        <v>0.5</v>
      </c>
      <c r="P77">
        <v>0</v>
      </c>
    </row>
    <row r="78" spans="1:16" x14ac:dyDescent="0.25">
      <c r="A78" t="s">
        <v>254</v>
      </c>
      <c r="B78">
        <v>2016</v>
      </c>
      <c r="C78">
        <v>0</v>
      </c>
      <c r="D78">
        <v>0.75</v>
      </c>
      <c r="E78">
        <v>0.75</v>
      </c>
      <c r="F78">
        <v>0</v>
      </c>
      <c r="G78">
        <v>0.75</v>
      </c>
      <c r="H78">
        <v>0.5</v>
      </c>
      <c r="I78">
        <v>0.75</v>
      </c>
      <c r="J78">
        <v>0.75</v>
      </c>
      <c r="K78">
        <v>0.375</v>
      </c>
      <c r="L78">
        <v>0.375</v>
      </c>
      <c r="M78">
        <v>0.5</v>
      </c>
      <c r="N78">
        <v>0.75</v>
      </c>
      <c r="O78">
        <v>0.5</v>
      </c>
      <c r="P78">
        <v>0</v>
      </c>
    </row>
    <row r="79" spans="1:16" x14ac:dyDescent="0.25">
      <c r="A79" t="s">
        <v>254</v>
      </c>
      <c r="B79">
        <v>2017</v>
      </c>
      <c r="C79">
        <v>0</v>
      </c>
      <c r="D79">
        <v>0.75</v>
      </c>
      <c r="E79">
        <v>0.75</v>
      </c>
      <c r="F79">
        <v>0</v>
      </c>
      <c r="G79">
        <v>0.75</v>
      </c>
      <c r="H79">
        <v>0.5</v>
      </c>
      <c r="I79">
        <v>0.75</v>
      </c>
      <c r="J79">
        <v>0.75</v>
      </c>
      <c r="K79">
        <v>0.375</v>
      </c>
      <c r="L79">
        <v>0.375</v>
      </c>
      <c r="M79">
        <v>0.5</v>
      </c>
      <c r="N79">
        <v>0.75</v>
      </c>
      <c r="O79">
        <v>0.5</v>
      </c>
      <c r="P79">
        <v>0</v>
      </c>
    </row>
    <row r="80" spans="1:16" x14ac:dyDescent="0.25">
      <c r="A80" t="s">
        <v>254</v>
      </c>
      <c r="B80">
        <v>2018</v>
      </c>
      <c r="C80">
        <v>0</v>
      </c>
      <c r="D80">
        <v>0.75</v>
      </c>
      <c r="E80">
        <v>0.75</v>
      </c>
      <c r="F80">
        <v>0</v>
      </c>
      <c r="G80">
        <v>0.75</v>
      </c>
      <c r="H80">
        <v>0.5</v>
      </c>
      <c r="I80">
        <v>0.75</v>
      </c>
      <c r="J80">
        <v>0.75</v>
      </c>
      <c r="K80">
        <v>0.375</v>
      </c>
      <c r="L80">
        <v>0.375</v>
      </c>
      <c r="M80">
        <v>0.5</v>
      </c>
      <c r="N80">
        <v>0.75</v>
      </c>
      <c r="O80">
        <v>0.5</v>
      </c>
      <c r="P80">
        <v>0</v>
      </c>
    </row>
    <row r="81" spans="1:16" x14ac:dyDescent="0.25">
      <c r="A81" t="s">
        <v>254</v>
      </c>
      <c r="B81">
        <v>2019</v>
      </c>
      <c r="C81">
        <v>0</v>
      </c>
      <c r="D81">
        <v>0.75</v>
      </c>
      <c r="E81">
        <v>0.75</v>
      </c>
      <c r="F81">
        <v>0</v>
      </c>
      <c r="G81">
        <v>0.75</v>
      </c>
      <c r="H81">
        <v>0.5</v>
      </c>
      <c r="I81">
        <v>0.75</v>
      </c>
      <c r="J81">
        <v>0.75</v>
      </c>
      <c r="K81">
        <v>0.375</v>
      </c>
      <c r="L81">
        <v>0.375</v>
      </c>
      <c r="M81">
        <v>0.5</v>
      </c>
      <c r="N81">
        <v>0.75</v>
      </c>
      <c r="O81">
        <v>0.5</v>
      </c>
      <c r="P81">
        <v>0</v>
      </c>
    </row>
    <row r="82" spans="1:16" x14ac:dyDescent="0.25">
      <c r="A82" t="s">
        <v>254</v>
      </c>
      <c r="B82">
        <v>2020</v>
      </c>
      <c r="C82">
        <v>0</v>
      </c>
      <c r="D82">
        <v>0.75</v>
      </c>
      <c r="E82">
        <v>0.75</v>
      </c>
      <c r="F82">
        <v>0</v>
      </c>
      <c r="G82">
        <v>0.75</v>
      </c>
      <c r="H82">
        <v>0.5</v>
      </c>
      <c r="I82">
        <v>0.75</v>
      </c>
      <c r="J82">
        <v>0.75</v>
      </c>
      <c r="K82">
        <v>0.375</v>
      </c>
      <c r="L82">
        <v>0.375</v>
      </c>
      <c r="M82">
        <v>0.5</v>
      </c>
      <c r="N82">
        <v>0.75</v>
      </c>
      <c r="O82">
        <v>0.5</v>
      </c>
      <c r="P82">
        <v>0</v>
      </c>
    </row>
    <row r="83" spans="1:16" x14ac:dyDescent="0.25">
      <c r="A83" t="s">
        <v>318</v>
      </c>
      <c r="B83">
        <v>2012</v>
      </c>
      <c r="C83">
        <v>0</v>
      </c>
      <c r="D83">
        <v>0</v>
      </c>
      <c r="E83">
        <v>1</v>
      </c>
      <c r="F83">
        <v>1</v>
      </c>
      <c r="G83">
        <v>1</v>
      </c>
      <c r="H83">
        <v>0.5</v>
      </c>
      <c r="I83">
        <v>1</v>
      </c>
      <c r="J83">
        <v>1</v>
      </c>
      <c r="K83">
        <v>0.75</v>
      </c>
      <c r="L83">
        <v>0.75</v>
      </c>
      <c r="M83">
        <v>0</v>
      </c>
      <c r="N83">
        <v>0.75</v>
      </c>
      <c r="O83">
        <v>0</v>
      </c>
      <c r="P83">
        <v>0</v>
      </c>
    </row>
    <row r="84" spans="1:16" x14ac:dyDescent="0.25">
      <c r="A84" t="s">
        <v>318</v>
      </c>
      <c r="B84">
        <v>2013</v>
      </c>
      <c r="C84">
        <v>0</v>
      </c>
      <c r="D84">
        <v>0</v>
      </c>
      <c r="E84">
        <v>1</v>
      </c>
      <c r="F84">
        <v>1</v>
      </c>
      <c r="G84">
        <v>1</v>
      </c>
      <c r="H84">
        <v>0.5</v>
      </c>
      <c r="I84">
        <v>1</v>
      </c>
      <c r="J84">
        <v>1</v>
      </c>
      <c r="K84">
        <v>0.75</v>
      </c>
      <c r="L84">
        <v>0.75</v>
      </c>
      <c r="M84">
        <v>0</v>
      </c>
      <c r="N84">
        <v>0.75</v>
      </c>
      <c r="O84">
        <v>0</v>
      </c>
      <c r="P84">
        <v>0</v>
      </c>
    </row>
    <row r="85" spans="1:16" x14ac:dyDescent="0.25">
      <c r="A85" t="s">
        <v>318</v>
      </c>
      <c r="B85">
        <v>2014</v>
      </c>
      <c r="C85">
        <v>0</v>
      </c>
      <c r="D85">
        <v>0</v>
      </c>
      <c r="E85">
        <v>1</v>
      </c>
      <c r="F85">
        <v>1</v>
      </c>
      <c r="G85">
        <v>1</v>
      </c>
      <c r="H85">
        <v>0.5</v>
      </c>
      <c r="I85">
        <v>1</v>
      </c>
      <c r="J85">
        <v>0.75</v>
      </c>
      <c r="K85">
        <v>0.75</v>
      </c>
      <c r="L85">
        <v>0</v>
      </c>
      <c r="M85">
        <v>0</v>
      </c>
      <c r="N85">
        <v>1</v>
      </c>
      <c r="O85">
        <v>0</v>
      </c>
      <c r="P85">
        <v>0</v>
      </c>
    </row>
    <row r="86" spans="1:16" x14ac:dyDescent="0.25">
      <c r="A86" t="s">
        <v>318</v>
      </c>
      <c r="B86">
        <v>2015</v>
      </c>
      <c r="C86">
        <v>0</v>
      </c>
      <c r="D86">
        <v>0</v>
      </c>
      <c r="E86">
        <v>1</v>
      </c>
      <c r="F86">
        <v>1</v>
      </c>
      <c r="G86">
        <v>1</v>
      </c>
      <c r="H86">
        <v>0.5</v>
      </c>
      <c r="I86">
        <v>1</v>
      </c>
      <c r="J86">
        <v>0.75</v>
      </c>
      <c r="K86">
        <v>0.75</v>
      </c>
      <c r="L86">
        <v>0</v>
      </c>
      <c r="M86">
        <v>0</v>
      </c>
      <c r="N86">
        <v>1</v>
      </c>
      <c r="O86">
        <v>0</v>
      </c>
      <c r="P86">
        <v>0</v>
      </c>
    </row>
    <row r="87" spans="1:16" x14ac:dyDescent="0.25">
      <c r="A87" t="s">
        <v>318</v>
      </c>
      <c r="B87">
        <v>2016</v>
      </c>
      <c r="C87">
        <v>0</v>
      </c>
      <c r="D87">
        <v>0</v>
      </c>
      <c r="E87">
        <v>1</v>
      </c>
      <c r="F87">
        <v>1</v>
      </c>
      <c r="G87">
        <v>1</v>
      </c>
      <c r="H87">
        <v>0.5</v>
      </c>
      <c r="I87">
        <v>1</v>
      </c>
      <c r="J87">
        <v>0.75</v>
      </c>
      <c r="K87">
        <v>0.75</v>
      </c>
      <c r="L87">
        <v>0</v>
      </c>
      <c r="M87">
        <v>0</v>
      </c>
      <c r="N87">
        <v>1</v>
      </c>
      <c r="O87">
        <v>0</v>
      </c>
      <c r="P87">
        <v>0</v>
      </c>
    </row>
    <row r="88" spans="1:16" x14ac:dyDescent="0.25">
      <c r="A88" t="s">
        <v>318</v>
      </c>
      <c r="B88">
        <v>2017</v>
      </c>
      <c r="C88">
        <v>0</v>
      </c>
      <c r="D88">
        <v>0</v>
      </c>
      <c r="E88">
        <v>1</v>
      </c>
      <c r="F88">
        <v>1</v>
      </c>
      <c r="G88">
        <v>1</v>
      </c>
      <c r="H88">
        <v>0.5</v>
      </c>
      <c r="I88">
        <v>1</v>
      </c>
      <c r="J88">
        <v>0.75</v>
      </c>
      <c r="K88">
        <v>0.75</v>
      </c>
      <c r="L88">
        <v>0</v>
      </c>
      <c r="M88">
        <v>0</v>
      </c>
      <c r="N88">
        <v>1</v>
      </c>
      <c r="O88">
        <v>0</v>
      </c>
      <c r="P88">
        <v>0</v>
      </c>
    </row>
    <row r="89" spans="1:16" x14ac:dyDescent="0.25">
      <c r="A89" t="s">
        <v>318</v>
      </c>
      <c r="B89">
        <v>2018</v>
      </c>
      <c r="C89">
        <v>0</v>
      </c>
      <c r="D89">
        <v>0</v>
      </c>
      <c r="E89">
        <v>1</v>
      </c>
      <c r="F89">
        <v>1</v>
      </c>
      <c r="G89">
        <v>1</v>
      </c>
      <c r="H89">
        <v>1</v>
      </c>
      <c r="I89">
        <v>1</v>
      </c>
      <c r="J89">
        <v>0.75</v>
      </c>
      <c r="K89">
        <v>0.75</v>
      </c>
      <c r="L89">
        <v>0</v>
      </c>
      <c r="M89">
        <v>0</v>
      </c>
      <c r="N89">
        <v>1</v>
      </c>
      <c r="O89">
        <v>0</v>
      </c>
      <c r="P89">
        <v>0</v>
      </c>
    </row>
    <row r="90" spans="1:16" x14ac:dyDescent="0.25">
      <c r="A90" t="s">
        <v>318</v>
      </c>
      <c r="B90">
        <v>2019</v>
      </c>
      <c r="C90">
        <v>0</v>
      </c>
      <c r="D90">
        <v>0</v>
      </c>
      <c r="E90">
        <v>1</v>
      </c>
      <c r="F90">
        <v>1</v>
      </c>
      <c r="G90">
        <v>1</v>
      </c>
      <c r="H90">
        <v>1</v>
      </c>
      <c r="I90">
        <v>1</v>
      </c>
      <c r="J90">
        <v>0.75</v>
      </c>
      <c r="K90">
        <v>0.75</v>
      </c>
      <c r="L90">
        <v>0</v>
      </c>
      <c r="M90">
        <v>0</v>
      </c>
      <c r="N90">
        <v>1</v>
      </c>
      <c r="O90">
        <v>0</v>
      </c>
      <c r="P90">
        <v>0</v>
      </c>
    </row>
    <row r="91" spans="1:16" x14ac:dyDescent="0.25">
      <c r="A91" t="s">
        <v>318</v>
      </c>
      <c r="B91">
        <v>2020</v>
      </c>
      <c r="C91">
        <v>0</v>
      </c>
      <c r="D91">
        <v>0</v>
      </c>
      <c r="E91">
        <v>1</v>
      </c>
      <c r="F91">
        <v>1</v>
      </c>
      <c r="G91">
        <v>1</v>
      </c>
      <c r="H91">
        <v>1</v>
      </c>
      <c r="I91">
        <v>1</v>
      </c>
      <c r="J91">
        <v>0.75</v>
      </c>
      <c r="K91">
        <v>0.75</v>
      </c>
      <c r="L91">
        <v>0</v>
      </c>
      <c r="M91">
        <v>0</v>
      </c>
      <c r="N91">
        <v>1</v>
      </c>
      <c r="O91">
        <v>0</v>
      </c>
      <c r="P91">
        <v>0</v>
      </c>
    </row>
    <row r="92" spans="1:16" x14ac:dyDescent="0.25">
      <c r="A92" t="s">
        <v>292</v>
      </c>
      <c r="B92">
        <v>2012</v>
      </c>
      <c r="C92">
        <v>0</v>
      </c>
      <c r="D92">
        <v>0</v>
      </c>
      <c r="E92">
        <v>0.75</v>
      </c>
      <c r="F92">
        <v>0</v>
      </c>
      <c r="G92">
        <v>0</v>
      </c>
      <c r="H92">
        <v>0.5</v>
      </c>
      <c r="I92">
        <v>0</v>
      </c>
      <c r="J92">
        <v>0</v>
      </c>
      <c r="K92">
        <v>0.75</v>
      </c>
      <c r="L92">
        <v>0.25</v>
      </c>
      <c r="M92">
        <v>0.75</v>
      </c>
      <c r="N92">
        <v>1</v>
      </c>
      <c r="O92">
        <v>0</v>
      </c>
      <c r="P92">
        <v>0</v>
      </c>
    </row>
    <row r="93" spans="1:16" x14ac:dyDescent="0.25">
      <c r="A93" t="s">
        <v>292</v>
      </c>
      <c r="B93">
        <v>2013</v>
      </c>
      <c r="C93">
        <v>0</v>
      </c>
      <c r="D93">
        <v>0</v>
      </c>
      <c r="E93">
        <v>0.75</v>
      </c>
      <c r="F93">
        <v>0</v>
      </c>
      <c r="G93">
        <v>0</v>
      </c>
      <c r="H93">
        <v>0.5</v>
      </c>
      <c r="I93">
        <v>0</v>
      </c>
      <c r="J93">
        <v>0</v>
      </c>
      <c r="K93">
        <v>0.75</v>
      </c>
      <c r="L93">
        <v>0.25</v>
      </c>
      <c r="M93">
        <v>0.75</v>
      </c>
      <c r="N93">
        <v>1</v>
      </c>
      <c r="O93">
        <v>0</v>
      </c>
      <c r="P93">
        <v>0</v>
      </c>
    </row>
    <row r="94" spans="1:16" x14ac:dyDescent="0.25">
      <c r="A94" t="s">
        <v>292</v>
      </c>
      <c r="B94">
        <v>2014</v>
      </c>
      <c r="C94">
        <v>0</v>
      </c>
      <c r="D94">
        <v>0</v>
      </c>
      <c r="E94">
        <v>0.75</v>
      </c>
      <c r="F94">
        <v>0</v>
      </c>
      <c r="G94">
        <v>0</v>
      </c>
      <c r="H94">
        <v>0.5</v>
      </c>
      <c r="I94">
        <v>0</v>
      </c>
      <c r="J94">
        <v>0</v>
      </c>
      <c r="K94">
        <v>0.75</v>
      </c>
      <c r="L94">
        <v>0.25</v>
      </c>
      <c r="M94">
        <v>0.75</v>
      </c>
      <c r="N94">
        <v>1</v>
      </c>
      <c r="O94">
        <v>0</v>
      </c>
      <c r="P94">
        <v>0</v>
      </c>
    </row>
    <row r="95" spans="1:16" x14ac:dyDescent="0.25">
      <c r="A95" t="s">
        <v>292</v>
      </c>
      <c r="B95">
        <v>2015</v>
      </c>
      <c r="C95">
        <v>0</v>
      </c>
      <c r="D95">
        <v>0</v>
      </c>
      <c r="E95">
        <v>0.75</v>
      </c>
      <c r="F95">
        <v>0</v>
      </c>
      <c r="G95">
        <v>0</v>
      </c>
      <c r="H95">
        <v>0.5</v>
      </c>
      <c r="I95">
        <v>0</v>
      </c>
      <c r="J95">
        <v>0</v>
      </c>
      <c r="K95">
        <v>0.75</v>
      </c>
      <c r="L95">
        <v>0.25</v>
      </c>
      <c r="M95">
        <v>0.75</v>
      </c>
      <c r="N95">
        <v>1</v>
      </c>
      <c r="O95">
        <v>0</v>
      </c>
      <c r="P95">
        <v>0</v>
      </c>
    </row>
    <row r="96" spans="1:16" x14ac:dyDescent="0.25">
      <c r="A96" t="s">
        <v>292</v>
      </c>
      <c r="B96">
        <v>2016</v>
      </c>
      <c r="C96">
        <v>0</v>
      </c>
      <c r="D96">
        <v>0</v>
      </c>
      <c r="E96">
        <v>0.75</v>
      </c>
      <c r="F96">
        <v>0</v>
      </c>
      <c r="G96">
        <v>0</v>
      </c>
      <c r="H96">
        <v>0.5</v>
      </c>
      <c r="I96">
        <v>0</v>
      </c>
      <c r="J96">
        <v>0</v>
      </c>
      <c r="K96">
        <v>0.75</v>
      </c>
      <c r="L96">
        <v>0.25</v>
      </c>
      <c r="M96">
        <v>0.75</v>
      </c>
      <c r="N96">
        <v>1</v>
      </c>
      <c r="O96">
        <v>0</v>
      </c>
      <c r="P96">
        <v>0</v>
      </c>
    </row>
    <row r="97" spans="1:16" x14ac:dyDescent="0.25">
      <c r="A97" t="s">
        <v>292</v>
      </c>
      <c r="B97">
        <v>2017</v>
      </c>
      <c r="C97">
        <v>0</v>
      </c>
      <c r="D97">
        <v>0</v>
      </c>
      <c r="E97">
        <v>0.75</v>
      </c>
      <c r="F97">
        <v>0</v>
      </c>
      <c r="G97">
        <v>0</v>
      </c>
      <c r="H97">
        <v>0.5</v>
      </c>
      <c r="I97">
        <v>0</v>
      </c>
      <c r="J97">
        <v>0</v>
      </c>
      <c r="K97">
        <v>0.75</v>
      </c>
      <c r="L97">
        <v>0.25</v>
      </c>
      <c r="M97">
        <v>0.75</v>
      </c>
      <c r="N97">
        <v>1</v>
      </c>
      <c r="O97">
        <v>0</v>
      </c>
      <c r="P97">
        <v>0</v>
      </c>
    </row>
    <row r="98" spans="1:16" x14ac:dyDescent="0.25">
      <c r="A98" t="s">
        <v>292</v>
      </c>
      <c r="B98">
        <v>2018</v>
      </c>
      <c r="C98">
        <v>0</v>
      </c>
      <c r="D98">
        <v>0</v>
      </c>
      <c r="E98">
        <v>0.75</v>
      </c>
      <c r="F98">
        <v>0</v>
      </c>
      <c r="G98">
        <v>0</v>
      </c>
      <c r="H98">
        <v>0.5</v>
      </c>
      <c r="I98">
        <v>0</v>
      </c>
      <c r="J98">
        <v>0</v>
      </c>
      <c r="K98">
        <v>0.75</v>
      </c>
      <c r="L98">
        <v>0.25</v>
      </c>
      <c r="M98">
        <v>0.75</v>
      </c>
      <c r="N98">
        <v>1</v>
      </c>
      <c r="O98">
        <v>0</v>
      </c>
      <c r="P98">
        <v>0</v>
      </c>
    </row>
    <row r="99" spans="1:16" x14ac:dyDescent="0.25">
      <c r="A99" t="s">
        <v>292</v>
      </c>
      <c r="B99">
        <v>2019</v>
      </c>
      <c r="C99">
        <v>0</v>
      </c>
      <c r="D99">
        <v>0</v>
      </c>
      <c r="E99">
        <v>0.75</v>
      </c>
      <c r="F99">
        <v>0</v>
      </c>
      <c r="G99">
        <v>0</v>
      </c>
      <c r="H99">
        <v>0.5</v>
      </c>
      <c r="I99">
        <v>0</v>
      </c>
      <c r="J99">
        <v>0</v>
      </c>
      <c r="K99">
        <v>0.75</v>
      </c>
      <c r="L99">
        <v>0.25</v>
      </c>
      <c r="M99">
        <v>0.75</v>
      </c>
      <c r="N99">
        <v>1</v>
      </c>
      <c r="O99">
        <v>0</v>
      </c>
      <c r="P99">
        <v>0</v>
      </c>
    </row>
    <row r="100" spans="1:16" x14ac:dyDescent="0.25">
      <c r="A100" t="s">
        <v>292</v>
      </c>
      <c r="B100">
        <v>2020</v>
      </c>
      <c r="C100">
        <v>0</v>
      </c>
      <c r="D100">
        <v>0</v>
      </c>
      <c r="E100">
        <v>0.75</v>
      </c>
      <c r="F100">
        <v>0</v>
      </c>
      <c r="G100">
        <v>0</v>
      </c>
      <c r="H100">
        <v>0.5</v>
      </c>
      <c r="I100">
        <v>0</v>
      </c>
      <c r="J100">
        <v>0</v>
      </c>
      <c r="K100">
        <v>0.75</v>
      </c>
      <c r="L100">
        <v>0.25</v>
      </c>
      <c r="M100">
        <v>0.75</v>
      </c>
      <c r="N100">
        <v>1</v>
      </c>
      <c r="O100">
        <v>0</v>
      </c>
      <c r="P100">
        <v>0</v>
      </c>
    </row>
    <row r="101" spans="1:16" x14ac:dyDescent="0.25">
      <c r="A101" t="s">
        <v>305</v>
      </c>
      <c r="B101">
        <v>2012</v>
      </c>
      <c r="C101">
        <v>0</v>
      </c>
      <c r="D101">
        <v>0</v>
      </c>
      <c r="E101">
        <v>0</v>
      </c>
      <c r="F101">
        <v>0</v>
      </c>
      <c r="G101">
        <v>0</v>
      </c>
      <c r="H101">
        <v>0</v>
      </c>
      <c r="I101">
        <v>0</v>
      </c>
      <c r="J101">
        <v>0</v>
      </c>
      <c r="K101">
        <v>0</v>
      </c>
      <c r="L101">
        <v>0</v>
      </c>
      <c r="M101">
        <v>0</v>
      </c>
      <c r="N101">
        <v>0</v>
      </c>
      <c r="O101">
        <v>0</v>
      </c>
      <c r="P101">
        <v>0</v>
      </c>
    </row>
    <row r="102" spans="1:16" x14ac:dyDescent="0.25">
      <c r="A102" t="s">
        <v>305</v>
      </c>
      <c r="B102">
        <v>2013</v>
      </c>
      <c r="C102">
        <v>0</v>
      </c>
      <c r="D102">
        <v>0</v>
      </c>
      <c r="E102">
        <v>0</v>
      </c>
      <c r="F102">
        <v>0</v>
      </c>
      <c r="G102">
        <v>0</v>
      </c>
      <c r="H102">
        <v>0</v>
      </c>
      <c r="I102">
        <v>0</v>
      </c>
      <c r="J102">
        <v>0</v>
      </c>
      <c r="K102">
        <v>0</v>
      </c>
      <c r="L102">
        <v>0</v>
      </c>
      <c r="M102">
        <v>0</v>
      </c>
      <c r="N102">
        <v>0</v>
      </c>
      <c r="O102">
        <v>0</v>
      </c>
      <c r="P102">
        <v>0</v>
      </c>
    </row>
    <row r="103" spans="1:16" x14ac:dyDescent="0.25">
      <c r="A103" t="s">
        <v>305</v>
      </c>
      <c r="B103">
        <v>2014</v>
      </c>
      <c r="C103">
        <v>0.5</v>
      </c>
      <c r="D103">
        <v>0.5</v>
      </c>
      <c r="E103">
        <v>0</v>
      </c>
      <c r="F103">
        <v>0</v>
      </c>
      <c r="G103">
        <v>0</v>
      </c>
      <c r="H103">
        <v>0</v>
      </c>
      <c r="I103">
        <v>0</v>
      </c>
      <c r="J103">
        <v>0</v>
      </c>
      <c r="K103">
        <v>0.5</v>
      </c>
      <c r="L103">
        <v>0.5</v>
      </c>
      <c r="M103">
        <v>0.75</v>
      </c>
      <c r="N103">
        <v>0.75</v>
      </c>
      <c r="O103">
        <v>0</v>
      </c>
      <c r="P103">
        <v>0</v>
      </c>
    </row>
    <row r="104" spans="1:16" x14ac:dyDescent="0.25">
      <c r="A104" t="s">
        <v>305</v>
      </c>
      <c r="B104">
        <v>2015</v>
      </c>
      <c r="C104">
        <v>0.5</v>
      </c>
      <c r="D104">
        <v>0.5</v>
      </c>
      <c r="E104">
        <v>0</v>
      </c>
      <c r="F104">
        <v>0</v>
      </c>
      <c r="G104">
        <v>0</v>
      </c>
      <c r="H104">
        <v>0</v>
      </c>
      <c r="I104">
        <v>0</v>
      </c>
      <c r="J104">
        <v>0</v>
      </c>
      <c r="K104">
        <v>0.5</v>
      </c>
      <c r="L104">
        <v>0.5</v>
      </c>
      <c r="M104">
        <v>0.75</v>
      </c>
      <c r="N104">
        <v>0.75</v>
      </c>
      <c r="O104">
        <v>0</v>
      </c>
      <c r="P104">
        <v>0</v>
      </c>
    </row>
    <row r="105" spans="1:16" x14ac:dyDescent="0.25">
      <c r="A105" t="s">
        <v>305</v>
      </c>
      <c r="B105">
        <v>2016</v>
      </c>
      <c r="C105">
        <v>0.5</v>
      </c>
      <c r="D105">
        <v>0.5</v>
      </c>
      <c r="E105">
        <v>0</v>
      </c>
      <c r="F105">
        <v>0</v>
      </c>
      <c r="G105">
        <v>0</v>
      </c>
      <c r="H105">
        <v>0</v>
      </c>
      <c r="I105">
        <v>0</v>
      </c>
      <c r="J105">
        <v>0</v>
      </c>
      <c r="K105">
        <v>0.5</v>
      </c>
      <c r="L105">
        <v>0.5</v>
      </c>
      <c r="M105">
        <v>0.75</v>
      </c>
      <c r="N105">
        <v>0.75</v>
      </c>
      <c r="O105">
        <v>0</v>
      </c>
      <c r="P105">
        <v>0</v>
      </c>
    </row>
    <row r="106" spans="1:16" x14ac:dyDescent="0.25">
      <c r="A106" t="s">
        <v>305</v>
      </c>
      <c r="B106">
        <v>2017</v>
      </c>
      <c r="C106">
        <v>0.5</v>
      </c>
      <c r="D106">
        <v>0.5</v>
      </c>
      <c r="E106">
        <v>0</v>
      </c>
      <c r="F106">
        <v>0</v>
      </c>
      <c r="G106">
        <v>0</v>
      </c>
      <c r="H106">
        <v>0</v>
      </c>
      <c r="I106">
        <v>0</v>
      </c>
      <c r="J106">
        <v>0</v>
      </c>
      <c r="K106">
        <v>0.5</v>
      </c>
      <c r="L106">
        <v>0.5</v>
      </c>
      <c r="M106">
        <v>0.75</v>
      </c>
      <c r="N106">
        <v>0.75</v>
      </c>
      <c r="O106">
        <v>0</v>
      </c>
      <c r="P106">
        <v>0</v>
      </c>
    </row>
    <row r="107" spans="1:16" x14ac:dyDescent="0.25">
      <c r="A107" t="s">
        <v>305</v>
      </c>
      <c r="B107">
        <v>2018</v>
      </c>
      <c r="C107">
        <v>0.5</v>
      </c>
      <c r="D107">
        <v>0.5</v>
      </c>
      <c r="E107">
        <v>0</v>
      </c>
      <c r="F107">
        <v>0</v>
      </c>
      <c r="G107">
        <v>0</v>
      </c>
      <c r="H107">
        <v>0</v>
      </c>
      <c r="I107">
        <v>0</v>
      </c>
      <c r="J107">
        <v>0</v>
      </c>
      <c r="K107">
        <v>0.5</v>
      </c>
      <c r="L107">
        <v>0.5</v>
      </c>
      <c r="M107">
        <v>0.75</v>
      </c>
      <c r="N107">
        <v>0.75</v>
      </c>
      <c r="O107">
        <v>0</v>
      </c>
      <c r="P107">
        <v>0</v>
      </c>
    </row>
    <row r="108" spans="1:16" x14ac:dyDescent="0.25">
      <c r="A108" t="s">
        <v>305</v>
      </c>
      <c r="B108">
        <v>2019</v>
      </c>
      <c r="C108">
        <v>0.5</v>
      </c>
      <c r="D108">
        <v>0.5</v>
      </c>
      <c r="E108">
        <v>0</v>
      </c>
      <c r="F108">
        <v>0</v>
      </c>
      <c r="G108">
        <v>0</v>
      </c>
      <c r="H108">
        <v>0</v>
      </c>
      <c r="I108">
        <v>0</v>
      </c>
      <c r="J108">
        <v>0</v>
      </c>
      <c r="K108">
        <v>0.5</v>
      </c>
      <c r="L108">
        <v>0.5</v>
      </c>
      <c r="M108">
        <v>0.75</v>
      </c>
      <c r="N108">
        <v>0.75</v>
      </c>
      <c r="O108">
        <v>0</v>
      </c>
      <c r="P108">
        <v>0</v>
      </c>
    </row>
    <row r="109" spans="1:16" x14ac:dyDescent="0.25">
      <c r="A109" t="s">
        <v>305</v>
      </c>
      <c r="B109">
        <v>2020</v>
      </c>
      <c r="C109">
        <v>0.5</v>
      </c>
      <c r="D109">
        <v>0.5</v>
      </c>
      <c r="E109">
        <v>0</v>
      </c>
      <c r="F109">
        <v>0</v>
      </c>
      <c r="G109">
        <v>0</v>
      </c>
      <c r="H109">
        <v>0</v>
      </c>
      <c r="I109">
        <v>0</v>
      </c>
      <c r="J109">
        <v>0</v>
      </c>
      <c r="K109">
        <v>0.5</v>
      </c>
      <c r="L109">
        <v>0.5</v>
      </c>
      <c r="M109">
        <v>0.75</v>
      </c>
      <c r="N109">
        <v>0.75</v>
      </c>
      <c r="O109">
        <v>0</v>
      </c>
      <c r="P10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Documents</vt:lpstr>
      <vt:lpstr>Scoring</vt:lpstr>
      <vt:lpstr>Weighting</vt:lpstr>
      <vt:lpstr>Results</vt:lpstr>
      <vt:lpstr>Final results</vt:lpstr>
      <vt:lpstr>Restructured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Boonaert</dc:creator>
  <cp:keywords/>
  <dc:description/>
  <cp:lastModifiedBy>Eva Boonaert</cp:lastModifiedBy>
  <cp:revision/>
  <dcterms:created xsi:type="dcterms:W3CDTF">2024-12-10T10:14:48Z</dcterms:created>
  <dcterms:modified xsi:type="dcterms:W3CDTF">2025-07-24T14:14:56Z</dcterms:modified>
  <cp:category/>
  <cp:contentStatus/>
</cp:coreProperties>
</file>