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655"/>
  </bookViews>
  <sheets>
    <sheet name="Sheet1" sheetId="1" r:id="rId1"/>
    <sheet name="导出筛选结果" sheetId="2" r:id="rId2"/>
  </sheets>
  <definedNames>
    <definedName name="_xlnm._FilterDatabase" localSheetId="0" hidden="1">Sheet1!$B$2:$B$112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<sst xmlns="http://schemas.openxmlformats.org/spreadsheetml/2006/main" count="670" uniqueCount="163">
  <si>
    <r>
      <t>Consent to publish</t>
    </r>
    <r>
      <rPr>
        <sz val="11"/>
        <color theme="1"/>
        <rFont val="宋体"/>
        <charset val="134"/>
        <scheme val="minor"/>
      </rPr>
      <t>：All authors agree to the publication and have signed the relevant consent form</t>
    </r>
  </si>
  <si>
    <t>Hospitalization Number</t>
  </si>
  <si>
    <t>Gender</t>
  </si>
  <si>
    <t>Age</t>
  </si>
  <si>
    <t>Hepatectomy Time</t>
  </si>
  <si>
    <t>Last Follow-up Time</t>
  </si>
  <si>
    <t>PFS/Month</t>
  </si>
  <si>
    <t>OS/Month</t>
  </si>
  <si>
    <t>Survival Status</t>
  </si>
  <si>
    <t>Lymph Node Metastasis</t>
  </si>
  <si>
    <t>Primary Tumor Resection Time</t>
  </si>
  <si>
    <t>Metastasis Time</t>
  </si>
  <si>
    <t>Number of Hepatic Lesions</t>
  </si>
  <si>
    <t>Maximum Diameter of the Largest Hepatic Lesion/mm</t>
  </si>
  <si>
    <t>CEA</t>
  </si>
  <si>
    <t>CRS</t>
  </si>
  <si>
    <t xml:space="preserve">Whether Bilateral Lobes Are Involved </t>
  </si>
  <si>
    <t>Number of Involved Hepatic Segments</t>
  </si>
  <si>
    <t>CA19-9</t>
  </si>
  <si>
    <t>First-line Chemotherapy Duration</t>
  </si>
  <si>
    <t>First-line Chemotherapy Line</t>
  </si>
  <si>
    <t>Albumin</t>
  </si>
  <si>
    <t>Total Bilirubin</t>
  </si>
  <si>
    <t>ALBI</t>
  </si>
  <si>
    <t>PLT</t>
  </si>
  <si>
    <t>Neutrophil Percentage</t>
  </si>
  <si>
    <t>Surgical Approach</t>
  </si>
  <si>
    <t>male</t>
  </si>
  <si>
    <t>survival</t>
  </si>
  <si>
    <t>0/18</t>
  </si>
  <si>
    <t>＜3</t>
  </si>
  <si>
    <t>No</t>
  </si>
  <si>
    <t>6cycle</t>
  </si>
  <si>
    <t>radiofrequency ablation of the liver</t>
  </si>
  <si>
    <t>12/18</t>
  </si>
  <si>
    <t>yes</t>
  </si>
  <si>
    <t>8cycle</t>
  </si>
  <si>
    <t>9/17</t>
  </si>
  <si>
    <t>12cycle</t>
  </si>
  <si>
    <t>death</t>
  </si>
  <si>
    <t>0/10</t>
  </si>
  <si>
    <t>2cycle</t>
  </si>
  <si>
    <t>female</t>
  </si>
  <si>
    <t>0/17</t>
  </si>
  <si>
    <t>0/16</t>
  </si>
  <si>
    <t>20cycle</t>
  </si>
  <si>
    <t>1/17</t>
  </si>
  <si>
    <t xml:space="preserve">6cycle+6cycle </t>
  </si>
  <si>
    <t>11/18</t>
  </si>
  <si>
    <t>8cycle+12cycle+12cycle</t>
  </si>
  <si>
    <t>4/10</t>
  </si>
  <si>
    <t>0/19</t>
  </si>
  <si>
    <t>2019-9-31</t>
  </si>
  <si>
    <t>2/21</t>
  </si>
  <si>
    <t>4cycle</t>
  </si>
  <si>
    <t>0/15</t>
  </si>
  <si>
    <t>6cycle+5cycle</t>
  </si>
  <si>
    <t>5/18</t>
  </si>
  <si>
    <t>8cycle+8cycle+7cycle</t>
  </si>
  <si>
    <t>2/15</t>
  </si>
  <si>
    <t>6/17</t>
  </si>
  <si>
    <t>3/12</t>
  </si>
  <si>
    <t>8cycle+2cycle</t>
  </si>
  <si>
    <t>2/14</t>
  </si>
  <si>
    <t>12/16</t>
  </si>
  <si>
    <t>5cycle+2cycle</t>
  </si>
  <si>
    <t>9/10</t>
  </si>
  <si>
    <t>6/18</t>
  </si>
  <si>
    <t xml:space="preserve">10cycle+4cycle   </t>
  </si>
  <si>
    <t>2/16</t>
  </si>
  <si>
    <t>7/18</t>
  </si>
  <si>
    <t xml:space="preserve">7cycle </t>
  </si>
  <si>
    <t>1/22</t>
  </si>
  <si>
    <t>11cycle+3cycle</t>
  </si>
  <si>
    <t>0/24</t>
  </si>
  <si>
    <t>0/20</t>
  </si>
  <si>
    <t>5cycle</t>
  </si>
  <si>
    <t>4/16</t>
  </si>
  <si>
    <t>1/16</t>
  </si>
  <si>
    <t>2/10</t>
  </si>
  <si>
    <t>2/13</t>
  </si>
  <si>
    <t>13/15</t>
  </si>
  <si>
    <t>0/2</t>
  </si>
  <si>
    <t>9cycle</t>
  </si>
  <si>
    <t>8/16</t>
  </si>
  <si>
    <t>8cycle+7cycle</t>
  </si>
  <si>
    <t>2cycle+4cycle</t>
  </si>
  <si>
    <t>1/9</t>
  </si>
  <si>
    <t>3cycle</t>
  </si>
  <si>
    <t>0/7</t>
  </si>
  <si>
    <t>5/10</t>
  </si>
  <si>
    <t>18cycle</t>
  </si>
  <si>
    <t>3/7</t>
  </si>
  <si>
    <t>8cycle+4cycle</t>
  </si>
  <si>
    <t>9/16</t>
  </si>
  <si>
    <t>5cycle+1cycle</t>
  </si>
  <si>
    <t>3/16</t>
  </si>
  <si>
    <t>1/15</t>
  </si>
  <si>
    <t xml:space="preserve">4cycle  </t>
  </si>
  <si>
    <t>0/14</t>
  </si>
  <si>
    <t>10cycle+2cycle</t>
  </si>
  <si>
    <t>partial hepatectomy</t>
  </si>
  <si>
    <t>9/13</t>
  </si>
  <si>
    <t>4/4</t>
  </si>
  <si>
    <t>4cycle+8cycle</t>
  </si>
  <si>
    <t>3/10</t>
  </si>
  <si>
    <t>15/16</t>
  </si>
  <si>
    <t>8cycle+5cycle+10cycle</t>
  </si>
  <si>
    <t>1/13</t>
  </si>
  <si>
    <t>8+9cycle</t>
  </si>
  <si>
    <t>9/15</t>
  </si>
  <si>
    <t>3cycle+15cycle</t>
  </si>
  <si>
    <t>3/17</t>
  </si>
  <si>
    <t>5/11</t>
  </si>
  <si>
    <t xml:space="preserve">8cycle </t>
  </si>
  <si>
    <t>7/13</t>
  </si>
  <si>
    <t>6cycle+12cycle</t>
  </si>
  <si>
    <t>7cycle+4cycle</t>
  </si>
  <si>
    <t>0/37</t>
  </si>
  <si>
    <t>10cycle</t>
  </si>
  <si>
    <t>4/14</t>
  </si>
  <si>
    <t>3/24</t>
  </si>
  <si>
    <t>3cycle+3cycle+3cycle</t>
  </si>
  <si>
    <t>0/27</t>
  </si>
  <si>
    <t>6/12</t>
  </si>
  <si>
    <t>3/28</t>
  </si>
  <si>
    <t>7cycle</t>
  </si>
  <si>
    <t>7/10</t>
  </si>
  <si>
    <t>0/25</t>
  </si>
  <si>
    <t>5cycle+4cycle+7cycle</t>
  </si>
  <si>
    <t>3/18</t>
  </si>
  <si>
    <t>3/9</t>
  </si>
  <si>
    <t>8cycle+8cycle</t>
  </si>
  <si>
    <t>27cycle</t>
  </si>
  <si>
    <t>4cycle+4cycle</t>
  </si>
  <si>
    <t>0/32</t>
  </si>
  <si>
    <t>9cycle+2cycle</t>
  </si>
  <si>
    <t>0/11</t>
  </si>
  <si>
    <t>6cycle+2cycle</t>
  </si>
  <si>
    <t>0/8</t>
  </si>
  <si>
    <t>8cycle+6cycle</t>
  </si>
  <si>
    <t>10/10</t>
  </si>
  <si>
    <t>1cycle+4cycle</t>
  </si>
  <si>
    <t>6/20</t>
  </si>
  <si>
    <t>13/17</t>
  </si>
  <si>
    <t>5/22</t>
  </si>
  <si>
    <t>2/18</t>
  </si>
  <si>
    <t>1/24</t>
  </si>
  <si>
    <t>11cycle</t>
  </si>
  <si>
    <t>5cycle+4cycle</t>
  </si>
  <si>
    <t>5/12</t>
  </si>
  <si>
    <t>4/19</t>
  </si>
  <si>
    <t>1cycle+9cycle</t>
  </si>
  <si>
    <t>1/10</t>
  </si>
  <si>
    <t xml:space="preserve">10cycle </t>
  </si>
  <si>
    <t>4/12</t>
  </si>
  <si>
    <t>5/16</t>
  </si>
  <si>
    <t>0/31</t>
  </si>
  <si>
    <t>0/12</t>
  </si>
  <si>
    <t>6/16</t>
  </si>
  <si>
    <t>12cycle+3cycle</t>
  </si>
  <si>
    <t>1/26</t>
  </si>
  <si>
    <t>7/15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</si>
</sst>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"/>
    <numFmt numFmtId="177" formatCode="0.000"/>
  </numFmts>
  <fonts count="25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4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ont="1" applyFill="1">
      <alignment vertical="center"/>
    </xf>
    <xf numFmtId="0" fontId="0" fillId="2" borderId="0" xfId="0" applyFont="1" applyFill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top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0" fillId="2" borderId="0" xfId="0" applyFont="1" applyFill="1" applyAlignment="1">
      <alignment horizontal="left" vertical="center"/>
    </xf>
    <xf numFmtId="0" fontId="0" fillId="0" borderId="1" xfId="0" applyFont="1" applyFill="1" applyBorder="1" applyAlignment="1">
      <alignment horizontal="left" vertical="top"/>
    </xf>
    <xf numFmtId="0" fontId="0" fillId="0" borderId="1" xfId="0" applyNumberFormat="1" applyFill="1" applyBorder="1" applyAlignment="1">
      <alignment horizontal="left" vertical="top"/>
    </xf>
    <xf numFmtId="14" fontId="4" fillId="0" borderId="1" xfId="0" applyNumberFormat="1" applyFont="1" applyFill="1" applyBorder="1" applyAlignment="1">
      <alignment horizontal="left" vertical="top"/>
    </xf>
    <xf numFmtId="14" fontId="0" fillId="0" borderId="1" xfId="0" applyNumberFormat="1" applyFill="1" applyBorder="1" applyAlignment="1">
      <alignment horizontal="left"/>
    </xf>
    <xf numFmtId="14" fontId="0" fillId="0" borderId="1" xfId="0" applyNumberFormat="1" applyFont="1" applyFill="1" applyBorder="1" applyAlignment="1">
      <alignment horizontal="left" vertical="top"/>
    </xf>
    <xf numFmtId="0" fontId="1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left" vertical="top"/>
    </xf>
    <xf numFmtId="0" fontId="0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center"/>
    </xf>
    <xf numFmtId="14" fontId="1" fillId="0" borderId="1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top"/>
    </xf>
    <xf numFmtId="0" fontId="0" fillId="0" borderId="1" xfId="0" applyFill="1" applyBorder="1" applyAlignment="1">
      <alignment horizontal="center" vertical="top"/>
    </xf>
    <xf numFmtId="49" fontId="1" fillId="0" borderId="1" xfId="0" applyNumberFormat="1" applyFont="1" applyFill="1" applyBorder="1" applyAlignment="1">
      <alignment horizontal="center"/>
    </xf>
    <xf numFmtId="176" fontId="1" fillId="0" borderId="1" xfId="0" applyNumberFormat="1" applyFont="1" applyFill="1" applyBorder="1" applyAlignment="1">
      <alignment horizontal="center" vertical="top"/>
    </xf>
    <xf numFmtId="0" fontId="0" fillId="0" borderId="1" xfId="0" applyFill="1" applyBorder="1" applyAlignment="1">
      <alignment horizontal="left" vertical="top"/>
    </xf>
    <xf numFmtId="176" fontId="0" fillId="0" borderId="1" xfId="0" applyNumberFormat="1" applyFill="1" applyBorder="1" applyAlignment="1">
      <alignment horizontal="center" vertical="top"/>
    </xf>
    <xf numFmtId="177" fontId="0" fillId="0" borderId="1" xfId="0" applyNumberFormat="1" applyFill="1" applyBorder="1" applyAlignment="1">
      <alignment horizontal="center" vertical="top"/>
    </xf>
    <xf numFmtId="0" fontId="0" fillId="0" borderId="1" xfId="0" applyNumberFormat="1" applyFont="1" applyFill="1" applyBorder="1" applyAlignment="1">
      <alignment horizontal="left" vertical="top"/>
    </xf>
    <xf numFmtId="14" fontId="0" fillId="0" borderId="1" xfId="0" applyNumberFormat="1" applyFont="1" applyFill="1" applyBorder="1" applyAlignment="1">
      <alignment horizontal="left"/>
    </xf>
    <xf numFmtId="0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12"/>
  <sheetViews>
    <sheetView tabSelected="1" zoomScale="130" zoomScaleNormal="130" workbookViewId="0">
      <selection activeCell="J35" sqref="J35"/>
    </sheetView>
  </sheetViews>
  <sheetFormatPr defaultColWidth="9.90833333333333" defaultRowHeight="18.75"/>
  <cols>
    <col min="1" max="1" width="21.925" style="3" customWidth="1"/>
    <col min="2" max="2" width="8.89166666666667"/>
    <col min="3" max="3" width="6.34166666666667" customWidth="1"/>
    <col min="4" max="4" width="22.5666666666667" customWidth="1"/>
    <col min="5" max="5" width="22.7833333333333" customWidth="1"/>
    <col min="6" max="6" width="14.7666666666667" customWidth="1"/>
    <col min="7" max="7" width="10.6666666666667" customWidth="1"/>
    <col min="8" max="8" width="18.5583333333333" customWidth="1"/>
    <col min="9" max="9" width="28.2666666666667" style="4" customWidth="1"/>
    <col min="10" max="10" width="34.4166666666667" style="5" customWidth="1"/>
    <col min="11" max="11" width="18.4583333333333" style="6" customWidth="1"/>
    <col min="12" max="12" width="34.8083333333333" style="4" customWidth="1"/>
    <col min="13" max="13" width="57.9833333333333" style="4" customWidth="1"/>
    <col min="14" max="14" width="8.89166666666667" style="4"/>
    <col min="15" max="15" width="10.5666666666667" style="7" customWidth="1"/>
    <col min="16" max="16" width="45.1833333333333" style="7" customWidth="1"/>
    <col min="17" max="17" width="43.9416666666667" style="7" customWidth="1"/>
    <col min="18" max="18" width="9.76666666666667" style="7" customWidth="1"/>
    <col min="19" max="19" width="40.2833333333333" style="7" customWidth="1"/>
    <col min="20" max="20" width="35.1916666666667" style="7" customWidth="1"/>
    <col min="21" max="21" width="14.2583333333333" style="7" customWidth="1"/>
    <col min="22" max="22" width="22.7833333333333" style="7" customWidth="1"/>
    <col min="23" max="23" width="13.8916666666667" customWidth="1"/>
    <col min="24" max="24" width="14.7666666666667" style="7" customWidth="1"/>
    <col min="25" max="25" width="27.7833333333333" style="7" customWidth="1"/>
    <col min="26" max="26" width="35.9666666666667" customWidth="1"/>
    <col min="27" max="16373" width="8.89166666666667"/>
  </cols>
  <sheetData>
    <row r="1" spans="1:9">
      <c r="A1" s="8" t="s">
        <v>0</v>
      </c>
      <c r="B1" s="9"/>
      <c r="C1" s="9"/>
      <c r="D1" s="9"/>
      <c r="E1" s="9"/>
      <c r="F1" s="9"/>
      <c r="G1" s="9"/>
      <c r="H1" s="9"/>
      <c r="I1" s="9"/>
    </row>
    <row r="2" spans="1:26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15" t="s">
        <v>9</v>
      </c>
      <c r="J2" s="15" t="s">
        <v>10</v>
      </c>
      <c r="K2" s="16" t="s">
        <v>11</v>
      </c>
      <c r="L2" s="15" t="s">
        <v>12</v>
      </c>
      <c r="M2" s="15" t="s">
        <v>13</v>
      </c>
      <c r="N2" s="15" t="s">
        <v>14</v>
      </c>
      <c r="O2" s="17" t="s">
        <v>15</v>
      </c>
      <c r="P2" s="17" t="s">
        <v>16</v>
      </c>
      <c r="Q2" s="17" t="s">
        <v>17</v>
      </c>
      <c r="R2" s="17" t="s">
        <v>18</v>
      </c>
      <c r="S2" s="17" t="s">
        <v>19</v>
      </c>
      <c r="T2" s="17" t="s">
        <v>20</v>
      </c>
      <c r="U2" s="17" t="s">
        <v>21</v>
      </c>
      <c r="V2" s="17" t="s">
        <v>22</v>
      </c>
      <c r="W2" s="10" t="s">
        <v>23</v>
      </c>
      <c r="X2" s="17" t="s">
        <v>24</v>
      </c>
      <c r="Y2" s="17" t="s">
        <v>25</v>
      </c>
      <c r="Z2" s="10" t="s">
        <v>26</v>
      </c>
    </row>
    <row r="3" ht="13.5" spans="1:26">
      <c r="A3" s="10">
        <v>1367666</v>
      </c>
      <c r="B3" s="10" t="s">
        <v>27</v>
      </c>
      <c r="C3" s="11">
        <v>55</v>
      </c>
      <c r="D3" s="12">
        <v>43124</v>
      </c>
      <c r="E3" s="13">
        <v>45258</v>
      </c>
      <c r="F3" s="11">
        <v>8</v>
      </c>
      <c r="G3" s="11">
        <v>82</v>
      </c>
      <c r="H3" s="14" t="s">
        <v>28</v>
      </c>
      <c r="I3" s="18" t="s">
        <v>29</v>
      </c>
      <c r="J3" s="19">
        <v>42753</v>
      </c>
      <c r="K3" s="19">
        <v>43109</v>
      </c>
      <c r="L3" s="15">
        <v>1</v>
      </c>
      <c r="M3" s="20" t="s">
        <v>30</v>
      </c>
      <c r="N3" s="15">
        <v>1.76</v>
      </c>
      <c r="O3" s="21">
        <v>1</v>
      </c>
      <c r="P3" s="21" t="s">
        <v>31</v>
      </c>
      <c r="Q3" s="21">
        <v>1</v>
      </c>
      <c r="R3" s="21">
        <v>6.28</v>
      </c>
      <c r="S3" s="17" t="s">
        <v>32</v>
      </c>
      <c r="T3" s="21">
        <v>1</v>
      </c>
      <c r="U3" s="21">
        <v>37.2</v>
      </c>
      <c r="V3" s="21">
        <v>4.36</v>
      </c>
      <c r="W3" s="24">
        <f>10*(0.66*LN(V3)-0.085*U3)</f>
        <v>-21.9016844214178</v>
      </c>
      <c r="X3" s="21">
        <v>197</v>
      </c>
      <c r="Y3" s="21">
        <v>66.7</v>
      </c>
      <c r="Z3" s="10" t="s">
        <v>33</v>
      </c>
    </row>
    <row r="4" ht="13" customHeight="1" spans="1:26">
      <c r="A4" s="10">
        <v>1565894</v>
      </c>
      <c r="B4" s="10" t="s">
        <v>27</v>
      </c>
      <c r="C4" s="11">
        <v>69</v>
      </c>
      <c r="D4" s="14">
        <v>44001</v>
      </c>
      <c r="E4" s="13">
        <v>45468</v>
      </c>
      <c r="F4" s="11">
        <v>34</v>
      </c>
      <c r="G4" s="11">
        <v>61</v>
      </c>
      <c r="H4" s="14" t="s">
        <v>28</v>
      </c>
      <c r="I4" s="22" t="s">
        <v>34</v>
      </c>
      <c r="J4" s="19">
        <v>43601</v>
      </c>
      <c r="K4" s="19">
        <v>43944</v>
      </c>
      <c r="L4" s="15">
        <v>1</v>
      </c>
      <c r="M4" s="15">
        <v>2.6</v>
      </c>
      <c r="N4" s="15">
        <v>4.2</v>
      </c>
      <c r="O4" s="21">
        <v>2</v>
      </c>
      <c r="P4" s="21" t="s">
        <v>35</v>
      </c>
      <c r="Q4" s="21">
        <v>2</v>
      </c>
      <c r="R4" s="21">
        <v>15</v>
      </c>
      <c r="S4" s="17" t="s">
        <v>36</v>
      </c>
      <c r="T4" s="21">
        <v>1</v>
      </c>
      <c r="U4" s="21">
        <v>33.1</v>
      </c>
      <c r="V4" s="21">
        <v>28.2</v>
      </c>
      <c r="W4" s="24">
        <f>10*(0.66*LN(V4)-0.085*U4)</f>
        <v>-6.09547494556915</v>
      </c>
      <c r="X4" s="21">
        <v>110</v>
      </c>
      <c r="Y4" s="21">
        <v>63.5</v>
      </c>
      <c r="Z4" s="10" t="s">
        <v>33</v>
      </c>
    </row>
    <row r="5" ht="13.5" spans="1:26">
      <c r="A5" s="10">
        <v>1593697</v>
      </c>
      <c r="B5" s="10" t="s">
        <v>27</v>
      </c>
      <c r="C5" s="11">
        <v>59</v>
      </c>
      <c r="D5" s="14">
        <v>43700</v>
      </c>
      <c r="E5" s="13">
        <v>45258</v>
      </c>
      <c r="F5" s="11">
        <v>10</v>
      </c>
      <c r="G5" s="11">
        <v>51</v>
      </c>
      <c r="H5" s="14" t="s">
        <v>28</v>
      </c>
      <c r="I5" s="22" t="s">
        <v>37</v>
      </c>
      <c r="J5" s="19">
        <v>43700</v>
      </c>
      <c r="K5" s="19">
        <v>43633</v>
      </c>
      <c r="L5" s="15">
        <v>1</v>
      </c>
      <c r="M5" s="15">
        <v>2.8</v>
      </c>
      <c r="N5" s="15">
        <v>3.7</v>
      </c>
      <c r="O5" s="21">
        <v>1</v>
      </c>
      <c r="P5" s="21" t="s">
        <v>31</v>
      </c>
      <c r="Q5" s="21">
        <v>1</v>
      </c>
      <c r="R5" s="21">
        <v>15</v>
      </c>
      <c r="S5" s="17" t="s">
        <v>38</v>
      </c>
      <c r="T5" s="21">
        <v>1</v>
      </c>
      <c r="U5" s="21">
        <v>43.6</v>
      </c>
      <c r="V5" s="21">
        <v>10.6</v>
      </c>
      <c r="W5" s="24">
        <f t="shared" ref="W5:W36" si="0">10*(0.66*LN(V5)-0.085*U5)</f>
        <v>-21.4783635926211</v>
      </c>
      <c r="X5" s="21">
        <v>196</v>
      </c>
      <c r="Y5" s="21">
        <v>66.3</v>
      </c>
      <c r="Z5" s="10" t="s">
        <v>33</v>
      </c>
    </row>
    <row r="6" ht="13" customHeight="1" spans="1:26">
      <c r="A6" s="10">
        <v>1565750</v>
      </c>
      <c r="B6" s="10" t="s">
        <v>27</v>
      </c>
      <c r="C6" s="11">
        <v>81</v>
      </c>
      <c r="D6" s="14">
        <v>43684</v>
      </c>
      <c r="E6" s="13">
        <v>44123</v>
      </c>
      <c r="F6" s="11">
        <v>11</v>
      </c>
      <c r="G6" s="11">
        <v>16</v>
      </c>
      <c r="H6" s="14" t="s">
        <v>39</v>
      </c>
      <c r="I6" s="18" t="s">
        <v>40</v>
      </c>
      <c r="J6" s="19">
        <v>43614</v>
      </c>
      <c r="K6" s="19">
        <v>43585</v>
      </c>
      <c r="L6" s="15">
        <v>5</v>
      </c>
      <c r="M6" s="15">
        <v>3.3</v>
      </c>
      <c r="N6" s="15">
        <v>46.5</v>
      </c>
      <c r="O6" s="21">
        <v>1</v>
      </c>
      <c r="P6" s="21" t="s">
        <v>35</v>
      </c>
      <c r="Q6" s="21">
        <v>5</v>
      </c>
      <c r="R6" s="21">
        <v>1091</v>
      </c>
      <c r="S6" s="17" t="s">
        <v>41</v>
      </c>
      <c r="T6" s="21">
        <v>1</v>
      </c>
      <c r="U6" s="21">
        <v>35.4</v>
      </c>
      <c r="V6" s="21">
        <v>5.5</v>
      </c>
      <c r="W6" s="24">
        <f t="shared" si="0"/>
        <v>-18.8386625912264</v>
      </c>
      <c r="X6" s="21">
        <v>128</v>
      </c>
      <c r="Y6" s="21">
        <v>43.4</v>
      </c>
      <c r="Z6" s="10" t="s">
        <v>33</v>
      </c>
    </row>
    <row r="7" ht="13.5" spans="1:26">
      <c r="A7" s="10">
        <v>1250544</v>
      </c>
      <c r="B7" s="10" t="s">
        <v>42</v>
      </c>
      <c r="C7" s="11">
        <v>84</v>
      </c>
      <c r="D7" s="14">
        <v>44101</v>
      </c>
      <c r="E7" s="13">
        <v>45258</v>
      </c>
      <c r="F7" s="11">
        <v>38</v>
      </c>
      <c r="G7" s="11">
        <f>DATEDIF(D7,E7,"M")</f>
        <v>38</v>
      </c>
      <c r="H7" s="14" t="s">
        <v>28</v>
      </c>
      <c r="I7" s="18" t="s">
        <v>43</v>
      </c>
      <c r="J7" s="19">
        <v>43964</v>
      </c>
      <c r="K7" s="19">
        <v>44091</v>
      </c>
      <c r="L7" s="15">
        <v>2</v>
      </c>
      <c r="M7" s="15">
        <v>3</v>
      </c>
      <c r="N7" s="15">
        <v>13.7</v>
      </c>
      <c r="O7" s="21">
        <v>2</v>
      </c>
      <c r="P7" s="21" t="s">
        <v>35</v>
      </c>
      <c r="Q7" s="21">
        <v>2</v>
      </c>
      <c r="R7" s="21">
        <v>375.6</v>
      </c>
      <c r="S7" s="17">
        <v>0</v>
      </c>
      <c r="T7" s="21">
        <v>0</v>
      </c>
      <c r="U7" s="21">
        <v>36.1</v>
      </c>
      <c r="V7" s="21">
        <v>12.3</v>
      </c>
      <c r="W7" s="24">
        <f t="shared" si="0"/>
        <v>-14.1216448683027</v>
      </c>
      <c r="X7" s="21">
        <v>295</v>
      </c>
      <c r="Y7" s="21">
        <v>62.9</v>
      </c>
      <c r="Z7" s="10" t="s">
        <v>33</v>
      </c>
    </row>
    <row r="8" ht="13" customHeight="1" spans="1:26">
      <c r="A8" s="10">
        <v>1592452</v>
      </c>
      <c r="B8" s="10" t="s">
        <v>27</v>
      </c>
      <c r="C8" s="11">
        <v>61</v>
      </c>
      <c r="D8" s="14">
        <v>43761</v>
      </c>
      <c r="E8" s="13">
        <v>45259</v>
      </c>
      <c r="F8" s="11">
        <v>15</v>
      </c>
      <c r="G8" s="11">
        <v>51</v>
      </c>
      <c r="H8" s="14" t="s">
        <v>28</v>
      </c>
      <c r="I8" s="18" t="s">
        <v>44</v>
      </c>
      <c r="J8" s="19">
        <v>43703</v>
      </c>
      <c r="K8" s="19">
        <v>43751</v>
      </c>
      <c r="L8" s="15">
        <v>1</v>
      </c>
      <c r="M8" s="15">
        <v>1.8</v>
      </c>
      <c r="N8" s="15">
        <v>3.7</v>
      </c>
      <c r="O8" s="21">
        <v>1</v>
      </c>
      <c r="P8" s="21" t="s">
        <v>31</v>
      </c>
      <c r="Q8" s="21">
        <v>1</v>
      </c>
      <c r="R8" s="21">
        <v>15</v>
      </c>
      <c r="S8" s="17" t="s">
        <v>45</v>
      </c>
      <c r="T8" s="21">
        <v>1</v>
      </c>
      <c r="U8" s="21">
        <v>44.1</v>
      </c>
      <c r="V8" s="21">
        <v>13.6</v>
      </c>
      <c r="W8" s="24">
        <f t="shared" si="0"/>
        <v>-20.2585393679028</v>
      </c>
      <c r="X8" s="21">
        <v>221</v>
      </c>
      <c r="Y8" s="21">
        <v>65.4</v>
      </c>
      <c r="Z8" s="10" t="s">
        <v>33</v>
      </c>
    </row>
    <row r="9" ht="13.5" spans="1:26">
      <c r="A9" s="10">
        <v>1658848</v>
      </c>
      <c r="B9" s="10" t="s">
        <v>42</v>
      </c>
      <c r="C9" s="11">
        <v>54</v>
      </c>
      <c r="D9" s="14">
        <v>44232</v>
      </c>
      <c r="E9" s="13">
        <v>44599</v>
      </c>
      <c r="F9" s="11">
        <v>12</v>
      </c>
      <c r="G9" s="11">
        <f>DATEDIF(D9,E9,"M")</f>
        <v>12</v>
      </c>
      <c r="H9" s="14" t="s">
        <v>28</v>
      </c>
      <c r="I9" s="22" t="s">
        <v>46</v>
      </c>
      <c r="J9" s="19">
        <v>44035</v>
      </c>
      <c r="K9" s="19">
        <v>44130</v>
      </c>
      <c r="L9" s="15">
        <v>2</v>
      </c>
      <c r="M9" s="15">
        <v>1.1</v>
      </c>
      <c r="N9" s="15">
        <v>4.2</v>
      </c>
      <c r="O9" s="21">
        <v>3</v>
      </c>
      <c r="P9" s="21" t="s">
        <v>31</v>
      </c>
      <c r="Q9" s="21">
        <v>2</v>
      </c>
      <c r="R9" s="21">
        <v>15</v>
      </c>
      <c r="S9" s="17" t="s">
        <v>47</v>
      </c>
      <c r="T9" s="21">
        <v>2</v>
      </c>
      <c r="U9" s="21">
        <v>42.3</v>
      </c>
      <c r="V9" s="21">
        <v>19.1</v>
      </c>
      <c r="W9" s="24">
        <f t="shared" si="0"/>
        <v>-16.4870569886529</v>
      </c>
      <c r="X9" s="21">
        <v>149</v>
      </c>
      <c r="Y9" s="21">
        <v>75.9</v>
      </c>
      <c r="Z9" s="10" t="s">
        <v>33</v>
      </c>
    </row>
    <row r="10" ht="13.5" spans="1:26">
      <c r="A10" s="10">
        <v>1582874</v>
      </c>
      <c r="B10" s="10" t="s">
        <v>27</v>
      </c>
      <c r="C10" s="11">
        <v>60</v>
      </c>
      <c r="D10" s="14">
        <v>44272</v>
      </c>
      <c r="E10" s="13">
        <v>45258</v>
      </c>
      <c r="F10" s="11">
        <v>4</v>
      </c>
      <c r="G10" s="11">
        <v>52</v>
      </c>
      <c r="H10" s="14" t="s">
        <v>28</v>
      </c>
      <c r="I10" s="22" t="s">
        <v>48</v>
      </c>
      <c r="J10" s="19">
        <v>43658</v>
      </c>
      <c r="K10" s="19">
        <v>44256</v>
      </c>
      <c r="L10" s="15">
        <v>3</v>
      </c>
      <c r="M10" s="15">
        <v>1</v>
      </c>
      <c r="N10" s="15">
        <v>5.87</v>
      </c>
      <c r="O10" s="21">
        <v>2</v>
      </c>
      <c r="P10" s="21" t="s">
        <v>35</v>
      </c>
      <c r="Q10" s="21">
        <v>3</v>
      </c>
      <c r="R10" s="21">
        <v>37.1</v>
      </c>
      <c r="S10" s="17" t="s">
        <v>49</v>
      </c>
      <c r="T10" s="21">
        <v>3</v>
      </c>
      <c r="U10" s="21">
        <v>36.2</v>
      </c>
      <c r="V10" s="21">
        <v>13.2</v>
      </c>
      <c r="W10" s="24">
        <f t="shared" si="0"/>
        <v>-13.7405689246907</v>
      </c>
      <c r="X10" s="21">
        <v>154</v>
      </c>
      <c r="Y10" s="21">
        <v>79.7</v>
      </c>
      <c r="Z10" s="10" t="s">
        <v>33</v>
      </c>
    </row>
    <row r="11" ht="13" customHeight="1" spans="1:26">
      <c r="A11" s="10">
        <v>1501698</v>
      </c>
      <c r="B11" s="10" t="s">
        <v>27</v>
      </c>
      <c r="C11" s="11">
        <v>57</v>
      </c>
      <c r="D11" s="14">
        <v>43334</v>
      </c>
      <c r="E11" s="13">
        <v>45526</v>
      </c>
      <c r="F11" s="11">
        <v>25</v>
      </c>
      <c r="G11" s="11">
        <v>72</v>
      </c>
      <c r="H11" s="14" t="s">
        <v>28</v>
      </c>
      <c r="I11" s="22" t="s">
        <v>50</v>
      </c>
      <c r="J11" s="19">
        <v>43334</v>
      </c>
      <c r="K11" s="19">
        <v>43325</v>
      </c>
      <c r="L11" s="15">
        <v>1</v>
      </c>
      <c r="M11" s="15">
        <v>2</v>
      </c>
      <c r="N11" s="15">
        <v>119</v>
      </c>
      <c r="O11" s="21">
        <v>1</v>
      </c>
      <c r="P11" s="21" t="s">
        <v>31</v>
      </c>
      <c r="Q11" s="21">
        <v>1</v>
      </c>
      <c r="R11" s="21">
        <v>441.5</v>
      </c>
      <c r="S11" s="17">
        <v>0</v>
      </c>
      <c r="T11" s="21">
        <v>0</v>
      </c>
      <c r="U11" s="21">
        <v>42.6</v>
      </c>
      <c r="V11" s="21">
        <v>19.4</v>
      </c>
      <c r="W11" s="24">
        <f t="shared" si="0"/>
        <v>-16.6391977639427</v>
      </c>
      <c r="X11" s="21">
        <v>219</v>
      </c>
      <c r="Y11" s="21">
        <v>59</v>
      </c>
      <c r="Z11" s="10" t="s">
        <v>33</v>
      </c>
    </row>
    <row r="12" ht="13.5" spans="1:26">
      <c r="A12" s="10">
        <v>1587113</v>
      </c>
      <c r="B12" s="10" t="s">
        <v>27</v>
      </c>
      <c r="C12" s="11">
        <v>59</v>
      </c>
      <c r="D12" s="14">
        <v>43936</v>
      </c>
      <c r="E12" s="13">
        <v>45306</v>
      </c>
      <c r="F12" s="11">
        <v>14</v>
      </c>
      <c r="G12" s="11">
        <v>53</v>
      </c>
      <c r="H12" s="14" t="s">
        <v>28</v>
      </c>
      <c r="I12" s="22" t="s">
        <v>51</v>
      </c>
      <c r="J12" s="19">
        <v>43677</v>
      </c>
      <c r="K12" s="18" t="s">
        <v>52</v>
      </c>
      <c r="L12" s="15">
        <v>1</v>
      </c>
      <c r="M12" s="15">
        <v>0.8</v>
      </c>
      <c r="N12" s="15">
        <v>1.52</v>
      </c>
      <c r="O12" s="21">
        <v>1</v>
      </c>
      <c r="P12" s="21" t="s">
        <v>31</v>
      </c>
      <c r="Q12" s="21">
        <v>1</v>
      </c>
      <c r="R12" s="21">
        <v>11.2</v>
      </c>
      <c r="S12" s="17" t="s">
        <v>36</v>
      </c>
      <c r="T12" s="21">
        <v>1</v>
      </c>
      <c r="U12" s="21">
        <v>37.3</v>
      </c>
      <c r="V12" s="21">
        <v>10.1</v>
      </c>
      <c r="W12" s="24">
        <f t="shared" si="0"/>
        <v>-16.4422662026084</v>
      </c>
      <c r="X12" s="21">
        <v>68</v>
      </c>
      <c r="Y12" s="21">
        <v>65.4</v>
      </c>
      <c r="Z12" s="10" t="s">
        <v>33</v>
      </c>
    </row>
    <row r="13" ht="13.5" spans="1:26">
      <c r="A13" s="10">
        <v>1660849</v>
      </c>
      <c r="B13" s="10" t="s">
        <v>42</v>
      </c>
      <c r="C13" s="11">
        <v>62</v>
      </c>
      <c r="D13" s="14">
        <v>44465</v>
      </c>
      <c r="E13" s="13">
        <v>44635</v>
      </c>
      <c r="F13" s="11">
        <v>16</v>
      </c>
      <c r="G13" s="11">
        <v>16</v>
      </c>
      <c r="H13" s="14" t="s">
        <v>39</v>
      </c>
      <c r="I13" s="22" t="s">
        <v>53</v>
      </c>
      <c r="J13" s="19">
        <v>44123</v>
      </c>
      <c r="K13" s="19">
        <v>44391</v>
      </c>
      <c r="L13" s="15">
        <v>1</v>
      </c>
      <c r="M13" s="15">
        <v>1.7</v>
      </c>
      <c r="N13" s="15">
        <v>29.4</v>
      </c>
      <c r="O13" s="21">
        <v>2</v>
      </c>
      <c r="P13" s="21" t="s">
        <v>31</v>
      </c>
      <c r="Q13" s="21">
        <v>1</v>
      </c>
      <c r="R13" s="21">
        <v>104.2</v>
      </c>
      <c r="S13" s="17" t="s">
        <v>54</v>
      </c>
      <c r="T13" s="21">
        <v>1</v>
      </c>
      <c r="U13" s="21">
        <v>40.3</v>
      </c>
      <c r="V13" s="21">
        <v>9.7</v>
      </c>
      <c r="W13" s="24">
        <f t="shared" si="0"/>
        <v>-19.2589691556384</v>
      </c>
      <c r="X13" s="21">
        <v>203</v>
      </c>
      <c r="Y13" s="21">
        <v>39.9</v>
      </c>
      <c r="Z13" s="10" t="s">
        <v>33</v>
      </c>
    </row>
    <row r="14" ht="13.5" spans="1:26">
      <c r="A14" s="10">
        <v>1423670</v>
      </c>
      <c r="B14" s="10" t="s">
        <v>27</v>
      </c>
      <c r="C14" s="11">
        <v>65</v>
      </c>
      <c r="D14" s="14">
        <v>43052</v>
      </c>
      <c r="E14" s="13">
        <v>45259</v>
      </c>
      <c r="F14" s="11">
        <v>46</v>
      </c>
      <c r="G14" s="11">
        <v>74</v>
      </c>
      <c r="H14" s="14" t="s">
        <v>28</v>
      </c>
      <c r="I14" s="22" t="s">
        <v>55</v>
      </c>
      <c r="J14" s="19">
        <v>42998</v>
      </c>
      <c r="K14" s="19">
        <v>42997</v>
      </c>
      <c r="L14" s="15">
        <v>1</v>
      </c>
      <c r="M14" s="15">
        <v>6</v>
      </c>
      <c r="N14" s="15">
        <v>1.92</v>
      </c>
      <c r="O14" s="21">
        <v>1</v>
      </c>
      <c r="P14" s="21" t="s">
        <v>31</v>
      </c>
      <c r="Q14" s="21">
        <v>1</v>
      </c>
      <c r="R14" s="21">
        <v>19.65</v>
      </c>
      <c r="S14" s="17" t="s">
        <v>56</v>
      </c>
      <c r="T14" s="21">
        <v>2</v>
      </c>
      <c r="U14" s="21">
        <v>35.3</v>
      </c>
      <c r="V14" s="25">
        <v>9</v>
      </c>
      <c r="W14" s="24">
        <f t="shared" si="0"/>
        <v>-15.503317789581</v>
      </c>
      <c r="X14" s="21">
        <v>267</v>
      </c>
      <c r="Y14" s="21">
        <v>65.3</v>
      </c>
      <c r="Z14" s="10" t="s">
        <v>33</v>
      </c>
    </row>
    <row r="15" ht="13.5" spans="1:26">
      <c r="A15" s="10">
        <v>1713371</v>
      </c>
      <c r="B15" s="10" t="s">
        <v>42</v>
      </c>
      <c r="C15" s="11">
        <v>60</v>
      </c>
      <c r="D15" s="14">
        <v>44270</v>
      </c>
      <c r="E15" s="13">
        <v>45258</v>
      </c>
      <c r="F15" s="11">
        <v>7</v>
      </c>
      <c r="G15" s="11">
        <v>32</v>
      </c>
      <c r="H15" s="14" t="s">
        <v>28</v>
      </c>
      <c r="I15" s="22" t="s">
        <v>57</v>
      </c>
      <c r="J15" s="19">
        <v>44265</v>
      </c>
      <c r="K15" s="19">
        <v>44258</v>
      </c>
      <c r="L15" s="15">
        <v>1</v>
      </c>
      <c r="M15" s="15">
        <v>2</v>
      </c>
      <c r="N15" s="15">
        <v>3.71</v>
      </c>
      <c r="O15" s="21">
        <v>2</v>
      </c>
      <c r="P15" s="21" t="s">
        <v>31</v>
      </c>
      <c r="Q15" s="21">
        <v>1</v>
      </c>
      <c r="R15" s="21">
        <v>15.45</v>
      </c>
      <c r="S15" s="17" t="s">
        <v>58</v>
      </c>
      <c r="T15" s="21">
        <v>3</v>
      </c>
      <c r="U15" s="21">
        <v>37.9</v>
      </c>
      <c r="V15" s="21">
        <v>20.3</v>
      </c>
      <c r="W15" s="24">
        <f t="shared" si="0"/>
        <v>-12.3449021520849</v>
      </c>
      <c r="X15" s="21">
        <v>109</v>
      </c>
      <c r="Y15" s="21">
        <v>48</v>
      </c>
      <c r="Z15" s="10" t="s">
        <v>33</v>
      </c>
    </row>
    <row r="16" ht="13.5" spans="1:26">
      <c r="A16" s="10">
        <v>1737425</v>
      </c>
      <c r="B16" s="10" t="s">
        <v>27</v>
      </c>
      <c r="C16" s="11">
        <v>47</v>
      </c>
      <c r="D16" s="14">
        <v>44512</v>
      </c>
      <c r="E16" s="13">
        <v>45258</v>
      </c>
      <c r="F16" s="11">
        <v>24</v>
      </c>
      <c r="G16" s="11">
        <f>DATEDIF(D16,E16,"M")</f>
        <v>24</v>
      </c>
      <c r="H16" s="14" t="s">
        <v>28</v>
      </c>
      <c r="I16" s="22" t="s">
        <v>59</v>
      </c>
      <c r="J16" s="19">
        <v>44364</v>
      </c>
      <c r="K16" s="19">
        <v>44455</v>
      </c>
      <c r="L16" s="15">
        <v>1</v>
      </c>
      <c r="M16" s="15">
        <v>1</v>
      </c>
      <c r="N16" s="15">
        <v>3.7</v>
      </c>
      <c r="O16" s="21">
        <v>2</v>
      </c>
      <c r="P16" s="21" t="s">
        <v>31</v>
      </c>
      <c r="Q16" s="21">
        <v>1</v>
      </c>
      <c r="R16" s="21">
        <v>20</v>
      </c>
      <c r="S16" s="17" t="s">
        <v>36</v>
      </c>
      <c r="T16" s="21">
        <v>1</v>
      </c>
      <c r="U16" s="21">
        <v>33.8</v>
      </c>
      <c r="V16" s="21">
        <v>9.5</v>
      </c>
      <c r="W16" s="24">
        <f t="shared" si="0"/>
        <v>-13.8714741291971</v>
      </c>
      <c r="X16" s="21">
        <v>111</v>
      </c>
      <c r="Y16" s="21">
        <v>63.7</v>
      </c>
      <c r="Z16" s="10" t="s">
        <v>33</v>
      </c>
    </row>
    <row r="17" ht="13.5" spans="1:26">
      <c r="A17" s="10">
        <v>1718815</v>
      </c>
      <c r="B17" s="10" t="s">
        <v>42</v>
      </c>
      <c r="C17" s="11">
        <v>35</v>
      </c>
      <c r="D17" s="14">
        <v>44399</v>
      </c>
      <c r="E17" s="13">
        <v>45258</v>
      </c>
      <c r="F17" s="11">
        <v>8</v>
      </c>
      <c r="G17" s="11">
        <v>28</v>
      </c>
      <c r="H17" s="14" t="s">
        <v>28</v>
      </c>
      <c r="I17" s="22" t="s">
        <v>60</v>
      </c>
      <c r="J17" s="19">
        <v>44399</v>
      </c>
      <c r="K17" s="19">
        <v>44399</v>
      </c>
      <c r="L17" s="15">
        <v>5</v>
      </c>
      <c r="M17" s="15">
        <v>2</v>
      </c>
      <c r="N17" s="15">
        <v>3.47</v>
      </c>
      <c r="O17" s="21">
        <v>3</v>
      </c>
      <c r="P17" s="21" t="s">
        <v>35</v>
      </c>
      <c r="Q17" s="21">
        <v>5</v>
      </c>
      <c r="R17" s="21">
        <v>30.11</v>
      </c>
      <c r="S17" s="17" t="s">
        <v>32</v>
      </c>
      <c r="T17" s="21">
        <v>1</v>
      </c>
      <c r="U17" s="21">
        <v>36.2</v>
      </c>
      <c r="V17" s="21">
        <v>22.3</v>
      </c>
      <c r="W17" s="24">
        <f t="shared" si="0"/>
        <v>-10.2797279221239</v>
      </c>
      <c r="X17" s="21">
        <v>194</v>
      </c>
      <c r="Y17" s="21">
        <v>64.4</v>
      </c>
      <c r="Z17" s="10" t="s">
        <v>33</v>
      </c>
    </row>
    <row r="18" ht="13.5" spans="1:26">
      <c r="A18" s="10">
        <v>1798988</v>
      </c>
      <c r="B18" s="10" t="s">
        <v>27</v>
      </c>
      <c r="C18" s="11">
        <v>71</v>
      </c>
      <c r="D18" s="14">
        <v>44693</v>
      </c>
      <c r="E18" s="13">
        <v>45258</v>
      </c>
      <c r="F18" s="11">
        <v>4</v>
      </c>
      <c r="G18" s="11">
        <v>18</v>
      </c>
      <c r="H18" s="14" t="s">
        <v>28</v>
      </c>
      <c r="I18" s="22" t="s">
        <v>40</v>
      </c>
      <c r="J18" s="19">
        <v>44637</v>
      </c>
      <c r="K18" s="19">
        <v>44671</v>
      </c>
      <c r="L18" s="15">
        <v>1</v>
      </c>
      <c r="M18" s="15">
        <v>1.3</v>
      </c>
      <c r="N18" s="15">
        <v>172</v>
      </c>
      <c r="O18" s="21">
        <v>1</v>
      </c>
      <c r="P18" s="21" t="s">
        <v>31</v>
      </c>
      <c r="Q18" s="21">
        <v>1</v>
      </c>
      <c r="R18" s="21">
        <v>30</v>
      </c>
      <c r="S18" s="17" t="s">
        <v>54</v>
      </c>
      <c r="T18" s="21">
        <v>1</v>
      </c>
      <c r="U18" s="21">
        <v>43.1</v>
      </c>
      <c r="V18" s="21">
        <v>13.7</v>
      </c>
      <c r="W18" s="24">
        <f t="shared" si="0"/>
        <v>-19.3601875032951</v>
      </c>
      <c r="X18" s="21">
        <v>206</v>
      </c>
      <c r="Y18" s="21">
        <v>64.1</v>
      </c>
      <c r="Z18" s="10" t="s">
        <v>33</v>
      </c>
    </row>
    <row r="19" ht="13.5" spans="1:26">
      <c r="A19" s="10">
        <v>1572903</v>
      </c>
      <c r="B19" s="10" t="s">
        <v>27</v>
      </c>
      <c r="C19" s="11">
        <v>56</v>
      </c>
      <c r="D19" s="14">
        <v>43620</v>
      </c>
      <c r="E19" s="13">
        <v>45243</v>
      </c>
      <c r="F19" s="11">
        <v>35</v>
      </c>
      <c r="G19" s="11">
        <v>53</v>
      </c>
      <c r="H19" s="14" t="s">
        <v>39</v>
      </c>
      <c r="I19" s="22" t="s">
        <v>61</v>
      </c>
      <c r="J19" s="19">
        <v>43620</v>
      </c>
      <c r="K19" s="19">
        <v>43620</v>
      </c>
      <c r="L19" s="15">
        <v>1</v>
      </c>
      <c r="M19" s="15">
        <v>2.5</v>
      </c>
      <c r="N19" s="15">
        <v>641</v>
      </c>
      <c r="O19" s="21">
        <v>3</v>
      </c>
      <c r="P19" s="21" t="s">
        <v>31</v>
      </c>
      <c r="Q19" s="21">
        <v>1</v>
      </c>
      <c r="R19" s="21">
        <v>172.5</v>
      </c>
      <c r="S19" s="17" t="s">
        <v>62</v>
      </c>
      <c r="T19" s="21">
        <v>2</v>
      </c>
      <c r="U19" s="21">
        <v>34.2</v>
      </c>
      <c r="V19" s="21">
        <v>32.6</v>
      </c>
      <c r="W19" s="24">
        <f t="shared" si="0"/>
        <v>-6.07353889674044</v>
      </c>
      <c r="X19" s="21">
        <v>122</v>
      </c>
      <c r="Y19" s="21">
        <v>66.9</v>
      </c>
      <c r="Z19" s="10" t="s">
        <v>33</v>
      </c>
    </row>
    <row r="20" ht="13.5" spans="1:26">
      <c r="A20" s="10">
        <v>1818245</v>
      </c>
      <c r="B20" s="10" t="s">
        <v>27</v>
      </c>
      <c r="C20" s="11">
        <v>60</v>
      </c>
      <c r="D20" s="14">
        <v>44706</v>
      </c>
      <c r="E20" s="13">
        <v>45212</v>
      </c>
      <c r="F20" s="11">
        <v>15</v>
      </c>
      <c r="G20" s="11">
        <v>16</v>
      </c>
      <c r="H20" s="14" t="s">
        <v>28</v>
      </c>
      <c r="I20" s="22" t="s">
        <v>63</v>
      </c>
      <c r="J20" s="19">
        <v>44678</v>
      </c>
      <c r="K20" s="19">
        <v>44704</v>
      </c>
      <c r="L20" s="15">
        <v>1</v>
      </c>
      <c r="M20" s="15">
        <v>3.2</v>
      </c>
      <c r="N20" s="15">
        <v>35.8</v>
      </c>
      <c r="O20" s="21">
        <v>2</v>
      </c>
      <c r="P20" s="21" t="s">
        <v>31</v>
      </c>
      <c r="Q20" s="21">
        <v>1</v>
      </c>
      <c r="R20" s="21">
        <v>5.35</v>
      </c>
      <c r="S20" s="17" t="s">
        <v>32</v>
      </c>
      <c r="T20" s="21">
        <v>1</v>
      </c>
      <c r="U20" s="21">
        <v>29.3</v>
      </c>
      <c r="V20" s="21">
        <v>8.5</v>
      </c>
      <c r="W20" s="24">
        <f t="shared" si="0"/>
        <v>-10.7805633209246</v>
      </c>
      <c r="X20" s="21">
        <v>306</v>
      </c>
      <c r="Y20" s="21">
        <v>69.3</v>
      </c>
      <c r="Z20" s="10" t="s">
        <v>33</v>
      </c>
    </row>
    <row r="21" ht="13.5" spans="1:26">
      <c r="A21" s="10">
        <v>1270194</v>
      </c>
      <c r="B21" s="10" t="s">
        <v>42</v>
      </c>
      <c r="C21" s="11">
        <v>78</v>
      </c>
      <c r="D21" s="14">
        <v>44754</v>
      </c>
      <c r="E21" s="13">
        <v>45092</v>
      </c>
      <c r="F21" s="11">
        <v>1</v>
      </c>
      <c r="G21" s="11">
        <v>11</v>
      </c>
      <c r="H21" s="14" t="s">
        <v>39</v>
      </c>
      <c r="I21" s="22" t="s">
        <v>64</v>
      </c>
      <c r="J21" s="19">
        <v>44530</v>
      </c>
      <c r="K21" s="19">
        <v>44627</v>
      </c>
      <c r="L21" s="15">
        <v>1</v>
      </c>
      <c r="M21" s="15">
        <v>1.5</v>
      </c>
      <c r="N21" s="15">
        <v>2.03</v>
      </c>
      <c r="O21" s="21">
        <v>2</v>
      </c>
      <c r="P21" s="21" t="s">
        <v>31</v>
      </c>
      <c r="Q21" s="21">
        <v>1</v>
      </c>
      <c r="R21" s="21">
        <v>36.11</v>
      </c>
      <c r="S21" s="17" t="s">
        <v>65</v>
      </c>
      <c r="T21" s="21">
        <v>2</v>
      </c>
      <c r="U21" s="21">
        <v>29.2</v>
      </c>
      <c r="V21" s="21">
        <v>15.1</v>
      </c>
      <c r="W21" s="24">
        <f t="shared" si="0"/>
        <v>-6.9030146907822</v>
      </c>
      <c r="X21" s="21">
        <v>123</v>
      </c>
      <c r="Y21" s="21">
        <v>61</v>
      </c>
      <c r="Z21" s="10" t="s">
        <v>33</v>
      </c>
    </row>
    <row r="22" ht="13.5" spans="1:26">
      <c r="A22" s="10">
        <v>1736354</v>
      </c>
      <c r="B22" s="10" t="s">
        <v>27</v>
      </c>
      <c r="C22" s="11">
        <v>58</v>
      </c>
      <c r="D22" s="14">
        <v>44628</v>
      </c>
      <c r="E22" s="13">
        <v>45225</v>
      </c>
      <c r="F22" s="11">
        <v>3</v>
      </c>
      <c r="G22" s="11">
        <v>19</v>
      </c>
      <c r="H22" s="14" t="s">
        <v>28</v>
      </c>
      <c r="I22" s="22" t="s">
        <v>66</v>
      </c>
      <c r="J22" s="19">
        <v>44628</v>
      </c>
      <c r="K22" s="19">
        <v>44355</v>
      </c>
      <c r="L22" s="15">
        <v>5</v>
      </c>
      <c r="M22" s="15">
        <v>1.9</v>
      </c>
      <c r="N22" s="15">
        <v>10.2</v>
      </c>
      <c r="O22" s="21">
        <v>3</v>
      </c>
      <c r="P22" s="21" t="s">
        <v>31</v>
      </c>
      <c r="Q22" s="21">
        <v>4</v>
      </c>
      <c r="R22" s="21">
        <v>13.67</v>
      </c>
      <c r="S22" s="17" t="s">
        <v>36</v>
      </c>
      <c r="T22" s="21">
        <v>1</v>
      </c>
      <c r="U22" s="21">
        <v>45.4</v>
      </c>
      <c r="V22" s="21">
        <v>15.9</v>
      </c>
      <c r="W22" s="24">
        <f t="shared" si="0"/>
        <v>-20.3322938791072</v>
      </c>
      <c r="X22" s="21">
        <v>270</v>
      </c>
      <c r="Y22" s="21">
        <v>64</v>
      </c>
      <c r="Z22" s="10" t="s">
        <v>33</v>
      </c>
    </row>
    <row r="23" ht="13.5" spans="1:26">
      <c r="A23" s="10">
        <v>1644850</v>
      </c>
      <c r="B23" s="10" t="s">
        <v>27</v>
      </c>
      <c r="C23" s="11">
        <v>61</v>
      </c>
      <c r="D23" s="14">
        <v>44797</v>
      </c>
      <c r="E23" s="13">
        <v>45258</v>
      </c>
      <c r="F23" s="11">
        <v>15</v>
      </c>
      <c r="G23" s="11">
        <f>DATEDIF(D23,E23,"M")</f>
        <v>15</v>
      </c>
      <c r="H23" s="14" t="s">
        <v>28</v>
      </c>
      <c r="I23" s="22" t="s">
        <v>67</v>
      </c>
      <c r="J23" s="19">
        <v>43971</v>
      </c>
      <c r="K23" s="19">
        <v>44781</v>
      </c>
      <c r="L23" s="15">
        <v>2</v>
      </c>
      <c r="M23" s="15">
        <v>2.2</v>
      </c>
      <c r="N23" s="15">
        <v>3.7</v>
      </c>
      <c r="O23" s="21">
        <v>2</v>
      </c>
      <c r="P23" s="21" t="s">
        <v>31</v>
      </c>
      <c r="Q23" s="21">
        <v>1</v>
      </c>
      <c r="R23" s="21">
        <v>20</v>
      </c>
      <c r="S23" s="17" t="s">
        <v>68</v>
      </c>
      <c r="T23" s="21">
        <v>2</v>
      </c>
      <c r="U23" s="21">
        <v>38.2</v>
      </c>
      <c r="V23" s="21">
        <v>14.3</v>
      </c>
      <c r="W23" s="24">
        <f t="shared" si="0"/>
        <v>-14.9122870540453</v>
      </c>
      <c r="X23" s="21">
        <v>163</v>
      </c>
      <c r="Y23" s="21">
        <v>64.4</v>
      </c>
      <c r="Z23" s="10" t="s">
        <v>33</v>
      </c>
    </row>
    <row r="24" ht="13.5" spans="1:26">
      <c r="A24" s="10">
        <v>1773320</v>
      </c>
      <c r="B24" s="10" t="s">
        <v>27</v>
      </c>
      <c r="C24" s="11">
        <v>54</v>
      </c>
      <c r="D24" s="14">
        <v>44525</v>
      </c>
      <c r="E24" s="13">
        <v>45499</v>
      </c>
      <c r="F24" s="11">
        <v>7</v>
      </c>
      <c r="G24" s="11">
        <v>32</v>
      </c>
      <c r="H24" s="14" t="s">
        <v>28</v>
      </c>
      <c r="I24" s="22" t="s">
        <v>69</v>
      </c>
      <c r="J24" s="19">
        <v>44524</v>
      </c>
      <c r="K24" s="19">
        <v>44517</v>
      </c>
      <c r="L24" s="15">
        <v>1</v>
      </c>
      <c r="M24" s="15">
        <v>0.8</v>
      </c>
      <c r="N24" s="15">
        <v>9.82</v>
      </c>
      <c r="O24" s="21">
        <v>2</v>
      </c>
      <c r="P24" s="21" t="s">
        <v>31</v>
      </c>
      <c r="Q24" s="21">
        <v>1</v>
      </c>
      <c r="R24" s="21">
        <v>509.5</v>
      </c>
      <c r="S24" s="17" t="s">
        <v>36</v>
      </c>
      <c r="T24" s="21">
        <v>1</v>
      </c>
      <c r="U24" s="21">
        <v>33.3</v>
      </c>
      <c r="V24" s="21">
        <v>8.5</v>
      </c>
      <c r="W24" s="24">
        <f t="shared" si="0"/>
        <v>-14.1805633209246</v>
      </c>
      <c r="X24" s="21">
        <v>133</v>
      </c>
      <c r="Y24" s="21">
        <v>59.6</v>
      </c>
      <c r="Z24" s="10" t="s">
        <v>33</v>
      </c>
    </row>
    <row r="25" ht="13.5" spans="1:26">
      <c r="A25" s="10">
        <v>1695936</v>
      </c>
      <c r="B25" s="10" t="s">
        <v>27</v>
      </c>
      <c r="C25" s="11">
        <v>52</v>
      </c>
      <c r="D25" s="14">
        <v>44190</v>
      </c>
      <c r="E25" s="13">
        <v>45258</v>
      </c>
      <c r="F25" s="11">
        <v>2</v>
      </c>
      <c r="G25" s="11">
        <v>35</v>
      </c>
      <c r="H25" s="14" t="s">
        <v>28</v>
      </c>
      <c r="I25" s="22" t="s">
        <v>70</v>
      </c>
      <c r="J25" s="19">
        <v>44190</v>
      </c>
      <c r="K25" s="19">
        <v>44174</v>
      </c>
      <c r="L25" s="15">
        <v>4</v>
      </c>
      <c r="M25" s="15">
        <v>1.8</v>
      </c>
      <c r="N25" s="15">
        <v>56.4</v>
      </c>
      <c r="O25" s="21">
        <v>3</v>
      </c>
      <c r="P25" s="21" t="s">
        <v>35</v>
      </c>
      <c r="Q25" s="21">
        <v>3</v>
      </c>
      <c r="R25" s="21">
        <v>240</v>
      </c>
      <c r="S25" s="17" t="s">
        <v>71</v>
      </c>
      <c r="T25" s="21">
        <v>1</v>
      </c>
      <c r="U25" s="21">
        <v>35</v>
      </c>
      <c r="V25" s="21">
        <v>39.3</v>
      </c>
      <c r="W25" s="24">
        <f t="shared" si="0"/>
        <v>-5.51991817542358</v>
      </c>
      <c r="X25" s="21">
        <v>98</v>
      </c>
      <c r="Y25" s="21">
        <v>42.2</v>
      </c>
      <c r="Z25" s="10" t="s">
        <v>33</v>
      </c>
    </row>
    <row r="26" ht="13.5" spans="1:26">
      <c r="A26" s="10">
        <v>1725986</v>
      </c>
      <c r="B26" s="10" t="s">
        <v>27</v>
      </c>
      <c r="C26" s="11">
        <v>70</v>
      </c>
      <c r="D26" s="14">
        <v>44315</v>
      </c>
      <c r="E26" s="13">
        <v>45454</v>
      </c>
      <c r="F26" s="11">
        <v>18</v>
      </c>
      <c r="G26" s="11">
        <v>37</v>
      </c>
      <c r="H26" s="14" t="s">
        <v>28</v>
      </c>
      <c r="I26" s="22" t="s">
        <v>72</v>
      </c>
      <c r="J26" s="19">
        <v>44315</v>
      </c>
      <c r="K26" s="19">
        <v>44315</v>
      </c>
      <c r="L26" s="15">
        <v>1</v>
      </c>
      <c r="M26" s="15">
        <v>0.5</v>
      </c>
      <c r="N26" s="15">
        <v>4.47</v>
      </c>
      <c r="O26" s="21">
        <v>2</v>
      </c>
      <c r="P26" s="21" t="s">
        <v>31</v>
      </c>
      <c r="Q26" s="21">
        <v>1</v>
      </c>
      <c r="R26" s="21">
        <v>11.73</v>
      </c>
      <c r="S26" s="17" t="s">
        <v>73</v>
      </c>
      <c r="T26" s="21">
        <v>2</v>
      </c>
      <c r="U26" s="21">
        <v>24.5</v>
      </c>
      <c r="V26" s="21">
        <v>33.2</v>
      </c>
      <c r="W26" s="24">
        <f t="shared" si="0"/>
        <v>2.29182918108812</v>
      </c>
      <c r="X26" s="21">
        <v>62</v>
      </c>
      <c r="Y26" s="21">
        <v>87.3</v>
      </c>
      <c r="Z26" s="10" t="s">
        <v>33</v>
      </c>
    </row>
    <row r="27" ht="13.5" spans="1:26">
      <c r="A27" s="10">
        <v>1811987</v>
      </c>
      <c r="B27" s="10" t="s">
        <v>42</v>
      </c>
      <c r="C27" s="11">
        <v>45</v>
      </c>
      <c r="D27" s="14">
        <v>44631</v>
      </c>
      <c r="E27" s="13">
        <v>45496</v>
      </c>
      <c r="F27" s="11">
        <v>5</v>
      </c>
      <c r="G27" s="11">
        <v>28</v>
      </c>
      <c r="H27" s="14" t="s">
        <v>28</v>
      </c>
      <c r="I27" s="22" t="s">
        <v>74</v>
      </c>
      <c r="J27" s="19">
        <v>44631</v>
      </c>
      <c r="K27" s="19">
        <v>44631</v>
      </c>
      <c r="L27" s="15">
        <v>2</v>
      </c>
      <c r="M27" s="15">
        <v>2</v>
      </c>
      <c r="N27" s="15">
        <v>1.57</v>
      </c>
      <c r="O27" s="21">
        <v>1</v>
      </c>
      <c r="P27" s="21" t="s">
        <v>31</v>
      </c>
      <c r="Q27" s="21">
        <v>2</v>
      </c>
      <c r="R27" s="21">
        <v>7.44</v>
      </c>
      <c r="S27" s="17" t="s">
        <v>36</v>
      </c>
      <c r="T27" s="21">
        <v>1</v>
      </c>
      <c r="U27" s="21">
        <v>36.7</v>
      </c>
      <c r="V27" s="21">
        <v>14.1</v>
      </c>
      <c r="W27" s="24">
        <f t="shared" si="0"/>
        <v>-13.7302463372648</v>
      </c>
      <c r="X27" s="21">
        <v>137</v>
      </c>
      <c r="Y27" s="21">
        <v>84.3</v>
      </c>
      <c r="Z27" s="10" t="s">
        <v>33</v>
      </c>
    </row>
    <row r="28" ht="13.5" spans="1:26">
      <c r="A28" s="10">
        <v>1742050</v>
      </c>
      <c r="B28" s="10" t="s">
        <v>42</v>
      </c>
      <c r="C28" s="11">
        <v>53</v>
      </c>
      <c r="D28" s="14">
        <v>44386</v>
      </c>
      <c r="E28" s="13">
        <v>45293</v>
      </c>
      <c r="F28" s="11">
        <v>15</v>
      </c>
      <c r="G28" s="11">
        <v>29</v>
      </c>
      <c r="H28" s="14" t="s">
        <v>28</v>
      </c>
      <c r="I28" s="22" t="s">
        <v>75</v>
      </c>
      <c r="J28" s="19">
        <v>44386</v>
      </c>
      <c r="K28" s="19">
        <v>44386</v>
      </c>
      <c r="L28" s="15">
        <v>1</v>
      </c>
      <c r="M28" s="15">
        <v>2.6</v>
      </c>
      <c r="N28" s="15">
        <v>17.4</v>
      </c>
      <c r="O28" s="21">
        <v>1</v>
      </c>
      <c r="P28" s="21" t="s">
        <v>31</v>
      </c>
      <c r="Q28" s="21">
        <v>2</v>
      </c>
      <c r="R28" s="21">
        <v>48.4</v>
      </c>
      <c r="S28" s="17" t="s">
        <v>76</v>
      </c>
      <c r="T28" s="21">
        <v>1</v>
      </c>
      <c r="U28" s="21">
        <v>43.8</v>
      </c>
      <c r="V28" s="21">
        <v>15.9</v>
      </c>
      <c r="W28" s="24">
        <f t="shared" si="0"/>
        <v>-18.9722938791072</v>
      </c>
      <c r="X28" s="21">
        <v>224</v>
      </c>
      <c r="Y28" s="21">
        <v>57.4</v>
      </c>
      <c r="Z28" s="10" t="s">
        <v>33</v>
      </c>
    </row>
    <row r="29" ht="13.5" spans="1:26">
      <c r="A29" s="10">
        <v>1778854</v>
      </c>
      <c r="B29" s="10" t="s">
        <v>27</v>
      </c>
      <c r="C29" s="11">
        <v>52</v>
      </c>
      <c r="D29" s="14">
        <v>44545</v>
      </c>
      <c r="E29" s="13">
        <v>45141</v>
      </c>
      <c r="F29" s="11">
        <v>19</v>
      </c>
      <c r="G29" s="11">
        <f t="shared" ref="G29:G31" si="1">DATEDIF(D29,E29,"M")</f>
        <v>19</v>
      </c>
      <c r="H29" s="14" t="s">
        <v>28</v>
      </c>
      <c r="I29" s="22" t="s">
        <v>77</v>
      </c>
      <c r="J29" s="19">
        <v>44910</v>
      </c>
      <c r="K29" s="19">
        <v>44531</v>
      </c>
      <c r="L29" s="15">
        <v>4</v>
      </c>
      <c r="M29" s="15">
        <v>2.1</v>
      </c>
      <c r="N29" s="15">
        <v>3.7</v>
      </c>
      <c r="O29" s="21">
        <v>3</v>
      </c>
      <c r="P29" s="21" t="s">
        <v>35</v>
      </c>
      <c r="Q29" s="21">
        <v>4</v>
      </c>
      <c r="R29" s="21">
        <v>20</v>
      </c>
      <c r="S29" s="17" t="s">
        <v>32</v>
      </c>
      <c r="T29" s="21">
        <v>1</v>
      </c>
      <c r="U29" s="21">
        <v>33.2</v>
      </c>
      <c r="V29" s="21">
        <v>3.7</v>
      </c>
      <c r="W29" s="24">
        <f t="shared" si="0"/>
        <v>-19.5850033903088</v>
      </c>
      <c r="X29" s="21">
        <v>360</v>
      </c>
      <c r="Y29" s="21">
        <v>58.1</v>
      </c>
      <c r="Z29" s="10" t="s">
        <v>33</v>
      </c>
    </row>
    <row r="30" ht="13.5" spans="1:26">
      <c r="A30" s="10">
        <v>1858887</v>
      </c>
      <c r="B30" s="10" t="s">
        <v>27</v>
      </c>
      <c r="C30" s="11">
        <v>75</v>
      </c>
      <c r="D30" s="14">
        <v>44870</v>
      </c>
      <c r="E30" s="13">
        <v>45503</v>
      </c>
      <c r="F30" s="11">
        <v>20</v>
      </c>
      <c r="G30" s="11">
        <f t="shared" si="1"/>
        <v>20</v>
      </c>
      <c r="H30" s="14" t="s">
        <v>28</v>
      </c>
      <c r="I30" s="22" t="s">
        <v>78</v>
      </c>
      <c r="J30" s="19">
        <v>44846</v>
      </c>
      <c r="K30" s="19">
        <v>44869</v>
      </c>
      <c r="L30" s="15">
        <v>1</v>
      </c>
      <c r="M30" s="15">
        <v>1.7</v>
      </c>
      <c r="N30" s="15">
        <v>2.46</v>
      </c>
      <c r="O30" s="21">
        <v>2</v>
      </c>
      <c r="P30" s="21" t="s">
        <v>31</v>
      </c>
      <c r="Q30" s="21">
        <v>1</v>
      </c>
      <c r="R30" s="21">
        <v>15.7</v>
      </c>
      <c r="S30" s="17">
        <v>0</v>
      </c>
      <c r="T30" s="21">
        <v>0</v>
      </c>
      <c r="U30" s="21">
        <v>36.5</v>
      </c>
      <c r="V30" s="21">
        <v>11.9</v>
      </c>
      <c r="W30" s="24">
        <f t="shared" si="0"/>
        <v>-14.6798465592246</v>
      </c>
      <c r="X30" s="21">
        <v>203</v>
      </c>
      <c r="Y30" s="21">
        <v>60.3</v>
      </c>
      <c r="Z30" s="10" t="s">
        <v>33</v>
      </c>
    </row>
    <row r="31" ht="13.5" spans="1:26">
      <c r="A31" s="10">
        <v>1790720</v>
      </c>
      <c r="B31" s="10" t="s">
        <v>42</v>
      </c>
      <c r="C31" s="11">
        <v>38</v>
      </c>
      <c r="D31" s="14">
        <v>44537</v>
      </c>
      <c r="E31" s="13">
        <v>45273</v>
      </c>
      <c r="F31" s="11">
        <v>24</v>
      </c>
      <c r="G31" s="11">
        <f t="shared" si="1"/>
        <v>24</v>
      </c>
      <c r="H31" s="14" t="s">
        <v>28</v>
      </c>
      <c r="I31" s="22" t="s">
        <v>79</v>
      </c>
      <c r="J31" s="19">
        <v>44537</v>
      </c>
      <c r="K31" s="19">
        <v>44327</v>
      </c>
      <c r="L31" s="15">
        <v>3</v>
      </c>
      <c r="M31" s="15">
        <v>2.3</v>
      </c>
      <c r="N31" s="15">
        <v>10.3</v>
      </c>
      <c r="O31" s="21">
        <v>3</v>
      </c>
      <c r="P31" s="21" t="s">
        <v>31</v>
      </c>
      <c r="Q31" s="21">
        <v>3</v>
      </c>
      <c r="R31" s="21">
        <v>35</v>
      </c>
      <c r="S31" s="17" t="s">
        <v>32</v>
      </c>
      <c r="T31" s="21">
        <v>1</v>
      </c>
      <c r="U31" s="21">
        <v>31.3</v>
      </c>
      <c r="V31" s="21">
        <v>25.8</v>
      </c>
      <c r="W31" s="24">
        <f t="shared" si="0"/>
        <v>-5.15252835327803</v>
      </c>
      <c r="X31" s="21">
        <v>65</v>
      </c>
      <c r="Y31" s="21">
        <v>58.5</v>
      </c>
      <c r="Z31" s="10" t="s">
        <v>33</v>
      </c>
    </row>
    <row r="32" ht="13.5" spans="1:26">
      <c r="A32" s="10">
        <v>1855121</v>
      </c>
      <c r="B32" s="10" t="s">
        <v>27</v>
      </c>
      <c r="C32" s="11">
        <v>52</v>
      </c>
      <c r="D32" s="14">
        <v>44888</v>
      </c>
      <c r="E32" s="13">
        <v>45260</v>
      </c>
      <c r="F32" s="11">
        <v>4</v>
      </c>
      <c r="G32" s="11">
        <v>12</v>
      </c>
      <c r="H32" s="14" t="s">
        <v>28</v>
      </c>
      <c r="I32" s="22" t="s">
        <v>80</v>
      </c>
      <c r="J32" s="19">
        <v>44888</v>
      </c>
      <c r="K32" s="19">
        <v>44827</v>
      </c>
      <c r="L32" s="15">
        <v>4</v>
      </c>
      <c r="M32" s="15">
        <v>0.8</v>
      </c>
      <c r="N32" s="15">
        <v>2.11</v>
      </c>
      <c r="O32" s="21">
        <v>3</v>
      </c>
      <c r="P32" s="21" t="s">
        <v>31</v>
      </c>
      <c r="Q32" s="21">
        <v>1</v>
      </c>
      <c r="R32" s="21">
        <v>13.2</v>
      </c>
      <c r="S32" s="17">
        <v>0</v>
      </c>
      <c r="T32" s="21">
        <v>0</v>
      </c>
      <c r="U32" s="25">
        <v>30</v>
      </c>
      <c r="V32" s="21">
        <v>17.6</v>
      </c>
      <c r="W32" s="24">
        <f t="shared" si="0"/>
        <v>-6.5718672465089</v>
      </c>
      <c r="X32" s="25">
        <v>253</v>
      </c>
      <c r="Y32" s="21">
        <v>58</v>
      </c>
      <c r="Z32" s="10" t="s">
        <v>33</v>
      </c>
    </row>
    <row r="33" ht="13.5" spans="1:26">
      <c r="A33" s="10">
        <v>1726709</v>
      </c>
      <c r="B33" s="10" t="s">
        <v>27</v>
      </c>
      <c r="C33" s="11">
        <v>31</v>
      </c>
      <c r="D33" s="14">
        <v>44482</v>
      </c>
      <c r="E33" s="13">
        <v>45258</v>
      </c>
      <c r="F33" s="11">
        <v>13</v>
      </c>
      <c r="G33" s="11">
        <v>25</v>
      </c>
      <c r="H33" s="14" t="s">
        <v>28</v>
      </c>
      <c r="I33" s="22" t="s">
        <v>81</v>
      </c>
      <c r="J33" s="19">
        <v>44482</v>
      </c>
      <c r="K33" s="19">
        <v>44306</v>
      </c>
      <c r="L33" s="15">
        <v>2</v>
      </c>
      <c r="M33" s="15">
        <v>0.8</v>
      </c>
      <c r="N33" s="15">
        <v>4.1</v>
      </c>
      <c r="O33" s="21">
        <v>3</v>
      </c>
      <c r="P33" s="21" t="s">
        <v>35</v>
      </c>
      <c r="Q33" s="21">
        <v>2</v>
      </c>
      <c r="R33" s="21">
        <v>7.73</v>
      </c>
      <c r="S33" s="17" t="s">
        <v>54</v>
      </c>
      <c r="T33" s="21">
        <v>1</v>
      </c>
      <c r="U33" s="21">
        <v>41.1</v>
      </c>
      <c r="V33" s="21">
        <v>10.6</v>
      </c>
      <c r="W33" s="24">
        <f t="shared" si="0"/>
        <v>-19.3533635926211</v>
      </c>
      <c r="X33" s="21">
        <v>188</v>
      </c>
      <c r="Y33" s="21">
        <v>58.1</v>
      </c>
      <c r="Z33" s="10" t="s">
        <v>33</v>
      </c>
    </row>
    <row r="34" ht="13.5" spans="1:26">
      <c r="A34" s="10">
        <v>1116113</v>
      </c>
      <c r="B34" s="10" t="s">
        <v>42</v>
      </c>
      <c r="C34" s="11">
        <v>55</v>
      </c>
      <c r="D34" s="14">
        <v>44862</v>
      </c>
      <c r="E34" s="13">
        <v>45258</v>
      </c>
      <c r="F34" s="11">
        <v>2</v>
      </c>
      <c r="G34" s="11">
        <v>13</v>
      </c>
      <c r="H34" s="14" t="s">
        <v>28</v>
      </c>
      <c r="I34" s="22" t="s">
        <v>82</v>
      </c>
      <c r="J34" s="19">
        <v>44862</v>
      </c>
      <c r="K34" s="19">
        <v>44707</v>
      </c>
      <c r="L34" s="15">
        <v>8</v>
      </c>
      <c r="M34" s="15">
        <v>3.5</v>
      </c>
      <c r="N34" s="15">
        <v>1.83</v>
      </c>
      <c r="O34" s="21">
        <v>2</v>
      </c>
      <c r="P34" s="21" t="s">
        <v>31</v>
      </c>
      <c r="Q34" s="21">
        <v>4</v>
      </c>
      <c r="R34" s="21">
        <v>8.6</v>
      </c>
      <c r="S34" s="17" t="s">
        <v>32</v>
      </c>
      <c r="T34" s="21">
        <v>1</v>
      </c>
      <c r="U34" s="21">
        <v>46</v>
      </c>
      <c r="V34" s="21">
        <v>7.6</v>
      </c>
      <c r="W34" s="24">
        <f t="shared" si="0"/>
        <v>-25.7142215678709</v>
      </c>
      <c r="X34" s="21">
        <v>177</v>
      </c>
      <c r="Y34" s="21">
        <v>43.8</v>
      </c>
      <c r="Z34" s="10" t="s">
        <v>33</v>
      </c>
    </row>
    <row r="35" s="1" customFormat="1" ht="13.5" spans="1:26">
      <c r="A35" s="10">
        <v>1819826</v>
      </c>
      <c r="B35" s="10" t="s">
        <v>27</v>
      </c>
      <c r="C35" s="11">
        <v>60</v>
      </c>
      <c r="D35" s="14">
        <v>44720</v>
      </c>
      <c r="E35" s="13">
        <v>45258</v>
      </c>
      <c r="F35" s="11">
        <v>6</v>
      </c>
      <c r="G35" s="11">
        <v>17</v>
      </c>
      <c r="H35" s="14" t="s">
        <v>28</v>
      </c>
      <c r="I35" s="22" t="s">
        <v>40</v>
      </c>
      <c r="J35" s="19">
        <v>44720</v>
      </c>
      <c r="K35" s="19">
        <v>44714</v>
      </c>
      <c r="L35" s="15">
        <v>2</v>
      </c>
      <c r="M35" s="15">
        <v>3</v>
      </c>
      <c r="N35" s="15">
        <v>3.95</v>
      </c>
      <c r="O35" s="21">
        <v>2</v>
      </c>
      <c r="P35" s="21" t="s">
        <v>35</v>
      </c>
      <c r="Q35" s="21">
        <v>2</v>
      </c>
      <c r="R35" s="26">
        <v>11.69</v>
      </c>
      <c r="S35" s="17" t="s">
        <v>83</v>
      </c>
      <c r="T35" s="21">
        <v>1</v>
      </c>
      <c r="U35" s="21">
        <v>38.1</v>
      </c>
      <c r="V35" s="21">
        <v>13</v>
      </c>
      <c r="W35" s="24">
        <f t="shared" si="0"/>
        <v>-15.4563342407539</v>
      </c>
      <c r="X35" s="21">
        <v>195</v>
      </c>
      <c r="Y35" s="21">
        <v>52.4</v>
      </c>
      <c r="Z35" s="10" t="s">
        <v>33</v>
      </c>
    </row>
    <row r="36" ht="13.5" spans="1:26">
      <c r="A36" s="10">
        <v>1907291</v>
      </c>
      <c r="B36" s="10" t="s">
        <v>27</v>
      </c>
      <c r="C36" s="11">
        <v>67</v>
      </c>
      <c r="D36" s="14">
        <v>45017</v>
      </c>
      <c r="E36" s="13">
        <v>45587</v>
      </c>
      <c r="F36" s="11">
        <v>18</v>
      </c>
      <c r="G36" s="11">
        <f>DATEDIF(D36,E36,"M")</f>
        <v>18</v>
      </c>
      <c r="H36" s="14" t="s">
        <v>28</v>
      </c>
      <c r="I36" s="22" t="s">
        <v>51</v>
      </c>
      <c r="J36" s="19">
        <v>44029</v>
      </c>
      <c r="K36" s="19">
        <v>44991</v>
      </c>
      <c r="L36" s="15">
        <v>1</v>
      </c>
      <c r="M36" s="15">
        <v>2.2</v>
      </c>
      <c r="N36" s="15">
        <v>0.881</v>
      </c>
      <c r="O36" s="21">
        <v>0</v>
      </c>
      <c r="P36" s="21" t="s">
        <v>31</v>
      </c>
      <c r="Q36" s="21">
        <v>1</v>
      </c>
      <c r="R36" s="21">
        <v>5.5</v>
      </c>
      <c r="S36" s="17">
        <v>0</v>
      </c>
      <c r="T36" s="21">
        <v>0</v>
      </c>
      <c r="U36" s="21">
        <v>45.5</v>
      </c>
      <c r="V36" s="21">
        <v>19.8</v>
      </c>
      <c r="W36" s="24">
        <f t="shared" si="0"/>
        <v>-18.9694992111768</v>
      </c>
      <c r="X36" s="21">
        <v>174</v>
      </c>
      <c r="Y36" s="21">
        <v>80.9</v>
      </c>
      <c r="Z36" s="10" t="s">
        <v>33</v>
      </c>
    </row>
    <row r="37" ht="13.5" spans="1:26">
      <c r="A37" s="10">
        <v>1867558</v>
      </c>
      <c r="B37" s="10" t="s">
        <v>27</v>
      </c>
      <c r="C37" s="11">
        <v>48</v>
      </c>
      <c r="D37" s="14">
        <v>45028</v>
      </c>
      <c r="E37" s="13">
        <v>45423</v>
      </c>
      <c r="F37" s="11">
        <v>10</v>
      </c>
      <c r="G37" s="11">
        <v>12</v>
      </c>
      <c r="H37" s="14" t="s">
        <v>28</v>
      </c>
      <c r="I37" s="22" t="s">
        <v>84</v>
      </c>
      <c r="J37" s="19">
        <v>44350</v>
      </c>
      <c r="K37" s="19">
        <v>44872</v>
      </c>
      <c r="L37" s="15">
        <v>3</v>
      </c>
      <c r="M37" s="15">
        <v>2.8</v>
      </c>
      <c r="N37" s="15">
        <v>7.02</v>
      </c>
      <c r="O37" s="21">
        <v>1</v>
      </c>
      <c r="P37" s="21" t="s">
        <v>31</v>
      </c>
      <c r="Q37" s="21">
        <v>2</v>
      </c>
      <c r="R37" s="21">
        <v>60.5</v>
      </c>
      <c r="S37" s="17" t="s">
        <v>85</v>
      </c>
      <c r="T37" s="21">
        <v>2</v>
      </c>
      <c r="U37" s="21">
        <v>37.8</v>
      </c>
      <c r="V37" s="21">
        <v>15.4</v>
      </c>
      <c r="W37" s="24">
        <f t="shared" ref="W37:W68" si="2">10*(0.66*LN(V37)-0.085*U37)</f>
        <v>-14.0831744378307</v>
      </c>
      <c r="X37" s="21">
        <v>163</v>
      </c>
      <c r="Y37" s="21">
        <v>46.4</v>
      </c>
      <c r="Z37" s="10" t="s">
        <v>33</v>
      </c>
    </row>
    <row r="38" ht="13.5" spans="1:26">
      <c r="A38" s="10">
        <v>1759112</v>
      </c>
      <c r="B38" s="10" t="s">
        <v>27</v>
      </c>
      <c r="C38" s="11">
        <v>60</v>
      </c>
      <c r="D38" s="14">
        <v>44510</v>
      </c>
      <c r="E38" s="13">
        <v>45259</v>
      </c>
      <c r="F38" s="11">
        <v>16</v>
      </c>
      <c r="G38" s="11">
        <v>24</v>
      </c>
      <c r="H38" s="14" t="s">
        <v>28</v>
      </c>
      <c r="I38" s="22" t="s">
        <v>44</v>
      </c>
      <c r="J38" s="19">
        <v>44510</v>
      </c>
      <c r="K38" s="19">
        <v>44453</v>
      </c>
      <c r="L38" s="15">
        <v>1</v>
      </c>
      <c r="M38" s="15">
        <v>1</v>
      </c>
      <c r="N38" s="15">
        <v>8.12</v>
      </c>
      <c r="O38" s="21">
        <v>1</v>
      </c>
      <c r="P38" s="21" t="s">
        <v>31</v>
      </c>
      <c r="Q38" s="21">
        <v>1</v>
      </c>
      <c r="R38" s="21">
        <v>61.7</v>
      </c>
      <c r="S38" s="17" t="s">
        <v>86</v>
      </c>
      <c r="T38" s="21">
        <v>2</v>
      </c>
      <c r="U38" s="21">
        <v>45.7</v>
      </c>
      <c r="V38" s="21">
        <v>33.2</v>
      </c>
      <c r="W38" s="24">
        <f t="shared" si="2"/>
        <v>-15.7281708189119</v>
      </c>
      <c r="X38" s="21">
        <v>177</v>
      </c>
      <c r="Y38" s="21">
        <v>81.9</v>
      </c>
      <c r="Z38" s="10" t="s">
        <v>33</v>
      </c>
    </row>
    <row r="39" ht="13.5" spans="1:26">
      <c r="A39" s="10">
        <v>1891990</v>
      </c>
      <c r="B39" s="10" t="s">
        <v>27</v>
      </c>
      <c r="C39" s="11">
        <v>28</v>
      </c>
      <c r="D39" s="14">
        <v>45042</v>
      </c>
      <c r="E39" s="13">
        <v>45259</v>
      </c>
      <c r="F39" s="11">
        <v>7</v>
      </c>
      <c r="G39" s="11">
        <f t="shared" ref="G39:G44" si="3">DATEDIF(D39,E39,"M")</f>
        <v>7</v>
      </c>
      <c r="H39" s="14" t="s">
        <v>28</v>
      </c>
      <c r="I39" s="22" t="s">
        <v>59</v>
      </c>
      <c r="J39" s="19">
        <v>44978</v>
      </c>
      <c r="K39" s="19">
        <v>45034</v>
      </c>
      <c r="L39" s="15">
        <v>2</v>
      </c>
      <c r="M39" s="15">
        <v>1.2</v>
      </c>
      <c r="N39" s="15">
        <v>2.04</v>
      </c>
      <c r="O39" s="21">
        <v>3</v>
      </c>
      <c r="P39" s="21" t="s">
        <v>35</v>
      </c>
      <c r="Q39" s="21">
        <v>2</v>
      </c>
      <c r="R39" s="21">
        <v>6.5</v>
      </c>
      <c r="S39" s="17" t="s">
        <v>41</v>
      </c>
      <c r="T39" s="21">
        <v>1</v>
      </c>
      <c r="U39" s="21">
        <v>32.6</v>
      </c>
      <c r="V39" s="21">
        <v>13.6</v>
      </c>
      <c r="W39" s="24">
        <f t="shared" si="2"/>
        <v>-10.4835393679028</v>
      </c>
      <c r="X39" s="21">
        <v>278</v>
      </c>
      <c r="Y39" s="21">
        <v>82.1</v>
      </c>
      <c r="Z39" s="10" t="s">
        <v>33</v>
      </c>
    </row>
    <row r="40" ht="13.5" spans="1:26">
      <c r="A40" s="10">
        <v>1885420</v>
      </c>
      <c r="B40" s="10" t="s">
        <v>27</v>
      </c>
      <c r="C40" s="11">
        <v>67</v>
      </c>
      <c r="D40" s="14">
        <v>45064</v>
      </c>
      <c r="E40" s="13">
        <v>45455</v>
      </c>
      <c r="F40" s="11">
        <v>12</v>
      </c>
      <c r="G40" s="11">
        <f t="shared" si="3"/>
        <v>12</v>
      </c>
      <c r="H40" s="14" t="s">
        <v>28</v>
      </c>
      <c r="I40" s="22" t="s">
        <v>87</v>
      </c>
      <c r="J40" s="19">
        <v>44910</v>
      </c>
      <c r="K40" s="19">
        <v>45041</v>
      </c>
      <c r="L40" s="15">
        <v>4</v>
      </c>
      <c r="M40" s="15">
        <v>1.2</v>
      </c>
      <c r="N40" s="15">
        <v>17.2</v>
      </c>
      <c r="O40" s="21">
        <v>3</v>
      </c>
      <c r="P40" s="21" t="s">
        <v>31</v>
      </c>
      <c r="Q40" s="21">
        <v>3</v>
      </c>
      <c r="R40" s="21">
        <v>11.3</v>
      </c>
      <c r="S40" s="17" t="s">
        <v>88</v>
      </c>
      <c r="T40" s="21">
        <v>1</v>
      </c>
      <c r="U40" s="21">
        <v>41.7</v>
      </c>
      <c r="V40" s="21">
        <v>16.1</v>
      </c>
      <c r="W40" s="24">
        <f t="shared" si="2"/>
        <v>-17.1047928048632</v>
      </c>
      <c r="X40" s="21">
        <v>123</v>
      </c>
      <c r="Y40" s="21">
        <v>43.1</v>
      </c>
      <c r="Z40" s="10" t="s">
        <v>33</v>
      </c>
    </row>
    <row r="41" ht="13.5" spans="1:26">
      <c r="A41" s="10">
        <v>1688454</v>
      </c>
      <c r="B41" s="10" t="s">
        <v>42</v>
      </c>
      <c r="C41" s="11">
        <v>62</v>
      </c>
      <c r="D41" s="14">
        <v>45112</v>
      </c>
      <c r="E41" s="13">
        <v>45259</v>
      </c>
      <c r="F41" s="11">
        <v>4</v>
      </c>
      <c r="G41" s="11">
        <f t="shared" si="3"/>
        <v>4</v>
      </c>
      <c r="H41" s="14" t="s">
        <v>28</v>
      </c>
      <c r="I41" s="22" t="s">
        <v>89</v>
      </c>
      <c r="J41" s="19">
        <v>45112</v>
      </c>
      <c r="K41" s="19">
        <v>45039</v>
      </c>
      <c r="L41" s="15">
        <v>3</v>
      </c>
      <c r="M41" s="15">
        <v>3.5</v>
      </c>
      <c r="N41" s="15">
        <v>1.89</v>
      </c>
      <c r="O41" s="21">
        <v>2</v>
      </c>
      <c r="P41" s="21" t="s">
        <v>31</v>
      </c>
      <c r="Q41" s="21">
        <v>3</v>
      </c>
      <c r="R41" s="21">
        <v>15</v>
      </c>
      <c r="S41" s="17" t="s">
        <v>88</v>
      </c>
      <c r="T41" s="21">
        <v>1</v>
      </c>
      <c r="U41" s="21">
        <v>44</v>
      </c>
      <c r="V41" s="21">
        <v>11.4</v>
      </c>
      <c r="W41" s="24">
        <f t="shared" si="2"/>
        <v>-21.338151854357</v>
      </c>
      <c r="X41" s="21">
        <v>279</v>
      </c>
      <c r="Y41" s="21">
        <v>60.3</v>
      </c>
      <c r="Z41" s="10" t="s">
        <v>33</v>
      </c>
    </row>
    <row r="42" ht="13.5" spans="1:26">
      <c r="A42" s="10">
        <v>1833681</v>
      </c>
      <c r="B42" s="10" t="s">
        <v>42</v>
      </c>
      <c r="C42" s="11">
        <v>68</v>
      </c>
      <c r="D42" s="14">
        <v>45125</v>
      </c>
      <c r="E42" s="13">
        <v>45579</v>
      </c>
      <c r="F42" s="11">
        <v>14</v>
      </c>
      <c r="G42" s="11">
        <f t="shared" si="3"/>
        <v>14</v>
      </c>
      <c r="H42" s="14" t="s">
        <v>28</v>
      </c>
      <c r="I42" s="22" t="s">
        <v>90</v>
      </c>
      <c r="J42" s="19">
        <v>45125</v>
      </c>
      <c r="K42" s="19">
        <v>44755</v>
      </c>
      <c r="L42" s="15">
        <v>4</v>
      </c>
      <c r="M42" s="15">
        <v>2</v>
      </c>
      <c r="N42" s="15">
        <v>2.29</v>
      </c>
      <c r="O42" s="21">
        <v>3</v>
      </c>
      <c r="P42" s="21" t="s">
        <v>35</v>
      </c>
      <c r="Q42" s="21">
        <v>3</v>
      </c>
      <c r="R42" s="21">
        <v>15</v>
      </c>
      <c r="S42" s="17" t="s">
        <v>91</v>
      </c>
      <c r="T42" s="21">
        <v>1</v>
      </c>
      <c r="U42" s="21">
        <v>38.1</v>
      </c>
      <c r="V42" s="21">
        <v>11.5</v>
      </c>
      <c r="W42" s="24">
        <f t="shared" si="2"/>
        <v>-16.2655095665633</v>
      </c>
      <c r="X42" s="21">
        <v>157</v>
      </c>
      <c r="Y42" s="21">
        <v>39.5</v>
      </c>
      <c r="Z42" s="10" t="s">
        <v>33</v>
      </c>
    </row>
    <row r="43" ht="13.5" spans="1:26">
      <c r="A43" s="10">
        <v>1968019</v>
      </c>
      <c r="B43" s="10" t="s">
        <v>42</v>
      </c>
      <c r="C43" s="11">
        <v>53</v>
      </c>
      <c r="D43" s="14">
        <v>45251</v>
      </c>
      <c r="E43" s="13">
        <v>45520</v>
      </c>
      <c r="F43" s="11">
        <v>8</v>
      </c>
      <c r="G43" s="11">
        <f t="shared" si="3"/>
        <v>8</v>
      </c>
      <c r="H43" s="14" t="s">
        <v>28</v>
      </c>
      <c r="I43" s="22" t="s">
        <v>92</v>
      </c>
      <c r="J43" s="19">
        <v>44828</v>
      </c>
      <c r="K43" s="19">
        <v>45187</v>
      </c>
      <c r="L43" s="15">
        <v>8</v>
      </c>
      <c r="M43" s="15">
        <v>1.3</v>
      </c>
      <c r="N43" s="15">
        <v>3.26</v>
      </c>
      <c r="O43" s="21">
        <v>2</v>
      </c>
      <c r="P43" s="21" t="s">
        <v>35</v>
      </c>
      <c r="Q43" s="21">
        <v>5</v>
      </c>
      <c r="R43" s="21">
        <v>19.2</v>
      </c>
      <c r="S43" s="17" t="s">
        <v>93</v>
      </c>
      <c r="T43" s="21">
        <v>2</v>
      </c>
      <c r="U43" s="21">
        <v>41.9</v>
      </c>
      <c r="V43" s="21">
        <v>40.8</v>
      </c>
      <c r="W43" s="24">
        <f t="shared" si="2"/>
        <v>-11.1376982626932</v>
      </c>
      <c r="X43" s="21">
        <v>133</v>
      </c>
      <c r="Y43" s="21">
        <v>71.9</v>
      </c>
      <c r="Z43" s="10" t="s">
        <v>33</v>
      </c>
    </row>
    <row r="44" ht="13.5" spans="1:26">
      <c r="A44" s="10">
        <v>1834109</v>
      </c>
      <c r="B44" s="10" t="s">
        <v>27</v>
      </c>
      <c r="C44" s="11">
        <v>66</v>
      </c>
      <c r="D44" s="14">
        <v>45300</v>
      </c>
      <c r="E44" s="13">
        <v>45345</v>
      </c>
      <c r="F44" s="11">
        <v>1</v>
      </c>
      <c r="G44" s="11">
        <f t="shared" si="3"/>
        <v>1</v>
      </c>
      <c r="H44" s="14" t="s">
        <v>28</v>
      </c>
      <c r="I44" s="22" t="s">
        <v>94</v>
      </c>
      <c r="J44" s="19">
        <v>44722</v>
      </c>
      <c r="K44" s="19">
        <v>44755</v>
      </c>
      <c r="L44" s="15">
        <v>1</v>
      </c>
      <c r="M44" s="15">
        <v>2.4</v>
      </c>
      <c r="N44" s="15">
        <v>27.5</v>
      </c>
      <c r="O44" s="21">
        <v>2</v>
      </c>
      <c r="P44" s="21" t="s">
        <v>31</v>
      </c>
      <c r="Q44" s="21">
        <v>1</v>
      </c>
      <c r="R44" s="21">
        <v>14.2</v>
      </c>
      <c r="S44" s="17" t="s">
        <v>41</v>
      </c>
      <c r="T44" s="21">
        <v>1</v>
      </c>
      <c r="U44" s="21">
        <v>41</v>
      </c>
      <c r="V44" s="21">
        <v>20.2</v>
      </c>
      <c r="W44" s="24">
        <f t="shared" si="2"/>
        <v>-15.0124948109128</v>
      </c>
      <c r="X44" s="21">
        <v>258</v>
      </c>
      <c r="Y44" s="21">
        <v>78</v>
      </c>
      <c r="Z44" s="10" t="s">
        <v>33</v>
      </c>
    </row>
    <row r="45" ht="13.5" spans="1:26">
      <c r="A45" s="10">
        <v>1710149</v>
      </c>
      <c r="B45" s="10" t="s">
        <v>42</v>
      </c>
      <c r="C45" s="11">
        <v>57</v>
      </c>
      <c r="D45" s="14">
        <v>44823</v>
      </c>
      <c r="E45" s="13">
        <v>45378</v>
      </c>
      <c r="F45" s="11">
        <v>14</v>
      </c>
      <c r="G45" s="11">
        <v>18</v>
      </c>
      <c r="H45" s="14" t="s">
        <v>28</v>
      </c>
      <c r="I45" s="22" t="s">
        <v>77</v>
      </c>
      <c r="J45" s="19">
        <v>45097</v>
      </c>
      <c r="K45" s="19">
        <v>44820</v>
      </c>
      <c r="L45" s="15">
        <v>1</v>
      </c>
      <c r="M45" s="15">
        <v>2.1</v>
      </c>
      <c r="N45" s="15">
        <v>3.7</v>
      </c>
      <c r="O45" s="21">
        <v>2</v>
      </c>
      <c r="P45" s="21" t="s">
        <v>31</v>
      </c>
      <c r="Q45" s="21">
        <v>1</v>
      </c>
      <c r="R45" s="21">
        <v>17.1</v>
      </c>
      <c r="S45" s="17" t="s">
        <v>95</v>
      </c>
      <c r="T45" s="21">
        <v>2</v>
      </c>
      <c r="U45" s="21">
        <v>41.5</v>
      </c>
      <c r="V45" s="21">
        <v>5.4</v>
      </c>
      <c r="W45" s="24">
        <f t="shared" si="2"/>
        <v>-24.1447669064365</v>
      </c>
      <c r="X45" s="21">
        <v>249</v>
      </c>
      <c r="Y45" s="21">
        <v>72.7</v>
      </c>
      <c r="Z45" s="10" t="s">
        <v>33</v>
      </c>
    </row>
    <row r="46" ht="13.5" spans="1:26">
      <c r="A46" s="10">
        <v>2003615</v>
      </c>
      <c r="B46" s="10" t="s">
        <v>27</v>
      </c>
      <c r="C46" s="11">
        <v>70</v>
      </c>
      <c r="D46" s="14">
        <v>45362</v>
      </c>
      <c r="E46" s="13">
        <v>45394</v>
      </c>
      <c r="F46" s="11">
        <v>1</v>
      </c>
      <c r="G46" s="11">
        <f t="shared" ref="G46:G48" si="4">DATEDIF(D46,E46,"M")</f>
        <v>1</v>
      </c>
      <c r="H46" s="14" t="s">
        <v>28</v>
      </c>
      <c r="I46" s="22" t="s">
        <v>96</v>
      </c>
      <c r="J46" s="19">
        <v>45307</v>
      </c>
      <c r="K46" s="19">
        <v>45348</v>
      </c>
      <c r="L46" s="15">
        <v>3</v>
      </c>
      <c r="M46" s="15">
        <v>1.2</v>
      </c>
      <c r="N46" s="15">
        <v>3.26</v>
      </c>
      <c r="O46" s="21">
        <v>3</v>
      </c>
      <c r="P46" s="21" t="s">
        <v>35</v>
      </c>
      <c r="Q46" s="21">
        <v>3</v>
      </c>
      <c r="R46" s="21">
        <v>93.2</v>
      </c>
      <c r="S46" s="17">
        <v>0</v>
      </c>
      <c r="T46" s="21">
        <v>0</v>
      </c>
      <c r="U46" s="21">
        <v>46.7</v>
      </c>
      <c r="V46" s="21">
        <v>9.3</v>
      </c>
      <c r="W46" s="24">
        <f t="shared" si="2"/>
        <v>-24.9769049589492</v>
      </c>
      <c r="X46" s="21">
        <v>221</v>
      </c>
      <c r="Y46" s="21">
        <v>37.6</v>
      </c>
      <c r="Z46" s="10" t="s">
        <v>33</v>
      </c>
    </row>
    <row r="47" s="1" customFormat="1" ht="13.5" spans="1:26">
      <c r="A47" s="10">
        <v>1907685</v>
      </c>
      <c r="B47" s="10" t="s">
        <v>27</v>
      </c>
      <c r="C47" s="11">
        <v>57</v>
      </c>
      <c r="D47" s="14">
        <v>45389</v>
      </c>
      <c r="E47" s="13">
        <v>45469</v>
      </c>
      <c r="F47" s="11">
        <v>2</v>
      </c>
      <c r="G47" s="11">
        <f t="shared" si="4"/>
        <v>2</v>
      </c>
      <c r="H47" s="14" t="s">
        <v>28</v>
      </c>
      <c r="I47" s="22" t="s">
        <v>97</v>
      </c>
      <c r="J47" s="19">
        <v>45022</v>
      </c>
      <c r="K47" s="19">
        <v>45383</v>
      </c>
      <c r="L47" s="15">
        <v>1</v>
      </c>
      <c r="M47" s="15">
        <v>2.8</v>
      </c>
      <c r="N47" s="15">
        <v>69.1</v>
      </c>
      <c r="O47" s="21">
        <v>1</v>
      </c>
      <c r="P47" s="21" t="s">
        <v>31</v>
      </c>
      <c r="Q47" s="21">
        <v>1</v>
      </c>
      <c r="R47" s="21">
        <v>25.5</v>
      </c>
      <c r="S47" s="17" t="s">
        <v>98</v>
      </c>
      <c r="T47" s="21">
        <v>1</v>
      </c>
      <c r="U47" s="21">
        <v>31.2</v>
      </c>
      <c r="V47" s="21">
        <v>8.3</v>
      </c>
      <c r="W47" s="24">
        <f t="shared" si="2"/>
        <v>-12.5527136023032</v>
      </c>
      <c r="X47" s="21">
        <v>198</v>
      </c>
      <c r="Y47" s="21">
        <v>56.6</v>
      </c>
      <c r="Z47" s="10" t="s">
        <v>33</v>
      </c>
    </row>
    <row r="48" ht="13.5" spans="1:26">
      <c r="A48" s="10">
        <v>1541455</v>
      </c>
      <c r="B48" s="10" t="s">
        <v>42</v>
      </c>
      <c r="C48" s="11">
        <v>53</v>
      </c>
      <c r="D48" s="14">
        <v>43972</v>
      </c>
      <c r="E48" s="13">
        <v>45258</v>
      </c>
      <c r="F48" s="11">
        <v>42</v>
      </c>
      <c r="G48" s="11">
        <f t="shared" si="4"/>
        <v>42</v>
      </c>
      <c r="H48" s="14" t="s">
        <v>28</v>
      </c>
      <c r="I48" s="18" t="s">
        <v>99</v>
      </c>
      <c r="J48" s="19">
        <v>43532</v>
      </c>
      <c r="K48" s="19">
        <v>43901</v>
      </c>
      <c r="L48" s="15">
        <v>1</v>
      </c>
      <c r="M48" s="15">
        <v>3</v>
      </c>
      <c r="N48" s="15">
        <v>4.1</v>
      </c>
      <c r="O48" s="21">
        <v>0</v>
      </c>
      <c r="P48" s="21" t="s">
        <v>31</v>
      </c>
      <c r="Q48" s="21">
        <v>1</v>
      </c>
      <c r="R48" s="21">
        <v>20</v>
      </c>
      <c r="S48" s="17" t="s">
        <v>100</v>
      </c>
      <c r="T48" s="21">
        <v>2</v>
      </c>
      <c r="U48" s="21">
        <v>37.3</v>
      </c>
      <c r="V48" s="21">
        <v>7.2</v>
      </c>
      <c r="W48" s="24">
        <f t="shared" si="2"/>
        <v>-18.6760652282547</v>
      </c>
      <c r="X48" s="21">
        <v>272</v>
      </c>
      <c r="Y48" s="21">
        <v>48.3</v>
      </c>
      <c r="Z48" s="10" t="s">
        <v>101</v>
      </c>
    </row>
    <row r="49" ht="13.5" spans="1:26">
      <c r="A49" s="10">
        <v>1562932</v>
      </c>
      <c r="B49" s="10" t="s">
        <v>27</v>
      </c>
      <c r="C49" s="11">
        <v>57</v>
      </c>
      <c r="D49" s="14">
        <v>43970</v>
      </c>
      <c r="E49" s="13">
        <v>45258</v>
      </c>
      <c r="F49" s="11">
        <v>55</v>
      </c>
      <c r="G49" s="11">
        <v>55</v>
      </c>
      <c r="H49" s="14" t="s">
        <v>39</v>
      </c>
      <c r="I49" s="22" t="s">
        <v>102</v>
      </c>
      <c r="J49" s="19">
        <v>43578</v>
      </c>
      <c r="K49" s="19">
        <v>43948</v>
      </c>
      <c r="L49" s="15">
        <v>1</v>
      </c>
      <c r="M49" s="15">
        <v>4</v>
      </c>
      <c r="N49" s="15">
        <v>3.42</v>
      </c>
      <c r="O49" s="21">
        <v>1</v>
      </c>
      <c r="P49" s="21" t="s">
        <v>31</v>
      </c>
      <c r="Q49" s="21">
        <v>1</v>
      </c>
      <c r="R49" s="21">
        <v>54.15</v>
      </c>
      <c r="S49" s="17" t="s">
        <v>32</v>
      </c>
      <c r="T49" s="21">
        <v>1</v>
      </c>
      <c r="U49" s="21">
        <v>41.3</v>
      </c>
      <c r="V49" s="21">
        <v>18</v>
      </c>
      <c r="W49" s="24">
        <f t="shared" si="2"/>
        <v>-16.0285463978853</v>
      </c>
      <c r="X49" s="21">
        <v>210</v>
      </c>
      <c r="Y49" s="21">
        <v>79.3</v>
      </c>
      <c r="Z49" s="10" t="s">
        <v>101</v>
      </c>
    </row>
    <row r="50" ht="13.5" spans="1:26">
      <c r="A50" s="10">
        <v>1321706</v>
      </c>
      <c r="B50" s="10" t="s">
        <v>42</v>
      </c>
      <c r="C50" s="11">
        <v>64</v>
      </c>
      <c r="D50" s="14">
        <v>43983</v>
      </c>
      <c r="E50" s="13">
        <v>44888</v>
      </c>
      <c r="F50" s="11">
        <v>29</v>
      </c>
      <c r="G50" s="11">
        <f>DATEDIF(D50,E50,"M")</f>
        <v>29</v>
      </c>
      <c r="H50" s="14" t="s">
        <v>28</v>
      </c>
      <c r="I50" s="22" t="s">
        <v>103</v>
      </c>
      <c r="J50" s="19">
        <v>42477</v>
      </c>
      <c r="K50" s="19">
        <v>43973</v>
      </c>
      <c r="L50" s="15">
        <v>3</v>
      </c>
      <c r="M50" s="15">
        <v>1.5</v>
      </c>
      <c r="N50" s="15">
        <v>4.05</v>
      </c>
      <c r="O50" s="21">
        <v>2</v>
      </c>
      <c r="P50" s="21" t="s">
        <v>35</v>
      </c>
      <c r="Q50" s="21">
        <v>2</v>
      </c>
      <c r="R50" s="21">
        <v>20</v>
      </c>
      <c r="S50" s="17" t="s">
        <v>38</v>
      </c>
      <c r="T50" s="21">
        <v>1</v>
      </c>
      <c r="U50" s="21">
        <v>34.9</v>
      </c>
      <c r="V50" s="21">
        <v>2.4</v>
      </c>
      <c r="W50" s="24">
        <f t="shared" si="2"/>
        <v>-23.8869063334643</v>
      </c>
      <c r="X50" s="21">
        <v>223</v>
      </c>
      <c r="Y50" s="21">
        <v>45.4</v>
      </c>
      <c r="Z50" s="10" t="s">
        <v>101</v>
      </c>
    </row>
    <row r="51" ht="13" customHeight="1" spans="1:26">
      <c r="A51" s="10">
        <v>1106185</v>
      </c>
      <c r="B51" s="10" t="s">
        <v>42</v>
      </c>
      <c r="C51" s="11">
        <v>77</v>
      </c>
      <c r="D51" s="14">
        <v>44014</v>
      </c>
      <c r="E51" s="13">
        <v>45212</v>
      </c>
      <c r="F51" s="11">
        <v>39</v>
      </c>
      <c r="G51" s="11">
        <f>DATEDIF(D51,E51,"M")</f>
        <v>39</v>
      </c>
      <c r="H51" s="14" t="s">
        <v>28</v>
      </c>
      <c r="I51" s="18" t="s">
        <v>29</v>
      </c>
      <c r="J51" s="19">
        <v>43724</v>
      </c>
      <c r="K51" s="19">
        <v>44007</v>
      </c>
      <c r="L51" s="15">
        <v>2</v>
      </c>
      <c r="M51" s="15">
        <v>3.5</v>
      </c>
      <c r="N51" s="15">
        <v>4.31</v>
      </c>
      <c r="O51" s="21">
        <v>2</v>
      </c>
      <c r="P51" s="21" t="s">
        <v>35</v>
      </c>
      <c r="Q51" s="21">
        <v>3</v>
      </c>
      <c r="R51" s="21">
        <v>16.18</v>
      </c>
      <c r="S51" s="17" t="s">
        <v>104</v>
      </c>
      <c r="T51" s="21">
        <v>2</v>
      </c>
      <c r="U51" s="21">
        <v>27.1</v>
      </c>
      <c r="V51" s="21">
        <v>17.2</v>
      </c>
      <c r="W51" s="24">
        <f t="shared" si="2"/>
        <v>-4.25859806679191</v>
      </c>
      <c r="X51" s="21">
        <v>243</v>
      </c>
      <c r="Y51" s="21">
        <v>63.3</v>
      </c>
      <c r="Z51" s="10" t="s">
        <v>101</v>
      </c>
    </row>
    <row r="52" ht="13.5" spans="1:26">
      <c r="A52" s="10">
        <v>1407376</v>
      </c>
      <c r="B52" s="10" t="s">
        <v>27</v>
      </c>
      <c r="C52" s="11">
        <v>65</v>
      </c>
      <c r="D52" s="14">
        <v>43294</v>
      </c>
      <c r="E52" s="13">
        <v>44821</v>
      </c>
      <c r="F52" s="11">
        <v>23</v>
      </c>
      <c r="G52" s="11">
        <v>62</v>
      </c>
      <c r="H52" s="14" t="s">
        <v>39</v>
      </c>
      <c r="I52" s="22" t="s">
        <v>105</v>
      </c>
      <c r="J52" s="19">
        <v>42933</v>
      </c>
      <c r="K52" s="19">
        <v>43277</v>
      </c>
      <c r="L52" s="15">
        <v>1</v>
      </c>
      <c r="M52" s="15">
        <v>1.5</v>
      </c>
      <c r="N52" s="15">
        <v>14.67</v>
      </c>
      <c r="O52" s="21">
        <v>2</v>
      </c>
      <c r="P52" s="21" t="s">
        <v>31</v>
      </c>
      <c r="Q52" s="21">
        <v>1</v>
      </c>
      <c r="R52" s="21">
        <v>9.1</v>
      </c>
      <c r="S52" s="17" t="s">
        <v>45</v>
      </c>
      <c r="T52" s="21">
        <v>1</v>
      </c>
      <c r="U52" s="21">
        <v>31.2</v>
      </c>
      <c r="V52" s="21">
        <v>18.2</v>
      </c>
      <c r="W52" s="24">
        <f t="shared" si="2"/>
        <v>-7.37061747905386</v>
      </c>
      <c r="X52" s="21">
        <v>114</v>
      </c>
      <c r="Y52" s="21">
        <v>87.4</v>
      </c>
      <c r="Z52" s="10" t="s">
        <v>101</v>
      </c>
    </row>
    <row r="53" ht="13.5" spans="1:26">
      <c r="A53" s="10">
        <v>1590031</v>
      </c>
      <c r="B53" s="10" t="s">
        <v>27</v>
      </c>
      <c r="C53" s="11">
        <v>57</v>
      </c>
      <c r="D53" s="14">
        <v>44047</v>
      </c>
      <c r="E53" s="13">
        <v>44819</v>
      </c>
      <c r="F53" s="11">
        <v>20</v>
      </c>
      <c r="G53" s="11">
        <v>25</v>
      </c>
      <c r="H53" s="14" t="s">
        <v>39</v>
      </c>
      <c r="I53" s="22" t="s">
        <v>106</v>
      </c>
      <c r="J53" s="19">
        <v>43652</v>
      </c>
      <c r="K53" s="19">
        <v>43991</v>
      </c>
      <c r="L53" s="15">
        <v>4</v>
      </c>
      <c r="M53" s="15">
        <v>3.5</v>
      </c>
      <c r="N53" s="15">
        <v>19.4</v>
      </c>
      <c r="O53" s="21">
        <v>3</v>
      </c>
      <c r="P53" s="21" t="s">
        <v>31</v>
      </c>
      <c r="Q53" s="21">
        <v>2</v>
      </c>
      <c r="R53" s="21">
        <v>400.4</v>
      </c>
      <c r="S53" s="17" t="s">
        <v>107</v>
      </c>
      <c r="T53" s="21">
        <v>3</v>
      </c>
      <c r="U53" s="21">
        <v>42</v>
      </c>
      <c r="V53" s="21">
        <v>24.6</v>
      </c>
      <c r="W53" s="24">
        <f t="shared" si="2"/>
        <v>-14.5618734766071</v>
      </c>
      <c r="X53" s="21">
        <v>165</v>
      </c>
      <c r="Y53" s="21">
        <v>55.2</v>
      </c>
      <c r="Z53" s="10" t="s">
        <v>101</v>
      </c>
    </row>
    <row r="54" ht="13.5" spans="1:26">
      <c r="A54" s="10">
        <v>1413633</v>
      </c>
      <c r="B54" s="10" t="s">
        <v>27</v>
      </c>
      <c r="C54" s="11">
        <v>62</v>
      </c>
      <c r="D54" s="14">
        <v>44046</v>
      </c>
      <c r="E54" s="13">
        <v>44757</v>
      </c>
      <c r="F54" s="11">
        <v>24</v>
      </c>
      <c r="G54" s="11">
        <v>24</v>
      </c>
      <c r="H54" s="14" t="s">
        <v>39</v>
      </c>
      <c r="I54" s="22" t="s">
        <v>108</v>
      </c>
      <c r="J54" s="19">
        <v>42956</v>
      </c>
      <c r="K54" s="19">
        <v>43712</v>
      </c>
      <c r="L54" s="15">
        <v>1</v>
      </c>
      <c r="M54" s="15">
        <v>2.2</v>
      </c>
      <c r="N54" s="23">
        <v>11</v>
      </c>
      <c r="O54" s="21">
        <v>1</v>
      </c>
      <c r="P54" s="21" t="s">
        <v>31</v>
      </c>
      <c r="Q54" s="21">
        <v>1</v>
      </c>
      <c r="R54" s="21">
        <v>14.1</v>
      </c>
      <c r="S54" s="17" t="s">
        <v>109</v>
      </c>
      <c r="T54" s="21">
        <v>2</v>
      </c>
      <c r="U54" s="21">
        <v>39.9</v>
      </c>
      <c r="V54" s="21">
        <v>10.3</v>
      </c>
      <c r="W54" s="24">
        <f t="shared" si="2"/>
        <v>-18.5228502914451</v>
      </c>
      <c r="X54" s="21">
        <v>204</v>
      </c>
      <c r="Y54" s="21">
        <v>63.1</v>
      </c>
      <c r="Z54" s="10" t="s">
        <v>101</v>
      </c>
    </row>
    <row r="55" ht="13.5" spans="1:26">
      <c r="A55" s="10">
        <v>1571177</v>
      </c>
      <c r="B55" s="10" t="s">
        <v>42</v>
      </c>
      <c r="C55" s="11">
        <v>73</v>
      </c>
      <c r="D55" s="14">
        <v>44074</v>
      </c>
      <c r="E55" s="13">
        <v>44941</v>
      </c>
      <c r="F55" s="11">
        <v>7</v>
      </c>
      <c r="G55" s="11">
        <v>43</v>
      </c>
      <c r="H55" s="14" t="s">
        <v>39</v>
      </c>
      <c r="I55" s="22" t="s">
        <v>110</v>
      </c>
      <c r="J55" s="19">
        <v>43615</v>
      </c>
      <c r="K55" s="19">
        <v>43977</v>
      </c>
      <c r="L55" s="15">
        <v>1</v>
      </c>
      <c r="M55" s="15">
        <v>3.8</v>
      </c>
      <c r="N55" s="15">
        <v>1.34</v>
      </c>
      <c r="O55" s="21">
        <v>2</v>
      </c>
      <c r="P55" s="21" t="s">
        <v>31</v>
      </c>
      <c r="Q55" s="21">
        <v>1</v>
      </c>
      <c r="R55" s="21">
        <v>7.03</v>
      </c>
      <c r="S55" s="17" t="s">
        <v>111</v>
      </c>
      <c r="T55" s="21">
        <v>2</v>
      </c>
      <c r="U55" s="21">
        <v>40.1</v>
      </c>
      <c r="V55" s="21">
        <v>14.6</v>
      </c>
      <c r="W55" s="24">
        <f t="shared" si="2"/>
        <v>-16.3902579104857</v>
      </c>
      <c r="X55" s="21">
        <v>178</v>
      </c>
      <c r="Y55" s="21">
        <v>51.8</v>
      </c>
      <c r="Z55" s="10" t="s">
        <v>101</v>
      </c>
    </row>
    <row r="56" ht="13.5" spans="1:26">
      <c r="A56" s="10">
        <v>1653873</v>
      </c>
      <c r="B56" s="10" t="s">
        <v>27</v>
      </c>
      <c r="C56" s="11">
        <v>49</v>
      </c>
      <c r="D56" s="14">
        <v>44104</v>
      </c>
      <c r="E56" s="13">
        <v>45258</v>
      </c>
      <c r="F56" s="11">
        <v>37</v>
      </c>
      <c r="G56" s="11">
        <f>DATEDIF(D56,E56,"M")</f>
        <v>37</v>
      </c>
      <c r="H56" s="14" t="s">
        <v>28</v>
      </c>
      <c r="I56" s="22" t="s">
        <v>112</v>
      </c>
      <c r="J56" s="19">
        <v>44104</v>
      </c>
      <c r="K56" s="19">
        <v>44000</v>
      </c>
      <c r="L56" s="15">
        <v>3</v>
      </c>
      <c r="M56" s="15">
        <v>3</v>
      </c>
      <c r="N56" s="15">
        <v>1.4</v>
      </c>
      <c r="O56" s="21">
        <v>3</v>
      </c>
      <c r="P56" s="21" t="s">
        <v>35</v>
      </c>
      <c r="Q56" s="21">
        <v>2</v>
      </c>
      <c r="R56" s="21">
        <v>7.27</v>
      </c>
      <c r="S56" s="17" t="s">
        <v>54</v>
      </c>
      <c r="T56" s="21">
        <v>1</v>
      </c>
      <c r="U56" s="21">
        <v>34.4</v>
      </c>
      <c r="V56" s="21">
        <v>14.7</v>
      </c>
      <c r="W56" s="24">
        <f t="shared" si="2"/>
        <v>-11.500206541021</v>
      </c>
      <c r="X56" s="21">
        <v>111</v>
      </c>
      <c r="Y56" s="21">
        <v>84.6</v>
      </c>
      <c r="Z56" s="10" t="s">
        <v>101</v>
      </c>
    </row>
    <row r="57" s="1" customFormat="1" ht="13.5" spans="1:26">
      <c r="A57" s="10">
        <v>1652344</v>
      </c>
      <c r="B57" s="10" t="s">
        <v>27</v>
      </c>
      <c r="C57" s="11">
        <v>62</v>
      </c>
      <c r="D57" s="14">
        <v>44005</v>
      </c>
      <c r="E57" s="13">
        <v>45258</v>
      </c>
      <c r="F57" s="11">
        <v>3</v>
      </c>
      <c r="G57" s="11">
        <v>41</v>
      </c>
      <c r="H57" s="14" t="s">
        <v>28</v>
      </c>
      <c r="I57" s="22" t="s">
        <v>113</v>
      </c>
      <c r="J57" s="19">
        <v>44005</v>
      </c>
      <c r="K57" s="19">
        <v>44005</v>
      </c>
      <c r="L57" s="15">
        <v>1</v>
      </c>
      <c r="M57" s="15">
        <v>2</v>
      </c>
      <c r="N57" s="15">
        <v>5.87</v>
      </c>
      <c r="O57" s="21">
        <v>2</v>
      </c>
      <c r="P57" s="21" t="s">
        <v>31</v>
      </c>
      <c r="Q57" s="21">
        <v>1</v>
      </c>
      <c r="R57" s="21">
        <v>76.65</v>
      </c>
      <c r="S57" s="17" t="s">
        <v>114</v>
      </c>
      <c r="T57" s="21">
        <v>1</v>
      </c>
      <c r="U57" s="21">
        <v>39</v>
      </c>
      <c r="V57" s="21">
        <v>7.9</v>
      </c>
      <c r="W57" s="24">
        <f t="shared" si="2"/>
        <v>-19.5087057874784</v>
      </c>
      <c r="X57" s="21">
        <v>233</v>
      </c>
      <c r="Y57" s="21">
        <v>70.6</v>
      </c>
      <c r="Z57" s="10" t="s">
        <v>101</v>
      </c>
    </row>
    <row r="58" s="1" customFormat="1" ht="13.5" spans="1:26">
      <c r="A58" s="10">
        <v>1552735</v>
      </c>
      <c r="B58" s="10" t="s">
        <v>27</v>
      </c>
      <c r="C58" s="11">
        <v>64</v>
      </c>
      <c r="D58" s="14">
        <v>43539</v>
      </c>
      <c r="E58" s="13">
        <v>45258</v>
      </c>
      <c r="F58" s="11">
        <v>20</v>
      </c>
      <c r="G58" s="11">
        <v>56</v>
      </c>
      <c r="H58" s="14" t="s">
        <v>28</v>
      </c>
      <c r="I58" s="22" t="s">
        <v>115</v>
      </c>
      <c r="J58" s="19">
        <v>43539</v>
      </c>
      <c r="K58" s="19">
        <v>43539</v>
      </c>
      <c r="L58" s="15">
        <v>3</v>
      </c>
      <c r="M58" s="15">
        <v>3.2</v>
      </c>
      <c r="N58" s="15">
        <v>5.23</v>
      </c>
      <c r="O58" s="21">
        <v>3</v>
      </c>
      <c r="P58" s="21" t="s">
        <v>31</v>
      </c>
      <c r="Q58" s="21">
        <v>3</v>
      </c>
      <c r="R58" s="21">
        <v>16.09</v>
      </c>
      <c r="S58" s="17" t="s">
        <v>116</v>
      </c>
      <c r="T58" s="21">
        <v>2</v>
      </c>
      <c r="U58" s="21">
        <v>42</v>
      </c>
      <c r="V58" s="21">
        <v>22.8</v>
      </c>
      <c r="W58" s="24">
        <f t="shared" si="2"/>
        <v>-15.0633804626614</v>
      </c>
      <c r="X58" s="21">
        <v>203</v>
      </c>
      <c r="Y58" s="21">
        <v>64.7</v>
      </c>
      <c r="Z58" s="10" t="s">
        <v>101</v>
      </c>
    </row>
    <row r="59" s="1" customFormat="1" ht="13.5" spans="1:26">
      <c r="A59" s="10">
        <v>1637982</v>
      </c>
      <c r="B59" s="10" t="s">
        <v>42</v>
      </c>
      <c r="C59" s="11">
        <v>60</v>
      </c>
      <c r="D59" s="14">
        <v>43942</v>
      </c>
      <c r="E59" s="13">
        <v>45258</v>
      </c>
      <c r="F59" s="11">
        <v>7</v>
      </c>
      <c r="G59" s="11">
        <v>43</v>
      </c>
      <c r="H59" s="14" t="s">
        <v>28</v>
      </c>
      <c r="I59" s="22" t="s">
        <v>94</v>
      </c>
      <c r="J59" s="19">
        <v>43942</v>
      </c>
      <c r="K59" s="19">
        <v>43942</v>
      </c>
      <c r="L59" s="15">
        <v>2</v>
      </c>
      <c r="M59" s="15">
        <v>2</v>
      </c>
      <c r="N59" s="15">
        <v>3.09</v>
      </c>
      <c r="O59" s="21">
        <v>3</v>
      </c>
      <c r="P59" s="21" t="s">
        <v>35</v>
      </c>
      <c r="Q59" s="21">
        <v>2</v>
      </c>
      <c r="R59" s="21">
        <v>18.34</v>
      </c>
      <c r="S59" s="17" t="s">
        <v>117</v>
      </c>
      <c r="T59" s="21">
        <v>2</v>
      </c>
      <c r="U59" s="21">
        <v>39.5</v>
      </c>
      <c r="V59" s="21">
        <v>4.39</v>
      </c>
      <c r="W59" s="24">
        <f t="shared" si="2"/>
        <v>-23.8114271012253</v>
      </c>
      <c r="X59" s="21">
        <v>240</v>
      </c>
      <c r="Y59" s="21">
        <v>55.2</v>
      </c>
      <c r="Z59" s="10" t="s">
        <v>101</v>
      </c>
    </row>
    <row r="60" ht="13.5" spans="1:26">
      <c r="A60" s="10">
        <v>1521580</v>
      </c>
      <c r="B60" s="10" t="s">
        <v>27</v>
      </c>
      <c r="C60" s="11">
        <v>31</v>
      </c>
      <c r="D60" s="14">
        <v>43432</v>
      </c>
      <c r="E60" s="13">
        <v>45258</v>
      </c>
      <c r="F60" s="11">
        <v>25</v>
      </c>
      <c r="G60" s="11">
        <v>60</v>
      </c>
      <c r="H60" s="14" t="s">
        <v>28</v>
      </c>
      <c r="I60" s="18" t="s">
        <v>118</v>
      </c>
      <c r="J60" s="19">
        <v>43432</v>
      </c>
      <c r="K60" s="19">
        <v>43425</v>
      </c>
      <c r="L60" s="15">
        <v>1</v>
      </c>
      <c r="M60" s="15">
        <v>6.5</v>
      </c>
      <c r="N60" s="15">
        <v>7.29</v>
      </c>
      <c r="O60" s="21">
        <v>1</v>
      </c>
      <c r="P60" s="21" t="s">
        <v>31</v>
      </c>
      <c r="Q60" s="21">
        <v>1</v>
      </c>
      <c r="R60" s="21">
        <v>27.69</v>
      </c>
      <c r="S60" s="17" t="s">
        <v>119</v>
      </c>
      <c r="T60" s="21">
        <v>1</v>
      </c>
      <c r="U60" s="21">
        <v>46.7</v>
      </c>
      <c r="V60" s="21">
        <v>12</v>
      </c>
      <c r="W60" s="24">
        <f t="shared" si="2"/>
        <v>-23.2946161113992</v>
      </c>
      <c r="X60" s="21">
        <v>145</v>
      </c>
      <c r="Y60" s="21">
        <v>83</v>
      </c>
      <c r="Z60" s="10" t="s">
        <v>101</v>
      </c>
    </row>
    <row r="61" ht="13.5" spans="1:26">
      <c r="A61" s="10">
        <v>1708876</v>
      </c>
      <c r="B61" s="10" t="s">
        <v>42</v>
      </c>
      <c r="C61" s="11">
        <v>63</v>
      </c>
      <c r="D61" s="14">
        <v>44256</v>
      </c>
      <c r="E61" s="13">
        <v>44972</v>
      </c>
      <c r="F61" s="11">
        <v>23</v>
      </c>
      <c r="G61" s="11">
        <v>23</v>
      </c>
      <c r="H61" s="14" t="s">
        <v>39</v>
      </c>
      <c r="I61" s="22" t="s">
        <v>60</v>
      </c>
      <c r="J61" s="19">
        <v>44256</v>
      </c>
      <c r="K61" s="19">
        <v>44256</v>
      </c>
      <c r="L61" s="15">
        <v>1</v>
      </c>
      <c r="M61" s="15">
        <v>2.5</v>
      </c>
      <c r="N61" s="15">
        <v>117</v>
      </c>
      <c r="O61" s="21">
        <v>2</v>
      </c>
      <c r="P61" s="21" t="s">
        <v>31</v>
      </c>
      <c r="Q61" s="21">
        <v>1</v>
      </c>
      <c r="R61" s="21">
        <v>193.4</v>
      </c>
      <c r="S61" s="17" t="s">
        <v>83</v>
      </c>
      <c r="T61" s="21">
        <v>1</v>
      </c>
      <c r="U61" s="21">
        <v>28.6</v>
      </c>
      <c r="V61" s="21">
        <v>10.5</v>
      </c>
      <c r="W61" s="24">
        <f t="shared" si="2"/>
        <v>-8.79092330272105</v>
      </c>
      <c r="X61" s="21">
        <v>271</v>
      </c>
      <c r="Y61" s="21">
        <v>70.7</v>
      </c>
      <c r="Z61" s="10" t="s">
        <v>101</v>
      </c>
    </row>
    <row r="62" ht="13.5" spans="1:26">
      <c r="A62" s="10">
        <v>1712550</v>
      </c>
      <c r="B62" s="10" t="s">
        <v>27</v>
      </c>
      <c r="C62" s="11">
        <v>60</v>
      </c>
      <c r="D62" s="14">
        <v>44264</v>
      </c>
      <c r="E62" s="13">
        <v>45258</v>
      </c>
      <c r="F62" s="11">
        <v>32</v>
      </c>
      <c r="G62" s="11">
        <f t="shared" ref="G62:G65" si="5">DATEDIF(D62,E62,"M")</f>
        <v>32</v>
      </c>
      <c r="H62" s="14" t="s">
        <v>28</v>
      </c>
      <c r="I62" s="22" t="s">
        <v>120</v>
      </c>
      <c r="J62" s="19">
        <v>44102</v>
      </c>
      <c r="K62" s="19">
        <v>44094</v>
      </c>
      <c r="L62" s="15">
        <v>2</v>
      </c>
      <c r="M62" s="15">
        <v>1</v>
      </c>
      <c r="N62" s="15">
        <v>2.05</v>
      </c>
      <c r="O62" s="21">
        <v>3</v>
      </c>
      <c r="P62" s="21" t="s">
        <v>31</v>
      </c>
      <c r="Q62" s="21">
        <v>2</v>
      </c>
      <c r="R62" s="21">
        <v>6.87</v>
      </c>
      <c r="S62" s="17" t="s">
        <v>32</v>
      </c>
      <c r="T62" s="21">
        <v>1</v>
      </c>
      <c r="U62" s="21">
        <v>31.7</v>
      </c>
      <c r="V62" s="21">
        <v>21.3</v>
      </c>
      <c r="W62" s="24">
        <f t="shared" si="2"/>
        <v>-6.75753332007849</v>
      </c>
      <c r="X62" s="21">
        <v>103</v>
      </c>
      <c r="Y62" s="21">
        <v>73.5</v>
      </c>
      <c r="Z62" s="10" t="s">
        <v>101</v>
      </c>
    </row>
    <row r="63" ht="13.5" spans="1:26">
      <c r="A63" s="10">
        <v>1678426</v>
      </c>
      <c r="B63" s="10" t="s">
        <v>42</v>
      </c>
      <c r="C63" s="11">
        <v>55</v>
      </c>
      <c r="D63" s="14">
        <v>44333</v>
      </c>
      <c r="E63" s="13">
        <v>45258</v>
      </c>
      <c r="F63" s="11">
        <v>5</v>
      </c>
      <c r="G63" s="11">
        <v>37</v>
      </c>
      <c r="H63" s="14" t="s">
        <v>28</v>
      </c>
      <c r="I63" s="22" t="s">
        <v>121</v>
      </c>
      <c r="J63" s="19">
        <v>44126</v>
      </c>
      <c r="K63" s="19">
        <v>44313</v>
      </c>
      <c r="L63" s="15">
        <v>3</v>
      </c>
      <c r="M63" s="15">
        <v>3</v>
      </c>
      <c r="N63" s="15">
        <v>22</v>
      </c>
      <c r="O63" s="21">
        <v>3</v>
      </c>
      <c r="P63" s="21" t="s">
        <v>31</v>
      </c>
      <c r="Q63" s="21">
        <v>2</v>
      </c>
      <c r="R63" s="21">
        <v>22.5</v>
      </c>
      <c r="S63" s="17" t="s">
        <v>122</v>
      </c>
      <c r="T63" s="21">
        <v>3</v>
      </c>
      <c r="U63" s="21">
        <v>36.2</v>
      </c>
      <c r="V63" s="21">
        <v>8.1</v>
      </c>
      <c r="W63" s="24">
        <f t="shared" si="2"/>
        <v>-16.9636971929226</v>
      </c>
      <c r="X63" s="21">
        <v>156</v>
      </c>
      <c r="Y63" s="21">
        <v>54.1</v>
      </c>
      <c r="Z63" s="10" t="s">
        <v>101</v>
      </c>
    </row>
    <row r="64" ht="13.5" spans="1:26">
      <c r="A64" s="10">
        <v>1382393</v>
      </c>
      <c r="B64" s="10" t="s">
        <v>42</v>
      </c>
      <c r="C64" s="11">
        <v>71</v>
      </c>
      <c r="D64" s="14">
        <v>44340</v>
      </c>
      <c r="E64" s="13">
        <v>45259</v>
      </c>
      <c r="F64" s="11">
        <v>30</v>
      </c>
      <c r="G64" s="11">
        <f t="shared" si="5"/>
        <v>30</v>
      </c>
      <c r="H64" s="14" t="s">
        <v>28</v>
      </c>
      <c r="I64" s="22" t="s">
        <v>123</v>
      </c>
      <c r="J64" s="19">
        <v>44340</v>
      </c>
      <c r="K64" s="19">
        <v>44232</v>
      </c>
      <c r="L64" s="15">
        <v>1</v>
      </c>
      <c r="M64" s="15">
        <v>2.6</v>
      </c>
      <c r="N64" s="15">
        <v>13.6</v>
      </c>
      <c r="O64" s="21">
        <v>1</v>
      </c>
      <c r="P64" s="21" t="s">
        <v>31</v>
      </c>
      <c r="Q64" s="21">
        <v>1</v>
      </c>
      <c r="R64" s="21">
        <v>44.61</v>
      </c>
      <c r="S64" s="17" t="s">
        <v>54</v>
      </c>
      <c r="T64" s="21">
        <v>1</v>
      </c>
      <c r="U64" s="21">
        <v>35.6</v>
      </c>
      <c r="V64" s="21">
        <v>36.3</v>
      </c>
      <c r="W64" s="24">
        <f t="shared" si="2"/>
        <v>-6.55400290761269</v>
      </c>
      <c r="X64" s="21">
        <v>80</v>
      </c>
      <c r="Y64" s="21">
        <v>87.5</v>
      </c>
      <c r="Z64" s="10" t="s">
        <v>101</v>
      </c>
    </row>
    <row r="65" ht="13.5" spans="1:26">
      <c r="A65" s="10">
        <v>1607186</v>
      </c>
      <c r="B65" s="10" t="s">
        <v>27</v>
      </c>
      <c r="C65" s="11">
        <v>38</v>
      </c>
      <c r="D65" s="14">
        <v>44378</v>
      </c>
      <c r="E65" s="13">
        <v>45259</v>
      </c>
      <c r="F65" s="11">
        <v>28</v>
      </c>
      <c r="G65" s="11">
        <f t="shared" si="5"/>
        <v>28</v>
      </c>
      <c r="H65" s="14" t="s">
        <v>28</v>
      </c>
      <c r="I65" s="22" t="s">
        <v>124</v>
      </c>
      <c r="J65" s="19">
        <v>43762</v>
      </c>
      <c r="K65" s="19">
        <v>44358</v>
      </c>
      <c r="L65" s="15">
        <v>2</v>
      </c>
      <c r="M65" s="15">
        <v>2</v>
      </c>
      <c r="N65" s="15">
        <v>1.9</v>
      </c>
      <c r="O65" s="21">
        <v>2</v>
      </c>
      <c r="P65" s="21" t="s">
        <v>31</v>
      </c>
      <c r="Q65" s="21">
        <v>2</v>
      </c>
      <c r="R65" s="21">
        <v>9.15</v>
      </c>
      <c r="S65" s="17" t="s">
        <v>88</v>
      </c>
      <c r="T65" s="21">
        <v>1</v>
      </c>
      <c r="U65" s="21">
        <v>44.1</v>
      </c>
      <c r="V65" s="21">
        <v>33.3</v>
      </c>
      <c r="W65" s="24">
        <f t="shared" si="2"/>
        <v>-14.3483211798898</v>
      </c>
      <c r="X65" s="21">
        <v>156</v>
      </c>
      <c r="Y65" s="21">
        <v>64.8</v>
      </c>
      <c r="Z65" s="10" t="s">
        <v>101</v>
      </c>
    </row>
    <row r="66" ht="13.5" spans="1:26">
      <c r="A66" s="10">
        <v>1590842</v>
      </c>
      <c r="B66" s="10" t="s">
        <v>27</v>
      </c>
      <c r="C66" s="11">
        <v>60</v>
      </c>
      <c r="D66" s="14">
        <v>44383</v>
      </c>
      <c r="E66" s="13">
        <v>44695</v>
      </c>
      <c r="F66" s="11">
        <v>10</v>
      </c>
      <c r="G66" s="11">
        <v>10</v>
      </c>
      <c r="H66" s="14" t="s">
        <v>39</v>
      </c>
      <c r="I66" s="22" t="s">
        <v>125</v>
      </c>
      <c r="J66" s="19">
        <v>44383</v>
      </c>
      <c r="K66" s="19">
        <v>44371</v>
      </c>
      <c r="L66" s="15">
        <v>2</v>
      </c>
      <c r="M66" s="15">
        <v>7</v>
      </c>
      <c r="N66" s="15">
        <v>49.6</v>
      </c>
      <c r="O66" s="21">
        <v>3</v>
      </c>
      <c r="P66" s="21" t="s">
        <v>31</v>
      </c>
      <c r="Q66" s="21">
        <v>2</v>
      </c>
      <c r="R66" s="21">
        <v>489.6</v>
      </c>
      <c r="S66" s="17" t="s">
        <v>126</v>
      </c>
      <c r="T66" s="21">
        <v>1</v>
      </c>
      <c r="U66" s="21">
        <v>32.9</v>
      </c>
      <c r="V66" s="21">
        <v>5.6</v>
      </c>
      <c r="W66" s="24">
        <f t="shared" si="2"/>
        <v>-16.5947404549087</v>
      </c>
      <c r="X66" s="21">
        <v>387</v>
      </c>
      <c r="Y66" s="21">
        <v>76.3</v>
      </c>
      <c r="Z66" s="10" t="s">
        <v>101</v>
      </c>
    </row>
    <row r="67" ht="13.5" spans="1:26">
      <c r="A67" s="10">
        <v>1699358</v>
      </c>
      <c r="B67" s="10" t="s">
        <v>42</v>
      </c>
      <c r="C67" s="11">
        <v>68</v>
      </c>
      <c r="D67" s="14">
        <v>44392</v>
      </c>
      <c r="E67" s="13">
        <v>45258</v>
      </c>
      <c r="F67" s="11">
        <v>28</v>
      </c>
      <c r="G67" s="11">
        <f t="shared" ref="G67:G72" si="6">DATEDIF(D67,E67,"M")</f>
        <v>28</v>
      </c>
      <c r="H67" s="14" t="s">
        <v>28</v>
      </c>
      <c r="I67" s="22" t="s">
        <v>127</v>
      </c>
      <c r="J67" s="19">
        <v>44210</v>
      </c>
      <c r="K67" s="19">
        <v>44204</v>
      </c>
      <c r="L67" s="15">
        <v>3</v>
      </c>
      <c r="M67" s="15">
        <v>2.2</v>
      </c>
      <c r="N67" s="15">
        <v>5.81</v>
      </c>
      <c r="O67" s="21">
        <v>3</v>
      </c>
      <c r="P67" s="21" t="s">
        <v>35</v>
      </c>
      <c r="Q67" s="21">
        <v>3</v>
      </c>
      <c r="R67" s="21">
        <v>6.88</v>
      </c>
      <c r="S67" s="17" t="s">
        <v>76</v>
      </c>
      <c r="T67" s="21">
        <v>1</v>
      </c>
      <c r="U67" s="21">
        <v>39.2</v>
      </c>
      <c r="V67" s="25">
        <v>9</v>
      </c>
      <c r="W67" s="24">
        <f t="shared" si="2"/>
        <v>-18.818317789581</v>
      </c>
      <c r="X67" s="21">
        <v>144</v>
      </c>
      <c r="Y67" s="21">
        <v>33.7</v>
      </c>
      <c r="Z67" s="10" t="s">
        <v>101</v>
      </c>
    </row>
    <row r="68" ht="13.5" spans="1:26">
      <c r="A68" s="10">
        <v>1249186</v>
      </c>
      <c r="B68" s="10" t="s">
        <v>27</v>
      </c>
      <c r="C68" s="11">
        <v>65</v>
      </c>
      <c r="D68" s="14">
        <v>44432</v>
      </c>
      <c r="E68" s="13">
        <v>45258</v>
      </c>
      <c r="F68" s="11">
        <v>27</v>
      </c>
      <c r="G68" s="11">
        <f t="shared" si="6"/>
        <v>27</v>
      </c>
      <c r="H68" s="14" t="s">
        <v>28</v>
      </c>
      <c r="I68" s="18" t="s">
        <v>128</v>
      </c>
      <c r="J68" s="19">
        <v>42201</v>
      </c>
      <c r="K68" s="19">
        <v>44412</v>
      </c>
      <c r="L68" s="15">
        <v>1</v>
      </c>
      <c r="M68" s="15">
        <v>4</v>
      </c>
      <c r="N68" s="15">
        <v>86.3</v>
      </c>
      <c r="O68" s="21">
        <v>0</v>
      </c>
      <c r="P68" s="21" t="s">
        <v>31</v>
      </c>
      <c r="Q68" s="21">
        <v>1</v>
      </c>
      <c r="R68" s="21">
        <v>30.7</v>
      </c>
      <c r="S68" s="17" t="s">
        <v>38</v>
      </c>
      <c r="T68" s="21">
        <v>1</v>
      </c>
      <c r="U68" s="21">
        <v>41.6</v>
      </c>
      <c r="V68" s="21">
        <v>29.8</v>
      </c>
      <c r="W68" s="24">
        <f t="shared" si="2"/>
        <v>-12.956244602825</v>
      </c>
      <c r="X68" s="21">
        <v>156</v>
      </c>
      <c r="Y68" s="21">
        <v>66.5</v>
      </c>
      <c r="Z68" s="10" t="s">
        <v>101</v>
      </c>
    </row>
    <row r="69" ht="13.5" spans="1:26">
      <c r="A69" s="10">
        <v>1153246</v>
      </c>
      <c r="B69" s="10" t="s">
        <v>42</v>
      </c>
      <c r="C69" s="11">
        <v>36</v>
      </c>
      <c r="D69" s="14">
        <v>45211</v>
      </c>
      <c r="E69" s="13">
        <v>45506</v>
      </c>
      <c r="F69" s="11">
        <v>8</v>
      </c>
      <c r="G69" s="11">
        <v>50</v>
      </c>
      <c r="H69" s="14" t="s">
        <v>28</v>
      </c>
      <c r="I69" s="22" t="s">
        <v>99</v>
      </c>
      <c r="J69" s="19">
        <v>43957</v>
      </c>
      <c r="K69" s="19">
        <v>44331</v>
      </c>
      <c r="L69" s="15">
        <v>4</v>
      </c>
      <c r="M69" s="15">
        <v>0.9</v>
      </c>
      <c r="N69" s="15">
        <v>1.98</v>
      </c>
      <c r="O69" s="21">
        <v>1</v>
      </c>
      <c r="P69" s="21" t="s">
        <v>31</v>
      </c>
      <c r="Q69" s="21">
        <v>4</v>
      </c>
      <c r="R69" s="21">
        <v>21.65</v>
      </c>
      <c r="S69" s="17" t="s">
        <v>129</v>
      </c>
      <c r="T69" s="21">
        <v>3</v>
      </c>
      <c r="U69" s="21">
        <v>37.4</v>
      </c>
      <c r="V69" s="21">
        <v>14.9</v>
      </c>
      <c r="W69" s="24">
        <f t="shared" ref="W69:W111" si="7">10*(0.66*LN(V69)-0.085*U69)</f>
        <v>-13.9610159945207</v>
      </c>
      <c r="X69" s="21">
        <v>189</v>
      </c>
      <c r="Y69" s="21">
        <v>68.4</v>
      </c>
      <c r="Z69" s="10" t="s">
        <v>101</v>
      </c>
    </row>
    <row r="70" ht="13.5" spans="1:26">
      <c r="A70" s="10">
        <v>1691634</v>
      </c>
      <c r="B70" s="10" t="s">
        <v>42</v>
      </c>
      <c r="C70" s="11">
        <v>59</v>
      </c>
      <c r="D70" s="14">
        <v>44202</v>
      </c>
      <c r="E70" s="13">
        <v>45184</v>
      </c>
      <c r="F70" s="11">
        <v>8</v>
      </c>
      <c r="G70" s="11">
        <v>32</v>
      </c>
      <c r="H70" s="14" t="s">
        <v>39</v>
      </c>
      <c r="I70" s="22" t="s">
        <v>130</v>
      </c>
      <c r="J70" s="19">
        <v>44202</v>
      </c>
      <c r="K70" s="19">
        <v>44166</v>
      </c>
      <c r="L70" s="15">
        <v>4</v>
      </c>
      <c r="M70" s="15">
        <v>1</v>
      </c>
      <c r="N70" s="15">
        <v>3.1</v>
      </c>
      <c r="O70" s="21">
        <v>3</v>
      </c>
      <c r="P70" s="21" t="s">
        <v>31</v>
      </c>
      <c r="Q70" s="21">
        <v>3</v>
      </c>
      <c r="R70" s="21">
        <v>20</v>
      </c>
      <c r="S70" s="17" t="s">
        <v>41</v>
      </c>
      <c r="T70" s="21">
        <v>1</v>
      </c>
      <c r="U70" s="21">
        <v>34.8</v>
      </c>
      <c r="V70" s="21">
        <v>24.5</v>
      </c>
      <c r="W70" s="24">
        <f t="shared" si="7"/>
        <v>-8.46875742416551</v>
      </c>
      <c r="X70" s="21">
        <v>145</v>
      </c>
      <c r="Y70" s="21">
        <v>36.6</v>
      </c>
      <c r="Z70" s="10" t="s">
        <v>101</v>
      </c>
    </row>
    <row r="71" s="1" customFormat="1" ht="13.5" spans="1:26">
      <c r="A71" s="10">
        <v>1638520</v>
      </c>
      <c r="B71" s="10" t="s">
        <v>27</v>
      </c>
      <c r="C71" s="11">
        <v>64</v>
      </c>
      <c r="D71" s="14">
        <v>43943</v>
      </c>
      <c r="E71" s="13">
        <v>45558</v>
      </c>
      <c r="F71" s="11">
        <v>18</v>
      </c>
      <c r="G71" s="11">
        <v>53</v>
      </c>
      <c r="H71" s="14" t="s">
        <v>28</v>
      </c>
      <c r="I71" s="22" t="s">
        <v>131</v>
      </c>
      <c r="J71" s="19">
        <v>43943</v>
      </c>
      <c r="K71" s="19">
        <v>43931</v>
      </c>
      <c r="L71" s="15">
        <v>2</v>
      </c>
      <c r="M71" s="15">
        <v>3.5</v>
      </c>
      <c r="N71" s="15">
        <v>53.9</v>
      </c>
      <c r="O71" s="21">
        <v>3</v>
      </c>
      <c r="P71" s="21" t="s">
        <v>31</v>
      </c>
      <c r="Q71" s="21">
        <v>1</v>
      </c>
      <c r="R71" s="21">
        <v>17.62</v>
      </c>
      <c r="S71" s="17" t="s">
        <v>132</v>
      </c>
      <c r="T71" s="21">
        <v>2</v>
      </c>
      <c r="U71" s="21">
        <v>43.4</v>
      </c>
      <c r="V71" s="21">
        <v>12.8</v>
      </c>
      <c r="W71" s="24">
        <f t="shared" si="7"/>
        <v>-20.0636618718912</v>
      </c>
      <c r="X71" s="21">
        <v>170</v>
      </c>
      <c r="Y71" s="21">
        <v>90.5</v>
      </c>
      <c r="Z71" s="10" t="s">
        <v>101</v>
      </c>
    </row>
    <row r="72" ht="15" customHeight="1" spans="1:26">
      <c r="A72" s="10">
        <v>1724621</v>
      </c>
      <c r="B72" s="10" t="s">
        <v>27</v>
      </c>
      <c r="C72" s="11">
        <v>65</v>
      </c>
      <c r="D72" s="14">
        <v>44525</v>
      </c>
      <c r="E72" s="13">
        <v>44823</v>
      </c>
      <c r="F72" s="11">
        <v>9</v>
      </c>
      <c r="G72" s="11">
        <f t="shared" si="6"/>
        <v>9</v>
      </c>
      <c r="H72" s="14" t="s">
        <v>28</v>
      </c>
      <c r="I72" s="18" t="s">
        <v>44</v>
      </c>
      <c r="J72" s="19">
        <v>44303</v>
      </c>
      <c r="K72" s="19">
        <v>44303</v>
      </c>
      <c r="L72" s="15">
        <v>4</v>
      </c>
      <c r="M72" s="15">
        <v>6.5</v>
      </c>
      <c r="N72" s="15">
        <v>34.6</v>
      </c>
      <c r="O72" s="21">
        <v>1</v>
      </c>
      <c r="P72" s="21" t="s">
        <v>35</v>
      </c>
      <c r="Q72" s="21">
        <v>4</v>
      </c>
      <c r="R72" s="21">
        <v>33.81</v>
      </c>
      <c r="S72" s="17" t="s">
        <v>133</v>
      </c>
      <c r="T72" s="21">
        <v>1</v>
      </c>
      <c r="U72" s="21">
        <v>31.5</v>
      </c>
      <c r="V72" s="21">
        <v>6.2</v>
      </c>
      <c r="W72" s="24">
        <f t="shared" si="7"/>
        <v>-14.7329746724631</v>
      </c>
      <c r="X72" s="21">
        <v>150</v>
      </c>
      <c r="Y72" s="21">
        <v>55.1</v>
      </c>
      <c r="Z72" s="10" t="s">
        <v>101</v>
      </c>
    </row>
    <row r="73" ht="13.5" spans="1:26">
      <c r="A73" s="10">
        <v>1785402</v>
      </c>
      <c r="B73" s="10" t="s">
        <v>27</v>
      </c>
      <c r="C73" s="11">
        <v>69</v>
      </c>
      <c r="D73" s="14">
        <v>44606</v>
      </c>
      <c r="E73" s="13">
        <v>45385</v>
      </c>
      <c r="F73" s="11">
        <v>6</v>
      </c>
      <c r="G73" s="11">
        <v>25</v>
      </c>
      <c r="H73" s="14" t="s">
        <v>28</v>
      </c>
      <c r="I73" s="22" t="s">
        <v>29</v>
      </c>
      <c r="J73" s="19">
        <v>44606</v>
      </c>
      <c r="K73" s="19">
        <v>44586</v>
      </c>
      <c r="L73" s="15">
        <v>1</v>
      </c>
      <c r="M73" s="15">
        <v>5</v>
      </c>
      <c r="N73" s="15">
        <v>33.7</v>
      </c>
      <c r="O73" s="21">
        <v>2</v>
      </c>
      <c r="P73" s="21" t="s">
        <v>31</v>
      </c>
      <c r="Q73" s="21">
        <v>1</v>
      </c>
      <c r="R73" s="21">
        <v>33</v>
      </c>
      <c r="S73" s="17" t="s">
        <v>32</v>
      </c>
      <c r="T73" s="21">
        <v>1</v>
      </c>
      <c r="U73" s="21">
        <v>32.9</v>
      </c>
      <c r="V73" s="21">
        <v>24.5</v>
      </c>
      <c r="W73" s="24">
        <f t="shared" si="7"/>
        <v>-6.85375742416551</v>
      </c>
      <c r="X73" s="21">
        <v>205</v>
      </c>
      <c r="Y73" s="21">
        <v>51.6</v>
      </c>
      <c r="Z73" s="10" t="s">
        <v>101</v>
      </c>
    </row>
    <row r="74" ht="13.5" spans="1:26">
      <c r="A74" s="10">
        <v>1809357</v>
      </c>
      <c r="B74" s="10" t="s">
        <v>27</v>
      </c>
      <c r="C74" s="11">
        <v>64</v>
      </c>
      <c r="D74" s="14">
        <v>44687</v>
      </c>
      <c r="E74" s="13">
        <v>45516</v>
      </c>
      <c r="F74" s="11">
        <v>27</v>
      </c>
      <c r="G74" s="11">
        <f t="shared" ref="G74:G82" si="8">DATEDIF(D74,E74,"M")</f>
        <v>27</v>
      </c>
      <c r="H74" s="14" t="s">
        <v>28</v>
      </c>
      <c r="I74" s="22" t="s">
        <v>59</v>
      </c>
      <c r="J74" s="19">
        <v>44687</v>
      </c>
      <c r="K74" s="19">
        <v>44673</v>
      </c>
      <c r="L74" s="15">
        <v>3</v>
      </c>
      <c r="M74" s="15">
        <v>3</v>
      </c>
      <c r="N74" s="15">
        <v>10.2</v>
      </c>
      <c r="O74" s="21">
        <v>2</v>
      </c>
      <c r="P74" s="21" t="s">
        <v>35</v>
      </c>
      <c r="Q74" s="21">
        <v>3</v>
      </c>
      <c r="R74" s="21">
        <v>71.61</v>
      </c>
      <c r="S74" s="17" t="s">
        <v>36</v>
      </c>
      <c r="T74" s="21">
        <v>1</v>
      </c>
      <c r="U74" s="21">
        <v>40.1</v>
      </c>
      <c r="V74" s="21">
        <v>19.1</v>
      </c>
      <c r="W74" s="24">
        <f t="shared" si="7"/>
        <v>-14.6170569886529</v>
      </c>
      <c r="X74" s="21">
        <v>184</v>
      </c>
      <c r="Y74" s="21">
        <v>74.3</v>
      </c>
      <c r="Z74" s="10" t="s">
        <v>101</v>
      </c>
    </row>
    <row r="75" ht="13.5" spans="1:26">
      <c r="A75" s="10">
        <v>1715323</v>
      </c>
      <c r="B75" s="10" t="s">
        <v>42</v>
      </c>
      <c r="C75" s="11">
        <v>51</v>
      </c>
      <c r="D75" s="14">
        <v>44692</v>
      </c>
      <c r="E75" s="13">
        <v>44842</v>
      </c>
      <c r="F75" s="11">
        <v>4</v>
      </c>
      <c r="G75" s="11">
        <v>4</v>
      </c>
      <c r="H75" s="14" t="s">
        <v>39</v>
      </c>
      <c r="I75" s="22" t="s">
        <v>94</v>
      </c>
      <c r="J75" s="19">
        <v>44426</v>
      </c>
      <c r="K75" s="19">
        <v>44532</v>
      </c>
      <c r="L75" s="15">
        <v>1</v>
      </c>
      <c r="M75" s="15">
        <v>4</v>
      </c>
      <c r="N75" s="15">
        <v>4.35</v>
      </c>
      <c r="O75" s="21">
        <v>2</v>
      </c>
      <c r="P75" s="21" t="s">
        <v>31</v>
      </c>
      <c r="Q75" s="21">
        <v>1</v>
      </c>
      <c r="R75" s="21">
        <v>112.6</v>
      </c>
      <c r="S75" s="17" t="s">
        <v>134</v>
      </c>
      <c r="T75" s="21">
        <v>2</v>
      </c>
      <c r="U75" s="21">
        <v>36.8</v>
      </c>
      <c r="V75" s="21">
        <v>8.4</v>
      </c>
      <c r="W75" s="24">
        <f t="shared" si="7"/>
        <v>-17.2336707413948</v>
      </c>
      <c r="X75" s="21">
        <v>158</v>
      </c>
      <c r="Y75" s="21">
        <v>73.3</v>
      </c>
      <c r="Z75" s="10" t="s">
        <v>101</v>
      </c>
    </row>
    <row r="76" ht="13.5" spans="1:26">
      <c r="A76" s="10">
        <v>1697320</v>
      </c>
      <c r="B76" s="10" t="s">
        <v>42</v>
      </c>
      <c r="C76" s="11">
        <v>50</v>
      </c>
      <c r="D76" s="14">
        <v>44195</v>
      </c>
      <c r="E76" s="13">
        <v>45232</v>
      </c>
      <c r="F76" s="11">
        <v>16</v>
      </c>
      <c r="G76" s="11">
        <v>34</v>
      </c>
      <c r="H76" s="14" t="s">
        <v>28</v>
      </c>
      <c r="I76" s="22" t="s">
        <v>135</v>
      </c>
      <c r="J76" s="19">
        <v>44195</v>
      </c>
      <c r="K76" s="19">
        <v>44189</v>
      </c>
      <c r="L76" s="15">
        <v>1</v>
      </c>
      <c r="M76" s="15">
        <v>4</v>
      </c>
      <c r="N76" s="15">
        <v>384</v>
      </c>
      <c r="O76" s="21">
        <v>2</v>
      </c>
      <c r="P76" s="21" t="s">
        <v>31</v>
      </c>
      <c r="Q76" s="21">
        <v>1</v>
      </c>
      <c r="R76" s="21">
        <v>845.8</v>
      </c>
      <c r="S76" s="17" t="s">
        <v>136</v>
      </c>
      <c r="T76" s="21">
        <v>2</v>
      </c>
      <c r="U76" s="21">
        <v>34.1</v>
      </c>
      <c r="V76" s="21">
        <v>14.2</v>
      </c>
      <c r="W76" s="24">
        <f t="shared" si="7"/>
        <v>-11.4736030335924</v>
      </c>
      <c r="X76" s="21">
        <v>158</v>
      </c>
      <c r="Y76" s="21">
        <v>89</v>
      </c>
      <c r="Z76" s="10" t="s">
        <v>101</v>
      </c>
    </row>
    <row r="77" ht="13.5" spans="1:26">
      <c r="A77" s="10">
        <v>1670127</v>
      </c>
      <c r="B77" s="10" t="s">
        <v>27</v>
      </c>
      <c r="C77" s="11">
        <v>56</v>
      </c>
      <c r="D77" s="14">
        <v>44742</v>
      </c>
      <c r="E77" s="13">
        <v>45513</v>
      </c>
      <c r="F77" s="11">
        <v>23</v>
      </c>
      <c r="G77" s="11">
        <v>25</v>
      </c>
      <c r="H77" s="14" t="s">
        <v>28</v>
      </c>
      <c r="I77" s="22" t="s">
        <v>137</v>
      </c>
      <c r="J77" s="19">
        <v>44168</v>
      </c>
      <c r="K77" s="19">
        <v>44727</v>
      </c>
      <c r="L77" s="15">
        <v>1</v>
      </c>
      <c r="M77" s="15">
        <v>2.5</v>
      </c>
      <c r="N77" s="15">
        <v>6.9</v>
      </c>
      <c r="O77" s="21">
        <v>0</v>
      </c>
      <c r="P77" s="21" t="s">
        <v>31</v>
      </c>
      <c r="Q77" s="21">
        <v>1</v>
      </c>
      <c r="R77" s="21">
        <v>48.678</v>
      </c>
      <c r="S77" s="17" t="s">
        <v>41</v>
      </c>
      <c r="T77" s="21">
        <v>1</v>
      </c>
      <c r="U77" s="21">
        <v>38.9</v>
      </c>
      <c r="V77" s="21">
        <v>24.7</v>
      </c>
      <c r="W77" s="24">
        <f t="shared" si="7"/>
        <v>-11.9000985920161</v>
      </c>
      <c r="X77" s="21">
        <v>171</v>
      </c>
      <c r="Y77" s="21">
        <v>77.2</v>
      </c>
      <c r="Z77" s="10" t="s">
        <v>101</v>
      </c>
    </row>
    <row r="78" ht="13.5" spans="1:26">
      <c r="A78" s="10">
        <v>1685602</v>
      </c>
      <c r="B78" s="10" t="s">
        <v>27</v>
      </c>
      <c r="C78" s="11">
        <v>69</v>
      </c>
      <c r="D78" s="14">
        <v>44749</v>
      </c>
      <c r="E78" s="13">
        <v>45258</v>
      </c>
      <c r="F78" s="11">
        <v>16</v>
      </c>
      <c r="G78" s="11">
        <f t="shared" si="8"/>
        <v>16</v>
      </c>
      <c r="H78" s="14" t="s">
        <v>28</v>
      </c>
      <c r="I78" s="22" t="s">
        <v>44</v>
      </c>
      <c r="J78" s="19">
        <v>44145</v>
      </c>
      <c r="K78" s="19">
        <v>44734</v>
      </c>
      <c r="L78" s="15">
        <v>1</v>
      </c>
      <c r="M78" s="15">
        <v>2</v>
      </c>
      <c r="N78" s="15">
        <v>3.02</v>
      </c>
      <c r="O78" s="21">
        <v>0</v>
      </c>
      <c r="P78" s="21" t="s">
        <v>31</v>
      </c>
      <c r="Q78" s="21">
        <v>1</v>
      </c>
      <c r="R78" s="21">
        <v>22.32</v>
      </c>
      <c r="S78" s="17" t="s">
        <v>54</v>
      </c>
      <c r="T78" s="21">
        <v>1</v>
      </c>
      <c r="U78" s="21">
        <v>44.2</v>
      </c>
      <c r="V78" s="21">
        <v>14.1</v>
      </c>
      <c r="W78" s="24">
        <f t="shared" si="7"/>
        <v>-20.1052463372648</v>
      </c>
      <c r="X78" s="21">
        <v>161</v>
      </c>
      <c r="Y78" s="21">
        <v>56.7</v>
      </c>
      <c r="Z78" s="10" t="s">
        <v>101</v>
      </c>
    </row>
    <row r="79" ht="13" customHeight="1" spans="1:26">
      <c r="A79" s="10">
        <v>1807567</v>
      </c>
      <c r="B79" s="10" t="s">
        <v>42</v>
      </c>
      <c r="C79" s="11">
        <v>57</v>
      </c>
      <c r="D79" s="14">
        <v>44771</v>
      </c>
      <c r="E79" s="13">
        <v>45258</v>
      </c>
      <c r="F79" s="11">
        <v>15</v>
      </c>
      <c r="G79" s="11">
        <f t="shared" si="8"/>
        <v>15</v>
      </c>
      <c r="H79" s="14" t="s">
        <v>28</v>
      </c>
      <c r="I79" s="18" t="s">
        <v>29</v>
      </c>
      <c r="J79" s="19">
        <v>44663</v>
      </c>
      <c r="K79" s="19">
        <v>44663</v>
      </c>
      <c r="L79" s="15">
        <v>5</v>
      </c>
      <c r="M79" s="15">
        <v>2</v>
      </c>
      <c r="N79" s="15">
        <v>1.61</v>
      </c>
      <c r="O79" s="21">
        <v>1</v>
      </c>
      <c r="P79" s="21" t="s">
        <v>31</v>
      </c>
      <c r="Q79" s="21">
        <v>4</v>
      </c>
      <c r="R79" s="21">
        <v>19.8</v>
      </c>
      <c r="S79" s="17" t="s">
        <v>138</v>
      </c>
      <c r="T79" s="21">
        <v>2</v>
      </c>
      <c r="U79" s="21">
        <v>41</v>
      </c>
      <c r="V79" s="21">
        <v>10.4</v>
      </c>
      <c r="W79" s="24">
        <f t="shared" si="7"/>
        <v>-19.3940816794276</v>
      </c>
      <c r="X79" s="21">
        <v>259</v>
      </c>
      <c r="Y79" s="21">
        <v>44.4</v>
      </c>
      <c r="Z79" s="10" t="s">
        <v>101</v>
      </c>
    </row>
    <row r="80" ht="13.5" spans="1:26">
      <c r="A80" s="10">
        <v>1734200</v>
      </c>
      <c r="B80" s="10" t="s">
        <v>27</v>
      </c>
      <c r="C80" s="11">
        <v>63</v>
      </c>
      <c r="D80" s="14">
        <v>44806</v>
      </c>
      <c r="E80" s="13">
        <v>45258</v>
      </c>
      <c r="F80" s="11">
        <v>14</v>
      </c>
      <c r="G80" s="11">
        <f t="shared" si="8"/>
        <v>14</v>
      </c>
      <c r="H80" s="14" t="s">
        <v>28</v>
      </c>
      <c r="I80" s="22" t="s">
        <v>139</v>
      </c>
      <c r="J80" s="19">
        <v>43678</v>
      </c>
      <c r="K80" s="19">
        <v>44732</v>
      </c>
      <c r="L80" s="15">
        <v>1</v>
      </c>
      <c r="M80" s="15">
        <v>1</v>
      </c>
      <c r="N80" s="15">
        <v>4.06</v>
      </c>
      <c r="O80" s="21">
        <v>0</v>
      </c>
      <c r="P80" s="21" t="s">
        <v>31</v>
      </c>
      <c r="Q80" s="21">
        <v>1</v>
      </c>
      <c r="R80" s="21">
        <v>13.66</v>
      </c>
      <c r="S80" s="17" t="s">
        <v>140</v>
      </c>
      <c r="T80" s="21">
        <v>2</v>
      </c>
      <c r="U80" s="21">
        <v>46.3</v>
      </c>
      <c r="V80" s="21">
        <v>18.3</v>
      </c>
      <c r="W80" s="24">
        <f t="shared" si="7"/>
        <v>-20.1694530050073</v>
      </c>
      <c r="X80" s="21">
        <v>137</v>
      </c>
      <c r="Y80" s="21">
        <v>62.1</v>
      </c>
      <c r="Z80" s="10" t="s">
        <v>101</v>
      </c>
    </row>
    <row r="81" ht="13.5" spans="1:26">
      <c r="A81" s="10">
        <v>1841331</v>
      </c>
      <c r="B81" s="10" t="s">
        <v>27</v>
      </c>
      <c r="C81" s="11">
        <v>57</v>
      </c>
      <c r="D81" s="14">
        <v>44847</v>
      </c>
      <c r="E81" s="13">
        <v>45258</v>
      </c>
      <c r="F81" s="11">
        <v>13</v>
      </c>
      <c r="G81" s="11">
        <f t="shared" si="8"/>
        <v>13</v>
      </c>
      <c r="H81" s="14" t="s">
        <v>28</v>
      </c>
      <c r="I81" s="22" t="s">
        <v>141</v>
      </c>
      <c r="J81" s="19">
        <v>44356</v>
      </c>
      <c r="K81" s="19">
        <v>44775</v>
      </c>
      <c r="L81" s="15">
        <v>1</v>
      </c>
      <c r="M81" s="15">
        <v>2</v>
      </c>
      <c r="N81" s="15">
        <v>3.82</v>
      </c>
      <c r="O81" s="21">
        <v>1</v>
      </c>
      <c r="P81" s="21" t="s">
        <v>31</v>
      </c>
      <c r="Q81" s="21">
        <v>1</v>
      </c>
      <c r="R81" s="21">
        <v>11.22</v>
      </c>
      <c r="S81" s="17" t="s">
        <v>114</v>
      </c>
      <c r="T81" s="21">
        <v>1</v>
      </c>
      <c r="U81" s="21">
        <v>42.9</v>
      </c>
      <c r="V81" s="21">
        <v>10.4</v>
      </c>
      <c r="W81" s="24">
        <f t="shared" si="7"/>
        <v>-21.0090816794276</v>
      </c>
      <c r="X81" s="21">
        <v>202</v>
      </c>
      <c r="Y81" s="21">
        <v>53.8</v>
      </c>
      <c r="Z81" s="10" t="s">
        <v>101</v>
      </c>
    </row>
    <row r="82" ht="13.5" spans="1:26">
      <c r="A82" s="10">
        <v>1823160</v>
      </c>
      <c r="B82" s="10" t="s">
        <v>27</v>
      </c>
      <c r="C82" s="11">
        <v>80</v>
      </c>
      <c r="D82" s="14">
        <v>44859</v>
      </c>
      <c r="E82" s="13">
        <v>45258</v>
      </c>
      <c r="F82" s="11">
        <v>13</v>
      </c>
      <c r="G82" s="11">
        <f t="shared" si="8"/>
        <v>13</v>
      </c>
      <c r="H82" s="14" t="s">
        <v>28</v>
      </c>
      <c r="I82" s="22" t="s">
        <v>99</v>
      </c>
      <c r="J82" s="19">
        <v>44727</v>
      </c>
      <c r="K82" s="19">
        <v>44831</v>
      </c>
      <c r="L82" s="15">
        <v>1</v>
      </c>
      <c r="M82" s="15">
        <v>2</v>
      </c>
      <c r="N82" s="15">
        <v>7.89</v>
      </c>
      <c r="O82" s="21">
        <v>1</v>
      </c>
      <c r="P82" s="21" t="s">
        <v>31</v>
      </c>
      <c r="Q82" s="21">
        <v>1</v>
      </c>
      <c r="R82" s="21">
        <v>21.59</v>
      </c>
      <c r="S82" s="17">
        <v>0</v>
      </c>
      <c r="T82" s="21">
        <v>0</v>
      </c>
      <c r="U82" s="21">
        <v>36.6</v>
      </c>
      <c r="V82" s="21">
        <v>13.3</v>
      </c>
      <c r="W82" s="24">
        <f t="shared" si="7"/>
        <v>-14.0307573674971</v>
      </c>
      <c r="X82" s="21">
        <v>131</v>
      </c>
      <c r="Y82" s="21">
        <v>67.9</v>
      </c>
      <c r="Z82" s="10" t="s">
        <v>101</v>
      </c>
    </row>
    <row r="83" ht="14" customHeight="1" spans="1:26">
      <c r="A83" s="10">
        <v>1806258</v>
      </c>
      <c r="B83" s="10" t="s">
        <v>27</v>
      </c>
      <c r="C83" s="11">
        <v>62</v>
      </c>
      <c r="D83" s="14">
        <v>44670</v>
      </c>
      <c r="E83" s="13">
        <v>45289</v>
      </c>
      <c r="F83" s="11">
        <v>4</v>
      </c>
      <c r="G83" s="11">
        <v>20</v>
      </c>
      <c r="H83" s="14" t="s">
        <v>28</v>
      </c>
      <c r="I83" s="22" t="s">
        <v>130</v>
      </c>
      <c r="J83" s="19">
        <v>44670</v>
      </c>
      <c r="K83" s="19">
        <v>44662</v>
      </c>
      <c r="L83" s="15">
        <v>1</v>
      </c>
      <c r="M83" s="15">
        <v>3</v>
      </c>
      <c r="N83" s="15">
        <v>5.07</v>
      </c>
      <c r="O83" s="21">
        <v>2</v>
      </c>
      <c r="P83" s="21" t="s">
        <v>31</v>
      </c>
      <c r="Q83" s="21">
        <v>1</v>
      </c>
      <c r="R83" s="21">
        <v>22.15</v>
      </c>
      <c r="S83" s="17" t="s">
        <v>134</v>
      </c>
      <c r="T83" s="21">
        <v>2</v>
      </c>
      <c r="U83" s="21">
        <v>30.9</v>
      </c>
      <c r="V83" s="21">
        <v>20.6</v>
      </c>
      <c r="W83" s="24">
        <f t="shared" si="7"/>
        <v>-6.29807889974946</v>
      </c>
      <c r="X83" s="21">
        <v>73</v>
      </c>
      <c r="Y83" s="21">
        <v>58.5</v>
      </c>
      <c r="Z83" s="10" t="s">
        <v>101</v>
      </c>
    </row>
    <row r="84" ht="13.5" spans="1:26">
      <c r="A84" s="10">
        <v>1873021</v>
      </c>
      <c r="B84" s="10" t="s">
        <v>27</v>
      </c>
      <c r="C84" s="11">
        <v>64</v>
      </c>
      <c r="D84" s="14">
        <v>44908</v>
      </c>
      <c r="E84" s="13">
        <v>45258</v>
      </c>
      <c r="F84" s="11">
        <v>11</v>
      </c>
      <c r="G84" s="11">
        <f t="shared" ref="G84:G90" si="9">DATEDIF(D84,E84,"M")</f>
        <v>11</v>
      </c>
      <c r="H84" s="14" t="s">
        <v>28</v>
      </c>
      <c r="I84" s="22" t="s">
        <v>137</v>
      </c>
      <c r="J84" s="19">
        <v>44562</v>
      </c>
      <c r="K84" s="19">
        <v>44880</v>
      </c>
      <c r="L84" s="15">
        <v>1</v>
      </c>
      <c r="M84" s="15">
        <v>4</v>
      </c>
      <c r="N84" s="15">
        <v>4.2</v>
      </c>
      <c r="O84" s="21">
        <v>1</v>
      </c>
      <c r="P84" s="21" t="s">
        <v>31</v>
      </c>
      <c r="Q84" s="21">
        <v>1</v>
      </c>
      <c r="R84" s="21">
        <v>9.3</v>
      </c>
      <c r="S84" s="17" t="s">
        <v>142</v>
      </c>
      <c r="T84" s="21">
        <v>2</v>
      </c>
      <c r="U84" s="21">
        <v>27.9</v>
      </c>
      <c r="V84" s="21">
        <v>13.6</v>
      </c>
      <c r="W84" s="24">
        <f t="shared" si="7"/>
        <v>-6.48853936790276</v>
      </c>
      <c r="X84" s="21">
        <v>77</v>
      </c>
      <c r="Y84" s="21">
        <v>59.7</v>
      </c>
      <c r="Z84" s="10" t="s">
        <v>101</v>
      </c>
    </row>
    <row r="85" ht="14" customHeight="1" spans="1:26">
      <c r="A85" s="10">
        <v>1833106</v>
      </c>
      <c r="B85" s="10" t="s">
        <v>42</v>
      </c>
      <c r="C85" s="11">
        <v>51</v>
      </c>
      <c r="D85" s="14">
        <v>44937</v>
      </c>
      <c r="E85" s="13">
        <v>45258</v>
      </c>
      <c r="F85" s="11">
        <v>10</v>
      </c>
      <c r="G85" s="11">
        <f t="shared" si="9"/>
        <v>10</v>
      </c>
      <c r="H85" s="14" t="s">
        <v>28</v>
      </c>
      <c r="I85" s="22" t="s">
        <v>143</v>
      </c>
      <c r="J85" s="19">
        <v>44937</v>
      </c>
      <c r="K85" s="19">
        <v>44755</v>
      </c>
      <c r="L85" s="15">
        <v>4</v>
      </c>
      <c r="M85" s="15">
        <v>3.8</v>
      </c>
      <c r="N85" s="15">
        <v>7.95</v>
      </c>
      <c r="O85" s="21">
        <v>3</v>
      </c>
      <c r="P85" s="21" t="s">
        <v>31</v>
      </c>
      <c r="Q85" s="21">
        <v>2</v>
      </c>
      <c r="R85" s="21">
        <v>27.8</v>
      </c>
      <c r="S85" s="17" t="s">
        <v>32</v>
      </c>
      <c r="T85" s="21">
        <v>1</v>
      </c>
      <c r="U85" s="21">
        <v>32.2</v>
      </c>
      <c r="V85" s="21">
        <v>6.9</v>
      </c>
      <c r="W85" s="24">
        <f t="shared" si="7"/>
        <v>-14.6219586834188</v>
      </c>
      <c r="X85" s="21">
        <v>236</v>
      </c>
      <c r="Y85" s="21">
        <v>72.5</v>
      </c>
      <c r="Z85" s="10" t="s">
        <v>101</v>
      </c>
    </row>
    <row r="86" ht="13.5" spans="1:26">
      <c r="A86" s="10">
        <v>1889955</v>
      </c>
      <c r="B86" s="10" t="s">
        <v>27</v>
      </c>
      <c r="C86" s="11">
        <v>63</v>
      </c>
      <c r="D86" s="14">
        <v>44978</v>
      </c>
      <c r="E86" s="13">
        <v>45253</v>
      </c>
      <c r="F86" s="11">
        <v>9</v>
      </c>
      <c r="G86" s="11">
        <v>9</v>
      </c>
      <c r="H86" s="14" t="s">
        <v>39</v>
      </c>
      <c r="I86" s="22" t="s">
        <v>144</v>
      </c>
      <c r="J86" s="19">
        <v>44978</v>
      </c>
      <c r="K86" s="19">
        <v>44847</v>
      </c>
      <c r="L86" s="15">
        <v>1</v>
      </c>
      <c r="M86" s="15">
        <v>8.6</v>
      </c>
      <c r="N86" s="15">
        <v>190</v>
      </c>
      <c r="O86" s="21">
        <v>3</v>
      </c>
      <c r="P86" s="21" t="s">
        <v>31</v>
      </c>
      <c r="Q86" s="21">
        <v>1</v>
      </c>
      <c r="R86" s="21">
        <v>22.3</v>
      </c>
      <c r="S86" s="17" t="s">
        <v>41</v>
      </c>
      <c r="T86" s="21">
        <v>1</v>
      </c>
      <c r="U86" s="21">
        <v>36.3</v>
      </c>
      <c r="V86" s="21">
        <v>14</v>
      </c>
      <c r="W86" s="24">
        <f t="shared" si="7"/>
        <v>-13.4372216245393</v>
      </c>
      <c r="X86" s="21">
        <v>166</v>
      </c>
      <c r="Y86" s="21">
        <v>90</v>
      </c>
      <c r="Z86" s="10" t="s">
        <v>101</v>
      </c>
    </row>
    <row r="87" ht="13.5" spans="1:26">
      <c r="A87" s="10">
        <v>1866611</v>
      </c>
      <c r="B87" s="10" t="s">
        <v>27</v>
      </c>
      <c r="C87" s="11">
        <v>65</v>
      </c>
      <c r="D87" s="14">
        <v>45036</v>
      </c>
      <c r="E87" s="13">
        <v>45259</v>
      </c>
      <c r="F87" s="11">
        <v>7</v>
      </c>
      <c r="G87" s="11">
        <f t="shared" si="9"/>
        <v>7</v>
      </c>
      <c r="H87" s="14" t="s">
        <v>28</v>
      </c>
      <c r="I87" s="22" t="s">
        <v>108</v>
      </c>
      <c r="J87" s="19">
        <v>44883</v>
      </c>
      <c r="K87" s="19">
        <v>44874</v>
      </c>
      <c r="L87" s="15">
        <v>2</v>
      </c>
      <c r="M87" s="15">
        <v>5</v>
      </c>
      <c r="N87" s="15">
        <v>39.7</v>
      </c>
      <c r="O87" s="21">
        <v>2</v>
      </c>
      <c r="P87" s="21" t="s">
        <v>31</v>
      </c>
      <c r="Q87" s="21">
        <v>2</v>
      </c>
      <c r="R87" s="21">
        <v>66.8</v>
      </c>
      <c r="S87" s="17" t="s">
        <v>41</v>
      </c>
      <c r="T87" s="21">
        <v>1</v>
      </c>
      <c r="U87" s="21">
        <v>33.4</v>
      </c>
      <c r="V87" s="21">
        <v>22.1</v>
      </c>
      <c r="W87" s="24">
        <f t="shared" si="7"/>
        <v>-7.95918778374353</v>
      </c>
      <c r="X87" s="21">
        <v>80</v>
      </c>
      <c r="Y87" s="21">
        <v>57.2</v>
      </c>
      <c r="Z87" s="10" t="s">
        <v>101</v>
      </c>
    </row>
    <row r="88" ht="13" customHeight="1" spans="1:26">
      <c r="A88" s="10">
        <v>1915466</v>
      </c>
      <c r="B88" s="10" t="s">
        <v>27</v>
      </c>
      <c r="C88" s="11">
        <v>65</v>
      </c>
      <c r="D88" s="14">
        <v>45044</v>
      </c>
      <c r="E88" s="13">
        <v>45259</v>
      </c>
      <c r="F88" s="11">
        <v>7</v>
      </c>
      <c r="G88" s="11">
        <f t="shared" si="9"/>
        <v>7</v>
      </c>
      <c r="H88" s="14" t="s">
        <v>28</v>
      </c>
      <c r="I88" s="18" t="s">
        <v>44</v>
      </c>
      <c r="J88" s="19">
        <v>44562</v>
      </c>
      <c r="K88" s="19">
        <v>45027</v>
      </c>
      <c r="L88" s="15">
        <v>1</v>
      </c>
      <c r="M88" s="15">
        <v>2</v>
      </c>
      <c r="N88" s="15">
        <v>53.8</v>
      </c>
      <c r="O88" s="21">
        <v>0</v>
      </c>
      <c r="P88" s="21" t="s">
        <v>35</v>
      </c>
      <c r="Q88" s="21">
        <v>2</v>
      </c>
      <c r="R88" s="21">
        <v>85.8</v>
      </c>
      <c r="S88" s="17">
        <v>0</v>
      </c>
      <c r="T88" s="21">
        <v>0</v>
      </c>
      <c r="U88" s="21">
        <v>35.5</v>
      </c>
      <c r="V88" s="21">
        <v>32</v>
      </c>
      <c r="W88" s="24">
        <f t="shared" si="7"/>
        <v>-7.3011430415218</v>
      </c>
      <c r="X88" s="21">
        <v>157</v>
      </c>
      <c r="Y88" s="21">
        <v>65.8</v>
      </c>
      <c r="Z88" s="10" t="s">
        <v>101</v>
      </c>
    </row>
    <row r="89" ht="13.5" spans="1:26">
      <c r="A89" s="10">
        <v>1880945</v>
      </c>
      <c r="B89" s="10" t="s">
        <v>42</v>
      </c>
      <c r="C89" s="11">
        <v>39</v>
      </c>
      <c r="D89" s="14">
        <v>45061</v>
      </c>
      <c r="E89" s="13">
        <v>45259</v>
      </c>
      <c r="F89" s="11">
        <v>6</v>
      </c>
      <c r="G89" s="11">
        <f t="shared" si="9"/>
        <v>6</v>
      </c>
      <c r="H89" s="14" t="s">
        <v>28</v>
      </c>
      <c r="I89" s="22" t="s">
        <v>145</v>
      </c>
      <c r="J89" s="19">
        <v>44944</v>
      </c>
      <c r="K89" s="19">
        <v>44937</v>
      </c>
      <c r="L89" s="15">
        <v>1</v>
      </c>
      <c r="M89" s="15">
        <v>2.2</v>
      </c>
      <c r="N89" s="15">
        <v>3.85</v>
      </c>
      <c r="O89" s="21">
        <v>2</v>
      </c>
      <c r="P89" s="21" t="s">
        <v>31</v>
      </c>
      <c r="Q89" s="21">
        <v>2</v>
      </c>
      <c r="R89" s="21">
        <v>9.3</v>
      </c>
      <c r="S89" s="17" t="s">
        <v>76</v>
      </c>
      <c r="T89" s="21">
        <v>1</v>
      </c>
      <c r="U89" s="21">
        <v>44.6</v>
      </c>
      <c r="V89" s="21">
        <v>9.3</v>
      </c>
      <c r="W89" s="24">
        <f t="shared" si="7"/>
        <v>-23.1919049589492</v>
      </c>
      <c r="X89" s="21">
        <v>324</v>
      </c>
      <c r="Y89" s="21">
        <v>92.9</v>
      </c>
      <c r="Z89" s="10" t="s">
        <v>101</v>
      </c>
    </row>
    <row r="90" ht="13.5" spans="1:26">
      <c r="A90" s="10">
        <v>1888262</v>
      </c>
      <c r="B90" s="10" t="s">
        <v>27</v>
      </c>
      <c r="C90" s="11">
        <v>58</v>
      </c>
      <c r="D90" s="14">
        <v>44980</v>
      </c>
      <c r="E90" s="13">
        <v>45534</v>
      </c>
      <c r="F90" s="11">
        <v>18</v>
      </c>
      <c r="G90" s="11">
        <f t="shared" si="9"/>
        <v>18</v>
      </c>
      <c r="H90" s="14" t="s">
        <v>28</v>
      </c>
      <c r="I90" s="22" t="s">
        <v>146</v>
      </c>
      <c r="J90" s="19">
        <v>45068</v>
      </c>
      <c r="K90" s="19">
        <v>44959</v>
      </c>
      <c r="L90" s="15">
        <v>2</v>
      </c>
      <c r="M90" s="15">
        <v>11.5</v>
      </c>
      <c r="N90" s="15">
        <v>864</v>
      </c>
      <c r="O90" s="21">
        <v>5</v>
      </c>
      <c r="P90" s="21" t="s">
        <v>35</v>
      </c>
      <c r="Q90" s="21">
        <v>2</v>
      </c>
      <c r="R90" s="21">
        <v>1663</v>
      </c>
      <c r="S90" s="17" t="s">
        <v>88</v>
      </c>
      <c r="T90" s="21">
        <v>1</v>
      </c>
      <c r="U90" s="21">
        <v>28</v>
      </c>
      <c r="V90" s="21">
        <v>11.1</v>
      </c>
      <c r="W90" s="24">
        <f t="shared" si="7"/>
        <v>-7.9141622850993</v>
      </c>
      <c r="X90" s="21">
        <v>248</v>
      </c>
      <c r="Y90" s="21">
        <v>78.3</v>
      </c>
      <c r="Z90" s="10" t="s">
        <v>101</v>
      </c>
    </row>
    <row r="91" s="2" customFormat="1" ht="13.5" spans="1:26">
      <c r="A91" s="10">
        <v>1882893</v>
      </c>
      <c r="B91" s="10" t="s">
        <v>42</v>
      </c>
      <c r="C91" s="27">
        <v>72</v>
      </c>
      <c r="D91" s="14">
        <v>44959</v>
      </c>
      <c r="E91" s="28">
        <v>45534</v>
      </c>
      <c r="F91" s="27">
        <v>9</v>
      </c>
      <c r="G91" s="27">
        <v>18</v>
      </c>
      <c r="H91" s="14" t="s">
        <v>28</v>
      </c>
      <c r="I91" s="22" t="s">
        <v>147</v>
      </c>
      <c r="J91" s="19">
        <v>44959</v>
      </c>
      <c r="K91" s="19">
        <v>44949</v>
      </c>
      <c r="L91" s="15">
        <v>3</v>
      </c>
      <c r="M91" s="15">
        <v>3</v>
      </c>
      <c r="N91" s="15">
        <v>14.3</v>
      </c>
      <c r="O91" s="17">
        <v>3</v>
      </c>
      <c r="P91" s="21" t="s">
        <v>31</v>
      </c>
      <c r="Q91" s="17">
        <v>1</v>
      </c>
      <c r="R91" s="17">
        <v>57.6</v>
      </c>
      <c r="S91" s="17" t="s">
        <v>93</v>
      </c>
      <c r="T91" s="17">
        <v>2</v>
      </c>
      <c r="U91" s="17">
        <v>32.1</v>
      </c>
      <c r="V91" s="17">
        <v>12.2</v>
      </c>
      <c r="W91" s="24">
        <f t="shared" si="7"/>
        <v>-10.7755227185212</v>
      </c>
      <c r="X91" s="17">
        <v>324</v>
      </c>
      <c r="Y91" s="17">
        <v>59.9</v>
      </c>
      <c r="Z91" s="10" t="s">
        <v>33</v>
      </c>
    </row>
    <row r="92" ht="13.5" spans="1:26">
      <c r="A92" s="10">
        <v>1847888</v>
      </c>
      <c r="B92" s="10" t="s">
        <v>42</v>
      </c>
      <c r="C92" s="11">
        <v>48</v>
      </c>
      <c r="D92" s="14">
        <v>45120</v>
      </c>
      <c r="E92" s="13">
        <v>45259</v>
      </c>
      <c r="F92" s="11">
        <v>4</v>
      </c>
      <c r="G92" s="11">
        <f t="shared" ref="G92:G96" si="10">DATEDIF(D92,E92,"M")</f>
        <v>4</v>
      </c>
      <c r="H92" s="14" t="s">
        <v>28</v>
      </c>
      <c r="I92" s="22" t="s">
        <v>74</v>
      </c>
      <c r="J92" s="19">
        <v>44818</v>
      </c>
      <c r="K92" s="19">
        <v>44803</v>
      </c>
      <c r="L92" s="15">
        <v>4</v>
      </c>
      <c r="M92" s="15">
        <v>7</v>
      </c>
      <c r="N92" s="15">
        <v>457</v>
      </c>
      <c r="O92" s="21">
        <v>3</v>
      </c>
      <c r="P92" s="21" t="s">
        <v>35</v>
      </c>
      <c r="Q92" s="21">
        <v>2</v>
      </c>
      <c r="R92" s="21">
        <v>203.5</v>
      </c>
      <c r="S92" s="17" t="s">
        <v>148</v>
      </c>
      <c r="T92" s="21">
        <v>1</v>
      </c>
      <c r="U92" s="21">
        <v>46.2</v>
      </c>
      <c r="V92" s="21">
        <v>6.1</v>
      </c>
      <c r="W92" s="24">
        <f t="shared" si="7"/>
        <v>-27.3352941102169</v>
      </c>
      <c r="X92" s="21">
        <v>251</v>
      </c>
      <c r="Y92" s="21">
        <v>57.9</v>
      </c>
      <c r="Z92" s="10" t="s">
        <v>101</v>
      </c>
    </row>
    <row r="93" ht="13.5" spans="1:26">
      <c r="A93" s="10">
        <v>1883944</v>
      </c>
      <c r="B93" s="10" t="s">
        <v>27</v>
      </c>
      <c r="C93" s="11">
        <v>65</v>
      </c>
      <c r="D93" s="14">
        <v>45140</v>
      </c>
      <c r="E93" s="13">
        <v>45625</v>
      </c>
      <c r="F93" s="11">
        <v>4</v>
      </c>
      <c r="G93" s="11">
        <v>13</v>
      </c>
      <c r="H93" s="14" t="s">
        <v>28</v>
      </c>
      <c r="I93" s="22" t="s">
        <v>60</v>
      </c>
      <c r="J93" s="19">
        <v>44958</v>
      </c>
      <c r="K93" s="19">
        <v>45138</v>
      </c>
      <c r="L93" s="15">
        <v>2</v>
      </c>
      <c r="M93" s="15">
        <v>2.2</v>
      </c>
      <c r="N93" s="15">
        <v>22.8</v>
      </c>
      <c r="O93" s="21">
        <v>3</v>
      </c>
      <c r="P93" s="21" t="s">
        <v>35</v>
      </c>
      <c r="Q93" s="21">
        <v>2</v>
      </c>
      <c r="R93" s="21">
        <v>49.6</v>
      </c>
      <c r="S93" s="17" t="s">
        <v>149</v>
      </c>
      <c r="T93" s="21">
        <v>2</v>
      </c>
      <c r="U93" s="21">
        <v>39.8</v>
      </c>
      <c r="V93" s="21">
        <v>11.6</v>
      </c>
      <c r="W93" s="24">
        <f t="shared" si="7"/>
        <v>-17.6533663524587</v>
      </c>
      <c r="X93" s="21">
        <v>235</v>
      </c>
      <c r="Y93" s="21">
        <v>60.4</v>
      </c>
      <c r="Z93" s="10" t="s">
        <v>33</v>
      </c>
    </row>
    <row r="94" ht="13.5" spans="1:26">
      <c r="A94" s="10">
        <v>1759457</v>
      </c>
      <c r="B94" s="10" t="s">
        <v>27</v>
      </c>
      <c r="C94" s="11">
        <v>40</v>
      </c>
      <c r="D94" s="14">
        <v>45128</v>
      </c>
      <c r="E94" s="13">
        <v>45259</v>
      </c>
      <c r="F94" s="11">
        <v>4</v>
      </c>
      <c r="G94" s="11">
        <f t="shared" si="10"/>
        <v>4</v>
      </c>
      <c r="H94" s="14" t="s">
        <v>28</v>
      </c>
      <c r="I94" s="22" t="s">
        <v>150</v>
      </c>
      <c r="J94" s="19">
        <v>44461</v>
      </c>
      <c r="K94" s="19">
        <v>45116</v>
      </c>
      <c r="L94" s="15">
        <v>1</v>
      </c>
      <c r="M94" s="15">
        <v>1.95</v>
      </c>
      <c r="N94" s="15">
        <v>3.38</v>
      </c>
      <c r="O94" s="21">
        <v>1</v>
      </c>
      <c r="P94" s="21" t="s">
        <v>31</v>
      </c>
      <c r="Q94" s="21">
        <v>1</v>
      </c>
      <c r="R94" s="21">
        <v>1.83</v>
      </c>
      <c r="S94" s="17" t="s">
        <v>36</v>
      </c>
      <c r="T94" s="21">
        <v>1</v>
      </c>
      <c r="U94" s="21">
        <v>43.1</v>
      </c>
      <c r="V94" s="21">
        <v>18.1</v>
      </c>
      <c r="W94" s="24">
        <f t="shared" si="7"/>
        <v>-17.5219812074063</v>
      </c>
      <c r="X94" s="21">
        <v>208</v>
      </c>
      <c r="Y94" s="21">
        <v>53.5</v>
      </c>
      <c r="Z94" s="10" t="s">
        <v>101</v>
      </c>
    </row>
    <row r="95" ht="13.5" spans="1:26">
      <c r="A95" s="10">
        <v>1845824</v>
      </c>
      <c r="B95" s="10" t="s">
        <v>27</v>
      </c>
      <c r="C95" s="11">
        <v>75</v>
      </c>
      <c r="D95" s="14">
        <v>45131</v>
      </c>
      <c r="E95" s="13">
        <v>45259</v>
      </c>
      <c r="F95" s="11">
        <v>4</v>
      </c>
      <c r="G95" s="11">
        <f t="shared" si="10"/>
        <v>4</v>
      </c>
      <c r="H95" s="14" t="s">
        <v>28</v>
      </c>
      <c r="I95" s="22" t="s">
        <v>131</v>
      </c>
      <c r="J95" s="19">
        <v>44967</v>
      </c>
      <c r="K95" s="19">
        <v>45122</v>
      </c>
      <c r="L95" s="15">
        <v>1</v>
      </c>
      <c r="M95" s="15">
        <v>3</v>
      </c>
      <c r="N95" s="15">
        <v>205</v>
      </c>
      <c r="O95" s="21">
        <v>3</v>
      </c>
      <c r="P95" s="21" t="s">
        <v>31</v>
      </c>
      <c r="Q95" s="21">
        <v>1</v>
      </c>
      <c r="R95" s="21">
        <v>0.5</v>
      </c>
      <c r="S95" s="17" t="s">
        <v>88</v>
      </c>
      <c r="T95" s="21">
        <v>1</v>
      </c>
      <c r="U95" s="21">
        <v>32.7</v>
      </c>
      <c r="V95" s="21">
        <v>25</v>
      </c>
      <c r="W95" s="24">
        <f t="shared" si="7"/>
        <v>-6.55041955586988</v>
      </c>
      <c r="X95" s="21">
        <v>131</v>
      </c>
      <c r="Y95" s="21">
        <v>78.2</v>
      </c>
      <c r="Z95" s="10" t="s">
        <v>101</v>
      </c>
    </row>
    <row r="96" ht="13.5" spans="1:26">
      <c r="A96" s="10">
        <v>1826090</v>
      </c>
      <c r="B96" s="10" t="s">
        <v>27</v>
      </c>
      <c r="C96" s="11">
        <v>66</v>
      </c>
      <c r="D96" s="14">
        <v>45167</v>
      </c>
      <c r="E96" s="13">
        <v>45259</v>
      </c>
      <c r="F96" s="11">
        <v>3</v>
      </c>
      <c r="G96" s="11">
        <f t="shared" si="10"/>
        <v>3</v>
      </c>
      <c r="H96" s="14" t="s">
        <v>28</v>
      </c>
      <c r="I96" s="22" t="s">
        <v>151</v>
      </c>
      <c r="J96" s="19">
        <v>44736</v>
      </c>
      <c r="K96" s="19">
        <v>45029</v>
      </c>
      <c r="L96" s="15">
        <v>5</v>
      </c>
      <c r="M96" s="15">
        <v>2</v>
      </c>
      <c r="N96" s="15">
        <v>6.55</v>
      </c>
      <c r="O96" s="21">
        <v>3</v>
      </c>
      <c r="P96" s="21" t="s">
        <v>35</v>
      </c>
      <c r="Q96" s="21">
        <v>3</v>
      </c>
      <c r="R96" s="21">
        <v>22.8</v>
      </c>
      <c r="S96" s="17" t="s">
        <v>140</v>
      </c>
      <c r="T96" s="21">
        <v>2</v>
      </c>
      <c r="U96" s="21">
        <v>53.1</v>
      </c>
      <c r="V96" s="21">
        <v>14.2</v>
      </c>
      <c r="W96" s="24">
        <f t="shared" si="7"/>
        <v>-27.6236030335924</v>
      </c>
      <c r="X96" s="21">
        <v>129</v>
      </c>
      <c r="Y96" s="21">
        <v>86.3</v>
      </c>
      <c r="Z96" s="10" t="s">
        <v>101</v>
      </c>
    </row>
    <row r="97" ht="13.5" spans="1:26">
      <c r="A97" s="10">
        <v>1959609</v>
      </c>
      <c r="B97" s="10" t="s">
        <v>27</v>
      </c>
      <c r="C97" s="11">
        <v>55</v>
      </c>
      <c r="D97" s="14">
        <v>45175</v>
      </c>
      <c r="E97" s="13">
        <v>45625</v>
      </c>
      <c r="F97" s="11">
        <v>5</v>
      </c>
      <c r="G97" s="11">
        <v>12</v>
      </c>
      <c r="H97" s="14" t="s">
        <v>28</v>
      </c>
      <c r="I97" s="22" t="s">
        <v>102</v>
      </c>
      <c r="J97" s="19">
        <v>45175</v>
      </c>
      <c r="K97" s="19">
        <v>45175</v>
      </c>
      <c r="L97" s="15">
        <v>4</v>
      </c>
      <c r="M97" s="15">
        <v>2</v>
      </c>
      <c r="N97" s="15">
        <v>38.6</v>
      </c>
      <c r="O97" s="21">
        <v>3</v>
      </c>
      <c r="P97" s="21" t="s">
        <v>31</v>
      </c>
      <c r="Q97" s="21">
        <v>2</v>
      </c>
      <c r="R97" s="21">
        <v>17.7</v>
      </c>
      <c r="S97" s="17" t="s">
        <v>152</v>
      </c>
      <c r="T97" s="21">
        <v>2</v>
      </c>
      <c r="U97" s="21">
        <v>34.8</v>
      </c>
      <c r="V97" s="21">
        <v>9.1</v>
      </c>
      <c r="W97" s="24">
        <f t="shared" si="7"/>
        <v>-15.0053888707495</v>
      </c>
      <c r="X97" s="21">
        <v>232</v>
      </c>
      <c r="Y97" s="25">
        <v>39</v>
      </c>
      <c r="Z97" s="10" t="s">
        <v>33</v>
      </c>
    </row>
    <row r="98" ht="13.5" spans="1:26">
      <c r="A98" s="10">
        <v>1754656</v>
      </c>
      <c r="B98" s="10" t="s">
        <v>27</v>
      </c>
      <c r="C98" s="11">
        <v>69</v>
      </c>
      <c r="D98" s="14">
        <v>44650</v>
      </c>
      <c r="E98" s="13">
        <v>45259</v>
      </c>
      <c r="F98" s="11">
        <v>13</v>
      </c>
      <c r="G98" s="11">
        <v>19</v>
      </c>
      <c r="H98" s="14" t="s">
        <v>28</v>
      </c>
      <c r="I98" s="22" t="s">
        <v>153</v>
      </c>
      <c r="J98" s="19">
        <v>44650</v>
      </c>
      <c r="K98" s="19">
        <v>44433</v>
      </c>
      <c r="L98" s="15">
        <v>2</v>
      </c>
      <c r="M98" s="15">
        <v>1</v>
      </c>
      <c r="N98" s="15">
        <v>6.72</v>
      </c>
      <c r="O98" s="21">
        <v>3</v>
      </c>
      <c r="P98" s="21" t="s">
        <v>31</v>
      </c>
      <c r="Q98" s="21">
        <v>1</v>
      </c>
      <c r="R98" s="21">
        <v>35.8</v>
      </c>
      <c r="S98" s="17" t="s">
        <v>154</v>
      </c>
      <c r="T98" s="21">
        <v>1</v>
      </c>
      <c r="U98" s="21">
        <v>39.5</v>
      </c>
      <c r="V98" s="25">
        <v>8</v>
      </c>
      <c r="W98" s="24">
        <f t="shared" si="7"/>
        <v>-19.8506858249131</v>
      </c>
      <c r="X98" s="21">
        <v>255</v>
      </c>
      <c r="Y98" s="21">
        <v>41.8</v>
      </c>
      <c r="Z98" s="10" t="s">
        <v>101</v>
      </c>
    </row>
    <row r="99" ht="13.5" spans="1:26">
      <c r="A99" s="10">
        <v>1962241</v>
      </c>
      <c r="B99" s="10" t="s">
        <v>27</v>
      </c>
      <c r="C99" s="11">
        <v>73</v>
      </c>
      <c r="D99" s="14">
        <v>45184</v>
      </c>
      <c r="E99" s="13">
        <v>45645</v>
      </c>
      <c r="F99" s="11">
        <v>7</v>
      </c>
      <c r="G99" s="11">
        <v>11</v>
      </c>
      <c r="H99" s="14" t="s">
        <v>28</v>
      </c>
      <c r="I99" s="22" t="s">
        <v>80</v>
      </c>
      <c r="J99" s="19">
        <v>45181</v>
      </c>
      <c r="K99" s="19">
        <v>45174</v>
      </c>
      <c r="L99" s="15">
        <v>1</v>
      </c>
      <c r="M99" s="15">
        <v>3.5</v>
      </c>
      <c r="N99" s="15">
        <v>59.1</v>
      </c>
      <c r="O99" s="21">
        <v>2</v>
      </c>
      <c r="P99" s="21" t="s">
        <v>31</v>
      </c>
      <c r="Q99" s="21">
        <v>1</v>
      </c>
      <c r="R99" s="21">
        <v>14.9</v>
      </c>
      <c r="S99" s="17" t="s">
        <v>36</v>
      </c>
      <c r="T99" s="21">
        <v>1</v>
      </c>
      <c r="U99" s="21">
        <v>51.8</v>
      </c>
      <c r="V99" s="21">
        <v>15.9</v>
      </c>
      <c r="W99" s="24">
        <f t="shared" si="7"/>
        <v>-25.7722938791072</v>
      </c>
      <c r="X99" s="21">
        <v>178</v>
      </c>
      <c r="Y99" s="21">
        <v>80.5</v>
      </c>
      <c r="Z99" s="10" t="s">
        <v>33</v>
      </c>
    </row>
    <row r="100" ht="15" customHeight="1" spans="1:26">
      <c r="A100" s="10">
        <v>1808657</v>
      </c>
      <c r="B100" s="10" t="s">
        <v>42</v>
      </c>
      <c r="C100" s="11">
        <v>65</v>
      </c>
      <c r="D100" s="14">
        <v>44835</v>
      </c>
      <c r="E100" s="13">
        <v>45259</v>
      </c>
      <c r="F100" s="11">
        <v>10</v>
      </c>
      <c r="G100" s="11">
        <v>13</v>
      </c>
      <c r="H100" s="14" t="s">
        <v>28</v>
      </c>
      <c r="I100" s="22" t="s">
        <v>74</v>
      </c>
      <c r="J100" s="19">
        <v>44547</v>
      </c>
      <c r="K100" s="19">
        <v>44854</v>
      </c>
      <c r="L100" s="15">
        <v>4</v>
      </c>
      <c r="M100" s="15">
        <v>8.5</v>
      </c>
      <c r="N100" s="15">
        <v>25</v>
      </c>
      <c r="O100" s="21">
        <v>3</v>
      </c>
      <c r="P100" s="21" t="s">
        <v>35</v>
      </c>
      <c r="Q100" s="21">
        <v>4</v>
      </c>
      <c r="R100" s="21">
        <v>22.4</v>
      </c>
      <c r="S100" s="17" t="s">
        <v>32</v>
      </c>
      <c r="T100" s="21">
        <v>1</v>
      </c>
      <c r="U100" s="21">
        <v>34.4</v>
      </c>
      <c r="V100" s="21">
        <v>9.9</v>
      </c>
      <c r="W100" s="24">
        <f t="shared" si="7"/>
        <v>-14.1092706028724</v>
      </c>
      <c r="X100" s="21">
        <v>165</v>
      </c>
      <c r="Y100" s="21">
        <v>62.3</v>
      </c>
      <c r="Z100" s="10" t="s">
        <v>101</v>
      </c>
    </row>
    <row r="101" ht="13.5" spans="1:26">
      <c r="A101" s="10">
        <v>1830180</v>
      </c>
      <c r="B101" s="10" t="s">
        <v>42</v>
      </c>
      <c r="C101" s="11">
        <v>54</v>
      </c>
      <c r="D101" s="14">
        <v>44847</v>
      </c>
      <c r="E101" s="13">
        <v>45541</v>
      </c>
      <c r="F101" s="11">
        <v>13</v>
      </c>
      <c r="G101" s="11">
        <v>22</v>
      </c>
      <c r="H101" s="14" t="s">
        <v>28</v>
      </c>
      <c r="I101" s="22" t="s">
        <v>155</v>
      </c>
      <c r="J101" s="19">
        <v>44959</v>
      </c>
      <c r="K101" s="19">
        <v>44743</v>
      </c>
      <c r="L101" s="15">
        <v>4</v>
      </c>
      <c r="M101" s="15">
        <v>2.5</v>
      </c>
      <c r="N101" s="15">
        <v>2.73</v>
      </c>
      <c r="O101" s="21">
        <v>3</v>
      </c>
      <c r="P101" s="21" t="s">
        <v>35</v>
      </c>
      <c r="Q101" s="21">
        <v>4</v>
      </c>
      <c r="R101" s="21">
        <v>22</v>
      </c>
      <c r="S101" s="17" t="s">
        <v>76</v>
      </c>
      <c r="T101" s="21">
        <v>1</v>
      </c>
      <c r="U101" s="21">
        <v>32.7</v>
      </c>
      <c r="V101" s="21">
        <v>11.6</v>
      </c>
      <c r="W101" s="24">
        <f t="shared" si="7"/>
        <v>-11.6183663524587</v>
      </c>
      <c r="X101" s="21">
        <v>163</v>
      </c>
      <c r="Y101" s="21">
        <v>84.4</v>
      </c>
      <c r="Z101" s="10" t="s">
        <v>101</v>
      </c>
    </row>
    <row r="102" ht="13.5" spans="1:26">
      <c r="A102" s="10">
        <v>1884167</v>
      </c>
      <c r="B102" s="10" t="s">
        <v>27</v>
      </c>
      <c r="C102" s="11">
        <v>40</v>
      </c>
      <c r="D102" s="14">
        <v>44960</v>
      </c>
      <c r="E102" s="13">
        <v>45565</v>
      </c>
      <c r="F102" s="11">
        <v>12</v>
      </c>
      <c r="G102" s="11">
        <v>19</v>
      </c>
      <c r="H102" s="14" t="s">
        <v>28</v>
      </c>
      <c r="I102" s="22" t="s">
        <v>156</v>
      </c>
      <c r="J102" s="19">
        <v>44975</v>
      </c>
      <c r="K102" s="19">
        <v>44955</v>
      </c>
      <c r="L102" s="15">
        <v>1</v>
      </c>
      <c r="M102" s="15">
        <v>5</v>
      </c>
      <c r="N102" s="15">
        <v>15.6</v>
      </c>
      <c r="O102" s="21">
        <v>2</v>
      </c>
      <c r="P102" s="21" t="s">
        <v>31</v>
      </c>
      <c r="Q102" s="21">
        <v>1</v>
      </c>
      <c r="R102" s="21">
        <v>21.5</v>
      </c>
      <c r="S102" s="17" t="s">
        <v>36</v>
      </c>
      <c r="T102" s="21">
        <v>1</v>
      </c>
      <c r="U102" s="21">
        <v>40.9</v>
      </c>
      <c r="V102" s="21">
        <v>13</v>
      </c>
      <c r="W102" s="24">
        <f t="shared" si="7"/>
        <v>-17.8363342407539</v>
      </c>
      <c r="X102" s="21">
        <v>207</v>
      </c>
      <c r="Y102" s="21">
        <v>80.2</v>
      </c>
      <c r="Z102" s="10" t="s">
        <v>101</v>
      </c>
    </row>
    <row r="103" ht="13.5" spans="1:26">
      <c r="A103" s="10">
        <v>1969979</v>
      </c>
      <c r="B103" s="10" t="s">
        <v>27</v>
      </c>
      <c r="C103" s="11">
        <v>43</v>
      </c>
      <c r="D103" s="14">
        <v>45426</v>
      </c>
      <c r="E103" s="13">
        <v>45519</v>
      </c>
      <c r="F103" s="11">
        <v>3</v>
      </c>
      <c r="G103" s="11">
        <f t="shared" ref="G103:G106" si="11">DATEDIF(D103,E103,"M")</f>
        <v>3</v>
      </c>
      <c r="H103" s="14" t="s">
        <v>28</v>
      </c>
      <c r="I103" s="22" t="s">
        <v>157</v>
      </c>
      <c r="J103" s="19">
        <v>45210</v>
      </c>
      <c r="K103" s="19">
        <v>45394</v>
      </c>
      <c r="L103" s="15">
        <v>4</v>
      </c>
      <c r="M103" s="15">
        <v>2</v>
      </c>
      <c r="N103" s="15">
        <v>3.24</v>
      </c>
      <c r="O103" s="21">
        <v>2</v>
      </c>
      <c r="P103" s="21" t="s">
        <v>35</v>
      </c>
      <c r="Q103" s="21">
        <v>3</v>
      </c>
      <c r="R103" s="21">
        <v>9.1</v>
      </c>
      <c r="S103" s="17">
        <v>0</v>
      </c>
      <c r="T103" s="21">
        <v>0</v>
      </c>
      <c r="U103" s="21">
        <v>45.8</v>
      </c>
      <c r="V103" s="21">
        <v>15.3</v>
      </c>
      <c r="W103" s="24">
        <f t="shared" si="7"/>
        <v>-20.9261713325706</v>
      </c>
      <c r="X103" s="21">
        <v>201</v>
      </c>
      <c r="Y103" s="21">
        <v>56.8</v>
      </c>
      <c r="Z103" s="10" t="s">
        <v>101</v>
      </c>
    </row>
    <row r="104" ht="13.5" spans="1:26">
      <c r="A104" s="10">
        <v>1151763</v>
      </c>
      <c r="B104" s="10" t="s">
        <v>27</v>
      </c>
      <c r="C104" s="11">
        <v>71</v>
      </c>
      <c r="D104" s="14">
        <v>45433</v>
      </c>
      <c r="E104" s="13">
        <v>45464</v>
      </c>
      <c r="F104" s="11">
        <v>1</v>
      </c>
      <c r="G104" s="11">
        <f t="shared" si="11"/>
        <v>1</v>
      </c>
      <c r="H104" s="14" t="s">
        <v>28</v>
      </c>
      <c r="I104" s="22" t="s">
        <v>158</v>
      </c>
      <c r="J104" s="19">
        <v>44993</v>
      </c>
      <c r="K104" s="19">
        <v>45413</v>
      </c>
      <c r="L104" s="15">
        <v>2</v>
      </c>
      <c r="M104" s="15">
        <v>3</v>
      </c>
      <c r="N104" s="15">
        <v>8.77</v>
      </c>
      <c r="O104" s="21">
        <v>1</v>
      </c>
      <c r="P104" s="21" t="s">
        <v>31</v>
      </c>
      <c r="Q104" s="21">
        <v>1</v>
      </c>
      <c r="R104" s="21">
        <v>17.2</v>
      </c>
      <c r="S104" s="17" t="s">
        <v>38</v>
      </c>
      <c r="T104" s="21">
        <v>1</v>
      </c>
      <c r="U104" s="21">
        <v>46.1</v>
      </c>
      <c r="V104" s="21">
        <v>10.3</v>
      </c>
      <c r="W104" s="24">
        <f t="shared" si="7"/>
        <v>-23.7928502914451</v>
      </c>
      <c r="X104" s="21">
        <v>183</v>
      </c>
      <c r="Y104" s="21">
        <v>64</v>
      </c>
      <c r="Z104" s="10" t="s">
        <v>101</v>
      </c>
    </row>
    <row r="105" ht="13.5" spans="1:26">
      <c r="A105" s="10">
        <v>2057885</v>
      </c>
      <c r="B105" s="10" t="s">
        <v>42</v>
      </c>
      <c r="C105" s="11">
        <v>63</v>
      </c>
      <c r="D105" s="14">
        <v>45481</v>
      </c>
      <c r="E105" s="13">
        <v>45519</v>
      </c>
      <c r="F105" s="11">
        <v>1</v>
      </c>
      <c r="G105" s="11">
        <f t="shared" si="11"/>
        <v>1</v>
      </c>
      <c r="H105" s="14" t="s">
        <v>28</v>
      </c>
      <c r="I105" s="18" t="s">
        <v>44</v>
      </c>
      <c r="J105" s="19">
        <v>45460</v>
      </c>
      <c r="K105" s="19">
        <v>45460</v>
      </c>
      <c r="L105" s="15">
        <v>1</v>
      </c>
      <c r="M105" s="15">
        <v>6</v>
      </c>
      <c r="N105" s="15">
        <v>11.7</v>
      </c>
      <c r="O105" s="21">
        <v>1</v>
      </c>
      <c r="P105" s="21" t="s">
        <v>35</v>
      </c>
      <c r="Q105" s="21">
        <v>2</v>
      </c>
      <c r="R105" s="21">
        <v>35.5</v>
      </c>
      <c r="S105" s="17">
        <v>0</v>
      </c>
      <c r="T105" s="21">
        <v>0</v>
      </c>
      <c r="U105" s="21">
        <v>38.8</v>
      </c>
      <c r="V105" s="21">
        <v>11.3</v>
      </c>
      <c r="W105" s="24">
        <f t="shared" si="7"/>
        <v>-16.9763020102593</v>
      </c>
      <c r="X105" s="21">
        <v>263</v>
      </c>
      <c r="Y105" s="21">
        <v>52.7</v>
      </c>
      <c r="Z105" s="10" t="s">
        <v>101</v>
      </c>
    </row>
    <row r="106" ht="13.5" spans="1:26">
      <c r="A106" s="10">
        <v>1954051</v>
      </c>
      <c r="B106" s="10" t="s">
        <v>42</v>
      </c>
      <c r="C106" s="11">
        <v>55</v>
      </c>
      <c r="D106" s="14">
        <v>45489</v>
      </c>
      <c r="E106" s="13">
        <v>45520</v>
      </c>
      <c r="F106" s="11">
        <v>1</v>
      </c>
      <c r="G106" s="11">
        <f t="shared" si="11"/>
        <v>1</v>
      </c>
      <c r="H106" s="14" t="s">
        <v>28</v>
      </c>
      <c r="I106" s="22" t="s">
        <v>159</v>
      </c>
      <c r="J106" s="19">
        <v>45155</v>
      </c>
      <c r="K106" s="19">
        <v>45472</v>
      </c>
      <c r="L106" s="15">
        <v>1</v>
      </c>
      <c r="M106" s="15">
        <v>0.8</v>
      </c>
      <c r="N106" s="15">
        <v>1.13</v>
      </c>
      <c r="O106" s="21">
        <v>2</v>
      </c>
      <c r="P106" s="21" t="s">
        <v>31</v>
      </c>
      <c r="Q106" s="21">
        <v>1</v>
      </c>
      <c r="R106" s="21">
        <v>5.6</v>
      </c>
      <c r="S106" s="17" t="s">
        <v>160</v>
      </c>
      <c r="T106" s="21">
        <v>2</v>
      </c>
      <c r="U106" s="21">
        <v>41.1</v>
      </c>
      <c r="V106" s="21">
        <v>9</v>
      </c>
      <c r="W106" s="24">
        <f t="shared" si="7"/>
        <v>-20.433317789581</v>
      </c>
      <c r="X106" s="21">
        <v>260</v>
      </c>
      <c r="Y106" s="21">
        <v>64.4</v>
      </c>
      <c r="Z106" s="10" t="s">
        <v>101</v>
      </c>
    </row>
    <row r="107" s="1" customFormat="1" ht="13.5" spans="1:26">
      <c r="A107" s="10">
        <v>1889285</v>
      </c>
      <c r="B107" s="10" t="s">
        <v>27</v>
      </c>
      <c r="C107" s="11">
        <v>73</v>
      </c>
      <c r="D107" s="14">
        <v>44979</v>
      </c>
      <c r="E107" s="13">
        <v>45586</v>
      </c>
      <c r="F107" s="11">
        <v>17</v>
      </c>
      <c r="G107" s="11">
        <v>19</v>
      </c>
      <c r="H107" s="14" t="s">
        <v>28</v>
      </c>
      <c r="I107" s="22" t="s">
        <v>55</v>
      </c>
      <c r="J107" s="19">
        <v>44979</v>
      </c>
      <c r="K107" s="19">
        <v>44955</v>
      </c>
      <c r="L107" s="15">
        <v>1</v>
      </c>
      <c r="M107" s="15">
        <v>2</v>
      </c>
      <c r="N107" s="15">
        <v>2.2</v>
      </c>
      <c r="O107" s="21">
        <v>1</v>
      </c>
      <c r="P107" s="21" t="s">
        <v>31</v>
      </c>
      <c r="Q107" s="21">
        <v>1</v>
      </c>
      <c r="R107" s="21">
        <v>3.7</v>
      </c>
      <c r="S107" s="17" t="s">
        <v>76</v>
      </c>
      <c r="T107" s="21">
        <v>1</v>
      </c>
      <c r="U107" s="21">
        <v>32.9</v>
      </c>
      <c r="V107" s="21">
        <v>9.4</v>
      </c>
      <c r="W107" s="24">
        <f t="shared" si="7"/>
        <v>-13.1763160507787</v>
      </c>
      <c r="X107" s="21">
        <v>106</v>
      </c>
      <c r="Y107" s="21">
        <v>40.4</v>
      </c>
      <c r="Z107" s="10" t="s">
        <v>101</v>
      </c>
    </row>
    <row r="108" ht="13.5" spans="1:26">
      <c r="A108" s="10">
        <v>1974422</v>
      </c>
      <c r="B108" s="10" t="s">
        <v>42</v>
      </c>
      <c r="C108" s="11">
        <v>65</v>
      </c>
      <c r="D108" s="14">
        <v>45229</v>
      </c>
      <c r="E108" s="13">
        <v>45645</v>
      </c>
      <c r="F108" s="11">
        <v>9</v>
      </c>
      <c r="G108" s="11">
        <v>10</v>
      </c>
      <c r="H108" s="14" t="s">
        <v>28</v>
      </c>
      <c r="I108" s="22" t="s">
        <v>161</v>
      </c>
      <c r="J108" s="19">
        <v>45229</v>
      </c>
      <c r="K108" s="19">
        <v>45215</v>
      </c>
      <c r="L108" s="15">
        <v>3</v>
      </c>
      <c r="M108" s="15">
        <v>1.2</v>
      </c>
      <c r="N108" s="15">
        <v>185</v>
      </c>
      <c r="O108" s="21">
        <v>3</v>
      </c>
      <c r="P108" s="21" t="s">
        <v>31</v>
      </c>
      <c r="Q108" s="21">
        <v>2</v>
      </c>
      <c r="R108" s="21">
        <v>750.6</v>
      </c>
      <c r="S108" s="17">
        <v>0</v>
      </c>
      <c r="T108" s="21">
        <v>0</v>
      </c>
      <c r="U108" s="21">
        <v>33.2</v>
      </c>
      <c r="V108" s="21">
        <v>34.3</v>
      </c>
      <c r="W108" s="24">
        <f t="shared" si="7"/>
        <v>-4.8880406624655</v>
      </c>
      <c r="X108" s="21">
        <v>70</v>
      </c>
      <c r="Y108" s="21">
        <v>86</v>
      </c>
      <c r="Z108" s="10" t="s">
        <v>33</v>
      </c>
    </row>
    <row r="109" ht="13.5" spans="1:26">
      <c r="A109" s="10">
        <v>1954996</v>
      </c>
      <c r="B109" s="10" t="s">
        <v>27</v>
      </c>
      <c r="C109" s="11">
        <v>49</v>
      </c>
      <c r="D109" s="14">
        <v>45534</v>
      </c>
      <c r="E109" s="13">
        <v>45574</v>
      </c>
      <c r="F109" s="11">
        <v>1</v>
      </c>
      <c r="G109" s="11">
        <f t="shared" ref="G109:G111" si="12">DATEDIF(D109,E109,"M")</f>
        <v>1</v>
      </c>
      <c r="H109" s="14" t="s">
        <v>28</v>
      </c>
      <c r="I109" s="22" t="s">
        <v>44</v>
      </c>
      <c r="J109" s="19">
        <v>45159</v>
      </c>
      <c r="K109" s="19">
        <v>45528</v>
      </c>
      <c r="L109" s="15">
        <v>3</v>
      </c>
      <c r="M109" s="15">
        <v>3.5</v>
      </c>
      <c r="N109" s="15">
        <v>2.99</v>
      </c>
      <c r="O109" s="21">
        <v>1</v>
      </c>
      <c r="P109" s="21" t="s">
        <v>35</v>
      </c>
      <c r="Q109" s="21">
        <v>3</v>
      </c>
      <c r="R109" s="21">
        <v>13.8</v>
      </c>
      <c r="S109" s="17">
        <v>0</v>
      </c>
      <c r="T109" s="21">
        <v>0</v>
      </c>
      <c r="U109" s="21">
        <v>37.9</v>
      </c>
      <c r="V109" s="21">
        <v>50.6</v>
      </c>
      <c r="W109" s="24">
        <f t="shared" si="7"/>
        <v>-6.31691959646343</v>
      </c>
      <c r="X109" s="21">
        <v>81</v>
      </c>
      <c r="Y109" s="21">
        <v>95</v>
      </c>
      <c r="Z109" s="10" t="s">
        <v>101</v>
      </c>
    </row>
    <row r="110" ht="13.5" spans="1:26">
      <c r="A110" s="10">
        <v>2087892</v>
      </c>
      <c r="B110" s="10" t="s">
        <v>27</v>
      </c>
      <c r="C110" s="11">
        <v>52</v>
      </c>
      <c r="D110" s="14">
        <v>45549</v>
      </c>
      <c r="E110" s="13">
        <v>45581</v>
      </c>
      <c r="F110" s="11">
        <v>1</v>
      </c>
      <c r="G110" s="11">
        <f t="shared" si="12"/>
        <v>1</v>
      </c>
      <c r="H110" s="14" t="s">
        <v>28</v>
      </c>
      <c r="I110" s="18" t="s">
        <v>44</v>
      </c>
      <c r="J110" s="19">
        <v>45392</v>
      </c>
      <c r="K110" s="19">
        <v>45341</v>
      </c>
      <c r="L110" s="15">
        <v>1</v>
      </c>
      <c r="M110" s="15">
        <v>2.4</v>
      </c>
      <c r="N110" s="15">
        <v>1.74</v>
      </c>
      <c r="O110" s="21">
        <v>1</v>
      </c>
      <c r="P110" s="21" t="s">
        <v>31</v>
      </c>
      <c r="Q110" s="21">
        <v>1</v>
      </c>
      <c r="R110" s="21">
        <v>8.5</v>
      </c>
      <c r="S110" s="17" t="s">
        <v>41</v>
      </c>
      <c r="T110" s="21">
        <v>1</v>
      </c>
      <c r="U110" s="21">
        <v>38.6</v>
      </c>
      <c r="V110" s="25">
        <v>8</v>
      </c>
      <c r="W110" s="24">
        <f t="shared" si="7"/>
        <v>-19.0856858249131</v>
      </c>
      <c r="X110" s="21">
        <v>156</v>
      </c>
      <c r="Y110" s="21">
        <v>88.5</v>
      </c>
      <c r="Z110" s="10" t="s">
        <v>101</v>
      </c>
    </row>
    <row r="111" ht="13.5" spans="1:26">
      <c r="A111" s="10">
        <v>2059406</v>
      </c>
      <c r="B111" s="10" t="s">
        <v>27</v>
      </c>
      <c r="C111" s="11">
        <v>58</v>
      </c>
      <c r="D111" s="14">
        <v>45547</v>
      </c>
      <c r="E111" s="13">
        <v>45576</v>
      </c>
      <c r="F111" s="11">
        <v>1</v>
      </c>
      <c r="G111" s="11">
        <f t="shared" si="12"/>
        <v>0</v>
      </c>
      <c r="H111" s="14" t="s">
        <v>28</v>
      </c>
      <c r="I111" s="22" t="s">
        <v>162</v>
      </c>
      <c r="J111" s="19">
        <v>44349</v>
      </c>
      <c r="K111" s="19">
        <v>45275</v>
      </c>
      <c r="L111" s="15">
        <v>4</v>
      </c>
      <c r="M111" s="15">
        <v>3.1</v>
      </c>
      <c r="N111" s="15">
        <v>35.1</v>
      </c>
      <c r="O111" s="21">
        <v>2</v>
      </c>
      <c r="P111" s="21" t="s">
        <v>35</v>
      </c>
      <c r="Q111" s="21">
        <v>2</v>
      </c>
      <c r="R111" s="21">
        <v>15.5</v>
      </c>
      <c r="S111" s="17">
        <v>0</v>
      </c>
      <c r="T111" s="21">
        <v>0</v>
      </c>
      <c r="U111" s="21">
        <v>39.5</v>
      </c>
      <c r="V111" s="21">
        <v>13.9</v>
      </c>
      <c r="W111" s="24">
        <f t="shared" si="7"/>
        <v>-16.2045336550981</v>
      </c>
      <c r="X111" s="21">
        <v>155</v>
      </c>
      <c r="Y111" s="21">
        <v>82.3</v>
      </c>
      <c r="Z111" s="10" t="s">
        <v>101</v>
      </c>
    </row>
    <row r="112" spans="7:7">
      <c r="G112" s="29"/>
    </row>
  </sheetData>
  <mergeCells count="1">
    <mergeCell ref="A1:I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C1" sqref="C1"/>
    </sheetView>
  </sheetViews>
  <sheetFormatPr defaultColWidth="9.90833333333333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导出筛选结果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Haonan Liu</cp:lastModifiedBy>
  <dcterms:created xsi:type="dcterms:W3CDTF">2024-11-13T08:00:00Z</dcterms:created>
  <dcterms:modified xsi:type="dcterms:W3CDTF">2025-10-16T11:45:23Z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9B85065C62974FAEB59AA08A33A1A550_13</vt:lpwstr>
  </property>
  <property fmtid="{D5CDD505-2E9C-101B-9397-08002B2CF9AE}" pid="3" name="KSOProductBuildVer">
    <vt:lpwstr>2052-12.1.0.23125</vt:lpwstr>
  </property>
</Properties>
</file>