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-YKJ\Desktop\20250920_beifen\F&amp;P_SAI_Revise\"/>
    </mc:Choice>
  </mc:AlternateContent>
  <xr:revisionPtr revIDLastSave="0" documentId="13_ncr:1_{B827AF09-BCCF-4A2E-9798-BB1D5F533F7E}" xr6:coauthVersionLast="47" xr6:coauthVersionMax="47" xr10:uidLastSave="{00000000-0000-0000-0000-000000000000}"/>
  <bookViews>
    <workbookView xWindow="-110" yWindow="-110" windowWidth="21820" windowHeight="13900" activeTab="3" xr2:uid="{C8D3C447-CDCF-4795-8DDF-A7F3DAC5AE3A}"/>
  </bookViews>
  <sheets>
    <sheet name="Pre_BEMG Reliability" sheetId="6" r:id="rId1"/>
    <sheet name="BEMG_SAI" sheetId="7" r:id="rId2"/>
    <sheet name="MEP_SAI" sheetId="1" r:id="rId3"/>
    <sheet name="SLRs&amp;LLRs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5" l="1"/>
  <c r="R21" i="7"/>
  <c r="R20" i="7"/>
  <c r="Q16" i="7"/>
  <c r="Q17" i="7"/>
  <c r="Q18" i="7"/>
  <c r="Q19" i="7"/>
  <c r="P16" i="7"/>
  <c r="P17" i="7"/>
  <c r="P18" i="7"/>
  <c r="P19" i="7"/>
  <c r="I16" i="7"/>
  <c r="I17" i="7"/>
  <c r="I18" i="7"/>
  <c r="I19" i="7"/>
  <c r="H16" i="7"/>
  <c r="H17" i="7"/>
  <c r="H18" i="7"/>
  <c r="H19" i="7"/>
  <c r="P20" i="6"/>
  <c r="N19" i="6"/>
  <c r="O20" i="6"/>
  <c r="N20" i="6"/>
  <c r="M20" i="6"/>
  <c r="P19" i="6"/>
  <c r="O19" i="6"/>
  <c r="M19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3" i="6"/>
  <c r="J3" i="6"/>
  <c r="K3" i="6"/>
  <c r="L3" i="6"/>
  <c r="J21" i="1"/>
  <c r="D20" i="6"/>
  <c r="D19" i="6"/>
  <c r="G21" i="1" l="1"/>
  <c r="J20" i="1"/>
  <c r="G20" i="1"/>
  <c r="D21" i="1"/>
  <c r="D20" i="1"/>
  <c r="Q5" i="7" l="1"/>
  <c r="Q6" i="7"/>
  <c r="Q7" i="7"/>
  <c r="Q8" i="7"/>
  <c r="Q9" i="7"/>
  <c r="Q10" i="7"/>
  <c r="Q11" i="7"/>
  <c r="Q12" i="7"/>
  <c r="Q13" i="7"/>
  <c r="Q14" i="7"/>
  <c r="Q15" i="7"/>
  <c r="Q4" i="7"/>
  <c r="P5" i="7"/>
  <c r="P6" i="7"/>
  <c r="P7" i="7"/>
  <c r="P8" i="7"/>
  <c r="P9" i="7"/>
  <c r="P10" i="7"/>
  <c r="P11" i="7"/>
  <c r="P12" i="7"/>
  <c r="P13" i="7"/>
  <c r="P14" i="7"/>
  <c r="P15" i="7"/>
  <c r="P4" i="7"/>
  <c r="I5" i="7"/>
  <c r="I6" i="7"/>
  <c r="I7" i="7"/>
  <c r="I8" i="7"/>
  <c r="I9" i="7"/>
  <c r="I10" i="7"/>
  <c r="I11" i="7"/>
  <c r="I12" i="7"/>
  <c r="I13" i="7"/>
  <c r="I14" i="7"/>
  <c r="I15" i="7"/>
  <c r="I4" i="7"/>
  <c r="H5" i="7"/>
  <c r="H6" i="7"/>
  <c r="H7" i="7"/>
  <c r="H8" i="7"/>
  <c r="H9" i="7"/>
  <c r="H10" i="7"/>
  <c r="H11" i="7"/>
  <c r="H12" i="7"/>
  <c r="H13" i="7"/>
  <c r="H14" i="7"/>
  <c r="H15" i="7"/>
  <c r="H4" i="7"/>
  <c r="P21" i="7" l="1"/>
  <c r="H21" i="7"/>
  <c r="H20" i="7"/>
  <c r="P20" i="7"/>
  <c r="G20" i="6" l="1"/>
  <c r="H20" i="6"/>
  <c r="F20" i="6"/>
  <c r="E20" i="6"/>
  <c r="G19" i="6"/>
  <c r="H19" i="6"/>
  <c r="F19" i="6"/>
  <c r="E19" i="6"/>
  <c r="C20" i="6"/>
  <c r="B20" i="6"/>
  <c r="C19" i="6"/>
  <c r="B19" i="6"/>
  <c r="L20" i="6" l="1"/>
  <c r="J20" i="6"/>
  <c r="I20" i="6"/>
  <c r="K20" i="6"/>
  <c r="I19" i="6"/>
  <c r="L19" i="6"/>
  <c r="J19" i="6"/>
  <c r="K19" i="6"/>
  <c r="C21" i="1"/>
  <c r="H21" i="1"/>
  <c r="I21" i="1"/>
  <c r="E21" i="1"/>
  <c r="F21" i="1"/>
  <c r="B21" i="1"/>
  <c r="C20" i="1"/>
  <c r="H20" i="1"/>
  <c r="I20" i="1"/>
  <c r="E20" i="1"/>
  <c r="F20" i="1"/>
  <c r="B20" i="1"/>
  <c r="C21" i="5"/>
  <c r="D21" i="5"/>
  <c r="E21" i="5"/>
  <c r="F21" i="5"/>
  <c r="G21" i="5"/>
  <c r="B21" i="5"/>
  <c r="C20" i="5"/>
  <c r="D20" i="5"/>
  <c r="E20" i="5"/>
  <c r="F20" i="5"/>
  <c r="G20" i="5"/>
</calcChain>
</file>

<file path=xl/sharedStrings.xml><?xml version="1.0" encoding="utf-8"?>
<sst xmlns="http://schemas.openxmlformats.org/spreadsheetml/2006/main" count="137" uniqueCount="61">
  <si>
    <t>Subject</t>
    <phoneticPr fontId="1" type="noConversion"/>
  </si>
  <si>
    <t>MVC</t>
    <phoneticPr fontId="1" type="noConversion"/>
  </si>
  <si>
    <t>BEMG (mV)</t>
    <phoneticPr fontId="1" type="noConversion"/>
  </si>
  <si>
    <t>BEMG (%MVC)</t>
    <phoneticPr fontId="1" type="noConversion"/>
  </si>
  <si>
    <t>kgf</t>
  </si>
  <si>
    <t>Nm</t>
  </si>
  <si>
    <t>EMG (mV)</t>
    <phoneticPr fontId="1" type="noConversion"/>
  </si>
  <si>
    <t>Force</t>
    <phoneticPr fontId="1" type="noConversion"/>
  </si>
  <si>
    <t>Force+ES</t>
    <phoneticPr fontId="1" type="noConversion"/>
  </si>
  <si>
    <t>Position</t>
    <phoneticPr fontId="1" type="noConversion"/>
  </si>
  <si>
    <t>Position+ES</t>
    <phoneticPr fontId="1" type="noConversion"/>
  </si>
  <si>
    <t>Force</t>
  </si>
  <si>
    <t>Force+ES</t>
  </si>
  <si>
    <t>Position+ES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</si>
  <si>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</si>
  <si>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</si>
  <si>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</si>
  <si>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</si>
  <si>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</si>
  <si>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</si>
  <si>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</si>
  <si>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</si>
  <si>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</si>
  <si>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</si>
  <si>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</si>
  <si>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</si>
  <si>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mean</t>
    <phoneticPr fontId="1" type="noConversion"/>
  </si>
  <si>
    <t>SD</t>
    <phoneticPr fontId="1" type="noConversion"/>
  </si>
  <si>
    <t>BEMG_SAI (mV)</t>
    <phoneticPr fontId="1" type="noConversion"/>
  </si>
  <si>
    <t>N20 latency (msec)</t>
    <phoneticPr fontId="1" type="noConversion"/>
  </si>
  <si>
    <t xml:space="preserve">Force </t>
    <phoneticPr fontId="1" type="noConversion"/>
  </si>
  <si>
    <t>Pre</t>
    <phoneticPr fontId="1" type="noConversion"/>
  </si>
  <si>
    <t>1 st</t>
  </si>
  <si>
    <t>2 nd</t>
  </si>
  <si>
    <t>3 rd</t>
  </si>
  <si>
    <t>4 th</t>
  </si>
  <si>
    <t>5 th</t>
  </si>
  <si>
    <t>1 st</t>
    <phoneticPr fontId="1" type="noConversion"/>
  </si>
  <si>
    <t>2 nd</t>
    <phoneticPr fontId="1" type="noConversion"/>
  </si>
  <si>
    <t>3 rd</t>
    <phoneticPr fontId="1" type="noConversion"/>
  </si>
  <si>
    <t>4 th</t>
    <phoneticPr fontId="1" type="noConversion"/>
  </si>
  <si>
    <t>5 th</t>
    <phoneticPr fontId="1" type="noConversion"/>
  </si>
  <si>
    <t>Mean</t>
    <phoneticPr fontId="1" type="noConversion"/>
  </si>
  <si>
    <t>FDI MEP _All Tasks (mV)</t>
    <phoneticPr fontId="1" type="noConversion"/>
  </si>
  <si>
    <t>subject</t>
  </si>
  <si>
    <t>Rest</t>
    <phoneticPr fontId="1" type="noConversion"/>
  </si>
  <si>
    <t xml:space="preserve">Position </t>
    <phoneticPr fontId="1" type="noConversion"/>
  </si>
  <si>
    <t>Single</t>
    <phoneticPr fontId="1" type="noConversion"/>
  </si>
  <si>
    <t>ISI=N20+2 msec</t>
    <phoneticPr fontId="1" type="noConversion"/>
  </si>
  <si>
    <t>Ratio</t>
    <phoneticPr fontId="1" type="noConversion"/>
  </si>
  <si>
    <t>K</t>
    <phoneticPr fontId="1" type="noConversion"/>
  </si>
  <si>
    <t>L</t>
    <phoneticPr fontId="1" type="noConversion"/>
  </si>
  <si>
    <t>M</t>
    <phoneticPr fontId="1" type="noConversion"/>
  </si>
  <si>
    <t>Heteronymous reflex (mV)</t>
    <phoneticPr fontId="1" type="noConversion"/>
  </si>
  <si>
    <t>BEMG</t>
    <phoneticPr fontId="1" type="noConversion"/>
  </si>
  <si>
    <t>SLR(peak)</t>
    <phoneticPr fontId="1" type="noConversion"/>
  </si>
  <si>
    <t>LLR(peak)</t>
    <phoneticPr fontId="1" type="noConversion"/>
  </si>
  <si>
    <t>N</t>
    <phoneticPr fontId="1" type="noConversion"/>
  </si>
  <si>
    <t>O</t>
    <phoneticPr fontId="1" type="noConversion"/>
  </si>
  <si>
    <t>P</t>
    <phoneticPr fontId="1" type="noConversion"/>
  </si>
  <si>
    <t>Absolute error rate (%)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</si>
</sst>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00_ "/>
    <numFmt numFmtId="178" formatCode="0.000_);[Red]\(0.000\)"/>
    <numFmt numFmtId="179" formatCode="0.000_ 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8" fontId="0" fillId="2" borderId="12" xfId="0" applyNumberFormat="1" applyFill="1" applyBorder="1" applyAlignment="1">
      <alignment horizontal="center" vertical="center"/>
    </xf>
    <xf numFmtId="178" fontId="0" fillId="2" borderId="3" xfId="0" applyNumberForma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178" fontId="3" fillId="0" borderId="1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8" fontId="2" fillId="0" borderId="1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8" fontId="3" fillId="0" borderId="14" xfId="0" applyNumberFormat="1" applyFont="1" applyBorder="1" applyAlignment="1">
      <alignment horizontal="center" vertical="center"/>
    </xf>
    <xf numFmtId="178" fontId="3" fillId="0" borderId="15" xfId="0" applyNumberFormat="1" applyFont="1" applyBorder="1" applyAlignment="1">
      <alignment horizontal="center" vertical="center"/>
    </xf>
    <xf numFmtId="178" fontId="0" fillId="2" borderId="2" xfId="0" applyNumberFormat="1" applyFill="1" applyBorder="1">
      <alignment vertical="center"/>
    </xf>
    <xf numFmtId="178" fontId="0" fillId="2" borderId="3" xfId="0" applyNumberFormat="1" applyFill="1" applyBorder="1">
      <alignment vertical="center"/>
    </xf>
    <xf numFmtId="179" fontId="0" fillId="0" borderId="8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179" fontId="2" fillId="0" borderId="13" xfId="0" applyNumberFormat="1" applyFont="1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179" fontId="2" fillId="0" borderId="8" xfId="0" applyNumberFormat="1" applyFont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9" fontId="2" fillId="0" borderId="9" xfId="0" applyNumberFormat="1" applyFont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179" fontId="0" fillId="0" borderId="0" xfId="0" applyNumberFormat="1">
      <alignment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3" fillId="0" borderId="1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79" fontId="0" fillId="0" borderId="7" xfId="0" applyNumberForma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E8EA8-AC5D-4EE2-AAE3-9ADEF7BA2AC9}">
  <dimension ref="A1:P20"/>
  <sheetViews>
    <sheetView workbookViewId="0">
      <selection activeCell="M2" sqref="M2"/>
    </sheetView>
  </sheetViews>
  <sheetFormatPr defaultRowHeight="14" x14ac:dyDescent="0.3"/>
  <cols>
    <col min="3" max="3" width="9.08203125" customWidth="1"/>
    <col min="4" max="4" width="10.08203125" customWidth="1"/>
    <col min="6" max="6" width="9.33203125" customWidth="1"/>
    <col min="8" max="8" width="11.08203125" customWidth="1"/>
    <col min="9" max="9" width="9.08203125" customWidth="1"/>
    <col min="10" max="10" width="9.83203125" customWidth="1"/>
    <col min="11" max="11" width="9.08203125" customWidth="1"/>
    <col min="12" max="12" width="11" customWidth="1"/>
    <col min="16" max="16" width="10.75" customWidth="1"/>
  </cols>
  <sheetData>
    <row r="1" spans="1:16" x14ac:dyDescent="0.3">
      <c r="A1" s="53" t="s">
        <v>0</v>
      </c>
      <c r="B1" s="55" t="s">
        <v>1</v>
      </c>
      <c r="C1" s="56"/>
      <c r="D1" s="57"/>
      <c r="E1" s="55" t="s">
        <v>2</v>
      </c>
      <c r="F1" s="56"/>
      <c r="G1" s="56"/>
      <c r="H1" s="57"/>
      <c r="I1" s="55" t="s">
        <v>3</v>
      </c>
      <c r="J1" s="56"/>
      <c r="K1" s="56"/>
      <c r="L1" s="57"/>
      <c r="M1" s="55" t="s">
        <v>60</v>
      </c>
      <c r="N1" s="56"/>
      <c r="O1" s="56"/>
      <c r="P1" s="57"/>
    </row>
    <row r="2" spans="1:16" x14ac:dyDescent="0.3">
      <c r="A2" s="54"/>
      <c r="B2" s="7" t="s">
        <v>4</v>
      </c>
      <c r="C2" s="3" t="s">
        <v>5</v>
      </c>
      <c r="D2" s="4" t="s">
        <v>6</v>
      </c>
      <c r="E2" s="7" t="s">
        <v>7</v>
      </c>
      <c r="F2" s="3" t="s">
        <v>8</v>
      </c>
      <c r="G2" s="3" t="s">
        <v>9</v>
      </c>
      <c r="H2" s="4" t="s">
        <v>10</v>
      </c>
      <c r="I2" s="3" t="s">
        <v>11</v>
      </c>
      <c r="J2" s="3" t="s">
        <v>12</v>
      </c>
      <c r="K2" s="3" t="s">
        <v>9</v>
      </c>
      <c r="L2" s="3" t="s">
        <v>13</v>
      </c>
      <c r="M2" s="7" t="s">
        <v>7</v>
      </c>
      <c r="N2" s="3" t="s">
        <v>8</v>
      </c>
      <c r="O2" s="3" t="s">
        <v>9</v>
      </c>
      <c r="P2" s="4" t="s">
        <v>10</v>
      </c>
    </row>
    <row r="3" spans="1:16" x14ac:dyDescent="0.3">
      <c r="A3" s="5" t="s">
        <v>14</v>
      </c>
      <c r="B3" s="9">
        <v>1</v>
      </c>
      <c r="C3" s="10">
        <v>0.73499999999999999</v>
      </c>
      <c r="D3" s="10">
        <v>1.0493520000000001</v>
      </c>
      <c r="E3" s="9">
        <v>8.6298E-2</v>
      </c>
      <c r="F3" s="10">
        <v>9.1200000000000003E-2</v>
      </c>
      <c r="G3" s="10">
        <v>8.4626000000000007E-2</v>
      </c>
      <c r="H3" s="11">
        <v>9.2499999999999999E-2</v>
      </c>
      <c r="I3" s="10">
        <f>E3/D3*100</f>
        <v>8.2239324840472978</v>
      </c>
      <c r="J3" s="10">
        <f>F3/D3*100</f>
        <v>8.6910779223749515</v>
      </c>
      <c r="K3" s="10">
        <f>G3/D3*100</f>
        <v>8.0645960554704246</v>
      </c>
      <c r="L3" s="10">
        <f>H3/D3*100</f>
        <v>8.8149639015316108</v>
      </c>
      <c r="M3" s="9">
        <v>2.4</v>
      </c>
      <c r="N3" s="10">
        <v>1.5649999999999999</v>
      </c>
      <c r="O3" s="10">
        <v>1.2653999999999996</v>
      </c>
      <c r="P3" s="11">
        <v>0.69879999999999853</v>
      </c>
    </row>
    <row r="4" spans="1:16" x14ac:dyDescent="0.3">
      <c r="A4" s="5" t="s">
        <v>15</v>
      </c>
      <c r="B4" s="9">
        <v>1.5</v>
      </c>
      <c r="C4" s="10">
        <v>1.1025</v>
      </c>
      <c r="D4" s="10">
        <v>0.69303599999999999</v>
      </c>
      <c r="E4" s="9">
        <v>6.0129999999999996E-2</v>
      </c>
      <c r="F4" s="10">
        <v>4.9869999999999998E-2</v>
      </c>
      <c r="G4" s="10">
        <v>6.9789999999999991E-2</v>
      </c>
      <c r="H4" s="11">
        <v>6.3210000000000002E-2</v>
      </c>
      <c r="I4" s="10">
        <f t="shared" ref="I4:I18" si="0">E4/D4*100</f>
        <v>8.6763169590035734</v>
      </c>
      <c r="J4" s="10">
        <f t="shared" ref="J4:J18" si="1">F4/D4*100</f>
        <v>7.1958743845918534</v>
      </c>
      <c r="K4" s="10">
        <f t="shared" ref="K4:K18" si="2">G4/D4*100</f>
        <v>10.070183944268406</v>
      </c>
      <c r="L4" s="10">
        <f t="shared" ref="L4:L18" si="3">H4/D4*100</f>
        <v>9.1207383166242462</v>
      </c>
      <c r="M4" s="9">
        <v>2.482352941176468</v>
      </c>
      <c r="N4" s="10">
        <v>0.90588235294118102</v>
      </c>
      <c r="O4" s="10">
        <v>2.7410000000000032</v>
      </c>
      <c r="P4" s="11">
        <v>2.4796000000000014</v>
      </c>
    </row>
    <row r="5" spans="1:16" x14ac:dyDescent="0.3">
      <c r="A5" s="5" t="s">
        <v>16</v>
      </c>
      <c r="B5" s="9">
        <v>1.06</v>
      </c>
      <c r="C5" s="10">
        <v>0.77910000000000013</v>
      </c>
      <c r="D5" s="10">
        <v>0.98919800000000002</v>
      </c>
      <c r="E5" s="9">
        <v>0.1603</v>
      </c>
      <c r="F5" s="10">
        <v>0.18642</v>
      </c>
      <c r="G5" s="10">
        <v>0.1512</v>
      </c>
      <c r="H5" s="11">
        <v>0.18970000000000001</v>
      </c>
      <c r="I5" s="10">
        <f t="shared" si="0"/>
        <v>16.205046916795222</v>
      </c>
      <c r="J5" s="10">
        <f t="shared" si="1"/>
        <v>18.845569845470774</v>
      </c>
      <c r="K5" s="10">
        <f t="shared" si="2"/>
        <v>15.285109755579773</v>
      </c>
      <c r="L5" s="10">
        <f t="shared" si="3"/>
        <v>19.177151591491288</v>
      </c>
      <c r="M5" s="9">
        <v>1.6600000000000059</v>
      </c>
      <c r="N5" s="10">
        <v>3.2100000000000044</v>
      </c>
      <c r="O5" s="10">
        <v>1.8189999999999991</v>
      </c>
      <c r="P5" s="11">
        <v>3.4787999999999997</v>
      </c>
    </row>
    <row r="6" spans="1:16" x14ac:dyDescent="0.3">
      <c r="A6" s="5" t="s">
        <v>17</v>
      </c>
      <c r="B6" s="9">
        <v>0.75</v>
      </c>
      <c r="C6" s="10">
        <v>0.55125000000000002</v>
      </c>
      <c r="D6" s="10">
        <v>0.81213000000000002</v>
      </c>
      <c r="E6" s="9">
        <v>6.1109999999999998E-2</v>
      </c>
      <c r="F6" s="10">
        <v>7.4499999999999997E-2</v>
      </c>
      <c r="G6" s="10">
        <v>5.8939999999999992E-2</v>
      </c>
      <c r="H6" s="11">
        <v>6.0240000000000002E-2</v>
      </c>
      <c r="I6" s="10">
        <f t="shared" si="0"/>
        <v>7.5246573824387726</v>
      </c>
      <c r="J6" s="10">
        <f t="shared" si="1"/>
        <v>9.1734081981948705</v>
      </c>
      <c r="K6" s="10">
        <f t="shared" si="2"/>
        <v>7.2574587812296043</v>
      </c>
      <c r="L6" s="10">
        <f t="shared" si="3"/>
        <v>7.4175316759632084</v>
      </c>
      <c r="M6" s="9">
        <v>0.86666666666667447</v>
      </c>
      <c r="N6" s="10">
        <v>1.2199999999999931</v>
      </c>
      <c r="O6" s="10">
        <v>3.3949999999999996</v>
      </c>
      <c r="P6" s="11">
        <v>2.5238000000000014</v>
      </c>
    </row>
    <row r="7" spans="1:16" x14ac:dyDescent="0.3">
      <c r="A7" s="5" t="s">
        <v>18</v>
      </c>
      <c r="B7" s="9">
        <v>1.6</v>
      </c>
      <c r="C7" s="10">
        <v>1.1760000000000002</v>
      </c>
      <c r="D7" s="10">
        <v>1.3123800000000001</v>
      </c>
      <c r="E7" s="9">
        <v>0.10359999999999998</v>
      </c>
      <c r="F7" s="10">
        <v>0.12470000000000001</v>
      </c>
      <c r="G7" s="10">
        <v>9.8629999999999995E-2</v>
      </c>
      <c r="H7" s="11">
        <v>0.10979999999999999</v>
      </c>
      <c r="I7" s="10">
        <f t="shared" si="0"/>
        <v>7.8940550755116634</v>
      </c>
      <c r="J7" s="10">
        <f t="shared" si="1"/>
        <v>9.5018211188832495</v>
      </c>
      <c r="K7" s="10">
        <f t="shared" si="2"/>
        <v>7.5153537847269831</v>
      </c>
      <c r="L7" s="10">
        <f t="shared" si="3"/>
        <v>8.3664792209573431</v>
      </c>
      <c r="M7" s="9">
        <v>0.58666666666666489</v>
      </c>
      <c r="N7" s="10">
        <v>2.2400000000000011</v>
      </c>
      <c r="O7" s="10">
        <v>1.0423999999999971</v>
      </c>
      <c r="P7" s="11">
        <v>0.47479999999999833</v>
      </c>
    </row>
    <row r="8" spans="1:16" x14ac:dyDescent="0.3">
      <c r="A8" s="5" t="s">
        <v>19</v>
      </c>
      <c r="B8" s="9">
        <v>1.2</v>
      </c>
      <c r="C8" s="10">
        <v>0.88200000000000001</v>
      </c>
      <c r="D8" s="10">
        <v>0.68296199999999996</v>
      </c>
      <c r="E8" s="9">
        <v>0.11332999999999999</v>
      </c>
      <c r="F8" s="10">
        <v>0.1258</v>
      </c>
      <c r="G8" s="10">
        <v>0.11515</v>
      </c>
      <c r="H8" s="11">
        <v>0.12870999999999999</v>
      </c>
      <c r="I8" s="10">
        <f t="shared" si="0"/>
        <v>16.593895414386157</v>
      </c>
      <c r="J8" s="10">
        <f t="shared" si="1"/>
        <v>18.419765667782396</v>
      </c>
      <c r="K8" s="10">
        <f t="shared" si="2"/>
        <v>16.860381690342948</v>
      </c>
      <c r="L8" s="10">
        <f t="shared" si="3"/>
        <v>18.845850867251766</v>
      </c>
      <c r="M8" s="9">
        <v>1.6714285714285773</v>
      </c>
      <c r="N8" s="10">
        <v>1.6142857142857268</v>
      </c>
      <c r="O8" s="10">
        <v>0.86539999999999395</v>
      </c>
      <c r="P8" s="11">
        <v>1.0625999999999998</v>
      </c>
    </row>
    <row r="9" spans="1:16" x14ac:dyDescent="0.3">
      <c r="A9" s="5" t="s">
        <v>20</v>
      </c>
      <c r="B9" s="9">
        <v>2</v>
      </c>
      <c r="C9" s="10">
        <v>1.47</v>
      </c>
      <c r="D9" s="10">
        <v>1.6132200000000001</v>
      </c>
      <c r="E9" s="9">
        <v>0.12592999999999999</v>
      </c>
      <c r="F9" s="10">
        <v>0.12606999999999999</v>
      </c>
      <c r="G9" s="10">
        <v>0.11836999999999999</v>
      </c>
      <c r="H9" s="11">
        <v>0.10574</v>
      </c>
      <c r="I9" s="10">
        <f t="shared" si="0"/>
        <v>7.806126876681418</v>
      </c>
      <c r="J9" s="10">
        <f t="shared" si="1"/>
        <v>7.8148051722641663</v>
      </c>
      <c r="K9" s="10">
        <f t="shared" si="2"/>
        <v>7.3374989152130503</v>
      </c>
      <c r="L9" s="10">
        <f t="shared" si="3"/>
        <v>6.5545926779980404</v>
      </c>
      <c r="M9" s="9">
        <v>3.2199999999999926</v>
      </c>
      <c r="N9" s="10">
        <v>2.6266666666666696</v>
      </c>
      <c r="O9" s="10">
        <v>1.4499999999999957</v>
      </c>
      <c r="P9" s="11">
        <v>0.84090000000000131</v>
      </c>
    </row>
    <row r="10" spans="1:16" x14ac:dyDescent="0.3">
      <c r="A10" s="5" t="s">
        <v>21</v>
      </c>
      <c r="B10" s="9">
        <v>1.6</v>
      </c>
      <c r="C10" s="10">
        <v>1.1760000000000002</v>
      </c>
      <c r="D10" s="10">
        <v>1.047396</v>
      </c>
      <c r="E10" s="9">
        <v>5.6909999999999995E-2</v>
      </c>
      <c r="F10" s="10">
        <v>5.1979999999999998E-2</v>
      </c>
      <c r="G10" s="10">
        <v>6.7129999999999995E-2</v>
      </c>
      <c r="H10" s="11">
        <v>5.2400000000000002E-2</v>
      </c>
      <c r="I10" s="10">
        <f t="shared" si="0"/>
        <v>5.4334750180447502</v>
      </c>
      <c r="J10" s="10">
        <f t="shared" si="1"/>
        <v>4.9627838945346365</v>
      </c>
      <c r="K10" s="10">
        <f t="shared" si="2"/>
        <v>6.4092282193172396</v>
      </c>
      <c r="L10" s="10">
        <f t="shared" si="3"/>
        <v>5.0028833411622733</v>
      </c>
      <c r="M10" s="9">
        <v>3.3200000000000012</v>
      </c>
      <c r="N10" s="10">
        <v>2.6266666666666696</v>
      </c>
      <c r="O10" s="10">
        <v>1.4499999999999957</v>
      </c>
      <c r="P10" s="11">
        <v>0.84090000000000131</v>
      </c>
    </row>
    <row r="11" spans="1:16" x14ac:dyDescent="0.3">
      <c r="A11" s="5" t="s">
        <v>22</v>
      </c>
      <c r="B11" s="9">
        <v>1.7</v>
      </c>
      <c r="C11" s="10">
        <v>1.2495000000000001</v>
      </c>
      <c r="D11" s="10">
        <v>1.38</v>
      </c>
      <c r="E11" s="9">
        <v>8.813E-2</v>
      </c>
      <c r="F11" s="10">
        <v>9.1569999999999999E-2</v>
      </c>
      <c r="G11" s="10">
        <v>7.7909999999999993E-2</v>
      </c>
      <c r="H11" s="11">
        <v>8.9399999999999993E-2</v>
      </c>
      <c r="I11" s="10">
        <f t="shared" si="0"/>
        <v>6.3862318840579722</v>
      </c>
      <c r="J11" s="10">
        <f t="shared" si="1"/>
        <v>6.6355072463768119</v>
      </c>
      <c r="K11" s="10">
        <f t="shared" si="2"/>
        <v>5.6456521739130432</v>
      </c>
      <c r="L11" s="10">
        <f t="shared" si="3"/>
        <v>6.4782608695652177</v>
      </c>
      <c r="M11" s="9">
        <v>3.0533333333333301</v>
      </c>
      <c r="N11" s="10">
        <v>3.1466666666666603</v>
      </c>
      <c r="O11" s="10">
        <v>0.78570000000000206</v>
      </c>
      <c r="P11" s="11">
        <v>1.3606999999999978</v>
      </c>
    </row>
    <row r="12" spans="1:16" x14ac:dyDescent="0.3">
      <c r="A12" s="5" t="s">
        <v>23</v>
      </c>
      <c r="B12" s="9">
        <v>0.78</v>
      </c>
      <c r="C12" s="10">
        <v>0.57330000000000003</v>
      </c>
      <c r="D12" s="10">
        <v>0.964758</v>
      </c>
      <c r="E12" s="9">
        <v>0.12529999999999999</v>
      </c>
      <c r="F12" s="10">
        <v>0.1298</v>
      </c>
      <c r="G12" s="10">
        <v>0.12559000000000001</v>
      </c>
      <c r="H12" s="11">
        <v>0.12970000000000001</v>
      </c>
      <c r="I12" s="10">
        <f t="shared" si="0"/>
        <v>12.987712980871887</v>
      </c>
      <c r="J12" s="10">
        <f t="shared" si="1"/>
        <v>13.454151196465849</v>
      </c>
      <c r="K12" s="10">
        <f t="shared" si="2"/>
        <v>13.017772332543498</v>
      </c>
      <c r="L12" s="10">
        <f t="shared" si="3"/>
        <v>13.443785902785985</v>
      </c>
      <c r="M12" s="9">
        <v>2.0900000000000056</v>
      </c>
      <c r="N12" s="10">
        <v>2.6600000000000068</v>
      </c>
      <c r="O12" s="10">
        <v>1.0016000000000034</v>
      </c>
      <c r="P12" s="11">
        <v>1.4587000000000039</v>
      </c>
    </row>
    <row r="13" spans="1:16" x14ac:dyDescent="0.3">
      <c r="A13" s="5" t="s">
        <v>24</v>
      </c>
      <c r="B13" s="9">
        <v>1.51</v>
      </c>
      <c r="C13" s="10">
        <v>1.10985</v>
      </c>
      <c r="D13" s="10">
        <v>0.89</v>
      </c>
      <c r="E13" s="9">
        <v>7.8037355729999994E-2</v>
      </c>
      <c r="F13" s="10">
        <v>8.2775000230000007E-2</v>
      </c>
      <c r="G13" s="10">
        <v>8.9791666899999997E-2</v>
      </c>
      <c r="H13" s="11">
        <v>8.9589268750000006E-2</v>
      </c>
      <c r="I13" s="10">
        <f t="shared" si="0"/>
        <v>8.7682422168539311</v>
      </c>
      <c r="J13" s="10">
        <f t="shared" si="1"/>
        <v>9.3005618235955065</v>
      </c>
      <c r="K13" s="10">
        <f t="shared" si="2"/>
        <v>10.088951337078651</v>
      </c>
      <c r="L13" s="10">
        <f t="shared" si="3"/>
        <v>10.066209971910114</v>
      </c>
      <c r="M13" s="9">
        <v>0.97055159999999885</v>
      </c>
      <c r="N13" s="10">
        <v>1.7038908292866621</v>
      </c>
      <c r="O13" s="10">
        <v>1.2525873999999959</v>
      </c>
      <c r="P13" s="11">
        <v>1.7051389499999914</v>
      </c>
    </row>
    <row r="14" spans="1:16" x14ac:dyDescent="0.3">
      <c r="A14" s="5" t="s">
        <v>25</v>
      </c>
      <c r="B14" s="9">
        <v>1.05</v>
      </c>
      <c r="C14" s="10">
        <v>0.77175000000000005</v>
      </c>
      <c r="D14" s="10">
        <v>0.60399999999999998</v>
      </c>
      <c r="E14" s="9">
        <v>7.60126E-2</v>
      </c>
      <c r="F14" s="10">
        <v>8.0115999999999993E-2</v>
      </c>
      <c r="G14" s="10">
        <v>6.0306400000000003E-2</v>
      </c>
      <c r="H14" s="11">
        <v>6.3518231800000005E-2</v>
      </c>
      <c r="I14" s="10">
        <f t="shared" si="0"/>
        <v>12.584867549668873</v>
      </c>
      <c r="J14" s="10">
        <f t="shared" si="1"/>
        <v>13.264238410596027</v>
      </c>
      <c r="K14" s="10">
        <f t="shared" si="2"/>
        <v>9.9845033112582797</v>
      </c>
      <c r="L14" s="10">
        <f t="shared" si="3"/>
        <v>10.516263543046358</v>
      </c>
      <c r="M14" s="9">
        <v>2.9621163090909093</v>
      </c>
      <c r="N14" s="10">
        <v>3.1321981090909103</v>
      </c>
      <c r="O14" s="10">
        <v>1.0175208100000006</v>
      </c>
      <c r="P14" s="11">
        <v>1.284243459999999</v>
      </c>
    </row>
    <row r="15" spans="1:16" x14ac:dyDescent="0.3">
      <c r="A15" s="5" t="s">
        <v>52</v>
      </c>
      <c r="B15" s="9">
        <v>1.18</v>
      </c>
      <c r="C15" s="10">
        <v>0.86729999999999996</v>
      </c>
      <c r="D15" s="10">
        <v>0.25</v>
      </c>
      <c r="E15" s="9">
        <v>4.1700000000000001E-2</v>
      </c>
      <c r="F15" s="10">
        <v>4.07E-2</v>
      </c>
      <c r="G15" s="10">
        <v>4.1000000000000002E-2</v>
      </c>
      <c r="H15" s="11">
        <v>4.2000000000000003E-2</v>
      </c>
      <c r="I15" s="10">
        <f t="shared" si="0"/>
        <v>16.68</v>
      </c>
      <c r="J15" s="10">
        <f t="shared" si="1"/>
        <v>16.28</v>
      </c>
      <c r="K15" s="10">
        <f t="shared" si="2"/>
        <v>16.400000000000002</v>
      </c>
      <c r="L15" s="10">
        <f t="shared" si="3"/>
        <v>16.8</v>
      </c>
      <c r="M15" s="9">
        <v>0.86789764999999774</v>
      </c>
      <c r="N15" s="10">
        <v>1.3590667833333303</v>
      </c>
      <c r="O15" s="10">
        <v>0.58826916000000296</v>
      </c>
      <c r="P15" s="11">
        <v>1.8283280400000024</v>
      </c>
    </row>
    <row r="16" spans="1:16" x14ac:dyDescent="0.3">
      <c r="A16" s="5" t="s">
        <v>57</v>
      </c>
      <c r="B16" s="9">
        <v>0.86</v>
      </c>
      <c r="C16" s="10">
        <v>0.6321</v>
      </c>
      <c r="D16" s="10">
        <v>0.79</v>
      </c>
      <c r="E16" s="9">
        <v>7.5170000000000001E-2</v>
      </c>
      <c r="F16" s="10">
        <v>7.3819999999999997E-2</v>
      </c>
      <c r="G16" s="10">
        <v>7.4200000000000002E-2</v>
      </c>
      <c r="H16" s="11">
        <v>7.4640071779999997E-2</v>
      </c>
      <c r="I16" s="10">
        <f t="shared" si="0"/>
        <v>9.5151898734177216</v>
      </c>
      <c r="J16" s="10">
        <f t="shared" si="1"/>
        <v>9.3443037974683527</v>
      </c>
      <c r="K16" s="10">
        <f t="shared" si="2"/>
        <v>9.3924050632911378</v>
      </c>
      <c r="L16" s="10">
        <f t="shared" si="3"/>
        <v>9.4481103518987339</v>
      </c>
      <c r="M16" s="9">
        <v>1.7837856418604581</v>
      </c>
      <c r="N16" s="10">
        <v>1.6340322558139557</v>
      </c>
      <c r="O16" s="10">
        <v>2.8857824699999988</v>
      </c>
      <c r="P16" s="11">
        <v>1.8483363199999978</v>
      </c>
    </row>
    <row r="17" spans="1:16" x14ac:dyDescent="0.3">
      <c r="A17" s="5" t="s">
        <v>58</v>
      </c>
      <c r="B17" s="9">
        <v>2.08</v>
      </c>
      <c r="C17" s="10">
        <v>1.5288000000000002</v>
      </c>
      <c r="D17" s="10">
        <v>0.63</v>
      </c>
      <c r="E17" s="9">
        <v>6.2717063599999998E-2</v>
      </c>
      <c r="F17" s="10">
        <v>6.1089999999999998E-2</v>
      </c>
      <c r="G17" s="10">
        <v>6.2630000000000005E-2</v>
      </c>
      <c r="H17" s="11">
        <v>6.4095233939999996E-2</v>
      </c>
      <c r="I17" s="10">
        <f t="shared" si="0"/>
        <v>9.9550894603174598</v>
      </c>
      <c r="J17" s="10">
        <f t="shared" si="1"/>
        <v>9.6968253968253961</v>
      </c>
      <c r="K17" s="10">
        <f t="shared" si="2"/>
        <v>9.9412698412698433</v>
      </c>
      <c r="L17" s="10">
        <f t="shared" si="3"/>
        <v>10.173846657142857</v>
      </c>
      <c r="M17" s="9">
        <v>2.9199192761904711</v>
      </c>
      <c r="N17" s="10">
        <v>1.8375475288461516</v>
      </c>
      <c r="O17" s="10">
        <v>1.7278238700000053</v>
      </c>
      <c r="P17" s="11">
        <v>1.5481257799999995</v>
      </c>
    </row>
    <row r="18" spans="1:16" x14ac:dyDescent="0.3">
      <c r="A18" s="5" t="s">
        <v>59</v>
      </c>
      <c r="B18" s="9">
        <v>1.21</v>
      </c>
      <c r="C18" s="10">
        <v>0.88934999999999997</v>
      </c>
      <c r="D18" s="10">
        <v>0.6177397121</v>
      </c>
      <c r="E18" s="9">
        <v>0.13794000000000001</v>
      </c>
      <c r="F18" s="10">
        <v>0.1474</v>
      </c>
      <c r="G18" s="10">
        <v>0.1368</v>
      </c>
      <c r="H18" s="11">
        <v>0.1487455271</v>
      </c>
      <c r="I18" s="10">
        <f t="shared" si="0"/>
        <v>22.329793163381765</v>
      </c>
      <c r="J18" s="10">
        <f t="shared" si="1"/>
        <v>23.861182487186255</v>
      </c>
      <c r="K18" s="10">
        <f t="shared" si="2"/>
        <v>22.145249418229852</v>
      </c>
      <c r="L18" s="10">
        <f t="shared" si="3"/>
        <v>24.078997057569936</v>
      </c>
      <c r="M18" s="9">
        <v>1.6683668264462781</v>
      </c>
      <c r="N18" s="10">
        <v>1.3779395833333346</v>
      </c>
      <c r="O18" s="10">
        <v>1.4773074800000003</v>
      </c>
      <c r="P18" s="11">
        <v>1.7651684800000034</v>
      </c>
    </row>
    <row r="19" spans="1:16" x14ac:dyDescent="0.3">
      <c r="A19" s="18" t="s">
        <v>26</v>
      </c>
      <c r="B19" s="15">
        <f t="shared" ref="B19:P19" si="4">AVERAGE(B3:B18)</f>
        <v>1.3174999999999999</v>
      </c>
      <c r="C19" s="16">
        <f t="shared" si="4"/>
        <v>0.96836250000000001</v>
      </c>
      <c r="D19" s="17">
        <f t="shared" si="4"/>
        <v>0.89538573200625005</v>
      </c>
      <c r="E19" s="15">
        <f t="shared" si="4"/>
        <v>9.0788438708125002E-2</v>
      </c>
      <c r="F19" s="16">
        <f t="shared" si="4"/>
        <v>9.6113187514375018E-2</v>
      </c>
      <c r="G19" s="16">
        <f t="shared" si="4"/>
        <v>8.9504004181249999E-2</v>
      </c>
      <c r="H19" s="17">
        <f t="shared" si="4"/>
        <v>9.399927083562501E-2</v>
      </c>
      <c r="I19" s="16">
        <f t="shared" si="4"/>
        <v>11.097789578467404</v>
      </c>
      <c r="J19" s="16">
        <f t="shared" si="4"/>
        <v>11.652617285163194</v>
      </c>
      <c r="K19" s="16">
        <f t="shared" si="4"/>
        <v>10.963475913983295</v>
      </c>
      <c r="L19" s="16">
        <f t="shared" si="4"/>
        <v>11.519104121681188</v>
      </c>
      <c r="M19" s="15">
        <f t="shared" si="4"/>
        <v>2.0326928426787396</v>
      </c>
      <c r="N19" s="16">
        <f t="shared" si="4"/>
        <v>2.0537401973082039</v>
      </c>
      <c r="O19" s="16">
        <f t="shared" si="4"/>
        <v>1.5477994493749996</v>
      </c>
      <c r="P19" s="17">
        <f t="shared" si="4"/>
        <v>1.5749338143749998</v>
      </c>
    </row>
    <row r="20" spans="1:16" x14ac:dyDescent="0.3">
      <c r="A20" s="6" t="s">
        <v>27</v>
      </c>
      <c r="B20" s="12">
        <f t="shared" ref="B20:P20" si="5">STDEV(B3:B18)</f>
        <v>0.41042254648918419</v>
      </c>
      <c r="C20" s="13">
        <f t="shared" si="5"/>
        <v>0.30166057166955079</v>
      </c>
      <c r="D20" s="14">
        <f t="shared" si="5"/>
        <v>0.34034575062696648</v>
      </c>
      <c r="E20" s="12">
        <f t="shared" si="5"/>
        <v>3.3636904108189911E-2</v>
      </c>
      <c r="F20" s="13">
        <f t="shared" si="5"/>
        <v>4.0284414763281921E-2</v>
      </c>
      <c r="G20" s="13">
        <f t="shared" si="5"/>
        <v>3.1689126389562602E-2</v>
      </c>
      <c r="H20" s="14">
        <f t="shared" si="5"/>
        <v>3.9821041946434182E-2</v>
      </c>
      <c r="I20" s="13">
        <f t="shared" si="5"/>
        <v>4.6968264012226593</v>
      </c>
      <c r="J20" s="13">
        <f t="shared" si="5"/>
        <v>5.2445704251864731</v>
      </c>
      <c r="K20" s="13">
        <f t="shared" si="5"/>
        <v>4.5788504208604941</v>
      </c>
      <c r="L20" s="13">
        <f t="shared" si="5"/>
        <v>5.4358653722737724</v>
      </c>
      <c r="M20" s="12">
        <f t="shared" si="5"/>
        <v>0.91285476301303003</v>
      </c>
      <c r="N20" s="13">
        <f t="shared" si="5"/>
        <v>0.75199660487518416</v>
      </c>
      <c r="O20" s="13">
        <f t="shared" si="5"/>
        <v>0.80519784486485535</v>
      </c>
      <c r="P20" s="14">
        <f t="shared" si="5"/>
        <v>0.77451931914526995</v>
      </c>
    </row>
  </sheetData>
  <mergeCells count="5">
    <mergeCell ref="A1:A2"/>
    <mergeCell ref="B1:D1"/>
    <mergeCell ref="E1:H1"/>
    <mergeCell ref="M1:P1"/>
    <mergeCell ref="I1:L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68CA-E148-4A74-9AF6-1788FFE3A15E}">
  <dimension ref="A1:R21"/>
  <sheetViews>
    <sheetView workbookViewId="0">
      <selection activeCell="P29" sqref="P29"/>
    </sheetView>
  </sheetViews>
  <sheetFormatPr defaultRowHeight="14" x14ac:dyDescent="0.3"/>
  <cols>
    <col min="18" max="18" width="15.75" style="2" customWidth="1"/>
  </cols>
  <sheetData>
    <row r="1" spans="1:18" x14ac:dyDescent="0.3">
      <c r="A1" s="55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7"/>
      <c r="R1" s="58" t="s">
        <v>29</v>
      </c>
    </row>
    <row r="2" spans="1:18" x14ac:dyDescent="0.3">
      <c r="A2" s="53" t="s">
        <v>0</v>
      </c>
      <c r="B2" s="64" t="s">
        <v>30</v>
      </c>
      <c r="C2" s="65"/>
      <c r="D2" s="65"/>
      <c r="E2" s="65"/>
      <c r="F2" s="65"/>
      <c r="G2" s="65"/>
      <c r="H2" s="65"/>
      <c r="I2" s="66"/>
      <c r="J2" s="61" t="s">
        <v>9</v>
      </c>
      <c r="K2" s="62"/>
      <c r="L2" s="62"/>
      <c r="M2" s="62"/>
      <c r="N2" s="62"/>
      <c r="O2" s="62"/>
      <c r="P2" s="62"/>
      <c r="Q2" s="63"/>
      <c r="R2" s="59"/>
    </row>
    <row r="3" spans="1:18" x14ac:dyDescent="0.3">
      <c r="A3" s="54"/>
      <c r="B3" s="29" t="s">
        <v>31</v>
      </c>
      <c r="C3" s="24" t="s">
        <v>32</v>
      </c>
      <c r="D3" s="24" t="s">
        <v>33</v>
      </c>
      <c r="E3" s="24" t="s">
        <v>34</v>
      </c>
      <c r="F3" s="24" t="s">
        <v>35</v>
      </c>
      <c r="G3" s="25" t="s">
        <v>36</v>
      </c>
      <c r="H3" s="31" t="s">
        <v>26</v>
      </c>
      <c r="I3" s="32" t="s">
        <v>27</v>
      </c>
      <c r="J3" s="30" t="s">
        <v>31</v>
      </c>
      <c r="K3" s="24" t="s">
        <v>37</v>
      </c>
      <c r="L3" s="24" t="s">
        <v>38</v>
      </c>
      <c r="M3" s="24" t="s">
        <v>39</v>
      </c>
      <c r="N3" s="24" t="s">
        <v>40</v>
      </c>
      <c r="O3" s="24" t="s">
        <v>41</v>
      </c>
      <c r="P3" s="31" t="s">
        <v>26</v>
      </c>
      <c r="Q3" s="32" t="s">
        <v>27</v>
      </c>
      <c r="R3" s="60"/>
    </row>
    <row r="4" spans="1:18" x14ac:dyDescent="0.3">
      <c r="A4" s="19" t="s">
        <v>14</v>
      </c>
      <c r="B4" s="33">
        <v>7.0499999999999993E-2</v>
      </c>
      <c r="C4" s="10">
        <v>6.0499999999999998E-2</v>
      </c>
      <c r="D4" s="10">
        <v>6.9800000000000001E-2</v>
      </c>
      <c r="E4" s="10">
        <v>5.6399999999999999E-2</v>
      </c>
      <c r="F4" s="10">
        <v>7.2099999999999997E-2</v>
      </c>
      <c r="G4" s="11">
        <v>5.3199999999999997E-2</v>
      </c>
      <c r="H4" s="9">
        <f>AVERAGE(B4:G4)</f>
        <v>6.3749999999999987E-2</v>
      </c>
      <c r="I4" s="11">
        <f>STDEV(B4:G4)</f>
        <v>8.0966042264643996E-3</v>
      </c>
      <c r="J4" s="10">
        <v>6.7199999999999996E-2</v>
      </c>
      <c r="K4" s="10">
        <v>5.6399999999999999E-2</v>
      </c>
      <c r="L4" s="10">
        <v>7.2099999999999997E-2</v>
      </c>
      <c r="M4" s="10">
        <v>5.3199999999999997E-2</v>
      </c>
      <c r="N4" s="10">
        <v>6.8599999999999994E-2</v>
      </c>
      <c r="O4" s="10">
        <v>5.6000000000000001E-2</v>
      </c>
      <c r="P4" s="9">
        <f>AVERAGE(J4:O4)</f>
        <v>6.225E-2</v>
      </c>
      <c r="Q4" s="11">
        <f>STDEV(J4:O4)</f>
        <v>7.9628512481396598E-3</v>
      </c>
      <c r="R4" s="50">
        <v>19</v>
      </c>
    </row>
    <row r="5" spans="1:18" x14ac:dyDescent="0.3">
      <c r="A5" s="19" t="s">
        <v>15</v>
      </c>
      <c r="B5" s="33">
        <v>5.7500000000000002E-2</v>
      </c>
      <c r="C5" s="10">
        <v>7.51E-2</v>
      </c>
      <c r="D5" s="10">
        <v>5.1999999999999998E-2</v>
      </c>
      <c r="E5" s="10">
        <v>6.1199999999999997E-2</v>
      </c>
      <c r="F5" s="10">
        <v>6.3899999999999998E-2</v>
      </c>
      <c r="G5" s="11">
        <v>5.7799999999999997E-2</v>
      </c>
      <c r="H5" s="9">
        <f t="shared" ref="H5:H19" si="0">AVERAGE(B5:G5)</f>
        <v>6.1249999999999999E-2</v>
      </c>
      <c r="I5" s="11">
        <f t="shared" ref="I5:I19" si="1">STDEV(B5:G5)</f>
        <v>7.8787689393711967E-3</v>
      </c>
      <c r="J5" s="10">
        <v>6.2199999999999998E-2</v>
      </c>
      <c r="K5" s="10">
        <v>7.8E-2</v>
      </c>
      <c r="L5" s="10">
        <v>6.5100000000000005E-2</v>
      </c>
      <c r="M5" s="10">
        <v>5.9799999999999999E-2</v>
      </c>
      <c r="N5" s="10">
        <v>5.4100000000000002E-2</v>
      </c>
      <c r="O5" s="10">
        <v>6.4100000000000004E-2</v>
      </c>
      <c r="P5" s="9">
        <f t="shared" ref="P5:P19" si="2">AVERAGE(J5:O5)</f>
        <v>6.3883333333333334E-2</v>
      </c>
      <c r="Q5" s="11">
        <f t="shared" ref="Q5:Q19" si="3">STDEV(J5:O5)</f>
        <v>7.9501991589309672E-3</v>
      </c>
      <c r="R5" s="50">
        <v>22</v>
      </c>
    </row>
    <row r="6" spans="1:18" x14ac:dyDescent="0.3">
      <c r="A6" s="19" t="s">
        <v>16</v>
      </c>
      <c r="B6" s="33">
        <v>6.7900000000000002E-2</v>
      </c>
      <c r="C6" s="10">
        <v>7.6899999999999996E-2</v>
      </c>
      <c r="D6" s="10">
        <v>8.2799999999999999E-2</v>
      </c>
      <c r="E6" s="10">
        <v>7.8799999999999995E-2</v>
      </c>
      <c r="F6" s="10">
        <v>7.9500000000000001E-2</v>
      </c>
      <c r="G6" s="11">
        <v>8.3000000000000004E-2</v>
      </c>
      <c r="H6" s="9">
        <f t="shared" si="0"/>
        <v>7.8149999999999997E-2</v>
      </c>
      <c r="I6" s="11">
        <f t="shared" si="1"/>
        <v>5.5500450448622484E-3</v>
      </c>
      <c r="J6" s="10">
        <v>7.1499999999999994E-2</v>
      </c>
      <c r="K6" s="10">
        <v>9.2399999999999996E-2</v>
      </c>
      <c r="L6" s="10">
        <v>0.1103</v>
      </c>
      <c r="M6" s="10">
        <v>6.54E-2</v>
      </c>
      <c r="N6" s="10">
        <v>7.8200000000000006E-2</v>
      </c>
      <c r="O6" s="10">
        <v>7.1099999999999997E-2</v>
      </c>
      <c r="P6" s="9">
        <f t="shared" si="2"/>
        <v>8.1483333333333338E-2</v>
      </c>
      <c r="Q6" s="11">
        <f t="shared" si="3"/>
        <v>1.6890875248685759E-2</v>
      </c>
      <c r="R6" s="50">
        <v>19</v>
      </c>
    </row>
    <row r="7" spans="1:18" x14ac:dyDescent="0.3">
      <c r="A7" s="19" t="s">
        <v>17</v>
      </c>
      <c r="B7" s="33">
        <v>4.8000000000000001E-2</v>
      </c>
      <c r="C7" s="10">
        <v>4.5999999999999999E-2</v>
      </c>
      <c r="D7" s="10">
        <v>4.7800000000000002E-2</v>
      </c>
      <c r="E7" s="10">
        <v>4.8899999999999999E-2</v>
      </c>
      <c r="F7" s="10">
        <v>5.3999999999999999E-2</v>
      </c>
      <c r="G7" s="11">
        <v>5.5E-2</v>
      </c>
      <c r="H7" s="9">
        <f t="shared" si="0"/>
        <v>4.9950000000000001E-2</v>
      </c>
      <c r="I7" s="11">
        <f t="shared" si="1"/>
        <v>3.661557045848118E-3</v>
      </c>
      <c r="J7" s="10">
        <v>4.4699999999999997E-2</v>
      </c>
      <c r="K7" s="10">
        <v>5.4300000000000001E-2</v>
      </c>
      <c r="L7" s="10">
        <v>4.5400000000000003E-2</v>
      </c>
      <c r="M7" s="10">
        <v>4.9299999999999997E-2</v>
      </c>
      <c r="N7" s="10">
        <v>4.7800000000000002E-2</v>
      </c>
      <c r="O7" s="10">
        <v>5.0599999999999999E-2</v>
      </c>
      <c r="P7" s="9">
        <f t="shared" si="2"/>
        <v>4.8683333333333328E-2</v>
      </c>
      <c r="Q7" s="11">
        <f t="shared" si="3"/>
        <v>3.5504459813756736E-3</v>
      </c>
      <c r="R7" s="50">
        <v>21</v>
      </c>
    </row>
    <row r="8" spans="1:18" x14ac:dyDescent="0.3">
      <c r="A8" s="19" t="s">
        <v>18</v>
      </c>
      <c r="B8" s="33">
        <v>4.3099999999999999E-2</v>
      </c>
      <c r="C8" s="10">
        <v>3.7199999999999997E-2</v>
      </c>
      <c r="D8" s="10">
        <v>4.36E-2</v>
      </c>
      <c r="E8" s="10">
        <v>4.4900000000000002E-2</v>
      </c>
      <c r="F8" s="10">
        <v>4.87E-2</v>
      </c>
      <c r="G8" s="11">
        <v>4.7399999999999998E-2</v>
      </c>
      <c r="H8" s="9">
        <f t="shared" si="0"/>
        <v>4.4150000000000002E-2</v>
      </c>
      <c r="I8" s="11">
        <f t="shared" si="1"/>
        <v>4.0381926650421233E-3</v>
      </c>
      <c r="J8" s="10">
        <v>5.1900000000000002E-2</v>
      </c>
      <c r="K8" s="10">
        <v>4.87E-2</v>
      </c>
      <c r="L8" s="10">
        <v>5.4600000000000003E-2</v>
      </c>
      <c r="M8" s="10">
        <v>6.2100000000000002E-2</v>
      </c>
      <c r="N8" s="10">
        <v>5.5E-2</v>
      </c>
      <c r="O8" s="10">
        <v>5.45E-2</v>
      </c>
      <c r="P8" s="9">
        <f t="shared" si="2"/>
        <v>5.4466666666666663E-2</v>
      </c>
      <c r="Q8" s="11">
        <f t="shared" si="3"/>
        <v>4.436515148927892E-3</v>
      </c>
      <c r="R8" s="50">
        <v>20</v>
      </c>
    </row>
    <row r="9" spans="1:18" x14ac:dyDescent="0.3">
      <c r="A9" s="19" t="s">
        <v>19</v>
      </c>
      <c r="B9" s="33">
        <v>0.1081</v>
      </c>
      <c r="C9" s="10">
        <v>0.10979999999999999</v>
      </c>
      <c r="D9" s="10">
        <v>0.1125</v>
      </c>
      <c r="E9" s="10">
        <v>0.1084</v>
      </c>
      <c r="F9" s="10">
        <v>9.8900000000000002E-2</v>
      </c>
      <c r="G9" s="11">
        <v>0.10299999999999999</v>
      </c>
      <c r="H9" s="9">
        <f t="shared" si="0"/>
        <v>0.10678333333333333</v>
      </c>
      <c r="I9" s="11">
        <f t="shared" si="1"/>
        <v>4.9515317495363665E-3</v>
      </c>
      <c r="J9" s="10">
        <v>0.1095</v>
      </c>
      <c r="K9" s="10">
        <v>9.3399999999999997E-2</v>
      </c>
      <c r="L9" s="10">
        <v>9.6000000000000002E-2</v>
      </c>
      <c r="M9" s="10">
        <v>0.1106</v>
      </c>
      <c r="N9" s="10">
        <v>0.105</v>
      </c>
      <c r="O9" s="10">
        <v>0.1203</v>
      </c>
      <c r="P9" s="9">
        <f t="shared" si="2"/>
        <v>0.10579999999999999</v>
      </c>
      <c r="Q9" s="11">
        <f t="shared" si="3"/>
        <v>9.9741666318545145E-3</v>
      </c>
      <c r="R9" s="50">
        <v>24</v>
      </c>
    </row>
    <row r="10" spans="1:18" x14ac:dyDescent="0.3">
      <c r="A10" s="19" t="s">
        <v>20</v>
      </c>
      <c r="B10" s="33">
        <v>0.10730000000000001</v>
      </c>
      <c r="C10" s="10">
        <v>0.1095</v>
      </c>
      <c r="D10" s="10">
        <v>9.4700000000000006E-2</v>
      </c>
      <c r="E10" s="10">
        <v>0.14799999999999999</v>
      </c>
      <c r="F10" s="10">
        <v>0.12089999999999999</v>
      </c>
      <c r="G10" s="11">
        <v>0.13120000000000001</v>
      </c>
      <c r="H10" s="9">
        <f t="shared" si="0"/>
        <v>0.1186</v>
      </c>
      <c r="I10" s="11">
        <f t="shared" si="1"/>
        <v>1.9026928285984495E-2</v>
      </c>
      <c r="J10" s="10">
        <v>0.12559999999999999</v>
      </c>
      <c r="K10" s="10">
        <v>0.1246</v>
      </c>
      <c r="L10" s="10">
        <v>8.9599999999999999E-2</v>
      </c>
      <c r="M10" s="10">
        <v>0.1502</v>
      </c>
      <c r="N10" s="10">
        <v>0.1336</v>
      </c>
      <c r="O10" s="10">
        <v>0.1273</v>
      </c>
      <c r="P10" s="9">
        <f t="shared" si="2"/>
        <v>0.12514999999999998</v>
      </c>
      <c r="Q10" s="11">
        <f t="shared" si="3"/>
        <v>1.9838523130515612E-2</v>
      </c>
      <c r="R10" s="50">
        <v>18</v>
      </c>
    </row>
    <row r="11" spans="1:18" x14ac:dyDescent="0.3">
      <c r="A11" s="19" t="s">
        <v>21</v>
      </c>
      <c r="B11" s="33">
        <v>0.10440000000000001</v>
      </c>
      <c r="C11" s="10">
        <v>0.1084</v>
      </c>
      <c r="D11" s="10">
        <v>0.13730000000000001</v>
      </c>
      <c r="E11" s="10">
        <v>9.1999999999999998E-2</v>
      </c>
      <c r="F11" s="10">
        <v>0.1084</v>
      </c>
      <c r="G11" s="11">
        <v>0.10340000000000001</v>
      </c>
      <c r="H11" s="9">
        <f t="shared" si="0"/>
        <v>0.10898333333333333</v>
      </c>
      <c r="I11" s="11">
        <f t="shared" si="1"/>
        <v>1.5120372570365628E-2</v>
      </c>
      <c r="J11" s="10">
        <v>9.9599999999999994E-2</v>
      </c>
      <c r="K11" s="10">
        <v>0.1032</v>
      </c>
      <c r="L11" s="10">
        <v>0.1041</v>
      </c>
      <c r="M11" s="10">
        <v>0.12920000000000001</v>
      </c>
      <c r="N11" s="10">
        <v>9.8599999999999993E-2</v>
      </c>
      <c r="O11" s="10">
        <v>0.12709999999999999</v>
      </c>
      <c r="P11" s="9">
        <f t="shared" si="2"/>
        <v>0.1103</v>
      </c>
      <c r="Q11" s="11">
        <f t="shared" si="3"/>
        <v>1.399771409909497E-2</v>
      </c>
      <c r="R11" s="50">
        <v>17</v>
      </c>
    </row>
    <row r="12" spans="1:18" x14ac:dyDescent="0.3">
      <c r="A12" s="19" t="s">
        <v>22</v>
      </c>
      <c r="B12" s="33">
        <v>7.4099999999999999E-2</v>
      </c>
      <c r="C12" s="10">
        <v>7.3599999999999999E-2</v>
      </c>
      <c r="D12" s="10">
        <v>7.9699999999999993E-2</v>
      </c>
      <c r="E12" s="10">
        <v>7.17E-2</v>
      </c>
      <c r="F12" s="10">
        <v>8.8300000000000003E-2</v>
      </c>
      <c r="G12" s="11">
        <v>9.7000000000000003E-2</v>
      </c>
      <c r="H12" s="9">
        <f t="shared" si="0"/>
        <v>8.0733333333333324E-2</v>
      </c>
      <c r="I12" s="11">
        <f t="shared" si="1"/>
        <v>9.9941316114342243E-3</v>
      </c>
      <c r="J12" s="10">
        <v>8.9899999999999994E-2</v>
      </c>
      <c r="K12" s="10">
        <v>8.5900000000000004E-2</v>
      </c>
      <c r="L12" s="10">
        <v>8.3299999999999999E-2</v>
      </c>
      <c r="M12" s="10">
        <v>8.09E-2</v>
      </c>
      <c r="N12" s="10">
        <v>7.6600000000000001E-2</v>
      </c>
      <c r="O12" s="10">
        <v>8.6999999999999994E-2</v>
      </c>
      <c r="P12" s="9">
        <f t="shared" si="2"/>
        <v>8.3933333333333318E-2</v>
      </c>
      <c r="Q12" s="11">
        <f t="shared" si="3"/>
        <v>4.7382134467187781E-3</v>
      </c>
      <c r="R12" s="50">
        <v>19</v>
      </c>
    </row>
    <row r="13" spans="1:18" x14ac:dyDescent="0.3">
      <c r="A13" s="19" t="s">
        <v>23</v>
      </c>
      <c r="B13" s="33">
        <v>0.1164</v>
      </c>
      <c r="C13" s="10">
        <v>9.7900000000000001E-2</v>
      </c>
      <c r="D13" s="10">
        <v>9.2100000000000001E-2</v>
      </c>
      <c r="E13" s="10">
        <v>0.17899999999999999</v>
      </c>
      <c r="F13" s="10">
        <v>9.7699999999999995E-2</v>
      </c>
      <c r="G13" s="11">
        <v>0.112</v>
      </c>
      <c r="H13" s="9">
        <f t="shared" si="0"/>
        <v>0.11584999999999999</v>
      </c>
      <c r="I13" s="11">
        <f t="shared" si="1"/>
        <v>3.2307073528872909E-2</v>
      </c>
      <c r="J13" s="10">
        <v>0.11990000000000001</v>
      </c>
      <c r="K13" s="10">
        <v>0.1462</v>
      </c>
      <c r="L13" s="10">
        <v>0.1129</v>
      </c>
      <c r="M13" s="10">
        <v>0.14269999999999999</v>
      </c>
      <c r="N13" s="10">
        <v>0.1077</v>
      </c>
      <c r="O13" s="10">
        <v>0.1123</v>
      </c>
      <c r="P13" s="9">
        <f t="shared" si="2"/>
        <v>0.12361666666666667</v>
      </c>
      <c r="Q13" s="11">
        <f t="shared" si="3"/>
        <v>1.6638800036861658E-2</v>
      </c>
      <c r="R13" s="50">
        <v>18</v>
      </c>
    </row>
    <row r="14" spans="1:18" x14ac:dyDescent="0.3">
      <c r="A14" s="19" t="s">
        <v>24</v>
      </c>
      <c r="B14" s="33">
        <v>8.5400000000000004E-2</v>
      </c>
      <c r="C14" s="10">
        <v>8.1500000000000003E-2</v>
      </c>
      <c r="D14" s="10">
        <v>8.2900000000000001E-2</v>
      </c>
      <c r="E14" s="10">
        <v>9.5399999999999999E-2</v>
      </c>
      <c r="F14" s="10">
        <v>8.5800000000000001E-2</v>
      </c>
      <c r="G14" s="11">
        <v>8.2400000000000001E-2</v>
      </c>
      <c r="H14" s="9">
        <f t="shared" si="0"/>
        <v>8.5566666666666666E-2</v>
      </c>
      <c r="I14" s="11">
        <f t="shared" si="1"/>
        <v>5.1079023744259886E-3</v>
      </c>
      <c r="J14" s="10">
        <v>8.72E-2</v>
      </c>
      <c r="K14" s="10">
        <v>8.3299999999999999E-2</v>
      </c>
      <c r="L14" s="10">
        <v>7.2900000000000006E-2</v>
      </c>
      <c r="M14" s="10">
        <v>7.8E-2</v>
      </c>
      <c r="N14" s="10">
        <v>7.4300000000000005E-2</v>
      </c>
      <c r="O14" s="10">
        <v>7.9200000000000007E-2</v>
      </c>
      <c r="P14" s="9">
        <f t="shared" si="2"/>
        <v>7.9150000000000012E-2</v>
      </c>
      <c r="Q14" s="11">
        <f t="shared" si="3"/>
        <v>5.4024994215640569E-3</v>
      </c>
      <c r="R14" s="50">
        <v>23</v>
      </c>
    </row>
    <row r="15" spans="1:18" x14ac:dyDescent="0.3">
      <c r="A15" s="19" t="s">
        <v>25</v>
      </c>
      <c r="B15" s="33">
        <v>8.7520000000000001E-2</v>
      </c>
      <c r="C15" s="10">
        <v>9.7939999999999999E-2</v>
      </c>
      <c r="D15" s="10">
        <v>5.604E-2</v>
      </c>
      <c r="E15" s="10">
        <v>0.10864</v>
      </c>
      <c r="F15" s="10">
        <v>0.12305999999999999</v>
      </c>
      <c r="G15" s="11">
        <v>0.11752</v>
      </c>
      <c r="H15" s="9">
        <f t="shared" si="0"/>
        <v>9.8453333333333337E-2</v>
      </c>
      <c r="I15" s="11">
        <f t="shared" si="1"/>
        <v>2.446011501744557E-2</v>
      </c>
      <c r="J15" s="10">
        <v>6.1860000000000005E-2</v>
      </c>
      <c r="K15" s="10">
        <v>6.4619999999999997E-2</v>
      </c>
      <c r="L15" s="10">
        <v>7.980000000000001E-2</v>
      </c>
      <c r="M15" s="10">
        <v>6.6900000000000001E-2</v>
      </c>
      <c r="N15" s="10">
        <v>8.6300000000000002E-2</v>
      </c>
      <c r="O15" s="10">
        <v>8.5599999999999996E-2</v>
      </c>
      <c r="P15" s="9">
        <f t="shared" si="2"/>
        <v>7.418000000000001E-2</v>
      </c>
      <c r="Q15" s="11">
        <f t="shared" si="3"/>
        <v>1.1000632709076336E-2</v>
      </c>
      <c r="R15" s="50">
        <v>19.100000000000001</v>
      </c>
    </row>
    <row r="16" spans="1:18" x14ac:dyDescent="0.3">
      <c r="A16" s="19" t="s">
        <v>52</v>
      </c>
      <c r="B16" s="33">
        <v>3.8600000000000002E-2</v>
      </c>
      <c r="C16" s="10">
        <v>4.1099999999999998E-2</v>
      </c>
      <c r="D16" s="10">
        <v>5.1299999999999998E-2</v>
      </c>
      <c r="E16" s="10">
        <v>5.0999999999999997E-2</v>
      </c>
      <c r="F16" s="10">
        <v>4.6399999999999997E-2</v>
      </c>
      <c r="G16" s="11">
        <v>4.8000000000000001E-2</v>
      </c>
      <c r="H16" s="9">
        <f>AVERAGE(B16:G16)</f>
        <v>4.6066666666666665E-2</v>
      </c>
      <c r="I16" s="11">
        <f>STDEV(B16:G16)</f>
        <v>5.2152340950974247E-3</v>
      </c>
      <c r="J16" s="10">
        <v>2.6800000000000001E-2</v>
      </c>
      <c r="K16" s="10">
        <v>4.1200000000000001E-2</v>
      </c>
      <c r="L16" s="10">
        <v>5.3800000000000001E-2</v>
      </c>
      <c r="M16" s="10">
        <v>7.1400000000000005E-2</v>
      </c>
      <c r="N16" s="10">
        <v>4.4200000000000003E-2</v>
      </c>
      <c r="O16" s="10">
        <v>6.2100000000000002E-2</v>
      </c>
      <c r="P16" s="9">
        <f>AVERAGE(J16:O16)</f>
        <v>4.9916666666666665E-2</v>
      </c>
      <c r="Q16" s="11">
        <f>STDEV(J16:O16)</f>
        <v>1.5925378069818849E-2</v>
      </c>
      <c r="R16" s="50">
        <v>18.899999999999999</v>
      </c>
    </row>
    <row r="17" spans="1:18" x14ac:dyDescent="0.3">
      <c r="A17" s="19" t="s">
        <v>57</v>
      </c>
      <c r="B17" s="33">
        <v>6.9099999999999995E-2</v>
      </c>
      <c r="C17" s="10">
        <v>6.0999999999999999E-2</v>
      </c>
      <c r="D17" s="10">
        <v>8.3799999999999999E-2</v>
      </c>
      <c r="E17" s="10">
        <v>7.1800000000000003E-2</v>
      </c>
      <c r="F17" s="10">
        <v>7.0699999999999999E-2</v>
      </c>
      <c r="G17" s="11">
        <v>6.3500000000000001E-2</v>
      </c>
      <c r="H17" s="9">
        <f t="shared" si="0"/>
        <v>6.9983333333333328E-2</v>
      </c>
      <c r="I17" s="11">
        <f t="shared" si="1"/>
        <v>7.9778234291482449E-3</v>
      </c>
      <c r="J17" s="10">
        <v>7.2800000000000004E-2</v>
      </c>
      <c r="K17" s="10">
        <v>6.4199999999999993E-2</v>
      </c>
      <c r="L17" s="10">
        <v>7.3700000000000002E-2</v>
      </c>
      <c r="M17" s="10">
        <v>7.3099999999999998E-2</v>
      </c>
      <c r="N17" s="10">
        <v>7.0699999999999999E-2</v>
      </c>
      <c r="O17" s="10">
        <v>6.9400000000000003E-2</v>
      </c>
      <c r="P17" s="9">
        <f t="shared" si="2"/>
        <v>7.0650000000000004E-2</v>
      </c>
      <c r="Q17" s="11">
        <f t="shared" si="3"/>
        <v>3.5523231834955586E-3</v>
      </c>
      <c r="R17" s="50">
        <v>18.5</v>
      </c>
    </row>
    <row r="18" spans="1:18" x14ac:dyDescent="0.3">
      <c r="A18" s="19" t="s">
        <v>58</v>
      </c>
      <c r="B18" s="33">
        <v>0.1091</v>
      </c>
      <c r="C18" s="10">
        <v>9.1300000000000006E-2</v>
      </c>
      <c r="D18" s="10">
        <v>9.1700000000000004E-2</v>
      </c>
      <c r="E18" s="10">
        <v>0.1014</v>
      </c>
      <c r="F18" s="10">
        <v>8.5400000000000004E-2</v>
      </c>
      <c r="G18" s="11">
        <v>8.2000000000000003E-2</v>
      </c>
      <c r="H18" s="9">
        <f t="shared" si="0"/>
        <v>9.3483333333333321E-2</v>
      </c>
      <c r="I18" s="11">
        <f t="shared" si="1"/>
        <v>1.0116405817614606E-2</v>
      </c>
      <c r="J18" s="10">
        <v>0.10589999999999999</v>
      </c>
      <c r="K18" s="10">
        <v>0.11559999999999999</v>
      </c>
      <c r="L18" s="10">
        <v>0.1013</v>
      </c>
      <c r="M18" s="10">
        <v>0.1067</v>
      </c>
      <c r="N18" s="10">
        <v>8.6800000000000002E-2</v>
      </c>
      <c r="O18" s="10">
        <v>7.6300000000000007E-2</v>
      </c>
      <c r="P18" s="9">
        <f t="shared" si="2"/>
        <v>9.8766666666666669E-2</v>
      </c>
      <c r="Q18" s="11">
        <f t="shared" si="3"/>
        <v>1.4502091803138766E-2</v>
      </c>
      <c r="R18" s="50">
        <v>19.899999999999999</v>
      </c>
    </row>
    <row r="19" spans="1:18" x14ac:dyDescent="0.3">
      <c r="A19" s="8" t="s">
        <v>59</v>
      </c>
      <c r="B19" s="34">
        <v>0.10150000000000001</v>
      </c>
      <c r="C19" s="13">
        <v>0.1255</v>
      </c>
      <c r="D19" s="13">
        <v>0.11310000000000001</v>
      </c>
      <c r="E19" s="13">
        <v>0.12920000000000001</v>
      </c>
      <c r="F19" s="13">
        <v>0.13819999999999999</v>
      </c>
      <c r="G19" s="14">
        <v>0.16009999999999999</v>
      </c>
      <c r="H19" s="9">
        <f t="shared" si="0"/>
        <v>0.12793333333333334</v>
      </c>
      <c r="I19" s="11">
        <f t="shared" si="1"/>
        <v>2.0329158041263302E-2</v>
      </c>
      <c r="J19" s="13">
        <v>0.1206</v>
      </c>
      <c r="K19" s="13">
        <v>0.11</v>
      </c>
      <c r="L19" s="13">
        <v>0.1198</v>
      </c>
      <c r="M19" s="13">
        <v>0.1103</v>
      </c>
      <c r="N19" s="13">
        <v>0.1305</v>
      </c>
      <c r="O19" s="13">
        <v>0.13669999999999999</v>
      </c>
      <c r="P19" s="9">
        <f t="shared" si="2"/>
        <v>0.12131666666666667</v>
      </c>
      <c r="Q19" s="11">
        <f t="shared" si="3"/>
        <v>1.0707271672404069E-2</v>
      </c>
      <c r="R19" s="51">
        <v>19.3</v>
      </c>
    </row>
    <row r="20" spans="1:18" x14ac:dyDescent="0.3">
      <c r="A20" s="22" t="s">
        <v>42</v>
      </c>
      <c r="B20" s="35"/>
      <c r="C20" s="35"/>
      <c r="D20" s="35"/>
      <c r="E20" s="35"/>
      <c r="F20" s="35"/>
      <c r="G20" s="35"/>
      <c r="H20" s="20">
        <f>AVERAGE(H4:H19)</f>
        <v>8.4355416666666683E-2</v>
      </c>
      <c r="I20" s="36"/>
      <c r="J20" s="35"/>
      <c r="K20" s="35"/>
      <c r="L20" s="35"/>
      <c r="M20" s="35"/>
      <c r="N20" s="35"/>
      <c r="O20" s="35"/>
      <c r="P20" s="20">
        <f>AVERAGE(P4:P19)</f>
        <v>8.4596666666666667E-2</v>
      </c>
      <c r="Q20" s="21"/>
      <c r="R20" s="52">
        <f>AVERAGE(R4:R19)</f>
        <v>19.731249999999999</v>
      </c>
    </row>
    <row r="21" spans="1:18" x14ac:dyDescent="0.3">
      <c r="A21" s="22" t="s">
        <v>27</v>
      </c>
      <c r="B21" s="35"/>
      <c r="C21" s="35"/>
      <c r="D21" s="35"/>
      <c r="E21" s="35"/>
      <c r="F21" s="35"/>
      <c r="G21" s="35"/>
      <c r="H21" s="20">
        <f>STDEV(H4:H19)</f>
        <v>2.700565570051601E-2</v>
      </c>
      <c r="I21" s="36"/>
      <c r="J21" s="35"/>
      <c r="K21" s="35"/>
      <c r="L21" s="35"/>
      <c r="M21" s="35"/>
      <c r="N21" s="35"/>
      <c r="O21" s="35"/>
      <c r="P21" s="20">
        <f>STDEV(P4:P19)</f>
        <v>2.6455045167506581E-2</v>
      </c>
      <c r="Q21" s="21"/>
      <c r="R21" s="52">
        <f>STDEV(R4:R19)</f>
        <v>1.8905797170885617</v>
      </c>
    </row>
  </sheetData>
  <mergeCells count="5">
    <mergeCell ref="R1:R3"/>
    <mergeCell ref="J2:Q2"/>
    <mergeCell ref="B2:I2"/>
    <mergeCell ref="A1:Q1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8DE05-9D5B-43A9-B6C9-018E74935628}">
  <dimension ref="A1:N21"/>
  <sheetViews>
    <sheetView workbookViewId="0">
      <selection activeCell="M10" sqref="M10"/>
    </sheetView>
  </sheetViews>
  <sheetFormatPr defaultRowHeight="14" x14ac:dyDescent="0.3"/>
  <cols>
    <col min="1" max="1" width="10.83203125" style="49" customWidth="1"/>
    <col min="2" max="2" width="12.6640625" style="49" customWidth="1"/>
    <col min="3" max="3" width="15.08203125" style="49" customWidth="1"/>
    <col min="4" max="4" width="10.4140625" style="49" customWidth="1"/>
    <col min="5" max="5" width="12.25" style="49" customWidth="1"/>
    <col min="6" max="6" width="15.1640625" style="49" customWidth="1"/>
    <col min="7" max="7" width="11.25" style="49" customWidth="1"/>
    <col min="8" max="8" width="12.08203125" style="49" customWidth="1"/>
    <col min="9" max="9" width="15.25" style="49" customWidth="1"/>
    <col min="10" max="10" width="11.5" style="49" customWidth="1"/>
    <col min="11" max="11" width="19.33203125" customWidth="1"/>
  </cols>
  <sheetData>
    <row r="1" spans="1:14" x14ac:dyDescent="0.3">
      <c r="A1" s="70" t="s">
        <v>43</v>
      </c>
      <c r="B1" s="71"/>
      <c r="C1" s="71"/>
      <c r="D1" s="71"/>
      <c r="E1" s="71"/>
      <c r="F1" s="71"/>
      <c r="G1" s="71"/>
      <c r="H1" s="71"/>
      <c r="I1" s="71"/>
      <c r="J1" s="72"/>
    </row>
    <row r="2" spans="1:14" x14ac:dyDescent="0.3">
      <c r="A2" s="69" t="s">
        <v>44</v>
      </c>
      <c r="B2" s="67" t="s">
        <v>45</v>
      </c>
      <c r="C2" s="67"/>
      <c r="D2" s="68"/>
      <c r="E2" s="70" t="s">
        <v>7</v>
      </c>
      <c r="F2" s="71"/>
      <c r="G2" s="72"/>
      <c r="H2" s="70" t="s">
        <v>46</v>
      </c>
      <c r="I2" s="71"/>
      <c r="J2" s="72"/>
      <c r="K2" s="1"/>
      <c r="L2" s="1"/>
      <c r="M2" s="1"/>
      <c r="N2" s="1"/>
    </row>
    <row r="3" spans="1:14" x14ac:dyDescent="0.3">
      <c r="A3" s="69"/>
      <c r="B3" s="38" t="s">
        <v>47</v>
      </c>
      <c r="C3" s="39" t="s">
        <v>48</v>
      </c>
      <c r="D3" s="39" t="s">
        <v>49</v>
      </c>
      <c r="E3" s="39" t="s">
        <v>47</v>
      </c>
      <c r="F3" s="39" t="s">
        <v>48</v>
      </c>
      <c r="G3" s="39" t="s">
        <v>49</v>
      </c>
      <c r="H3" s="40" t="s">
        <v>47</v>
      </c>
      <c r="I3" s="41" t="s">
        <v>48</v>
      </c>
      <c r="J3" s="39" t="s">
        <v>49</v>
      </c>
      <c r="L3" s="2"/>
      <c r="M3" s="2"/>
      <c r="N3" s="2"/>
    </row>
    <row r="4" spans="1:14" x14ac:dyDescent="0.3">
      <c r="A4" s="42" t="s">
        <v>14</v>
      </c>
      <c r="B4" s="43">
        <v>1.653</v>
      </c>
      <c r="C4" s="43">
        <v>0.33</v>
      </c>
      <c r="D4" s="43">
        <v>0.8</v>
      </c>
      <c r="E4" s="43">
        <v>1.075</v>
      </c>
      <c r="F4" s="43">
        <v>1.01</v>
      </c>
      <c r="G4" s="43">
        <v>0.06</v>
      </c>
      <c r="H4" s="43">
        <v>1.335</v>
      </c>
      <c r="I4" s="44">
        <v>1.18</v>
      </c>
      <c r="J4" s="37">
        <v>0.11600000000000001</v>
      </c>
      <c r="L4" s="2"/>
      <c r="M4" s="2"/>
      <c r="N4" s="2"/>
    </row>
    <row r="5" spans="1:14" x14ac:dyDescent="0.3">
      <c r="A5" s="45" t="s">
        <v>15</v>
      </c>
      <c r="B5" s="37">
        <v>0.73399999999999999</v>
      </c>
      <c r="C5" s="37">
        <v>0.33300000000000002</v>
      </c>
      <c r="D5" s="37">
        <v>0.54600000000000004</v>
      </c>
      <c r="E5" s="37">
        <v>1.335</v>
      </c>
      <c r="F5" s="37">
        <v>0.55300000000000005</v>
      </c>
      <c r="G5" s="37">
        <v>0.58599999999999997</v>
      </c>
      <c r="H5" s="37">
        <v>1.3580000000000001</v>
      </c>
      <c r="I5" s="46">
        <v>0.80600000000000005</v>
      </c>
      <c r="J5" s="37">
        <v>0.40600000000000003</v>
      </c>
      <c r="L5" s="2"/>
      <c r="M5" s="2"/>
      <c r="N5" s="2"/>
    </row>
    <row r="6" spans="1:14" x14ac:dyDescent="0.3">
      <c r="A6" s="45" t="s">
        <v>16</v>
      </c>
      <c r="B6" s="37">
        <v>1.0960000000000001</v>
      </c>
      <c r="C6" s="37">
        <v>0.71</v>
      </c>
      <c r="D6" s="37">
        <v>0.35199999999999998</v>
      </c>
      <c r="E6" s="37">
        <v>1.323</v>
      </c>
      <c r="F6" s="37">
        <v>0.44600000000000001</v>
      </c>
      <c r="G6" s="37">
        <v>0.66300000000000003</v>
      </c>
      <c r="H6" s="37">
        <v>1.1930000000000001</v>
      </c>
      <c r="I6" s="46">
        <v>0.73799999999999999</v>
      </c>
      <c r="J6" s="37">
        <v>0.38200000000000001</v>
      </c>
      <c r="L6" s="2"/>
      <c r="M6" s="2"/>
      <c r="N6" s="2"/>
    </row>
    <row r="7" spans="1:14" x14ac:dyDescent="0.3">
      <c r="A7" s="45" t="s">
        <v>17</v>
      </c>
      <c r="B7" s="37">
        <v>1.306</v>
      </c>
      <c r="C7" s="37">
        <v>0.23799999999999999</v>
      </c>
      <c r="D7" s="37">
        <v>0.81799999999999995</v>
      </c>
      <c r="E7" s="37">
        <v>1.079</v>
      </c>
      <c r="F7" s="37">
        <v>0.22500000000000001</v>
      </c>
      <c r="G7" s="37">
        <v>0.79100000000000004</v>
      </c>
      <c r="H7" s="37">
        <v>1.0269999999999999</v>
      </c>
      <c r="I7" s="46">
        <v>0.42899999999999999</v>
      </c>
      <c r="J7" s="37">
        <v>0.58199999999999996</v>
      </c>
      <c r="L7" s="2"/>
      <c r="M7" s="2"/>
      <c r="N7" s="2"/>
    </row>
    <row r="8" spans="1:14" x14ac:dyDescent="0.3">
      <c r="A8" s="45" t="s">
        <v>18</v>
      </c>
      <c r="B8" s="37">
        <v>1.113</v>
      </c>
      <c r="C8" s="37">
        <v>0.57299999999999995</v>
      </c>
      <c r="D8" s="37">
        <v>0.48599999999999999</v>
      </c>
      <c r="E8" s="37">
        <v>2.0419999999999998</v>
      </c>
      <c r="F8" s="37">
        <v>1.32</v>
      </c>
      <c r="G8" s="37">
        <v>0.35399999999999998</v>
      </c>
      <c r="H8" s="37">
        <v>1.9019999999999999</v>
      </c>
      <c r="I8" s="46">
        <v>1.673</v>
      </c>
      <c r="J8" s="37">
        <v>0.121</v>
      </c>
      <c r="L8" s="2"/>
      <c r="M8" s="2"/>
      <c r="N8" s="2"/>
    </row>
    <row r="9" spans="1:14" x14ac:dyDescent="0.3">
      <c r="A9" s="45" t="s">
        <v>19</v>
      </c>
      <c r="B9" s="37">
        <v>0.93</v>
      </c>
      <c r="C9" s="37">
        <v>0.58499999999999996</v>
      </c>
      <c r="D9" s="37">
        <v>0.371</v>
      </c>
      <c r="E9" s="37">
        <v>0.94</v>
      </c>
      <c r="F9" s="37">
        <v>0.35</v>
      </c>
      <c r="G9" s="37">
        <v>0.628</v>
      </c>
      <c r="H9" s="37">
        <v>0.96</v>
      </c>
      <c r="I9" s="46">
        <v>0.43</v>
      </c>
      <c r="J9" s="37">
        <v>0.55200000000000005</v>
      </c>
      <c r="L9" s="2"/>
      <c r="M9" s="2"/>
      <c r="N9" s="2"/>
    </row>
    <row r="10" spans="1:14" x14ac:dyDescent="0.3">
      <c r="A10" s="45" t="s">
        <v>20</v>
      </c>
      <c r="B10" s="37">
        <v>0.84299999999999997</v>
      </c>
      <c r="C10" s="37">
        <v>0.14099999999999999</v>
      </c>
      <c r="D10" s="37">
        <v>0.83199999999999996</v>
      </c>
      <c r="E10" s="37">
        <v>1.24</v>
      </c>
      <c r="F10" s="37">
        <v>0.63500000000000001</v>
      </c>
      <c r="G10" s="37">
        <v>0.48799999999999999</v>
      </c>
      <c r="H10" s="37">
        <v>1.1000000000000001</v>
      </c>
      <c r="I10" s="46">
        <v>0.71499999999999997</v>
      </c>
      <c r="J10" s="37">
        <v>0.35</v>
      </c>
      <c r="L10" s="2"/>
      <c r="M10" s="2"/>
      <c r="N10" s="2"/>
    </row>
    <row r="11" spans="1:14" x14ac:dyDescent="0.3">
      <c r="A11" s="45" t="s">
        <v>21</v>
      </c>
      <c r="B11" s="37">
        <v>0.92200000000000004</v>
      </c>
      <c r="C11" s="37">
        <v>0.308</v>
      </c>
      <c r="D11" s="37">
        <v>0.66600000000000004</v>
      </c>
      <c r="E11" s="37">
        <v>0.95499999999999996</v>
      </c>
      <c r="F11" s="37">
        <v>0.60499999999999998</v>
      </c>
      <c r="G11" s="37">
        <v>0.36599999999999999</v>
      </c>
      <c r="H11" s="37">
        <v>0.71</v>
      </c>
      <c r="I11" s="46">
        <v>0.65500000000000003</v>
      </c>
      <c r="J11" s="37">
        <v>7.6999999999999999E-2</v>
      </c>
      <c r="L11" s="2"/>
      <c r="M11" s="2"/>
      <c r="N11" s="2"/>
    </row>
    <row r="12" spans="1:14" x14ac:dyDescent="0.3">
      <c r="A12" s="45" t="s">
        <v>22</v>
      </c>
      <c r="B12" s="37">
        <v>1.669</v>
      </c>
      <c r="C12" s="37">
        <v>0.79500000000000004</v>
      </c>
      <c r="D12" s="37">
        <v>0.52400000000000002</v>
      </c>
      <c r="E12" s="37">
        <v>1.43</v>
      </c>
      <c r="F12" s="37">
        <v>1.0649999999999999</v>
      </c>
      <c r="G12" s="37">
        <v>0.255</v>
      </c>
      <c r="H12" s="37">
        <v>1.2549999999999999</v>
      </c>
      <c r="I12" s="46">
        <v>1.21</v>
      </c>
      <c r="J12" s="37">
        <v>3.5999999999999997E-2</v>
      </c>
      <c r="L12" s="2"/>
      <c r="M12" s="2"/>
      <c r="N12" s="2"/>
    </row>
    <row r="13" spans="1:14" x14ac:dyDescent="0.3">
      <c r="A13" s="45" t="s">
        <v>23</v>
      </c>
      <c r="B13" s="37">
        <v>1.248</v>
      </c>
      <c r="C13" s="37">
        <v>0.56000000000000005</v>
      </c>
      <c r="D13" s="37">
        <v>0.55100000000000005</v>
      </c>
      <c r="E13" s="37">
        <v>1.359</v>
      </c>
      <c r="F13" s="37">
        <v>0.76400000000000001</v>
      </c>
      <c r="G13" s="37">
        <v>0.438</v>
      </c>
      <c r="H13" s="37">
        <v>1.1180000000000001</v>
      </c>
      <c r="I13" s="46">
        <v>1.363</v>
      </c>
      <c r="J13" s="37">
        <v>-0.22</v>
      </c>
      <c r="L13" s="2"/>
      <c r="M13" s="2"/>
      <c r="N13" s="2"/>
    </row>
    <row r="14" spans="1:14" x14ac:dyDescent="0.3">
      <c r="A14" s="45" t="s">
        <v>50</v>
      </c>
      <c r="B14" s="37">
        <v>1.03</v>
      </c>
      <c r="C14" s="37">
        <v>0.3</v>
      </c>
      <c r="D14" s="37">
        <v>0.70899999999999996</v>
      </c>
      <c r="E14" s="37">
        <v>1.29</v>
      </c>
      <c r="F14" s="37">
        <v>0.62</v>
      </c>
      <c r="G14" s="37">
        <v>0.51900000000000002</v>
      </c>
      <c r="H14" s="37">
        <v>0.93</v>
      </c>
      <c r="I14" s="46">
        <v>0.33</v>
      </c>
      <c r="J14" s="37">
        <v>0.64500000000000002</v>
      </c>
      <c r="L14" s="2"/>
      <c r="M14" s="2"/>
      <c r="N14" s="2"/>
    </row>
    <row r="15" spans="1:14" x14ac:dyDescent="0.3">
      <c r="A15" s="45" t="s">
        <v>51</v>
      </c>
      <c r="B15" s="37">
        <v>0.70199999999999996</v>
      </c>
      <c r="C15" s="37">
        <v>0.32900000000000001</v>
      </c>
      <c r="D15" s="37">
        <v>0.53133903133903126</v>
      </c>
      <c r="E15" s="37">
        <v>0.89400000000000013</v>
      </c>
      <c r="F15" s="37">
        <v>0.437</v>
      </c>
      <c r="G15" s="37">
        <v>0.51118568232662198</v>
      </c>
      <c r="H15" s="37">
        <v>0.65</v>
      </c>
      <c r="I15" s="46">
        <v>0.48099999999999998</v>
      </c>
      <c r="J15" s="37">
        <v>0.26000000000000006</v>
      </c>
      <c r="L15" s="2"/>
      <c r="M15" s="2"/>
      <c r="N15" s="2"/>
    </row>
    <row r="16" spans="1:14" x14ac:dyDescent="0.3">
      <c r="A16" s="45" t="s">
        <v>52</v>
      </c>
      <c r="B16" s="37">
        <v>0.59</v>
      </c>
      <c r="C16" s="37">
        <v>0.31</v>
      </c>
      <c r="D16" s="37">
        <v>0.47457627118644063</v>
      </c>
      <c r="E16" s="37">
        <v>0.83</v>
      </c>
      <c r="F16" s="37">
        <v>0.67</v>
      </c>
      <c r="G16" s="37">
        <v>0.19277108433734932</v>
      </c>
      <c r="H16" s="37">
        <v>0.76</v>
      </c>
      <c r="I16" s="46">
        <v>0.73</v>
      </c>
      <c r="J16" s="37">
        <v>3.9473684210526348E-2</v>
      </c>
      <c r="L16" s="2"/>
      <c r="M16" s="2"/>
      <c r="N16" s="2"/>
    </row>
    <row r="17" spans="1:14" x14ac:dyDescent="0.3">
      <c r="A17" s="45" t="s">
        <v>57</v>
      </c>
      <c r="B17" s="37">
        <v>1.22</v>
      </c>
      <c r="C17" s="37">
        <v>0.61</v>
      </c>
      <c r="D17" s="37">
        <v>0.5</v>
      </c>
      <c r="E17" s="37">
        <v>2.56</v>
      </c>
      <c r="F17" s="37">
        <v>1.88</v>
      </c>
      <c r="G17" s="37">
        <v>0.26562500000000006</v>
      </c>
      <c r="H17" s="37">
        <v>2.4500000000000002</v>
      </c>
      <c r="I17" s="46">
        <v>2.08</v>
      </c>
      <c r="J17" s="37">
        <v>0.15102040816326534</v>
      </c>
      <c r="L17" s="2"/>
      <c r="M17" s="2"/>
      <c r="N17" s="2"/>
    </row>
    <row r="18" spans="1:14" x14ac:dyDescent="0.3">
      <c r="A18" s="45" t="s">
        <v>58</v>
      </c>
      <c r="B18" s="37">
        <v>1.38</v>
      </c>
      <c r="C18" s="37">
        <v>0.5</v>
      </c>
      <c r="D18" s="37">
        <v>0.6376811594202898</v>
      </c>
      <c r="E18" s="37">
        <v>1.63</v>
      </c>
      <c r="F18" s="37">
        <v>1.1399999999999999</v>
      </c>
      <c r="G18" s="37">
        <v>0.30061349693251538</v>
      </c>
      <c r="H18" s="37">
        <v>1.85</v>
      </c>
      <c r="I18" s="46">
        <v>1.78</v>
      </c>
      <c r="J18" s="37">
        <v>3.7837837837837868E-2</v>
      </c>
      <c r="L18" s="2"/>
      <c r="M18" s="2"/>
      <c r="N18" s="2"/>
    </row>
    <row r="19" spans="1:14" x14ac:dyDescent="0.3">
      <c r="A19" s="47" t="s">
        <v>59</v>
      </c>
      <c r="B19" s="48">
        <v>1.0900000000000001</v>
      </c>
      <c r="C19" s="48">
        <v>0.34</v>
      </c>
      <c r="D19" s="48">
        <v>0.68807339449541283</v>
      </c>
      <c r="E19" s="48">
        <v>1.06</v>
      </c>
      <c r="F19" s="48">
        <v>1.1000000000000001</v>
      </c>
      <c r="G19" s="37">
        <v>-3.7735849056603807E-2</v>
      </c>
      <c r="H19" s="48">
        <v>1.1100000000000001</v>
      </c>
      <c r="I19" s="41">
        <v>1.02</v>
      </c>
      <c r="J19" s="37">
        <v>8.1081081081081141E-2</v>
      </c>
      <c r="L19" s="2"/>
      <c r="M19" s="2"/>
      <c r="N19" s="2"/>
    </row>
    <row r="20" spans="1:14" x14ac:dyDescent="0.3">
      <c r="A20" s="42" t="s">
        <v>26</v>
      </c>
      <c r="B20" s="43">
        <f>AVERAGE(B4:B19)</f>
        <v>1.095375</v>
      </c>
      <c r="C20" s="43">
        <f t="shared" ref="C20:I20" si="0">AVERAGE(C4:C19)</f>
        <v>0.43512499999999998</v>
      </c>
      <c r="D20" s="37">
        <f>AVERAGE(D4:D19)</f>
        <v>0.59291686602757332</v>
      </c>
      <c r="E20" s="43">
        <f>AVERAGE(E4:E19)</f>
        <v>1.3151249999999999</v>
      </c>
      <c r="F20" s="43">
        <f>AVERAGE(F4:F19)</f>
        <v>0.80124999999999991</v>
      </c>
      <c r="G20" s="43">
        <f>AVERAGE(G4:G19)</f>
        <v>0.39877871340874271</v>
      </c>
      <c r="H20" s="43">
        <f t="shared" si="0"/>
        <v>1.2317500000000001</v>
      </c>
      <c r="I20" s="44">
        <f t="shared" si="0"/>
        <v>0.97624999999999995</v>
      </c>
      <c r="J20" s="43">
        <f>AVERAGE(J4:J19)</f>
        <v>0.22602581320579443</v>
      </c>
    </row>
    <row r="21" spans="1:14" x14ac:dyDescent="0.3">
      <c r="A21" s="47" t="s">
        <v>27</v>
      </c>
      <c r="B21" s="48">
        <f>STDEV(B4:B19)</f>
        <v>0.31311826839071522</v>
      </c>
      <c r="C21" s="48">
        <f t="shared" ref="C21:I21" si="1">STDEV(C4:C19)</f>
        <v>0.18514098231708007</v>
      </c>
      <c r="D21" s="48">
        <f>STDEV(D4:D19)</f>
        <v>0.1493181168669141</v>
      </c>
      <c r="E21" s="48">
        <f>STDEV(E4:E19)</f>
        <v>0.45171272212915775</v>
      </c>
      <c r="F21" s="48">
        <f>STDEV(F4:F19)</f>
        <v>0.42612713282931608</v>
      </c>
      <c r="G21" s="48">
        <f>STDEV(G4:G19)</f>
        <v>0.22311509824190667</v>
      </c>
      <c r="H21" s="48">
        <f t="shared" si="1"/>
        <v>0.47814858220710654</v>
      </c>
      <c r="I21" s="41">
        <f t="shared" si="1"/>
        <v>0.52763655420500721</v>
      </c>
      <c r="J21" s="48">
        <f>STDEV(J4:J19)</f>
        <v>0.23930503370426909</v>
      </c>
    </row>
  </sheetData>
  <mergeCells count="5">
    <mergeCell ref="B2:D2"/>
    <mergeCell ref="A2:A3"/>
    <mergeCell ref="E2:G2"/>
    <mergeCell ref="H2:J2"/>
    <mergeCell ref="A1:J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C24C7-E7C0-43F2-9D03-C5BE07BB16BB}">
  <dimension ref="A1:G21"/>
  <sheetViews>
    <sheetView tabSelected="1" workbookViewId="0">
      <selection activeCell="I12" sqref="I12"/>
    </sheetView>
  </sheetViews>
  <sheetFormatPr defaultRowHeight="14" x14ac:dyDescent="0.3"/>
  <cols>
    <col min="2" max="2" width="13.83203125" customWidth="1"/>
    <col min="3" max="3" width="13.33203125" customWidth="1"/>
    <col min="4" max="5" width="15.08203125" customWidth="1"/>
    <col min="6" max="6" width="13.5" customWidth="1"/>
    <col min="7" max="7" width="14.33203125" customWidth="1"/>
  </cols>
  <sheetData>
    <row r="1" spans="1:7" x14ac:dyDescent="0.3">
      <c r="A1" s="73" t="s">
        <v>53</v>
      </c>
      <c r="B1" s="74"/>
      <c r="C1" s="74"/>
      <c r="D1" s="74"/>
      <c r="E1" s="74"/>
      <c r="F1" s="74"/>
      <c r="G1" s="75"/>
    </row>
    <row r="2" spans="1:7" x14ac:dyDescent="0.3">
      <c r="A2" s="76" t="s">
        <v>0</v>
      </c>
      <c r="B2" s="62" t="s">
        <v>7</v>
      </c>
      <c r="C2" s="62"/>
      <c r="D2" s="63"/>
      <c r="E2" s="62" t="s">
        <v>9</v>
      </c>
      <c r="F2" s="62"/>
      <c r="G2" s="63"/>
    </row>
    <row r="3" spans="1:7" x14ac:dyDescent="0.3">
      <c r="A3" s="77"/>
      <c r="B3" s="23" t="s">
        <v>54</v>
      </c>
      <c r="C3" s="24" t="s">
        <v>55</v>
      </c>
      <c r="D3" s="25" t="s">
        <v>56</v>
      </c>
      <c r="E3" s="24" t="s">
        <v>54</v>
      </c>
      <c r="F3" s="24" t="s">
        <v>55</v>
      </c>
      <c r="G3" s="25" t="s">
        <v>56</v>
      </c>
    </row>
    <row r="4" spans="1:7" x14ac:dyDescent="0.3">
      <c r="A4" s="27" t="s">
        <v>14</v>
      </c>
      <c r="B4" s="10">
        <v>0.126</v>
      </c>
      <c r="C4" s="10">
        <v>0.224</v>
      </c>
      <c r="D4" s="11">
        <v>0.153</v>
      </c>
      <c r="E4" s="10">
        <v>0.13900000000000001</v>
      </c>
      <c r="F4" s="10">
        <v>0.28499999999999998</v>
      </c>
      <c r="G4" s="11">
        <v>0.17899999999999999</v>
      </c>
    </row>
    <row r="5" spans="1:7" x14ac:dyDescent="0.3">
      <c r="A5" s="27" t="s">
        <v>15</v>
      </c>
      <c r="B5" s="10">
        <v>0.124</v>
      </c>
      <c r="C5" s="10">
        <v>0.186</v>
      </c>
      <c r="D5" s="11">
        <v>0.16200000000000001</v>
      </c>
      <c r="E5" s="10">
        <v>0.10299999999999999</v>
      </c>
      <c r="F5" s="10">
        <v>0.14699999999999999</v>
      </c>
      <c r="G5" s="11">
        <v>0.14499999999999999</v>
      </c>
    </row>
    <row r="6" spans="1:7" x14ac:dyDescent="0.3">
      <c r="A6" s="27" t="s">
        <v>16</v>
      </c>
      <c r="B6" s="10">
        <v>4.4999999999999998E-2</v>
      </c>
      <c r="C6" s="10">
        <v>9.2999999999999999E-2</v>
      </c>
      <c r="D6" s="11">
        <v>0.05</v>
      </c>
      <c r="E6" s="10">
        <v>0.05</v>
      </c>
      <c r="F6" s="10">
        <v>0.122</v>
      </c>
      <c r="G6" s="11">
        <v>6.6000000000000003E-2</v>
      </c>
    </row>
    <row r="7" spans="1:7" x14ac:dyDescent="0.3">
      <c r="A7" s="27" t="s">
        <v>17</v>
      </c>
      <c r="B7" s="10">
        <v>0.111</v>
      </c>
      <c r="C7" s="10">
        <v>0.17799999999999999</v>
      </c>
      <c r="D7" s="11">
        <v>0.19500000000000001</v>
      </c>
      <c r="E7" s="10">
        <v>0.106</v>
      </c>
      <c r="F7" s="10">
        <v>0.17899999999999999</v>
      </c>
      <c r="G7" s="11">
        <v>0.17799999999999999</v>
      </c>
    </row>
    <row r="8" spans="1:7" x14ac:dyDescent="0.3">
      <c r="A8" s="27" t="s">
        <v>18</v>
      </c>
      <c r="B8" s="10">
        <v>5.8000000000000003E-2</v>
      </c>
      <c r="C8" s="10">
        <v>0.106</v>
      </c>
      <c r="D8" s="11">
        <v>6.4000000000000001E-2</v>
      </c>
      <c r="E8" s="10">
        <v>6.2E-2</v>
      </c>
      <c r="F8" s="10">
        <v>0.14899999999999999</v>
      </c>
      <c r="G8" s="11">
        <v>8.4000000000000005E-2</v>
      </c>
    </row>
    <row r="9" spans="1:7" x14ac:dyDescent="0.3">
      <c r="A9" s="27" t="s">
        <v>19</v>
      </c>
      <c r="B9" s="10">
        <v>4.8000000000000001E-2</v>
      </c>
      <c r="C9" s="10">
        <v>0.113</v>
      </c>
      <c r="D9" s="11">
        <v>5.7000000000000002E-2</v>
      </c>
      <c r="E9" s="10">
        <v>4.9000000000000002E-2</v>
      </c>
      <c r="F9" s="10">
        <v>0.11600000000000001</v>
      </c>
      <c r="G9" s="11">
        <v>6.3E-2</v>
      </c>
    </row>
    <row r="10" spans="1:7" x14ac:dyDescent="0.3">
      <c r="A10" s="27" t="s">
        <v>20</v>
      </c>
      <c r="B10" s="10">
        <v>8.5999999999999993E-2</v>
      </c>
      <c r="C10" s="10">
        <v>0.13800000000000001</v>
      </c>
      <c r="D10" s="11">
        <v>0.14499999999999999</v>
      </c>
      <c r="E10" s="10">
        <v>7.6999999999999999E-2</v>
      </c>
      <c r="F10" s="10">
        <v>0.16700000000000001</v>
      </c>
      <c r="G10" s="11">
        <v>0.14599999999999999</v>
      </c>
    </row>
    <row r="11" spans="1:7" x14ac:dyDescent="0.3">
      <c r="A11" s="27" t="s">
        <v>21</v>
      </c>
      <c r="B11" s="10">
        <v>9.0999999999999998E-2</v>
      </c>
      <c r="C11" s="10">
        <v>0.17899999999999999</v>
      </c>
      <c r="D11" s="11">
        <v>0.127</v>
      </c>
      <c r="E11" s="10">
        <v>8.2000000000000003E-2</v>
      </c>
      <c r="F11" s="10">
        <v>0.20499999999999999</v>
      </c>
      <c r="G11" s="11">
        <v>0.13400000000000001</v>
      </c>
    </row>
    <row r="12" spans="1:7" x14ac:dyDescent="0.3">
      <c r="A12" s="27" t="s">
        <v>22</v>
      </c>
      <c r="B12" s="10">
        <v>0.122</v>
      </c>
      <c r="C12" s="10">
        <v>0.192</v>
      </c>
      <c r="D12" s="11">
        <v>0.128</v>
      </c>
      <c r="E12" s="10">
        <v>0.113</v>
      </c>
      <c r="F12" s="10">
        <v>0.189</v>
      </c>
      <c r="G12" s="11">
        <v>0.14299999999999999</v>
      </c>
    </row>
    <row r="13" spans="1:7" x14ac:dyDescent="0.3">
      <c r="A13" s="27" t="s">
        <v>23</v>
      </c>
      <c r="B13" s="10">
        <v>0.127</v>
      </c>
      <c r="C13" s="10">
        <v>0.20100000000000001</v>
      </c>
      <c r="D13" s="11">
        <v>0.19</v>
      </c>
      <c r="E13" s="10">
        <v>0.13100000000000001</v>
      </c>
      <c r="F13" s="10">
        <v>0.218</v>
      </c>
      <c r="G13" s="11">
        <v>0.245</v>
      </c>
    </row>
    <row r="14" spans="1:7" x14ac:dyDescent="0.3">
      <c r="A14" s="27" t="s">
        <v>24</v>
      </c>
      <c r="B14" s="10">
        <v>0.127</v>
      </c>
      <c r="C14" s="10">
        <v>0.22</v>
      </c>
      <c r="D14" s="11">
        <v>0.121</v>
      </c>
      <c r="E14" s="10">
        <v>0.18</v>
      </c>
      <c r="F14" s="10">
        <v>0.34200000000000003</v>
      </c>
      <c r="G14" s="11">
        <v>0.19900000000000001</v>
      </c>
    </row>
    <row r="15" spans="1:7" x14ac:dyDescent="0.3">
      <c r="A15" s="27" t="s">
        <v>25</v>
      </c>
      <c r="B15" s="10">
        <v>9.4149617379999995E-2</v>
      </c>
      <c r="C15" s="10">
        <v>0.13400000000000001</v>
      </c>
      <c r="D15" s="11">
        <v>0.13</v>
      </c>
      <c r="E15" s="10">
        <v>8.6855986771885996E-2</v>
      </c>
      <c r="F15" s="10">
        <v>0.12479999999999999</v>
      </c>
      <c r="G15" s="11">
        <v>0.12479999999999999</v>
      </c>
    </row>
    <row r="16" spans="1:7" x14ac:dyDescent="0.3">
      <c r="A16" s="27" t="s">
        <v>52</v>
      </c>
      <c r="B16" s="10">
        <v>4.9087344339999998E-2</v>
      </c>
      <c r="C16" s="10">
        <v>7.118734434E-2</v>
      </c>
      <c r="D16" s="11">
        <v>5.7687344340000002E-2</v>
      </c>
      <c r="E16" s="10">
        <v>5.0119925271952297E-2</v>
      </c>
      <c r="F16" s="10">
        <v>8.8063938500066302E-2</v>
      </c>
      <c r="G16" s="11">
        <v>4.9706486544613099E-2</v>
      </c>
    </row>
    <row r="17" spans="1:7" x14ac:dyDescent="0.3">
      <c r="A17" s="27" t="s">
        <v>57</v>
      </c>
      <c r="B17" s="10">
        <v>8.6246680519999994E-2</v>
      </c>
      <c r="C17" s="10">
        <v>0.2399225754</v>
      </c>
      <c r="D17" s="11">
        <v>0.1183172772</v>
      </c>
      <c r="E17" s="10">
        <v>8.18368285E-2</v>
      </c>
      <c r="F17" s="10">
        <v>0.21742089740000001</v>
      </c>
      <c r="G17" s="11">
        <v>0.14967244769999999</v>
      </c>
    </row>
    <row r="18" spans="1:7" x14ac:dyDescent="0.3">
      <c r="A18" s="27" t="s">
        <v>58</v>
      </c>
      <c r="B18" s="10">
        <v>7.9838379210000004E-2</v>
      </c>
      <c r="C18" s="10">
        <v>0.1192558262</v>
      </c>
      <c r="D18" s="11">
        <v>0.11729552009999999</v>
      </c>
      <c r="E18" s="10">
        <v>7.8371841550000002E-2</v>
      </c>
      <c r="F18" s="10">
        <v>9.7328384130000001E-2</v>
      </c>
      <c r="G18" s="11">
        <v>0.1205213711</v>
      </c>
    </row>
    <row r="19" spans="1:7" x14ac:dyDescent="0.3">
      <c r="A19" s="28" t="s">
        <v>59</v>
      </c>
      <c r="B19" s="13">
        <v>0.15244511199999999</v>
      </c>
      <c r="C19" s="13">
        <v>0.5993360767</v>
      </c>
      <c r="D19" s="14">
        <v>0.17385701740000001</v>
      </c>
      <c r="E19" s="13">
        <v>0.16512906050000001</v>
      </c>
      <c r="F19" s="13">
        <v>0.65857367</v>
      </c>
      <c r="G19" s="14">
        <v>0.2220244549</v>
      </c>
    </row>
    <row r="20" spans="1:7" x14ac:dyDescent="0.3">
      <c r="A20" s="26" t="s">
        <v>26</v>
      </c>
      <c r="B20" s="16">
        <f>AVERAGE(B4:B19)</f>
        <v>9.5422945840624995E-2</v>
      </c>
      <c r="C20" s="16">
        <f t="shared" ref="C20:G20" si="0">AVERAGE(C4:C19)</f>
        <v>0.18710636391500002</v>
      </c>
      <c r="D20" s="17">
        <f t="shared" si="0"/>
        <v>0.12432232244000002</v>
      </c>
      <c r="E20" s="16">
        <f t="shared" si="0"/>
        <v>9.7144602662114887E-2</v>
      </c>
      <c r="F20" s="16">
        <f t="shared" si="0"/>
        <v>0.2065741806268791</v>
      </c>
      <c r="G20" s="17">
        <f t="shared" si="0"/>
        <v>0.14054529751528833</v>
      </c>
    </row>
    <row r="21" spans="1:7" x14ac:dyDescent="0.3">
      <c r="A21" s="28" t="s">
        <v>27</v>
      </c>
      <c r="B21" s="13">
        <f>STDEV(B4:B19)</f>
        <v>3.3388889578221226E-2</v>
      </c>
      <c r="C21" s="13">
        <f t="shared" ref="C21:G21" si="1">STDEV(C4:C19)</f>
        <v>0.12103209007467529</v>
      </c>
      <c r="D21" s="14">
        <f t="shared" si="1"/>
        <v>4.6702370821884026E-2</v>
      </c>
      <c r="E21" s="13">
        <f t="shared" si="1"/>
        <v>4.0053137033854325E-2</v>
      </c>
      <c r="F21" s="13">
        <f t="shared" si="1"/>
        <v>0.13821889968170703</v>
      </c>
      <c r="G21" s="14">
        <f t="shared" si="1"/>
        <v>5.6390416095887831E-2</v>
      </c>
    </row>
  </sheetData>
  <mergeCells count="4">
    <mergeCell ref="E2:G2"/>
    <mergeCell ref="B2:D2"/>
    <mergeCell ref="A1:G1"/>
    <mergeCell ref="A2:A3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c3a775f-02e0-4145-84a0-cd4ed424309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6A8DD855D552478DBAC6F987E53C4B" ma:contentTypeVersion="5" ma:contentTypeDescription="新しいドキュメントを作成します。" ma:contentTypeScope="" ma:versionID="7dcf009dc317b780949f31434ea6b3af">
  <xsd:schema xmlns:xsd="http://www.w3.org/2001/XMLSchema" xmlns:xs="http://www.w3.org/2001/XMLSchema" xmlns:p="http://schemas.microsoft.com/office/2006/metadata/properties" xmlns:ns3="5c3a775f-02e0-4145-84a0-cd4ed424309f" targetNamespace="http://schemas.microsoft.com/office/2006/metadata/properties" ma:root="true" ma:fieldsID="1547ec77058515a8da9c9d00a6d30ac5" ns3:_="">
    <xsd:import namespace="5c3a775f-02e0-4145-84a0-cd4ed42430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a775f-02e0-4145-84a0-cd4ed42430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BD9638-6BFB-4272-A7DE-D29286893F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ADB001-6693-4584-B3AB-B04546B0E63A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5c3a775f-02e0-4145-84a0-cd4ed424309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0CAB94F-DF6E-4FE0-88BD-F55506AF6D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a775f-02e0-4145-84a0-cd4ed42430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Pre_BEMG Reliability</vt:lpstr>
      <vt:lpstr>BEMG_SAI</vt:lpstr>
      <vt:lpstr>MEP_SAI</vt:lpstr>
      <vt:lpstr>SLRs&amp;LLRs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杨　康敬</dc:creator>
  <cp:keywords/>
  <dc:description/>
  <cp:lastModifiedBy>杨 康敬</cp:lastModifiedBy>
  <cp:revision/>
  <dcterms:created xsi:type="dcterms:W3CDTF">2024-03-18T00:18:56Z</dcterms:created>
  <dcterms:modified xsi:type="dcterms:W3CDTF">2025-09-22T18:04:42Z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0x010100676A8DD855D552478DBAC6F987E53C4B</vt:lpwstr>
  </property>
</Properties>
</file>