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<sst xmlns="http://schemas.openxmlformats.org/spreadsheetml/2006/main" count="115" uniqueCount="36">
  <si>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The dry-wet ratio of mice lungs</t>
  </si>
  <si>
    <t>Control</t>
  </si>
  <si>
    <t>ARDS</t>
  </si>
  <si>
    <t>ARDS+ IL-36</t>
  </si>
  <si>
    <t>ARDS+ IL-36Ra</t>
  </si>
  <si>
    <t>Average</t>
  </si>
  <si>
    <t>SD</t>
  </si>
  <si>
    <t xml:space="preserve"> IL-10 in BALF</t>
  </si>
  <si>
    <t xml:space="preserve"> IL-10 in serum</t>
  </si>
  <si>
    <t>ARDS+IL-36</t>
  </si>
  <si>
    <t>ARDS+IL-36Ra</t>
  </si>
  <si>
    <t xml:space="preserve"> MPO in BALF</t>
  </si>
  <si>
    <t xml:space="preserve"> MPO in serum</t>
  </si>
  <si>
    <t xml:space="preserve"> TNF-αin BALF</t>
  </si>
  <si>
    <t xml:space="preserve"> TNF-αin serum</t>
  </si>
  <si>
    <t>WB CitH3/GAPDH</t>
  </si>
  <si>
    <t>WB NE/GAPDH</t>
  </si>
  <si>
    <t>CCK8</t>
  </si>
  <si>
    <t>NETs</t>
  </si>
  <si>
    <t>NETs+IL-36</t>
  </si>
  <si>
    <t>NETs+IL-36Ra</t>
  </si>
  <si>
    <t>The inflammatory cytokine IL-10 was detected by ELISA on the cell supernatant</t>
  </si>
  <si>
    <t>PMA</t>
  </si>
  <si>
    <t>PMA + cathepsin G</t>
  </si>
  <si>
    <t>PMA + elastase</t>
  </si>
  <si>
    <t>IL-36α</t>
  </si>
  <si>
    <t>IL-36β</t>
  </si>
  <si>
    <t>IL-36γ</t>
  </si>
  <si>
    <t xml:space="preserve">The inflammatory cytokine TNF-αwas detected by ELISA on the cell supernatant </t>
  </si>
  <si>
    <t>ELISA was used to detect the inflammatory cytokine IL-10 in the cell supernatant</t>
  </si>
  <si>
    <t xml:space="preserve">ELISA was used to detect the inflammatory cytokine TNF-αin the cell supernatant </t>
  </si>
  <si>
    <t>WB p-p65 NF-κB/p65 NF-κB</t>
  </si>
  <si>
    <t>Cell immunofluorescence count</t>
  </si>
  <si>
    <t>细胞免疫荧光计数</t>
  </si>
  <si>
    <t>平均值</t>
  </si>
  <si>
    <t>方差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</si>
</sst>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G85" sqref="G85"/>
    </sheetView>
  </sheetViews>
  <sheetFormatPr defaultColWidth="9" defaultRowHeight="14"/>
  <cols>
    <col min="1" max="2" width="12.8181818181818"/>
    <col min="3" max="3" width="14.1818181818182" customWidth="1"/>
    <col min="4" max="4" width="13.2727272727273" customWidth="1"/>
    <col min="5" max="5" width="12.5454545454545" customWidth="1"/>
    <col min="8" max="8" width="12.8181818181818"/>
    <col min="9" max="9" width="11.9090909090909" customWidth="1"/>
    <col min="10" max="10" width="14.1818181818182" customWidth="1"/>
    <col min="11" max="11" width="13.4545454545455" customWidth="1"/>
  </cols>
  <sheetData>
    <row r="1" customHeight="1" spans="1:13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</row>
    <row r="2" spans="1:13">
      <c r="A2" s="5"/>
      <c r="B2" s="6" t="s">
        <v>1</v>
      </c>
      <c r="C2" s="6" t="s">
        <v>2</v>
      </c>
      <c r="D2" s="6" t="s">
        <v>3</v>
      </c>
      <c r="E2" s="6" t="s">
        <v>4</v>
      </c>
      <c r="F2" s="5"/>
      <c r="G2" s="5"/>
      <c r="H2" s="5"/>
      <c r="I2" s="5"/>
      <c r="J2" s="5"/>
      <c r="K2" s="5"/>
      <c r="L2" s="5"/>
      <c r="M2" s="5"/>
    </row>
    <row r="3" spans="1:13">
      <c r="A3" s="5"/>
      <c r="B3" s="7">
        <v>2.21</v>
      </c>
      <c r="C3" s="7">
        <v>3.09</v>
      </c>
      <c r="D3" s="7">
        <v>4.74</v>
      </c>
      <c r="E3" s="7">
        <v>2.47</v>
      </c>
      <c r="F3" s="5"/>
      <c r="G3" s="5"/>
      <c r="H3" s="5"/>
      <c r="I3" s="5"/>
      <c r="J3" s="5"/>
      <c r="K3" s="5"/>
      <c r="L3" s="5"/>
      <c r="M3" s="5"/>
    </row>
    <row r="4" spans="1:13">
      <c r="A4" s="5"/>
      <c r="B4" s="7">
        <v>2.22</v>
      </c>
      <c r="C4" s="7">
        <v>2.92</v>
      </c>
      <c r="D4" s="7">
        <v>4.18</v>
      </c>
      <c r="E4" s="7">
        <v>2.85</v>
      </c>
      <c r="F4" s="5"/>
      <c r="G4" s="5"/>
      <c r="H4" s="5"/>
      <c r="I4" s="5"/>
      <c r="J4" s="5"/>
      <c r="K4" s="5"/>
      <c r="L4" s="5"/>
      <c r="M4" s="5"/>
    </row>
    <row r="5" spans="1:13">
      <c r="A5" s="5"/>
      <c r="B5" s="7">
        <v>1.6</v>
      </c>
      <c r="C5" s="7">
        <v>2.94</v>
      </c>
      <c r="D5" s="7">
        <v>4.23</v>
      </c>
      <c r="E5" s="7">
        <v>2.49</v>
      </c>
      <c r="F5" s="5"/>
      <c r="G5" s="5"/>
      <c r="H5" s="5"/>
      <c r="I5" s="5"/>
      <c r="J5" s="5"/>
      <c r="K5" s="5"/>
      <c r="L5" s="5"/>
      <c r="M5" s="5"/>
    </row>
    <row r="6" spans="1:13">
      <c r="A6" s="5"/>
      <c r="B6" s="7">
        <v>2.1</v>
      </c>
      <c r="C6" s="7">
        <v>3.12</v>
      </c>
      <c r="D6" s="7">
        <v>4.55</v>
      </c>
      <c r="E6" s="7">
        <v>2.53</v>
      </c>
      <c r="F6" s="5"/>
      <c r="G6" s="5"/>
      <c r="H6" s="5"/>
      <c r="I6" s="5"/>
      <c r="J6" s="5"/>
      <c r="K6" s="5"/>
      <c r="L6" s="5"/>
      <c r="M6" s="5"/>
    </row>
    <row r="7" spans="1:13">
      <c r="A7" s="5"/>
      <c r="B7" s="7">
        <v>1.88</v>
      </c>
      <c r="C7" s="7">
        <v>3.5</v>
      </c>
      <c r="D7" s="7">
        <v>4.11</v>
      </c>
      <c r="E7" s="7">
        <v>2.57</v>
      </c>
      <c r="F7" s="5"/>
      <c r="G7" s="5"/>
      <c r="H7" s="5"/>
      <c r="I7" s="5"/>
      <c r="J7" s="5"/>
      <c r="K7" s="5"/>
      <c r="L7" s="5"/>
      <c r="M7" s="5"/>
    </row>
    <row r="8" spans="1:13">
      <c r="A8" s="8" t="s">
        <v>5</v>
      </c>
      <c r="B8" s="5">
        <f>AVERAGE(B3:B7)</f>
        <v>2.002</v>
      </c>
      <c r="C8" s="5">
        <f>AVERAGE(C3:C7)</f>
        <v>3.114</v>
      </c>
      <c r="D8" s="5">
        <f>AVERAGE(D3:D7)</f>
        <v>4.362</v>
      </c>
      <c r="E8" s="5">
        <f>AVERAGE(E3:E7)</f>
        <v>2.582</v>
      </c>
      <c r="F8" s="5"/>
      <c r="G8" s="5"/>
      <c r="H8" s="5"/>
      <c r="I8" s="5"/>
      <c r="J8" s="5"/>
      <c r="K8" s="5"/>
      <c r="L8" s="5"/>
      <c r="M8" s="5"/>
    </row>
    <row r="9" spans="1:13">
      <c r="A9" s="8" t="s">
        <v>6</v>
      </c>
      <c r="B9" s="5">
        <f>STDEVP(B3:B7)</f>
        <v>0.235321057281324</v>
      </c>
      <c r="C9" s="5">
        <f>STDEVP(C3:C7)</f>
        <v>0.208576125191739</v>
      </c>
      <c r="D9" s="5">
        <f>STDEVP(D3:D7)</f>
        <v>0.241776756533791</v>
      </c>
      <c r="E9" s="5">
        <f>STDEVP(E3:E7)</f>
        <v>0.138332931726325</v>
      </c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4" t="s">
        <v>7</v>
      </c>
      <c r="B11" s="4"/>
      <c r="C11" s="4"/>
      <c r="D11" s="4"/>
      <c r="E11" s="4"/>
      <c r="F11" s="5"/>
      <c r="G11" s="5"/>
      <c r="H11" s="4" t="s">
        <v>8</v>
      </c>
      <c r="I11" s="4"/>
      <c r="J11" s="4"/>
      <c r="K11" s="4"/>
      <c r="L11" s="4"/>
      <c r="M11" s="5"/>
    </row>
    <row r="12" spans="1:13">
      <c r="A12" s="5"/>
      <c r="B12" s="6" t="s">
        <v>1</v>
      </c>
      <c r="C12" s="6" t="s">
        <v>2</v>
      </c>
      <c r="D12" s="6" t="s">
        <v>9</v>
      </c>
      <c r="E12" s="6" t="s">
        <v>10</v>
      </c>
      <c r="F12" s="5"/>
      <c r="G12" s="5"/>
      <c r="H12" s="6" t="s">
        <v>1</v>
      </c>
      <c r="I12" s="6" t="s">
        <v>2</v>
      </c>
      <c r="J12" s="6" t="s">
        <v>9</v>
      </c>
      <c r="K12" s="6" t="s">
        <v>10</v>
      </c>
      <c r="L12" s="5"/>
      <c r="M12" s="5"/>
    </row>
    <row r="13" spans="1:13">
      <c r="A13" s="5"/>
      <c r="B13" s="7">
        <v>50.46</v>
      </c>
      <c r="C13" s="7">
        <v>91.92</v>
      </c>
      <c r="D13" s="7">
        <v>186.46</v>
      </c>
      <c r="E13" s="7">
        <v>72.65</v>
      </c>
      <c r="F13" s="5"/>
      <c r="G13" s="5"/>
      <c r="H13" s="7">
        <v>16.68</v>
      </c>
      <c r="I13" s="7">
        <v>140.83</v>
      </c>
      <c r="J13" s="7">
        <v>390.08</v>
      </c>
      <c r="K13" s="7">
        <v>61.77</v>
      </c>
      <c r="L13" s="5"/>
      <c r="M13" s="5"/>
    </row>
    <row r="14" spans="1:13">
      <c r="A14" s="5"/>
      <c r="B14" s="7">
        <v>36.65</v>
      </c>
      <c r="C14" s="7">
        <v>94.18</v>
      </c>
      <c r="D14" s="7">
        <v>125.48</v>
      </c>
      <c r="E14" s="7">
        <v>67.91</v>
      </c>
      <c r="F14" s="5"/>
      <c r="G14" s="5"/>
      <c r="H14" s="7">
        <v>21.21</v>
      </c>
      <c r="I14" s="7">
        <v>125.92</v>
      </c>
      <c r="J14" s="7">
        <v>352.53</v>
      </c>
      <c r="K14" s="7">
        <v>86.3</v>
      </c>
      <c r="L14" s="5"/>
      <c r="M14" s="5"/>
    </row>
    <row r="15" spans="1:13">
      <c r="A15" s="5"/>
      <c r="B15" s="7">
        <v>34.29</v>
      </c>
      <c r="C15" s="7">
        <v>93.1</v>
      </c>
      <c r="D15" s="7">
        <v>135.52</v>
      </c>
      <c r="E15" s="7">
        <v>70.07</v>
      </c>
      <c r="F15" s="5"/>
      <c r="G15" s="5"/>
      <c r="H15" s="7">
        <v>26.11</v>
      </c>
      <c r="I15" s="7">
        <v>153.09</v>
      </c>
      <c r="J15" s="7">
        <v>346.68</v>
      </c>
      <c r="K15" s="7">
        <v>88.75</v>
      </c>
      <c r="L15" s="5"/>
      <c r="M15" s="5"/>
    </row>
    <row r="16" spans="1:13">
      <c r="A16" s="5"/>
      <c r="B16" s="7">
        <v>53.94</v>
      </c>
      <c r="C16" s="7">
        <v>87.14</v>
      </c>
      <c r="D16" s="7">
        <v>165.28</v>
      </c>
      <c r="E16" s="7">
        <v>70.05</v>
      </c>
      <c r="F16" s="5"/>
      <c r="G16" s="5"/>
      <c r="H16" s="7">
        <v>20.08</v>
      </c>
      <c r="I16" s="7">
        <v>165.74</v>
      </c>
      <c r="J16" s="7">
        <v>372.53</v>
      </c>
      <c r="K16" s="7">
        <v>73.28</v>
      </c>
      <c r="L16" s="5"/>
      <c r="M16" s="5"/>
    </row>
    <row r="17" spans="1:13">
      <c r="A17" s="5"/>
      <c r="B17" s="7">
        <v>38.54</v>
      </c>
      <c r="C17" s="7">
        <v>103.12</v>
      </c>
      <c r="D17" s="7">
        <v>158.93</v>
      </c>
      <c r="E17" s="7">
        <v>65.93</v>
      </c>
      <c r="F17" s="5"/>
      <c r="G17" s="5"/>
      <c r="H17" s="7">
        <v>15.17</v>
      </c>
      <c r="I17" s="7">
        <v>112.15</v>
      </c>
      <c r="J17" s="7">
        <v>330.08</v>
      </c>
      <c r="K17" s="7">
        <v>82.34</v>
      </c>
      <c r="L17" s="5"/>
      <c r="M17" s="5"/>
    </row>
    <row r="18" spans="1:13">
      <c r="A18" s="8" t="s">
        <v>5</v>
      </c>
      <c r="B18" s="5">
        <f>AVERAGE(B13:B17)</f>
        <v>42.776</v>
      </c>
      <c r="C18" s="5">
        <f t="shared" ref="C18:K18" si="0">AVERAGE(C13:C17)</f>
        <v>93.892</v>
      </c>
      <c r="D18" s="5">
        <f t="shared" si="0"/>
        <v>154.334</v>
      </c>
      <c r="E18" s="5">
        <f t="shared" si="0"/>
        <v>69.322</v>
      </c>
      <c r="F18" s="5"/>
      <c r="G18" s="8" t="s">
        <v>5</v>
      </c>
      <c r="H18" s="5">
        <f t="shared" si="0"/>
        <v>19.85</v>
      </c>
      <c r="I18" s="5">
        <f t="shared" si="0"/>
        <v>139.546</v>
      </c>
      <c r="J18" s="5">
        <f t="shared" si="0"/>
        <v>358.38</v>
      </c>
      <c r="K18" s="5">
        <f t="shared" si="0"/>
        <v>78.488</v>
      </c>
      <c r="L18" s="5"/>
      <c r="M18" s="5"/>
    </row>
    <row r="19" spans="1:13">
      <c r="A19" s="8" t="s">
        <v>6</v>
      </c>
      <c r="B19" s="5">
        <f>STDEVP(B13:B17)</f>
        <v>7.88875807716272</v>
      </c>
      <c r="C19" s="5">
        <f t="shared" ref="C19:K19" si="1">STDEVP(C13:C17)</f>
        <v>5.20277771964169</v>
      </c>
      <c r="D19" s="5">
        <f t="shared" si="1"/>
        <v>21.7234339826833</v>
      </c>
      <c r="E19" s="5">
        <f t="shared" si="1"/>
        <v>2.26558954799849</v>
      </c>
      <c r="F19" s="5"/>
      <c r="G19" s="8" t="s">
        <v>6</v>
      </c>
      <c r="H19" s="5">
        <f t="shared" si="1"/>
        <v>3.82207796885412</v>
      </c>
      <c r="I19" s="5">
        <f t="shared" si="1"/>
        <v>19.0127479339521</v>
      </c>
      <c r="J19" s="5">
        <f t="shared" si="1"/>
        <v>20.8667917994118</v>
      </c>
      <c r="K19" s="5">
        <f t="shared" si="1"/>
        <v>9.87713197238955</v>
      </c>
      <c r="L19" s="5"/>
      <c r="M19" s="5"/>
    </row>
    <row r="20" spans="1:13">
      <c r="A20" s="9" t="s">
        <v>11</v>
      </c>
      <c r="B20" s="10"/>
      <c r="C20" s="10"/>
      <c r="D20" s="10"/>
      <c r="E20" s="10"/>
      <c r="F20" s="5"/>
      <c r="G20" s="5"/>
      <c r="H20" s="9" t="s">
        <v>12</v>
      </c>
      <c r="I20" s="10"/>
      <c r="J20" s="10"/>
      <c r="K20" s="10"/>
      <c r="L20" s="10"/>
      <c r="M20" s="5"/>
    </row>
    <row r="21" spans="1:13">
      <c r="A21" s="5"/>
      <c r="B21" s="6" t="s">
        <v>1</v>
      </c>
      <c r="C21" s="6" t="s">
        <v>2</v>
      </c>
      <c r="D21" s="6" t="s">
        <v>9</v>
      </c>
      <c r="E21" s="6" t="s">
        <v>10</v>
      </c>
      <c r="F21" s="5"/>
      <c r="G21" s="5"/>
      <c r="H21" s="6" t="s">
        <v>1</v>
      </c>
      <c r="I21" s="6" t="s">
        <v>2</v>
      </c>
      <c r="J21" s="6" t="s">
        <v>9</v>
      </c>
      <c r="K21" s="6" t="s">
        <v>10</v>
      </c>
      <c r="L21" s="5"/>
      <c r="M21" s="5"/>
    </row>
    <row r="22" spans="1:13">
      <c r="A22" s="5"/>
      <c r="B22" s="7">
        <v>2.8</v>
      </c>
      <c r="C22" s="7">
        <v>18.4</v>
      </c>
      <c r="D22" s="7">
        <v>20.73</v>
      </c>
      <c r="E22" s="7">
        <v>16.54</v>
      </c>
      <c r="F22" s="5"/>
      <c r="G22" s="5"/>
      <c r="H22" s="7">
        <v>24.19</v>
      </c>
      <c r="I22" s="7">
        <v>77.1</v>
      </c>
      <c r="J22" s="7">
        <v>82.26</v>
      </c>
      <c r="K22" s="7">
        <v>55.48</v>
      </c>
      <c r="L22" s="5"/>
      <c r="M22" s="5"/>
    </row>
    <row r="23" spans="1:13">
      <c r="A23" s="5"/>
      <c r="B23" s="7">
        <v>3.19</v>
      </c>
      <c r="C23" s="7">
        <v>17.27</v>
      </c>
      <c r="D23" s="7">
        <v>20.27</v>
      </c>
      <c r="E23" s="7">
        <v>16.74</v>
      </c>
      <c r="F23" s="5"/>
      <c r="G23" s="5"/>
      <c r="H23" s="7">
        <v>26.45</v>
      </c>
      <c r="I23" s="7">
        <v>77.74</v>
      </c>
      <c r="J23" s="7">
        <v>85.48</v>
      </c>
      <c r="K23" s="7">
        <v>63.55</v>
      </c>
      <c r="L23" s="5"/>
      <c r="M23" s="5"/>
    </row>
    <row r="24" spans="1:13">
      <c r="A24" s="5"/>
      <c r="B24" s="7">
        <v>5.18</v>
      </c>
      <c r="C24" s="7">
        <v>18.21</v>
      </c>
      <c r="D24" s="7">
        <v>21.56</v>
      </c>
      <c r="E24" s="7">
        <v>15.44</v>
      </c>
      <c r="F24" s="5"/>
      <c r="G24" s="5"/>
      <c r="H24" s="7">
        <v>18.06</v>
      </c>
      <c r="I24" s="7">
        <v>83.55</v>
      </c>
      <c r="J24" s="7">
        <v>86.13</v>
      </c>
      <c r="K24" s="7">
        <v>62.26</v>
      </c>
      <c r="L24" s="5"/>
      <c r="M24" s="5"/>
    </row>
    <row r="25" spans="1:13">
      <c r="A25" s="5"/>
      <c r="B25" s="7">
        <v>5.61</v>
      </c>
      <c r="C25" s="7">
        <v>17.53</v>
      </c>
      <c r="D25" s="7">
        <v>20.9</v>
      </c>
      <c r="E25" s="7">
        <v>15.95</v>
      </c>
      <c r="F25" s="5"/>
      <c r="G25" s="5"/>
      <c r="H25" s="7">
        <v>20.32</v>
      </c>
      <c r="I25" s="7">
        <v>77.74</v>
      </c>
      <c r="J25" s="7">
        <v>95.81</v>
      </c>
      <c r="K25" s="7">
        <v>63.55</v>
      </c>
      <c r="L25" s="5"/>
      <c r="M25" s="5"/>
    </row>
    <row r="26" spans="1:13">
      <c r="A26" s="5"/>
      <c r="B26" s="7">
        <v>3.37</v>
      </c>
      <c r="C26" s="7">
        <v>18.89</v>
      </c>
      <c r="D26" s="7">
        <v>23.11</v>
      </c>
      <c r="E26" s="7">
        <v>17.36</v>
      </c>
      <c r="F26" s="5"/>
      <c r="G26" s="5"/>
      <c r="H26" s="7">
        <v>26.13</v>
      </c>
      <c r="I26" s="7">
        <v>72.26</v>
      </c>
      <c r="J26" s="7">
        <v>83.55</v>
      </c>
      <c r="K26" s="7">
        <v>60.32</v>
      </c>
      <c r="L26" s="5"/>
      <c r="M26" s="5"/>
    </row>
    <row r="27" spans="1:13">
      <c r="A27" s="8" t="s">
        <v>5</v>
      </c>
      <c r="B27" s="5">
        <f>AVERAGE(B22:B26)</f>
        <v>4.03</v>
      </c>
      <c r="C27" s="5">
        <f t="shared" ref="C27:K27" si="2">AVERAGE(C22:C26)</f>
        <v>18.06</v>
      </c>
      <c r="D27" s="5">
        <f t="shared" si="2"/>
        <v>21.314</v>
      </c>
      <c r="E27" s="5">
        <f t="shared" si="2"/>
        <v>16.406</v>
      </c>
      <c r="F27" s="5"/>
      <c r="G27" s="8" t="s">
        <v>5</v>
      </c>
      <c r="H27" s="5">
        <f t="shared" si="2"/>
        <v>23.03</v>
      </c>
      <c r="I27" s="5">
        <f t="shared" si="2"/>
        <v>77.678</v>
      </c>
      <c r="J27" s="5">
        <f t="shared" si="2"/>
        <v>86.646</v>
      </c>
      <c r="K27" s="5">
        <f t="shared" si="2"/>
        <v>61.032</v>
      </c>
      <c r="L27" s="5"/>
      <c r="M27" s="5"/>
    </row>
    <row r="28" spans="1:13">
      <c r="A28" s="8" t="s">
        <v>6</v>
      </c>
      <c r="B28" s="5">
        <f>STDEVP(B22:B26)</f>
        <v>1.13780490419052</v>
      </c>
      <c r="C28" s="5">
        <f t="shared" ref="C28:K28" si="3">STDEVP(C22:C26)</f>
        <v>0.588557558782486</v>
      </c>
      <c r="D28" s="5">
        <f t="shared" si="3"/>
        <v>0.988789158516617</v>
      </c>
      <c r="E28" s="5">
        <f t="shared" si="3"/>
        <v>0.660411992622787</v>
      </c>
      <c r="F28" s="5"/>
      <c r="G28" s="8" t="s">
        <v>6</v>
      </c>
      <c r="H28" s="5">
        <f t="shared" si="3"/>
        <v>3.30747637935632</v>
      </c>
      <c r="I28" s="5">
        <f t="shared" si="3"/>
        <v>3.58264929905231</v>
      </c>
      <c r="J28" s="5">
        <f t="shared" si="3"/>
        <v>4.78386705500895</v>
      </c>
      <c r="K28" s="5">
        <f t="shared" si="3"/>
        <v>3.01729282635942</v>
      </c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9" t="s">
        <v>13</v>
      </c>
      <c r="B30" s="10"/>
      <c r="C30" s="10"/>
      <c r="D30" s="10"/>
      <c r="E30" s="10"/>
      <c r="F30" s="11"/>
      <c r="G30" s="5"/>
      <c r="H30" s="9" t="s">
        <v>14</v>
      </c>
      <c r="I30" s="10"/>
      <c r="J30" s="10"/>
      <c r="K30" s="10"/>
      <c r="L30" s="10"/>
      <c r="M30" s="5"/>
    </row>
    <row r="31" spans="1:13">
      <c r="A31" s="5"/>
      <c r="B31" s="6" t="s">
        <v>1</v>
      </c>
      <c r="C31" s="6" t="s">
        <v>2</v>
      </c>
      <c r="D31" s="6" t="s">
        <v>9</v>
      </c>
      <c r="E31" s="6" t="s">
        <v>10</v>
      </c>
      <c r="F31" s="5"/>
      <c r="G31" s="5"/>
      <c r="H31" s="6" t="s">
        <v>1</v>
      </c>
      <c r="I31" s="6" t="s">
        <v>2</v>
      </c>
      <c r="J31" s="6" t="s">
        <v>9</v>
      </c>
      <c r="K31" s="6" t="s">
        <v>10</v>
      </c>
      <c r="L31" s="5"/>
      <c r="M31" s="5"/>
    </row>
    <row r="32" spans="1:13">
      <c r="A32" s="5"/>
      <c r="B32" s="7">
        <v>119.08</v>
      </c>
      <c r="C32" s="7">
        <v>239.36</v>
      </c>
      <c r="D32" s="7">
        <v>417.52</v>
      </c>
      <c r="E32" s="7">
        <v>155.06</v>
      </c>
      <c r="F32" s="5"/>
      <c r="G32" s="5"/>
      <c r="H32" s="7">
        <v>299.43</v>
      </c>
      <c r="I32" s="7">
        <v>742.29</v>
      </c>
      <c r="J32" s="7">
        <v>1308</v>
      </c>
      <c r="K32" s="7">
        <v>529.43</v>
      </c>
      <c r="L32" s="5"/>
      <c r="M32" s="5"/>
    </row>
    <row r="33" spans="1:13">
      <c r="A33" s="5"/>
      <c r="B33" s="7">
        <v>95.76</v>
      </c>
      <c r="C33" s="7">
        <v>216.65</v>
      </c>
      <c r="D33" s="7">
        <v>300.2</v>
      </c>
      <c r="E33" s="7">
        <v>167.89</v>
      </c>
      <c r="F33" s="5"/>
      <c r="G33" s="5"/>
      <c r="H33" s="7">
        <v>259.43</v>
      </c>
      <c r="I33" s="7">
        <v>716.57</v>
      </c>
      <c r="J33" s="7">
        <v>1235.14</v>
      </c>
      <c r="K33" s="7">
        <v>413.71</v>
      </c>
      <c r="L33" s="5"/>
      <c r="M33" s="5"/>
    </row>
    <row r="34" spans="1:13">
      <c r="A34" s="5"/>
      <c r="B34" s="7">
        <v>78.87</v>
      </c>
      <c r="C34" s="7">
        <v>222.86</v>
      </c>
      <c r="D34" s="7">
        <v>339.11</v>
      </c>
      <c r="E34" s="7">
        <v>190.1</v>
      </c>
      <c r="F34" s="5"/>
      <c r="G34" s="5"/>
      <c r="H34" s="7">
        <v>342.29</v>
      </c>
      <c r="I34" s="7">
        <v>836.57</v>
      </c>
      <c r="J34" s="7">
        <v>1122.29</v>
      </c>
      <c r="K34" s="7">
        <v>383.71</v>
      </c>
      <c r="L34" s="5"/>
      <c r="M34" s="5"/>
    </row>
    <row r="35" spans="1:13">
      <c r="A35" s="5"/>
      <c r="B35" s="7">
        <v>119.64</v>
      </c>
      <c r="C35" s="7">
        <v>240.89</v>
      </c>
      <c r="D35" s="7">
        <v>399.24</v>
      </c>
      <c r="E35" s="7">
        <v>148.15</v>
      </c>
      <c r="F35" s="5"/>
      <c r="G35" s="5"/>
      <c r="H35" s="7">
        <v>408</v>
      </c>
      <c r="I35" s="7">
        <v>945.14</v>
      </c>
      <c r="J35" s="7">
        <v>1213.71</v>
      </c>
      <c r="K35" s="7">
        <v>473.71</v>
      </c>
      <c r="L35" s="5"/>
      <c r="M35" s="5"/>
    </row>
    <row r="36" spans="1:13">
      <c r="A36" s="5"/>
      <c r="B36" s="7">
        <v>113.85</v>
      </c>
      <c r="C36" s="7">
        <v>234.73</v>
      </c>
      <c r="D36" s="7">
        <v>374.58</v>
      </c>
      <c r="E36" s="7">
        <v>151.45</v>
      </c>
      <c r="F36" s="5"/>
      <c r="G36" s="5"/>
      <c r="H36" s="7">
        <v>250.86</v>
      </c>
      <c r="I36" s="7">
        <v>748</v>
      </c>
      <c r="J36" s="7">
        <v>1308</v>
      </c>
      <c r="K36" s="7">
        <v>503.71</v>
      </c>
      <c r="L36" s="5"/>
      <c r="M36" s="5"/>
    </row>
    <row r="37" spans="1:13">
      <c r="A37" s="8" t="s">
        <v>5</v>
      </c>
      <c r="B37" s="5">
        <f>AVERAGE(B32:B36)</f>
        <v>105.44</v>
      </c>
      <c r="C37" s="5">
        <f t="shared" ref="C37:K37" si="4">AVERAGE(C32:C36)</f>
        <v>230.898</v>
      </c>
      <c r="D37" s="5">
        <f t="shared" si="4"/>
        <v>366.13</v>
      </c>
      <c r="E37" s="5">
        <f t="shared" si="4"/>
        <v>162.53</v>
      </c>
      <c r="F37" s="5"/>
      <c r="G37" s="8" t="s">
        <v>5</v>
      </c>
      <c r="H37" s="7">
        <f t="shared" si="4"/>
        <v>312.002</v>
      </c>
      <c r="I37" s="7">
        <f t="shared" si="4"/>
        <v>797.714</v>
      </c>
      <c r="J37" s="7">
        <f t="shared" si="4"/>
        <v>1237.428</v>
      </c>
      <c r="K37" s="7">
        <f t="shared" si="4"/>
        <v>460.854</v>
      </c>
      <c r="L37" s="5"/>
      <c r="M37" s="5"/>
    </row>
    <row r="38" spans="1:13">
      <c r="A38" s="8" t="s">
        <v>6</v>
      </c>
      <c r="B38" s="5">
        <f>STDEVP(B32:B36)</f>
        <v>15.8624399132038</v>
      </c>
      <c r="C38" s="5">
        <f t="shared" ref="C38:K38" si="5">STDEVP(C32:C36)</f>
        <v>9.52622359594818</v>
      </c>
      <c r="D38" s="5">
        <f t="shared" si="5"/>
        <v>42.1555500497859</v>
      </c>
      <c r="E38" s="5">
        <f t="shared" si="5"/>
        <v>15.3244001513925</v>
      </c>
      <c r="F38" s="5"/>
      <c r="G38" s="8" t="s">
        <v>6</v>
      </c>
      <c r="H38" s="5">
        <f t="shared" si="5"/>
        <v>57.9537634325848</v>
      </c>
      <c r="I38" s="5">
        <f t="shared" si="5"/>
        <v>84.1092914249074</v>
      </c>
      <c r="J38" s="5">
        <f t="shared" si="5"/>
        <v>68.9715185855727</v>
      </c>
      <c r="K38" s="5">
        <f t="shared" si="5"/>
        <v>54.549674096185</v>
      </c>
      <c r="L38" s="5"/>
      <c r="M38" s="5"/>
    </row>
    <row r="39" spans="1:1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A40" s="5"/>
      <c r="B40" s="4" t="s">
        <v>15</v>
      </c>
      <c r="C40" s="4"/>
      <c r="D40" s="4"/>
      <c r="E40" s="4"/>
      <c r="F40" s="5"/>
      <c r="G40" s="5"/>
      <c r="H40" s="5"/>
      <c r="I40" s="5"/>
      <c r="J40" s="5"/>
      <c r="K40" s="5"/>
      <c r="L40" s="5"/>
      <c r="M40" s="5"/>
    </row>
    <row r="41" spans="1:13">
      <c r="A41" s="5"/>
      <c r="B41" s="6" t="s">
        <v>1</v>
      </c>
      <c r="C41" s="6" t="s">
        <v>2</v>
      </c>
      <c r="D41" s="6" t="s">
        <v>9</v>
      </c>
      <c r="E41" s="6" t="s">
        <v>10</v>
      </c>
      <c r="F41" s="5"/>
      <c r="G41" s="5"/>
      <c r="H41" s="5"/>
      <c r="I41" s="5"/>
      <c r="J41" s="5"/>
      <c r="K41" s="5"/>
      <c r="L41" s="5"/>
      <c r="M41" s="5"/>
    </row>
    <row r="42" spans="1:13">
      <c r="A42" s="5"/>
      <c r="B42" s="7">
        <v>0.9977369</v>
      </c>
      <c r="C42" s="7">
        <v>10.27242</v>
      </c>
      <c r="D42" s="7">
        <v>11.0129</v>
      </c>
      <c r="E42" s="7">
        <v>9.09039</v>
      </c>
      <c r="F42" s="5"/>
      <c r="G42" s="5"/>
      <c r="H42" s="5"/>
      <c r="I42" s="5"/>
      <c r="J42" s="5"/>
      <c r="K42" s="5"/>
      <c r="L42" s="5"/>
      <c r="M42" s="5"/>
    </row>
    <row r="43" spans="1:13">
      <c r="A43" s="5"/>
      <c r="B43" s="7">
        <v>0.8576694</v>
      </c>
      <c r="C43" s="7">
        <v>10.09916</v>
      </c>
      <c r="D43" s="7">
        <v>11.71321</v>
      </c>
      <c r="E43" s="7">
        <v>9.575568</v>
      </c>
      <c r="F43" s="5"/>
      <c r="G43" s="5"/>
      <c r="H43" s="5"/>
      <c r="I43" s="5"/>
      <c r="J43" s="5"/>
      <c r="K43" s="5"/>
      <c r="L43" s="5"/>
      <c r="M43" s="5"/>
    </row>
    <row r="44" spans="1:13">
      <c r="A44" s="5"/>
      <c r="B44" s="7">
        <v>1.144594</v>
      </c>
      <c r="C44" s="7">
        <v>10.41535</v>
      </c>
      <c r="D44" s="7">
        <v>11.36981</v>
      </c>
      <c r="E44" s="7">
        <v>9.87165</v>
      </c>
      <c r="F44" s="5"/>
      <c r="G44" s="5"/>
      <c r="H44" s="5"/>
      <c r="I44" s="5"/>
      <c r="J44" s="5"/>
      <c r="K44" s="5"/>
      <c r="L44" s="5"/>
      <c r="M44" s="5"/>
    </row>
    <row r="45" spans="1:13">
      <c r="A45" s="8" t="s">
        <v>5</v>
      </c>
      <c r="B45" s="5">
        <f t="shared" ref="B45:E45" si="6">AVERAGE(B40:B44)</f>
        <v>1.0000001</v>
      </c>
      <c r="C45" s="5">
        <f t="shared" si="6"/>
        <v>10.26231</v>
      </c>
      <c r="D45" s="5">
        <f t="shared" si="6"/>
        <v>11.3653066666667</v>
      </c>
      <c r="E45" s="5">
        <f t="shared" si="6"/>
        <v>9.512536</v>
      </c>
      <c r="F45" s="5"/>
      <c r="G45" s="5"/>
      <c r="H45" s="5"/>
      <c r="I45" s="5"/>
      <c r="J45" s="5"/>
      <c r="K45" s="5"/>
      <c r="L45" s="5"/>
      <c r="M45" s="5"/>
    </row>
    <row r="46" spans="1:13">
      <c r="A46" s="8" t="s">
        <v>6</v>
      </c>
      <c r="B46" s="5">
        <f t="shared" ref="B46:E46" si="7">STDEVP(B40:B44)</f>
        <v>0.117147408783322</v>
      </c>
      <c r="C46" s="5">
        <f t="shared" si="7"/>
        <v>0.129281831928027</v>
      </c>
      <c r="D46" s="5">
        <f t="shared" si="7"/>
        <v>0.285918093205418</v>
      </c>
      <c r="E46" s="5">
        <f t="shared" si="7"/>
        <v>0.322047172184449</v>
      </c>
      <c r="F46" s="5"/>
      <c r="G46" s="5"/>
      <c r="H46" s="5"/>
      <c r="I46" s="5"/>
      <c r="J46" s="5"/>
      <c r="K46" s="5"/>
      <c r="L46" s="5"/>
      <c r="M46" s="5"/>
    </row>
    <row r="47" spans="1:13">
      <c r="A47" s="5"/>
      <c r="B47" s="4" t="s">
        <v>16</v>
      </c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</row>
    <row r="48" spans="1:13">
      <c r="A48" s="5"/>
      <c r="B48" s="6" t="s">
        <v>1</v>
      </c>
      <c r="C48" s="6" t="s">
        <v>2</v>
      </c>
      <c r="D48" s="6" t="s">
        <v>9</v>
      </c>
      <c r="E48" s="6" t="s">
        <v>10</v>
      </c>
      <c r="F48" s="5"/>
      <c r="G48" s="5"/>
      <c r="H48" s="5"/>
      <c r="I48" s="5"/>
      <c r="J48" s="5"/>
      <c r="K48" s="5"/>
      <c r="L48" s="5"/>
      <c r="M48" s="5"/>
    </row>
    <row r="49" spans="1:13">
      <c r="A49" s="5"/>
      <c r="B49" s="7">
        <v>0.8451399</v>
      </c>
      <c r="C49" s="7">
        <v>6.126682</v>
      </c>
      <c r="D49" s="7">
        <v>6.43836</v>
      </c>
      <c r="E49" s="7">
        <v>5.353438</v>
      </c>
      <c r="F49" s="5"/>
      <c r="G49" s="5"/>
      <c r="H49" s="5"/>
      <c r="I49" s="5"/>
      <c r="J49" s="5"/>
      <c r="K49" s="5"/>
      <c r="L49" s="5"/>
      <c r="M49" s="5"/>
    </row>
    <row r="50" spans="1:13">
      <c r="A50" s="5"/>
      <c r="B50" s="7">
        <v>1.196218</v>
      </c>
      <c r="C50" s="7">
        <v>6.13118</v>
      </c>
      <c r="D50" s="7">
        <v>6.593026</v>
      </c>
      <c r="E50" s="7">
        <v>5.582203</v>
      </c>
      <c r="F50" s="5"/>
      <c r="G50" s="5"/>
      <c r="H50" s="5"/>
      <c r="I50" s="5"/>
      <c r="J50" s="5"/>
      <c r="K50" s="5"/>
      <c r="L50" s="5"/>
      <c r="M50" s="5"/>
    </row>
    <row r="51" spans="1:13">
      <c r="A51" s="5"/>
      <c r="B51" s="7">
        <v>0.958642</v>
      </c>
      <c r="C51" s="7">
        <v>6.139695</v>
      </c>
      <c r="D51" s="7">
        <v>6.76057</v>
      </c>
      <c r="E51" s="7">
        <v>5.713272</v>
      </c>
      <c r="F51" s="5"/>
      <c r="G51" s="5"/>
      <c r="H51" s="5"/>
      <c r="I51" s="5"/>
      <c r="J51" s="5"/>
      <c r="K51" s="5"/>
      <c r="L51" s="5"/>
      <c r="M51" s="5"/>
    </row>
    <row r="52" spans="1:13">
      <c r="A52" s="8" t="s">
        <v>5</v>
      </c>
      <c r="B52" s="5">
        <f t="shared" ref="B52:E52" si="8">AVERAGE(B47:B51)</f>
        <v>0.999999966666667</v>
      </c>
      <c r="C52" s="5">
        <f t="shared" si="8"/>
        <v>6.132519</v>
      </c>
      <c r="D52" s="5">
        <f t="shared" si="8"/>
        <v>6.59731866666667</v>
      </c>
      <c r="E52" s="5">
        <f t="shared" si="8"/>
        <v>5.54963766666667</v>
      </c>
      <c r="F52" s="5"/>
      <c r="G52" s="5"/>
      <c r="H52" s="5"/>
      <c r="I52" s="5"/>
      <c r="J52" s="5"/>
      <c r="K52" s="5"/>
      <c r="L52" s="5"/>
      <c r="M52" s="5"/>
    </row>
    <row r="53" spans="1:13">
      <c r="A53" s="8" t="s">
        <v>6</v>
      </c>
      <c r="B53" s="5">
        <f t="shared" ref="B53:E53" si="9">STDEVP(B47:B51)</f>
        <v>0.146280140210495</v>
      </c>
      <c r="C53" s="5">
        <f t="shared" si="9"/>
        <v>0.00539624764689932</v>
      </c>
      <c r="D53" s="5">
        <f t="shared" si="9"/>
        <v>0.131576698203832</v>
      </c>
      <c r="E53" s="5">
        <f t="shared" si="9"/>
        <v>0.148695443979371</v>
      </c>
      <c r="F53" s="5"/>
      <c r="G53" s="5"/>
      <c r="H53" s="5"/>
      <c r="I53" s="5"/>
      <c r="J53" s="5"/>
      <c r="K53" s="5"/>
      <c r="L53" s="5"/>
      <c r="M53" s="5"/>
    </row>
    <row r="54" spans="1:1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>
      <c r="A55" s="5"/>
      <c r="B55" s="5"/>
      <c r="C55" s="8" t="s">
        <v>17</v>
      </c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5"/>
      <c r="B56" s="6" t="s">
        <v>1</v>
      </c>
      <c r="C56" s="6" t="s">
        <v>18</v>
      </c>
      <c r="D56" s="6" t="s">
        <v>19</v>
      </c>
      <c r="E56" s="6" t="s">
        <v>20</v>
      </c>
      <c r="F56" s="5"/>
      <c r="G56" s="5"/>
      <c r="H56" s="5"/>
      <c r="I56" s="5"/>
      <c r="J56" s="5"/>
      <c r="K56" s="5"/>
      <c r="L56" s="5"/>
      <c r="M56" s="5"/>
    </row>
    <row r="57" spans="1:13">
      <c r="A57" s="5"/>
      <c r="B57" s="7">
        <v>96.1741</v>
      </c>
      <c r="C57" s="7">
        <v>93.3661</v>
      </c>
      <c r="D57" s="7">
        <v>60.51246</v>
      </c>
      <c r="E57" s="7">
        <v>71.18287</v>
      </c>
      <c r="F57" s="5"/>
      <c r="G57" s="5"/>
      <c r="H57" s="5"/>
      <c r="I57" s="5"/>
      <c r="J57" s="5"/>
      <c r="K57" s="5"/>
      <c r="L57" s="5"/>
      <c r="M57" s="5"/>
    </row>
    <row r="58" spans="1:13">
      <c r="A58" s="5"/>
      <c r="B58" s="7">
        <v>101.2285</v>
      </c>
      <c r="C58" s="7">
        <v>87.89049</v>
      </c>
      <c r="D58" s="7">
        <v>55.59846</v>
      </c>
      <c r="E58" s="7">
        <v>71.60407</v>
      </c>
      <c r="F58" s="5"/>
      <c r="G58" s="5"/>
      <c r="H58" s="5"/>
      <c r="I58" s="5"/>
      <c r="J58" s="5"/>
      <c r="K58" s="5"/>
      <c r="L58" s="5"/>
      <c r="M58" s="5"/>
    </row>
    <row r="59" spans="1:13">
      <c r="A59" s="5"/>
      <c r="B59" s="7">
        <v>105.3001</v>
      </c>
      <c r="C59" s="7">
        <v>89.85609</v>
      </c>
      <c r="D59" s="7">
        <v>57.56406</v>
      </c>
      <c r="E59" s="7">
        <v>81.15128</v>
      </c>
      <c r="F59" s="5"/>
      <c r="G59" s="5"/>
      <c r="H59" s="5"/>
      <c r="I59" s="5"/>
      <c r="J59" s="5"/>
      <c r="K59" s="5"/>
      <c r="L59" s="5"/>
      <c r="M59" s="5"/>
    </row>
    <row r="60" spans="1:13">
      <c r="A60" s="5"/>
      <c r="B60" s="7">
        <v>97.29729</v>
      </c>
      <c r="C60" s="7">
        <v>86.76729</v>
      </c>
      <c r="D60" s="7">
        <v>60.23166</v>
      </c>
      <c r="E60" s="7">
        <v>63.74166</v>
      </c>
      <c r="F60" s="5"/>
      <c r="G60" s="5"/>
      <c r="H60" s="5"/>
      <c r="I60" s="5"/>
      <c r="J60" s="5"/>
      <c r="K60" s="5"/>
      <c r="L60" s="5"/>
      <c r="M60" s="5"/>
    </row>
    <row r="61" spans="1:13">
      <c r="A61" s="8" t="s">
        <v>5</v>
      </c>
      <c r="B61" s="5">
        <f>AVERAGE(B56:B60)</f>
        <v>99.9999975</v>
      </c>
      <c r="C61" s="5">
        <f>AVERAGE(C56:C60)</f>
        <v>89.4699925</v>
      </c>
      <c r="D61" s="5">
        <f>AVERAGE(D56:D60)</f>
        <v>58.47666</v>
      </c>
      <c r="E61" s="5">
        <f>AVERAGE(E56:E60)</f>
        <v>71.91997</v>
      </c>
      <c r="F61" s="5"/>
      <c r="G61" s="5"/>
      <c r="H61" s="5"/>
      <c r="I61" s="5"/>
      <c r="J61" s="5"/>
      <c r="K61" s="5"/>
      <c r="L61" s="5"/>
      <c r="M61" s="5"/>
    </row>
    <row r="62" spans="1:13">
      <c r="A62" s="8" t="s">
        <v>6</v>
      </c>
      <c r="B62" s="5">
        <f>STDEVP(B56:B60)</f>
        <v>3.58965264385271</v>
      </c>
      <c r="C62" s="5">
        <f>STDEVP(C56:C60)</f>
        <v>2.50639950337506</v>
      </c>
      <c r="D62" s="5">
        <f>STDEVP(D56:D60)</f>
        <v>2.02122367886387</v>
      </c>
      <c r="E62" s="5">
        <f>STDEVP(E56:E60)</f>
        <v>6.17950135512972</v>
      </c>
      <c r="F62" s="5"/>
      <c r="G62" s="5"/>
      <c r="H62" s="5"/>
      <c r="I62" s="5"/>
      <c r="J62" s="5"/>
      <c r="K62" s="5"/>
      <c r="L62" s="5"/>
      <c r="M62" s="5"/>
    </row>
    <row r="63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5"/>
      <c r="B64" s="4" t="s">
        <v>21</v>
      </c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</row>
    <row r="65" spans="1:13">
      <c r="A65" s="5"/>
      <c r="B65" s="6" t="s">
        <v>1</v>
      </c>
      <c r="C65" s="6"/>
      <c r="D65" s="6"/>
      <c r="E65" s="6" t="s">
        <v>22</v>
      </c>
      <c r="F65" s="6"/>
      <c r="G65" s="6"/>
      <c r="H65" s="6" t="s">
        <v>23</v>
      </c>
      <c r="I65" s="6"/>
      <c r="J65" s="6"/>
      <c r="K65" s="6" t="s">
        <v>24</v>
      </c>
      <c r="L65" s="6"/>
      <c r="M65" s="6"/>
    </row>
    <row r="66" spans="1:13">
      <c r="A66" s="9" t="s">
        <v>25</v>
      </c>
      <c r="B66" s="7">
        <v>65.77</v>
      </c>
      <c r="C66" s="7">
        <v>53.43</v>
      </c>
      <c r="D66" s="7">
        <v>71.94</v>
      </c>
      <c r="E66" s="7">
        <v>177.89</v>
      </c>
      <c r="F66" s="7">
        <v>186.83</v>
      </c>
      <c r="G66" s="7">
        <v>161.3</v>
      </c>
      <c r="H66" s="7">
        <v>100.45</v>
      </c>
      <c r="I66" s="7">
        <v>119.38</v>
      </c>
      <c r="J66" s="7">
        <v>105.98</v>
      </c>
      <c r="K66" s="7">
        <v>143</v>
      </c>
      <c r="L66" s="7">
        <v>138.96</v>
      </c>
      <c r="M66" s="7">
        <v>128.53</v>
      </c>
    </row>
    <row r="67" spans="1:13">
      <c r="A67" s="9" t="s">
        <v>26</v>
      </c>
      <c r="B67" s="7">
        <v>53.12</v>
      </c>
      <c r="C67" s="7">
        <v>36</v>
      </c>
      <c r="D67" s="7">
        <v>52.54</v>
      </c>
      <c r="E67" s="7">
        <v>124.27</v>
      </c>
      <c r="F67" s="7">
        <v>128.88</v>
      </c>
      <c r="G67" s="7">
        <v>110.81</v>
      </c>
      <c r="H67" s="7">
        <v>74.65</v>
      </c>
      <c r="I67" s="7">
        <v>79.85</v>
      </c>
      <c r="J67" s="7">
        <v>67.92</v>
      </c>
      <c r="K67" s="7">
        <v>111.77</v>
      </c>
      <c r="L67" s="7">
        <v>95.23</v>
      </c>
      <c r="M67" s="7">
        <v>94.46</v>
      </c>
    </row>
    <row r="68" spans="1:13">
      <c r="A68" s="9" t="s">
        <v>27</v>
      </c>
      <c r="B68" s="7">
        <v>43.92</v>
      </c>
      <c r="C68" s="7">
        <v>36.32</v>
      </c>
      <c r="D68" s="7">
        <v>38.32</v>
      </c>
      <c r="E68" s="7">
        <v>104.32</v>
      </c>
      <c r="F68" s="7">
        <v>81.92</v>
      </c>
      <c r="G68" s="7">
        <v>95.12</v>
      </c>
      <c r="H68" s="7">
        <v>55.72</v>
      </c>
      <c r="I68" s="7">
        <v>61.52</v>
      </c>
      <c r="J68" s="7">
        <v>48.92</v>
      </c>
      <c r="K68" s="7">
        <v>77.52</v>
      </c>
      <c r="L68" s="7">
        <v>74.72</v>
      </c>
      <c r="M68" s="7">
        <v>78.32</v>
      </c>
    </row>
    <row r="69" spans="1:13">
      <c r="A69" s="8" t="s">
        <v>5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>
      <c r="A70" s="8" t="s">
        <v>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>
      <c r="A71" s="5"/>
      <c r="B71" s="4" t="s">
        <v>28</v>
      </c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</row>
    <row r="72" spans="1:14">
      <c r="A72" s="5"/>
      <c r="B72" s="6" t="s">
        <v>1</v>
      </c>
      <c r="C72" s="6"/>
      <c r="D72" s="6"/>
      <c r="E72" s="6" t="s">
        <v>22</v>
      </c>
      <c r="F72" s="6"/>
      <c r="G72" s="6"/>
      <c r="H72" s="6" t="s">
        <v>23</v>
      </c>
      <c r="I72" s="6"/>
      <c r="J72" s="6"/>
      <c r="K72" s="6" t="s">
        <v>24</v>
      </c>
      <c r="L72" s="6"/>
      <c r="M72" s="6"/>
      <c r="N72" s="5"/>
    </row>
    <row r="73" spans="1:14">
      <c r="A73" s="12" t="s">
        <v>25</v>
      </c>
      <c r="B73" s="7">
        <v>131.78</v>
      </c>
      <c r="C73" s="7">
        <v>177.19</v>
      </c>
      <c r="D73" s="7">
        <v>155.3</v>
      </c>
      <c r="E73" s="7">
        <v>391.24</v>
      </c>
      <c r="F73" s="7">
        <v>346.92</v>
      </c>
      <c r="G73" s="7">
        <v>358</v>
      </c>
      <c r="H73" s="7">
        <v>209.62</v>
      </c>
      <c r="I73" s="7">
        <v>240.16</v>
      </c>
      <c r="J73" s="7">
        <v>174.49</v>
      </c>
      <c r="K73" s="7">
        <v>269.62</v>
      </c>
      <c r="L73" s="7">
        <v>288.27</v>
      </c>
      <c r="M73" s="7">
        <v>266.92</v>
      </c>
      <c r="N73" s="5"/>
    </row>
    <row r="74" spans="1:14">
      <c r="A74" s="12" t="s">
        <v>26</v>
      </c>
      <c r="B74" s="7">
        <v>125.71</v>
      </c>
      <c r="C74" s="7">
        <v>147.65</v>
      </c>
      <c r="D74" s="7">
        <v>132.81</v>
      </c>
      <c r="E74" s="7">
        <v>302.48</v>
      </c>
      <c r="F74" s="7">
        <v>267</v>
      </c>
      <c r="G74" s="7">
        <v>290.87</v>
      </c>
      <c r="H74" s="7">
        <v>187.65</v>
      </c>
      <c r="I74" s="7">
        <v>190.23</v>
      </c>
      <c r="J74" s="7">
        <v>167.97</v>
      </c>
      <c r="K74" s="7">
        <v>264.42</v>
      </c>
      <c r="L74" s="7">
        <v>221.84</v>
      </c>
      <c r="M74" s="7">
        <v>229.58</v>
      </c>
      <c r="N74" s="5"/>
    </row>
    <row r="75" spans="1:14">
      <c r="A75" s="12" t="s">
        <v>27</v>
      </c>
      <c r="B75" s="7">
        <v>67.39</v>
      </c>
      <c r="C75" s="7">
        <v>75.58</v>
      </c>
      <c r="D75" s="7">
        <v>59.82</v>
      </c>
      <c r="E75" s="7">
        <v>213.76</v>
      </c>
      <c r="F75" s="7">
        <v>236.48</v>
      </c>
      <c r="G75" s="7">
        <v>208.61</v>
      </c>
      <c r="H75" s="7">
        <v>122.85</v>
      </c>
      <c r="I75" s="7">
        <v>118.91</v>
      </c>
      <c r="J75" s="7">
        <v>91.33</v>
      </c>
      <c r="K75" s="7">
        <v>201.94</v>
      </c>
      <c r="L75" s="7">
        <v>156.18</v>
      </c>
      <c r="M75" s="7">
        <v>148.61</v>
      </c>
      <c r="N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>
      <c r="A78" s="13" t="s">
        <v>29</v>
      </c>
      <c r="B78" s="5"/>
      <c r="C78" s="13"/>
      <c r="D78" s="13"/>
      <c r="E78" s="13"/>
      <c r="F78" s="13"/>
      <c r="G78" s="5"/>
      <c r="H78" s="5"/>
      <c r="I78" s="5"/>
      <c r="J78" s="5"/>
      <c r="K78" s="5"/>
      <c r="L78" s="5"/>
      <c r="M78" s="5"/>
      <c r="N78" s="5"/>
    </row>
    <row r="79" spans="1:14">
      <c r="A79" s="5"/>
      <c r="B79" s="6" t="s">
        <v>1</v>
      </c>
      <c r="C79" s="6" t="s">
        <v>18</v>
      </c>
      <c r="D79" s="6" t="s">
        <v>19</v>
      </c>
      <c r="E79" s="6" t="s">
        <v>20</v>
      </c>
      <c r="F79" s="5"/>
      <c r="G79" s="5"/>
      <c r="H79" s="5"/>
      <c r="I79" s="5"/>
      <c r="J79" s="5"/>
      <c r="K79" s="5"/>
      <c r="L79" s="5"/>
      <c r="M79" s="5"/>
      <c r="N79" s="5"/>
    </row>
    <row r="80" spans="1:14">
      <c r="A80" s="5"/>
      <c r="B80" s="7">
        <v>21.37</v>
      </c>
      <c r="C80" s="7">
        <v>58.92</v>
      </c>
      <c r="D80" s="7">
        <v>132.18</v>
      </c>
      <c r="E80" s="7">
        <v>85.24</v>
      </c>
      <c r="F80" s="5"/>
      <c r="G80" s="5"/>
      <c r="H80" s="5"/>
      <c r="I80" s="5"/>
      <c r="J80" s="5"/>
      <c r="K80" s="5"/>
      <c r="L80" s="5"/>
      <c r="M80" s="5"/>
      <c r="N80" s="5"/>
    </row>
    <row r="81" spans="1:14">
      <c r="A81" s="5"/>
      <c r="B81" s="7">
        <v>32.59</v>
      </c>
      <c r="C81" s="7">
        <v>45.24</v>
      </c>
      <c r="D81" s="7">
        <v>116.06</v>
      </c>
      <c r="E81" s="7">
        <v>94.02</v>
      </c>
      <c r="F81" s="5"/>
      <c r="G81" s="5"/>
      <c r="H81" s="5"/>
      <c r="I81" s="5"/>
      <c r="J81" s="5"/>
      <c r="K81" s="5"/>
      <c r="L81" s="5"/>
      <c r="M81" s="5"/>
      <c r="N81" s="5"/>
    </row>
    <row r="82" spans="1:14">
      <c r="A82" s="5"/>
      <c r="B82" s="7">
        <v>25.65</v>
      </c>
      <c r="C82" s="7">
        <v>55.04</v>
      </c>
      <c r="D82" s="7">
        <v>122.39</v>
      </c>
      <c r="E82" s="7">
        <v>90.96</v>
      </c>
      <c r="F82" s="5"/>
      <c r="G82" s="5"/>
      <c r="H82" s="5"/>
      <c r="I82" s="5"/>
      <c r="J82" s="5"/>
      <c r="K82" s="5"/>
      <c r="L82" s="5"/>
      <c r="M82" s="5"/>
      <c r="N82" s="5"/>
    </row>
    <row r="83" spans="1:14">
      <c r="A83" s="8" t="s">
        <v>5</v>
      </c>
      <c r="B83" s="5">
        <f>AVERAGE(B78:B82)</f>
        <v>26.5366666666667</v>
      </c>
      <c r="C83" s="5">
        <f>AVERAGE(C78:C82)</f>
        <v>53.0666666666667</v>
      </c>
      <c r="D83" s="5">
        <f>AVERAGE(D78:D82)</f>
        <v>123.543333333333</v>
      </c>
      <c r="E83" s="5">
        <f>AVERAGE(E78:E82)</f>
        <v>90.0733333333333</v>
      </c>
      <c r="F83" s="5"/>
      <c r="G83" s="5"/>
      <c r="H83" s="5"/>
      <c r="I83" s="5"/>
      <c r="J83" s="5"/>
      <c r="K83" s="5"/>
      <c r="L83" s="5"/>
      <c r="M83" s="5"/>
      <c r="N83" s="5"/>
    </row>
    <row r="84" spans="1:14">
      <c r="A84" s="8" t="s">
        <v>6</v>
      </c>
      <c r="B84" s="5">
        <f>STDEVP(B78:B82)</f>
        <v>4.6232552264491</v>
      </c>
      <c r="C84" s="5">
        <f>STDEVP(C78:C82)</f>
        <v>5.75651128915963</v>
      </c>
      <c r="D84" s="5">
        <f>STDEVP(D78:D82)</f>
        <v>6.63130119626273</v>
      </c>
      <c r="E84" s="5">
        <f>STDEVP(E78:E82)</f>
        <v>3.63883986396153</v>
      </c>
      <c r="F84" s="5"/>
      <c r="G84" s="5"/>
      <c r="H84" s="5"/>
      <c r="I84" s="5"/>
      <c r="J84" s="5"/>
      <c r="K84" s="5"/>
      <c r="L84" s="5"/>
      <c r="M84" s="5"/>
      <c r="N84" s="5"/>
    </row>
    <row r="85" spans="1:1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8">
      <c r="A86" s="4" t="s">
        <v>30</v>
      </c>
      <c r="B86" s="4"/>
      <c r="C86" s="4"/>
      <c r="D86" s="4"/>
      <c r="E86" s="4"/>
      <c r="F86" s="4"/>
      <c r="G86" s="5"/>
      <c r="H86" s="5"/>
    </row>
    <row r="87" spans="1:8">
      <c r="A87" s="5"/>
      <c r="B87" s="6" t="s">
        <v>1</v>
      </c>
      <c r="C87" s="6" t="s">
        <v>18</v>
      </c>
      <c r="D87" s="6" t="s">
        <v>19</v>
      </c>
      <c r="E87" s="6" t="s">
        <v>20</v>
      </c>
      <c r="F87" s="5"/>
      <c r="G87" s="5"/>
      <c r="H87" s="5"/>
    </row>
    <row r="88" spans="1:8">
      <c r="A88" s="5"/>
      <c r="B88" s="7">
        <v>114.29</v>
      </c>
      <c r="C88" s="7">
        <v>133.41</v>
      </c>
      <c r="D88" s="7">
        <v>262.82</v>
      </c>
      <c r="E88" s="7">
        <v>206.94</v>
      </c>
      <c r="F88" s="5"/>
      <c r="G88" s="5"/>
      <c r="H88" s="5"/>
    </row>
    <row r="89" spans="1:8">
      <c r="A89" s="5"/>
      <c r="B89" s="7">
        <v>91.65</v>
      </c>
      <c r="C89" s="7">
        <v>170.18</v>
      </c>
      <c r="D89" s="7">
        <v>257.24</v>
      </c>
      <c r="E89" s="7">
        <v>226.06</v>
      </c>
      <c r="F89" s="5"/>
      <c r="G89" s="5"/>
      <c r="H89" s="5"/>
    </row>
    <row r="90" spans="1:14">
      <c r="A90" s="5"/>
      <c r="B90" s="7">
        <v>96.94</v>
      </c>
      <c r="C90" s="7">
        <v>149.88</v>
      </c>
      <c r="D90" s="7">
        <v>297.82</v>
      </c>
      <c r="E90" s="7">
        <v>191.65</v>
      </c>
      <c r="F90" s="5"/>
      <c r="G90" s="5"/>
      <c r="H90" s="5"/>
      <c r="I90" s="5"/>
      <c r="J90" s="5"/>
      <c r="K90" s="5"/>
      <c r="L90" s="5"/>
      <c r="M90" s="5"/>
      <c r="N90" s="5"/>
    </row>
    <row r="91" spans="1:14">
      <c r="A91" s="8" t="s">
        <v>5</v>
      </c>
      <c r="B91" s="5">
        <f>AVERAGE(B86:B90)</f>
        <v>100.96</v>
      </c>
      <c r="C91" s="5">
        <f>AVERAGE(C86:C90)</f>
        <v>151.156666666667</v>
      </c>
      <c r="D91" s="5">
        <f>AVERAGE(D86:D90)</f>
        <v>272.626666666667</v>
      </c>
      <c r="E91" s="5">
        <f>AVERAGE(E86:E90)</f>
        <v>208.216666666667</v>
      </c>
      <c r="F91" s="5"/>
      <c r="G91" s="5"/>
      <c r="H91" s="5"/>
      <c r="I91" s="5"/>
      <c r="J91" s="5"/>
      <c r="K91" s="5"/>
      <c r="L91" s="5"/>
      <c r="M91" s="5"/>
      <c r="N91" s="5"/>
    </row>
    <row r="92" spans="1:14">
      <c r="A92" s="8" t="s">
        <v>6</v>
      </c>
      <c r="B92" s="5">
        <f>STDEVP(B86:B90)</f>
        <v>9.66997759390717</v>
      </c>
      <c r="C92" s="5">
        <f>STDEVP(C86:C90)</f>
        <v>15.0384093425986</v>
      </c>
      <c r="D92" s="5">
        <f>STDEVP(D86:D90)</f>
        <v>17.9594382490718</v>
      </c>
      <c r="E92" s="5">
        <f>STDEVP(E86:E90)</f>
        <v>14.0767996678538</v>
      </c>
      <c r="F92" s="5"/>
      <c r="G92" s="5"/>
      <c r="H92" s="5"/>
      <c r="I92" s="5"/>
      <c r="J92" s="5"/>
      <c r="K92" s="5"/>
      <c r="L92" s="5"/>
      <c r="M92" s="5"/>
      <c r="N92" s="5"/>
    </row>
    <row r="93" spans="1:1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>
      <c r="A94" s="4" t="s">
        <v>31</v>
      </c>
      <c r="B94" s="4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</row>
    <row r="95" spans="1:14">
      <c r="A95" s="6" t="s">
        <v>1</v>
      </c>
      <c r="B95" s="6" t="s">
        <v>18</v>
      </c>
      <c r="C95" s="6" t="s">
        <v>19</v>
      </c>
      <c r="D95" s="6" t="s">
        <v>20</v>
      </c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>
      <c r="A96" s="7">
        <v>1.054022528</v>
      </c>
      <c r="B96" s="7">
        <v>6.192921058</v>
      </c>
      <c r="C96" s="7">
        <v>11.31294486</v>
      </c>
      <c r="D96" s="7">
        <v>7.674181098</v>
      </c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>
      <c r="A97" s="7">
        <v>0.946200824</v>
      </c>
      <c r="B97" s="7">
        <v>5.644343783</v>
      </c>
      <c r="C97" s="7">
        <v>10.91229915</v>
      </c>
      <c r="D97" s="7">
        <v>6.988956619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>
      <c r="A98" s="7">
        <v>1.00107504</v>
      </c>
      <c r="B98" s="7">
        <v>6.370380066</v>
      </c>
      <c r="C98" s="7">
        <v>12.14485523</v>
      </c>
      <c r="D98" s="7">
        <v>8.73208008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>
      <c r="A100" s="4" t="s">
        <v>32</v>
      </c>
      <c r="B100" s="4"/>
      <c r="C100" s="4"/>
      <c r="D100" s="4"/>
      <c r="E100" s="4"/>
      <c r="F100" s="4"/>
      <c r="G100" s="5"/>
      <c r="H100" s="5"/>
      <c r="I100" s="5"/>
      <c r="J100" s="5"/>
      <c r="K100" s="5"/>
      <c r="L100" s="5"/>
      <c r="M100" s="5"/>
      <c r="N100" s="5"/>
    </row>
    <row r="101" spans="1:6">
      <c r="A101" s="6" t="s">
        <v>1</v>
      </c>
      <c r="B101" s="6"/>
      <c r="C101" s="6"/>
      <c r="D101" s="6" t="s">
        <v>22</v>
      </c>
      <c r="E101" s="6"/>
      <c r="F101" s="6"/>
    </row>
    <row r="102" spans="1:6">
      <c r="A102" s="7">
        <v>0.45</v>
      </c>
      <c r="B102" s="7">
        <v>0.73</v>
      </c>
      <c r="C102" s="7">
        <v>0.78</v>
      </c>
      <c r="D102" s="7">
        <v>2.58</v>
      </c>
      <c r="E102" s="7">
        <v>4.05</v>
      </c>
      <c r="F102" s="7">
        <v>2.76</v>
      </c>
    </row>
    <row r="103" spans="1:6">
      <c r="A103" s="7">
        <v>12.11</v>
      </c>
      <c r="B103" s="7">
        <v>15.25</v>
      </c>
      <c r="C103" s="7">
        <v>16.51</v>
      </c>
      <c r="D103" s="7">
        <v>17.45</v>
      </c>
      <c r="E103" s="7">
        <v>16.99</v>
      </c>
      <c r="F103" s="7">
        <v>19.21</v>
      </c>
    </row>
  </sheetData>
  <mergeCells count="24">
    <mergeCell ref="A1:E1"/>
    <mergeCell ref="A11:E11"/>
    <mergeCell ref="H11:L11"/>
    <mergeCell ref="A20:E20"/>
    <mergeCell ref="H20:L20"/>
    <mergeCell ref="A30:E30"/>
    <mergeCell ref="H30:L30"/>
    <mergeCell ref="B40:E40"/>
    <mergeCell ref="B47:E47"/>
    <mergeCell ref="B64:K64"/>
    <mergeCell ref="B65:D65"/>
    <mergeCell ref="E65:G65"/>
    <mergeCell ref="H65:J65"/>
    <mergeCell ref="K65:M65"/>
    <mergeCell ref="B71:K71"/>
    <mergeCell ref="B72:D72"/>
    <mergeCell ref="E72:G72"/>
    <mergeCell ref="H72:J72"/>
    <mergeCell ref="K72:M72"/>
    <mergeCell ref="A86:F86"/>
    <mergeCell ref="A94:E94"/>
    <mergeCell ref="A100:F100"/>
    <mergeCell ref="A101:C101"/>
    <mergeCell ref="D101:F10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J9" sqref="J9"/>
    </sheetView>
  </sheetViews>
  <sheetFormatPr defaultColWidth="9" defaultRowHeight="14" outlineLevelCol="6"/>
  <cols>
    <col min="2" max="2" width="12.8181818181818"/>
    <col min="7" max="7" width="12.8181818181818"/>
  </cols>
  <sheetData>
    <row r="1" spans="2:7">
      <c r="B1" s="1" t="s">
        <v>33</v>
      </c>
      <c r="C1" s="1"/>
      <c r="D1" s="1"/>
      <c r="E1" s="1"/>
      <c r="F1" s="1"/>
      <c r="G1" s="1"/>
    </row>
    <row r="2" spans="2:7">
      <c r="B2" s="2" t="s">
        <v>1</v>
      </c>
      <c r="C2" s="2"/>
      <c r="D2" s="2"/>
      <c r="E2" s="2" t="s">
        <v>22</v>
      </c>
      <c r="F2" s="2"/>
      <c r="G2" s="2"/>
    </row>
    <row r="3" spans="2:7">
      <c r="B3" s="3">
        <v>0.45</v>
      </c>
      <c r="C3" s="3">
        <v>0.73</v>
      </c>
      <c r="D3" s="3">
        <v>0.78</v>
      </c>
      <c r="E3" s="3">
        <v>2.58</v>
      </c>
      <c r="F3" s="3">
        <v>4.05</v>
      </c>
      <c r="G3" s="3">
        <v>2.76</v>
      </c>
    </row>
    <row r="4" spans="2:4">
      <c r="B4" s="3">
        <v>12.11</v>
      </c>
      <c r="C4" s="3">
        <v>15.25</v>
      </c>
      <c r="D4" s="3">
        <v>16.51</v>
      </c>
    </row>
    <row r="6" spans="2:5">
      <c r="B6" s="3">
        <v>0.45</v>
      </c>
      <c r="E6" s="3">
        <v>2.58</v>
      </c>
    </row>
    <row r="7" spans="2:5">
      <c r="B7" s="3">
        <v>0.73</v>
      </c>
      <c r="E7" s="3">
        <v>4.05</v>
      </c>
    </row>
    <row r="8" spans="2:5">
      <c r="B8" s="3">
        <v>0.78</v>
      </c>
      <c r="E8" s="3">
        <v>2.76</v>
      </c>
    </row>
    <row r="9" spans="1:7">
      <c r="A9" t="s">
        <v>34</v>
      </c>
      <c r="B9">
        <f>AVERAGE(B6:B8)</f>
        <v>0.653333333333333</v>
      </c>
      <c r="E9">
        <f>AVERAGE(E6:E8)</f>
        <v>3.13</v>
      </c>
      <c r="G9">
        <f>E9/B9</f>
        <v>4.79081632653061</v>
      </c>
    </row>
    <row r="10" spans="1:5">
      <c r="A10" t="s">
        <v>35</v>
      </c>
      <c r="B10">
        <f>_xlfn.STDEV.P(B6:B8)</f>
        <v>0.14522013940528</v>
      </c>
      <c r="E10">
        <f>_xlfn.STDEV.P(E6:E8)</f>
        <v>0.654675492133316</v>
      </c>
    </row>
    <row r="12" spans="2:5">
      <c r="B12" s="3">
        <v>12.11</v>
      </c>
      <c r="E12" s="3">
        <v>17.45</v>
      </c>
    </row>
    <row r="13" spans="2:5">
      <c r="B13" s="3">
        <v>15.25</v>
      </c>
      <c r="E13" s="3">
        <v>16.99</v>
      </c>
    </row>
    <row r="14" spans="2:5">
      <c r="B14" s="3">
        <v>16.51</v>
      </c>
      <c r="E14" s="3">
        <v>19.21</v>
      </c>
    </row>
    <row r="15" spans="2:7">
      <c r="B15">
        <f>AVERAGE(B12:B14)</f>
        <v>14.6233333333333</v>
      </c>
      <c r="E15">
        <f>AVERAGE(E12:E14)</f>
        <v>17.8833333333333</v>
      </c>
      <c r="G15">
        <f>E15/B15</f>
        <v>1.22293138819239</v>
      </c>
    </row>
    <row r="16" spans="2:5">
      <c r="B16">
        <f>_xlfn.STDEV.P(B12:B14)</f>
        <v>1.85014113575755</v>
      </c>
      <c r="E16">
        <f>_xlfn.STDEV.P(E12:E14)</f>
        <v>0.956707316209556</v>
      </c>
    </row>
  </sheetData>
  <mergeCells count="3">
    <mergeCell ref="B1:G1"/>
    <mergeCell ref="B2:D2"/>
    <mergeCell ref="E2:G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胡海燕</dc:creator>
  <cp:lastModifiedBy>海上飞</cp:lastModifiedBy>
  <dcterms:created xsi:type="dcterms:W3CDTF">2023-05-12T11:15:00Z</dcterms:created>
  <dcterms:modified xsi:type="dcterms:W3CDTF">2025-09-01T13:37:08Z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303EC0052276477DB936B4BDF9C47E74_12</vt:lpwstr>
  </property>
</Properties>
</file>