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13_ncr:1_{E111F922-CB90-4C4C-AE12-0F46AE6D5BCF}" xr6:coauthVersionLast="47" xr6:coauthVersionMax="47" xr10:uidLastSave="{00000000-0000-0000-0000-000000000000}"/>
  <bookViews>
    <workbookView xWindow="-108" yWindow="-108" windowWidth="23256" windowHeight="12456" xr2:uid="{9AD4A7DD-17F4-488F-B39D-EF57EDF5BADB}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7" sheetId="7" r:id="rId7"/>
    <sheet name="Sheet8" sheetId="8" r:id="rId8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11" i="6" l="1"/>
  <c r="P10" i="6"/>
  <c r="E10" i="6"/>
  <c r="O18" i="5"/>
  <c r="O16" i="5"/>
  <c r="O14" i="5"/>
  <c r="O13" i="5"/>
  <c r="O11" i="5"/>
  <c r="O9" i="5"/>
  <c r="O8" i="5"/>
  <c r="O6" i="5"/>
  <c r="O20" i="4"/>
  <c r="O18" i="4"/>
  <c r="O17" i="4"/>
  <c r="O15" i="4"/>
  <c r="O14" i="4"/>
  <c r="O12" i="4"/>
  <c r="O11" i="4"/>
  <c r="O9" i="4"/>
  <c r="O8" i="4"/>
  <c r="O6" i="4"/>
  <c r="O32" i="3"/>
  <c r="M32" i="3"/>
  <c r="D32" i="3"/>
  <c r="O31" i="3"/>
  <c r="D31" i="3"/>
  <c r="O30" i="3"/>
  <c r="D30" i="3"/>
  <c r="O29" i="3"/>
  <c r="D29" i="3"/>
  <c r="O28" i="3"/>
  <c r="M28" i="3"/>
  <c r="D28" i="3"/>
  <c r="O27" i="3"/>
  <c r="D27" i="3"/>
  <c r="O26" i="3"/>
  <c r="D26" i="3"/>
  <c r="O25" i="3"/>
  <c r="D25" i="3"/>
  <c r="O24" i="3"/>
  <c r="D24" i="3"/>
  <c r="O23" i="3"/>
  <c r="O22" i="3"/>
  <c r="D22" i="3"/>
  <c r="O21" i="3"/>
  <c r="D21" i="3"/>
  <c r="O20" i="3"/>
  <c r="O19" i="3"/>
  <c r="D19" i="3"/>
  <c r="O18" i="3"/>
  <c r="O17" i="3"/>
  <c r="D17" i="3"/>
  <c r="O16" i="3"/>
  <c r="O15" i="3"/>
  <c r="D15" i="3"/>
  <c r="O14" i="3"/>
  <c r="O13" i="3"/>
  <c r="D13" i="3"/>
  <c r="O12" i="3"/>
  <c r="O11" i="3"/>
  <c r="D11" i="3"/>
  <c r="O10" i="3"/>
  <c r="O9" i="3"/>
  <c r="D9" i="3"/>
  <c r="O8" i="3"/>
  <c r="O7" i="3"/>
  <c r="D7" i="3"/>
</calcChain>
</file>

<file path=xl/sharedStrings.xml><?xml version="1.0" encoding="utf-8"?>
<sst xmlns="http://schemas.openxmlformats.org/spreadsheetml/2006/main" count="705" uniqueCount="482">
  <si>
    <t>24-hour albuminuria</t>
    <phoneticPr fontId="1"/>
  </si>
  <si>
    <t>collected urine albumin-to-creatinine ratio (uACR)</t>
    <phoneticPr fontId="1"/>
  </si>
  <si>
    <t>(n=267)</t>
    <phoneticPr fontId="1"/>
  </si>
  <si>
    <t>(n=183)</t>
    <phoneticPr fontId="1"/>
  </si>
  <si>
    <t>(n=246)</t>
    <phoneticPr fontId="1"/>
  </si>
  <si>
    <t>≥30mg/gCr</t>
    <phoneticPr fontId="1"/>
  </si>
  <si>
    <t>(n=204)</t>
    <phoneticPr fontId="1"/>
  </si>
  <si>
    <t>Age (years old)</t>
    <phoneticPr fontId="1"/>
  </si>
  <si>
    <t>(63.6-81.2)</t>
    <phoneticPr fontId="1"/>
  </si>
  <si>
    <t>(63.3-78.9)</t>
    <phoneticPr fontId="1"/>
  </si>
  <si>
    <t>(61.6-79.0)</t>
    <phoneticPr fontId="1"/>
  </si>
  <si>
    <t>(65.9-81.4)</t>
    <phoneticPr fontId="1"/>
  </si>
  <si>
    <t>Sex(male/female)</t>
    <phoneticPr fontId="1"/>
  </si>
  <si>
    <t>133/134</t>
    <phoneticPr fontId="1"/>
  </si>
  <si>
    <t>122/61</t>
    <phoneticPr fontId="1"/>
  </si>
  <si>
    <t>140/106</t>
    <phoneticPr fontId="1"/>
  </si>
  <si>
    <t>115/89</t>
    <phoneticPr fontId="1"/>
  </si>
  <si>
    <r>
      <t>BMI(kg/m</t>
    </r>
    <r>
      <rPr>
        <vertAlign val="superscript"/>
        <sz val="11"/>
        <rFont val="游ゴシック"/>
        <family val="3"/>
        <charset val="128"/>
        <scheme val="minor"/>
      </rPr>
      <t>2</t>
    </r>
    <r>
      <rPr>
        <sz val="11"/>
        <rFont val="游ゴシック"/>
        <family val="3"/>
        <charset val="128"/>
        <scheme val="minor"/>
      </rPr>
      <t xml:space="preserve">)                                          </t>
    </r>
    <phoneticPr fontId="1"/>
  </si>
  <si>
    <t>(20.9-25.5)</t>
    <phoneticPr fontId="1"/>
  </si>
  <si>
    <t>(22.4-26.9)</t>
    <phoneticPr fontId="1"/>
  </si>
  <si>
    <t>(21.2-25.9)</t>
    <phoneticPr fontId="1"/>
  </si>
  <si>
    <t>(21.8-26.4)</t>
    <phoneticPr fontId="1"/>
  </si>
  <si>
    <t>(81.0-92.0)</t>
    <phoneticPr fontId="1"/>
  </si>
  <si>
    <t>(85.0-96.5)</t>
    <phoneticPr fontId="1"/>
  </si>
  <si>
    <t>(82.1-92.7)</t>
    <phoneticPr fontId="1"/>
  </si>
  <si>
    <t>(84.4-96.0)</t>
    <phoneticPr fontId="1"/>
  </si>
  <si>
    <t>(76.6-91.0)</t>
    <phoneticPr fontId="1"/>
  </si>
  <si>
    <t>(78.5-95.0)</t>
    <phoneticPr fontId="1"/>
  </si>
  <si>
    <t>(76.8-91.0)</t>
    <phoneticPr fontId="1"/>
  </si>
  <si>
    <t>(78.0-94.0)</t>
    <phoneticPr fontId="1"/>
  </si>
  <si>
    <t>current smoking</t>
    <phoneticPr fontId="1"/>
  </si>
  <si>
    <t>(9)</t>
    <phoneticPr fontId="1"/>
  </si>
  <si>
    <t>(14)</t>
    <phoneticPr fontId="1"/>
  </si>
  <si>
    <t>(10)</t>
    <phoneticPr fontId="1"/>
  </si>
  <si>
    <t>(13)</t>
    <phoneticPr fontId="1"/>
  </si>
  <si>
    <t>underling life style-related disease</t>
    <phoneticPr fontId="1"/>
  </si>
  <si>
    <t>hypertension</t>
    <phoneticPr fontId="1"/>
  </si>
  <si>
    <t>diabetes mellitus</t>
    <phoneticPr fontId="1"/>
  </si>
  <si>
    <t>(30)</t>
    <phoneticPr fontId="1"/>
  </si>
  <si>
    <t>(29)</t>
    <phoneticPr fontId="1"/>
  </si>
  <si>
    <t>(56)</t>
    <phoneticPr fontId="1"/>
  </si>
  <si>
    <t>(60)</t>
    <phoneticPr fontId="1"/>
  </si>
  <si>
    <t>hyperuricemia</t>
    <phoneticPr fontId="1"/>
  </si>
  <si>
    <t>(33)</t>
    <phoneticPr fontId="1"/>
  </si>
  <si>
    <t>(5)</t>
    <phoneticPr fontId="1"/>
  </si>
  <si>
    <t>(3)</t>
    <phoneticPr fontId="1"/>
  </si>
  <si>
    <t>G2</t>
    <phoneticPr fontId="1"/>
  </si>
  <si>
    <t>(36)</t>
    <phoneticPr fontId="1"/>
  </si>
  <si>
    <t>(25)</t>
    <phoneticPr fontId="1"/>
  </si>
  <si>
    <t>(38)</t>
    <phoneticPr fontId="1"/>
  </si>
  <si>
    <t>G3a</t>
    <phoneticPr fontId="1"/>
  </si>
  <si>
    <t>(35)</t>
    <phoneticPr fontId="1"/>
  </si>
  <si>
    <t>(26)</t>
    <phoneticPr fontId="1"/>
  </si>
  <si>
    <t>G3b</t>
    <phoneticPr fontId="1"/>
  </si>
  <si>
    <t>(17)</t>
    <phoneticPr fontId="1"/>
  </si>
  <si>
    <t>(15)</t>
    <phoneticPr fontId="1"/>
  </si>
  <si>
    <t>G4</t>
    <phoneticPr fontId="1"/>
  </si>
  <si>
    <t>(7)</t>
    <phoneticPr fontId="1"/>
  </si>
  <si>
    <t>(16)</t>
    <phoneticPr fontId="1"/>
  </si>
  <si>
    <t>urine collection time</t>
    <phoneticPr fontId="1"/>
  </si>
  <si>
    <t>(1440-1440)</t>
    <phoneticPr fontId="1"/>
  </si>
  <si>
    <t>(1200-2000)</t>
    <phoneticPr fontId="1"/>
  </si>
  <si>
    <t>(1375-2238)</t>
    <phoneticPr fontId="1"/>
  </si>
  <si>
    <t>(1200-2015)</t>
    <phoneticPr fontId="1"/>
  </si>
  <si>
    <t>(1300-2155)</t>
    <phoneticPr fontId="1"/>
  </si>
  <si>
    <t>urine pH</t>
    <phoneticPr fontId="1"/>
  </si>
  <si>
    <t>(6.0-6.5)</t>
    <phoneticPr fontId="1"/>
  </si>
  <si>
    <t>(5.5-6.5)</t>
    <phoneticPr fontId="1"/>
  </si>
  <si>
    <t>urine specific gravity</t>
    <phoneticPr fontId="1"/>
  </si>
  <si>
    <t>(1.009-1.016)</t>
    <phoneticPr fontId="1"/>
  </si>
  <si>
    <t>(1.009-1.018)</t>
    <phoneticPr fontId="1"/>
  </si>
  <si>
    <t>(1.008-1.017)</t>
    <phoneticPr fontId="1"/>
  </si>
  <si>
    <t>dipstick proteinuria(-)</t>
    <phoneticPr fontId="1"/>
  </si>
  <si>
    <t>(99.3)</t>
    <phoneticPr fontId="1"/>
  </si>
  <si>
    <t>(71.6)</t>
    <phoneticPr fontId="1"/>
  </si>
  <si>
    <t>(100)</t>
    <phoneticPr fontId="1"/>
  </si>
  <si>
    <t>(74.5)</t>
    <phoneticPr fontId="1"/>
  </si>
  <si>
    <t xml:space="preserve">                                (±)</t>
    <phoneticPr fontId="1"/>
  </si>
  <si>
    <t>(0.7)</t>
    <phoneticPr fontId="1"/>
  </si>
  <si>
    <t>(20.2)</t>
    <phoneticPr fontId="1"/>
  </si>
  <si>
    <t>(0)</t>
    <phoneticPr fontId="1"/>
  </si>
  <si>
    <t>(18.1)</t>
    <phoneticPr fontId="1"/>
  </si>
  <si>
    <t xml:space="preserve">                                 (+)</t>
    <phoneticPr fontId="1"/>
  </si>
  <si>
    <t>(8.2)</t>
    <phoneticPr fontId="1"/>
  </si>
  <si>
    <t>(7.4)</t>
    <phoneticPr fontId="1"/>
  </si>
  <si>
    <t>(0.8-3.9)</t>
    <phoneticPr fontId="1"/>
  </si>
  <si>
    <t>(3.0-13.2)</t>
    <phoneticPr fontId="1"/>
  </si>
  <si>
    <t>(2.4-12.0)</t>
    <phoneticPr fontId="1"/>
  </si>
  <si>
    <t>total urine  protein in the the collected urine (mg)</t>
    <phoneticPr fontId="1"/>
  </si>
  <si>
    <t>(10.4-51.5)</t>
    <phoneticPr fontId="1"/>
  </si>
  <si>
    <t>(-)</t>
    <phoneticPr fontId="1"/>
  </si>
  <si>
    <t>(11.4-52.0)</t>
    <phoneticPr fontId="1"/>
  </si>
  <si>
    <t>(42.9-175.0)</t>
    <phoneticPr fontId="1"/>
  </si>
  <si>
    <t>(10.4-51.4)</t>
    <phoneticPr fontId="1"/>
  </si>
  <si>
    <t>(43.2-177.4)</t>
    <phoneticPr fontId="1"/>
  </si>
  <si>
    <t>urine protein to creatinine ratio in the collected urine (g/gCr)</t>
    <phoneticPr fontId="1"/>
  </si>
  <si>
    <t>(0.01-0.06)</t>
    <phoneticPr fontId="1"/>
  </si>
  <si>
    <t>(0.012-0.053)</t>
    <phoneticPr fontId="1"/>
  </si>
  <si>
    <t>(0.054-0.219)</t>
    <phoneticPr fontId="1"/>
  </si>
  <si>
    <t>(2-18)</t>
    <phoneticPr fontId="1"/>
  </si>
  <si>
    <t>(3-1232)</t>
    <phoneticPr fontId="1"/>
  </si>
  <si>
    <t>(2-22)</t>
    <phoneticPr fontId="1"/>
  </si>
  <si>
    <t>(3-1012)</t>
    <phoneticPr fontId="1"/>
  </si>
  <si>
    <t>(4.5-12.4)</t>
    <phoneticPr fontId="1"/>
  </si>
  <si>
    <t>(25.2-80.2)</t>
    <phoneticPr fontId="1"/>
  </si>
  <si>
    <t>(4.4-11.9)</t>
    <phoneticPr fontId="1"/>
  </si>
  <si>
    <t>(38.1-76.6)</t>
    <phoneticPr fontId="1"/>
  </si>
  <si>
    <t>total urine albumin in the collected urine (mg)</t>
    <phoneticPr fontId="1"/>
  </si>
  <si>
    <t>(7.6-19.6)</t>
    <phoneticPr fontId="1"/>
  </si>
  <si>
    <t>(44.1-128.0)</t>
    <phoneticPr fontId="1"/>
  </si>
  <si>
    <t>(6.9-18.7)</t>
    <phoneticPr fontId="1"/>
  </si>
  <si>
    <t>(36.9-116.0)</t>
    <phoneticPr fontId="1"/>
  </si>
  <si>
    <t>(7.6-19.7)</t>
    <phoneticPr fontId="1"/>
  </si>
  <si>
    <t>(43.8-128.5)</t>
    <phoneticPr fontId="1"/>
  </si>
  <si>
    <t>(7.0-18.9)</t>
    <phoneticPr fontId="1"/>
  </si>
  <si>
    <t>urine albumin to creatinine in the collected  urine (mg/gCr)</t>
    <phoneticPr fontId="1"/>
  </si>
  <si>
    <t>(8.0-22.1)</t>
    <phoneticPr fontId="1"/>
  </si>
  <si>
    <t>(45.8-134.3)</t>
    <phoneticPr fontId="1"/>
  </si>
  <si>
    <t>(7.5-19.2)</t>
    <phoneticPr fontId="1"/>
  </si>
  <si>
    <t>(42.8-123.9)</t>
    <phoneticPr fontId="1"/>
  </si>
  <si>
    <t>(40.1-80.3)</t>
    <phoneticPr fontId="1"/>
  </si>
  <si>
    <t>(43.1-74.9)</t>
    <phoneticPr fontId="1"/>
  </si>
  <si>
    <t>(45.4-83.6)</t>
    <phoneticPr fontId="1"/>
  </si>
  <si>
    <t>(38.3-71.5)</t>
    <phoneticPr fontId="1"/>
  </si>
  <si>
    <t>urine creatinine in the collected urine (g)</t>
    <phoneticPr fontId="1"/>
  </si>
  <si>
    <t>(0.664-1.191)</t>
    <phoneticPr fontId="1"/>
  </si>
  <si>
    <t>(0.761-1.241)</t>
    <phoneticPr fontId="1"/>
  </si>
  <si>
    <t>(0.752-1.310)</t>
    <phoneticPr fontId="1"/>
  </si>
  <si>
    <t>(0.652-1.169)</t>
    <phoneticPr fontId="1"/>
  </si>
  <si>
    <t>(0.66-1.19)</t>
    <phoneticPr fontId="1"/>
  </si>
  <si>
    <t>(0.76-1.24)</t>
    <phoneticPr fontId="1"/>
  </si>
  <si>
    <t>(0.741-1.315)</t>
    <phoneticPr fontId="1"/>
  </si>
  <si>
    <t>(0.644-1.166)</t>
    <phoneticPr fontId="1"/>
  </si>
  <si>
    <t>(69.5-119.8)</t>
    <phoneticPr fontId="1"/>
  </si>
  <si>
    <t>(67.0-121.9)</t>
    <phoneticPr fontId="1"/>
  </si>
  <si>
    <t>(72.5-122.5)</t>
    <phoneticPr fontId="1"/>
  </si>
  <si>
    <t>(66.0-118.3)</t>
    <phoneticPr fontId="1"/>
  </si>
  <si>
    <t>(5.9-11.2)</t>
    <phoneticPr fontId="1"/>
  </si>
  <si>
    <t>(6.8-12.9)</t>
    <phoneticPr fontId="1"/>
  </si>
  <si>
    <t>(6.1-12.1)</t>
    <phoneticPr fontId="1"/>
  </si>
  <si>
    <t>(6.5-11.8)</t>
    <phoneticPr fontId="1"/>
  </si>
  <si>
    <t>(5.94-11.12)</t>
    <phoneticPr fontId="1"/>
  </si>
  <si>
    <t>(6.74-12.89)</t>
    <phoneticPr fontId="1"/>
  </si>
  <si>
    <t>(6.2-12.2)</t>
    <phoneticPr fontId="1"/>
  </si>
  <si>
    <t>(17.8-30.6)</t>
    <phoneticPr fontId="1"/>
  </si>
  <si>
    <t>(16.9-29.6)</t>
    <phoneticPr fontId="1"/>
  </si>
  <si>
    <t>(18.9-30.8)</t>
    <phoneticPr fontId="1"/>
  </si>
  <si>
    <t>(15.5-29.4)</t>
    <phoneticPr fontId="1"/>
  </si>
  <si>
    <t>(1010-1957)</t>
    <phoneticPr fontId="1"/>
  </si>
  <si>
    <t>(1106-1961)</t>
    <phoneticPr fontId="1"/>
  </si>
  <si>
    <t>(1127-2059)</t>
    <phoneticPr fontId="1"/>
  </si>
  <si>
    <t>(951-1801)</t>
    <phoneticPr fontId="1"/>
  </si>
  <si>
    <t>calculated urine oamolality</t>
    <phoneticPr fontId="1"/>
  </si>
  <si>
    <t>(304-521)</t>
    <phoneticPr fontId="1"/>
  </si>
  <si>
    <t>(327-548)</t>
    <phoneticPr fontId="1"/>
  </si>
  <si>
    <t>(321-535)</t>
    <phoneticPr fontId="1"/>
  </si>
  <si>
    <t>(289-535)</t>
    <phoneticPr fontId="1"/>
  </si>
  <si>
    <t>(12.8-14.8)</t>
    <phoneticPr fontId="1"/>
  </si>
  <si>
    <t>(13.0-15.4)</t>
    <phoneticPr fontId="1"/>
  </si>
  <si>
    <t>(13.1-15.0)</t>
    <phoneticPr fontId="1"/>
  </si>
  <si>
    <t>(12.7-15.3)</t>
    <phoneticPr fontId="1"/>
  </si>
  <si>
    <t>(3.9-4.4)</t>
    <phoneticPr fontId="1"/>
  </si>
  <si>
    <t>(3.9-4.3)</t>
    <phoneticPr fontId="1"/>
  </si>
  <si>
    <t>(4.0-4.4)</t>
    <phoneticPr fontId="1"/>
  </si>
  <si>
    <t>(4.8-6.2)</t>
    <phoneticPr fontId="1"/>
  </si>
  <si>
    <t>(4.7-6.4)</t>
    <phoneticPr fontId="1"/>
  </si>
  <si>
    <t>(4.7-6.3)</t>
    <phoneticPr fontId="1"/>
  </si>
  <si>
    <t>(4.8-6.4)</t>
    <phoneticPr fontId="1"/>
  </si>
  <si>
    <t>uric acid clearance (ml/min)</t>
    <phoneticPr fontId="1"/>
  </si>
  <si>
    <t>(2.9-6.2)</t>
    <phoneticPr fontId="1"/>
  </si>
  <si>
    <t>(2.5-6.0)</t>
    <phoneticPr fontId="1"/>
  </si>
  <si>
    <t>(3.3-6.8)</t>
    <phoneticPr fontId="1"/>
  </si>
  <si>
    <t>(2.4-5.6)</t>
    <phoneticPr fontId="1"/>
  </si>
  <si>
    <t>(5.7-6.2)</t>
    <phoneticPr fontId="1"/>
  </si>
  <si>
    <t>(5.7-6.5)</t>
    <phoneticPr fontId="1"/>
  </si>
  <si>
    <t>(5.7-6.4)</t>
    <phoneticPr fontId="1"/>
  </si>
  <si>
    <t>(83-153)</t>
    <phoneticPr fontId="1"/>
  </si>
  <si>
    <t>(94-183)</t>
    <phoneticPr fontId="1"/>
  </si>
  <si>
    <t>(83-156)</t>
    <phoneticPr fontId="1"/>
  </si>
  <si>
    <t>(93-178)</t>
    <phoneticPr fontId="1"/>
  </si>
  <si>
    <t>(53-73)</t>
    <phoneticPr fontId="1"/>
  </si>
  <si>
    <t>(47-66)</t>
    <phoneticPr fontId="1"/>
  </si>
  <si>
    <t>(52-72)</t>
    <phoneticPr fontId="1"/>
  </si>
  <si>
    <t>(48-69)</t>
    <phoneticPr fontId="1"/>
  </si>
  <si>
    <t>(96-127)</t>
    <phoneticPr fontId="1"/>
  </si>
  <si>
    <t>(89-126)</t>
    <phoneticPr fontId="1"/>
  </si>
  <si>
    <t>(90-125)</t>
    <phoneticPr fontId="1"/>
  </si>
  <si>
    <t>(40.6-58.6)</t>
    <phoneticPr fontId="1"/>
  </si>
  <si>
    <t>(34.0-56.2)</t>
    <phoneticPr fontId="1"/>
  </si>
  <si>
    <t>(41.8-58.8)</t>
    <phoneticPr fontId="1"/>
  </si>
  <si>
    <t>(33.0-55.9)</t>
    <phoneticPr fontId="1"/>
  </si>
  <si>
    <t>(47.5-79.0)</t>
    <phoneticPr fontId="1"/>
  </si>
  <si>
    <t>(36.1-68.8)</t>
    <phoneticPr fontId="1"/>
  </si>
  <si>
    <t>(49.9-81.5)</t>
    <phoneticPr fontId="1"/>
  </si>
  <si>
    <t>(34.9-66.4)</t>
    <phoneticPr fontId="1"/>
  </si>
  <si>
    <t>(44.5-69.0)</t>
    <phoneticPr fontId="1"/>
  </si>
  <si>
    <t>(35.8-62.5)</t>
    <phoneticPr fontId="1"/>
  </si>
  <si>
    <t>(46.3-70.1)</t>
    <phoneticPr fontId="1"/>
  </si>
  <si>
    <t>(33.4-61.4)</t>
    <phoneticPr fontId="1"/>
  </si>
  <si>
    <t>(51.0-85.7)</t>
    <phoneticPr fontId="1"/>
  </si>
  <si>
    <t>(6)</t>
    <phoneticPr fontId="1"/>
  </si>
  <si>
    <t>ARB</t>
  </si>
  <si>
    <t>(18)</t>
  </si>
  <si>
    <t>statin</t>
    <phoneticPr fontId="1"/>
  </si>
  <si>
    <t>(49)</t>
  </si>
  <si>
    <t>P Value</t>
    <phoneticPr fontId="1"/>
  </si>
  <si>
    <t>P value</t>
    <phoneticPr fontId="1"/>
  </si>
  <si>
    <t>The chi-square test was used to compare items between 24-hour albuminuria ≥30mg and &lt;30mg, and between uACR ≥30mg /gCr and &lt;≥30mg /gCr</t>
    <phoneticPr fontId="1"/>
  </si>
  <si>
    <t>predicted median</t>
    <phoneticPr fontId="1"/>
  </si>
  <si>
    <t xml:space="preserve">change </t>
    <phoneticPr fontId="1"/>
  </si>
  <si>
    <t>range</t>
    <phoneticPr fontId="1"/>
  </si>
  <si>
    <t xml:space="preserve"> (mg)</t>
  </si>
  <si>
    <t>4knots linear spline</t>
    <phoneticPr fontId="1"/>
  </si>
  <si>
    <t>in slope</t>
    <phoneticPr fontId="1"/>
  </si>
  <si>
    <t>CE</t>
    <phoneticPr fontId="1"/>
  </si>
  <si>
    <t>SE</t>
    <phoneticPr fontId="1"/>
  </si>
  <si>
    <t>t</t>
    <phoneticPr fontId="1"/>
  </si>
  <si>
    <t xml:space="preserve"> P&gt;t </t>
  </si>
  <si>
    <t>R1</t>
    <phoneticPr fontId="1"/>
  </si>
  <si>
    <t>10-30</t>
    <phoneticPr fontId="1"/>
  </si>
  <si>
    <t>R2</t>
    <phoneticPr fontId="1"/>
  </si>
  <si>
    <t>30-60</t>
    <phoneticPr fontId="1"/>
  </si>
  <si>
    <t>R 1 vs 2</t>
    <phoneticPr fontId="1"/>
  </si>
  <si>
    <t>R3</t>
    <phoneticPr fontId="1"/>
  </si>
  <si>
    <t>60-120</t>
    <phoneticPr fontId="1"/>
  </si>
  <si>
    <t>R 2 vs 3</t>
    <phoneticPr fontId="1"/>
  </si>
  <si>
    <t>R4</t>
    <phoneticPr fontId="1"/>
  </si>
  <si>
    <t>120-350</t>
    <phoneticPr fontId="1"/>
  </si>
  <si>
    <t>R 3 vs 4</t>
    <phoneticPr fontId="1"/>
  </si>
  <si>
    <t>R5</t>
    <phoneticPr fontId="1"/>
  </si>
  <si>
    <t>350-500</t>
    <phoneticPr fontId="1"/>
  </si>
  <si>
    <t>R 4 vs 5</t>
    <phoneticPr fontId="1"/>
  </si>
  <si>
    <t xml:space="preserve">uPCR </t>
    <phoneticPr fontId="1"/>
  </si>
  <si>
    <t>(mg/gCr)</t>
    <phoneticPr fontId="1"/>
  </si>
  <si>
    <t>uACR (mg/gCr)</t>
    <phoneticPr fontId="1"/>
  </si>
  <si>
    <t>ln(predicted median uACR mg/gCr)=</t>
    <phoneticPr fontId="1"/>
  </si>
  <si>
    <t>0.07277×ln(uPCR mg/gCr)+2.39832</t>
    <phoneticPr fontId="1"/>
  </si>
  <si>
    <t>0.92389×ln(uPCR mg/gCr)-0.49650</t>
    <phoneticPr fontId="1"/>
  </si>
  <si>
    <t>1.01128×ln(uPCR mg/gCr)-0.85430</t>
    <phoneticPr fontId="1"/>
  </si>
  <si>
    <t>1.22238×ln(uPCR mg/gCr)-1.86495</t>
    <phoneticPr fontId="1"/>
  </si>
  <si>
    <t>1.39288×ln(uPCR mg/gCr)-2.86376</t>
    <phoneticPr fontId="1"/>
  </si>
  <si>
    <t>equation of</t>
    <phoneticPr fontId="1"/>
  </si>
  <si>
    <t>AUC</t>
    <phoneticPr fontId="1"/>
  </si>
  <si>
    <t>P　Value</t>
    <phoneticPr fontId="1"/>
  </si>
  <si>
    <t>Sensitivity</t>
    <phoneticPr fontId="1"/>
  </si>
  <si>
    <t>Specificity</t>
    <phoneticPr fontId="1"/>
  </si>
  <si>
    <t>PPV</t>
    <phoneticPr fontId="1"/>
  </si>
  <si>
    <t>NPV</t>
    <phoneticPr fontId="1"/>
  </si>
  <si>
    <t>Distance</t>
    <phoneticPr fontId="1"/>
  </si>
  <si>
    <t>Se+Sp-1</t>
    <phoneticPr fontId="1"/>
  </si>
  <si>
    <t>24-hour proteinuria</t>
    <phoneticPr fontId="1"/>
  </si>
  <si>
    <t>24-hr albuminuria (mg)</t>
    <phoneticPr fontId="1"/>
  </si>
  <si>
    <t>24-hr albuminuria</t>
    <phoneticPr fontId="1"/>
  </si>
  <si>
    <t>CO of 24-hr</t>
    <phoneticPr fontId="1"/>
  </si>
  <si>
    <t>&lt;30mg</t>
    <phoneticPr fontId="1"/>
  </si>
  <si>
    <t>≥30mg</t>
    <phoneticPr fontId="1"/>
  </si>
  <si>
    <t>dipstick</t>
    <phoneticPr fontId="1"/>
  </si>
  <si>
    <t>proteinuria</t>
    <phoneticPr fontId="1"/>
  </si>
  <si>
    <t>uPCR</t>
    <phoneticPr fontId="1"/>
  </si>
  <si>
    <t>24hrproteinuria</t>
    <phoneticPr fontId="1"/>
  </si>
  <si>
    <t>albuminuria</t>
    <phoneticPr fontId="1"/>
  </si>
  <si>
    <t>dipstick proteinuria</t>
    <phoneticPr fontId="1"/>
  </si>
  <si>
    <t>&lt;1.0E-30</t>
    <phoneticPr fontId="1"/>
  </si>
  <si>
    <t>&lt;0.0001</t>
    <phoneticPr fontId="1"/>
  </si>
  <si>
    <t>CO of minimum distance on the ROC curve closest to the (0,1) or Youden's Index</t>
    <phoneticPr fontId="1"/>
  </si>
  <si>
    <t>albuminuria (mg/L)</t>
    <phoneticPr fontId="1"/>
  </si>
  <si>
    <t>CO* of 24-hr</t>
    <phoneticPr fontId="1"/>
  </si>
  <si>
    <t>*CO of minimum distance on the ROC curve closest to the (0,1) or Yousen's Index</t>
    <phoneticPr fontId="1"/>
  </si>
  <si>
    <t>24-hr proteinuria</t>
    <phoneticPr fontId="1"/>
  </si>
  <si>
    <t>CO*</t>
    <phoneticPr fontId="1"/>
  </si>
  <si>
    <t>*CO of minimum distance on the ROC curve closest to the (0,1) or Youden's Index</t>
    <phoneticPr fontId="1"/>
  </si>
  <si>
    <t>&lt;30mg/gCr</t>
    <phoneticPr fontId="1"/>
  </si>
  <si>
    <t>1-4</t>
    <phoneticPr fontId="1"/>
  </si>
  <si>
    <t>1-3a</t>
    <phoneticPr fontId="1"/>
  </si>
  <si>
    <t>3b-4</t>
    <phoneticPr fontId="1"/>
  </si>
  <si>
    <t xml:space="preserve">CKD </t>
    <phoneticPr fontId="1"/>
  </si>
  <si>
    <t>G stage</t>
    <phoneticPr fontId="1"/>
  </si>
  <si>
    <t>comparison between models＊</t>
    <phoneticPr fontId="1"/>
  </si>
  <si>
    <t>model</t>
    <phoneticPr fontId="1"/>
  </si>
  <si>
    <t>CO†</t>
    <phoneticPr fontId="1"/>
  </si>
  <si>
    <t>sensitivity</t>
    <phoneticPr fontId="1"/>
  </si>
  <si>
    <t>specificity</t>
    <phoneticPr fontId="1"/>
  </si>
  <si>
    <t>G1-3a</t>
    <phoneticPr fontId="1"/>
  </si>
  <si>
    <t>Ref(a)</t>
    <phoneticPr fontId="1"/>
  </si>
  <si>
    <t>Ref(b)</t>
    <phoneticPr fontId="1"/>
  </si>
  <si>
    <t>Ref(c)</t>
    <phoneticPr fontId="1"/>
  </si>
  <si>
    <t>a1</t>
    <phoneticPr fontId="1"/>
  </si>
  <si>
    <t>G3b-4</t>
    <phoneticPr fontId="1"/>
  </si>
  <si>
    <t>† CO of minimum distance on the ROC curve closest to the (0,1) or Youden's Index</t>
    <phoneticPr fontId="1"/>
  </si>
  <si>
    <t xml:space="preserve">number of </t>
  </si>
  <si>
    <t xml:space="preserve">number of </t>
    <phoneticPr fontId="1"/>
  </si>
  <si>
    <t>factors</t>
    <phoneticPr fontId="1"/>
  </si>
  <si>
    <t>uACR</t>
    <phoneticPr fontId="1"/>
  </si>
  <si>
    <t>comparison between models*</t>
    <phoneticPr fontId="1"/>
  </si>
  <si>
    <t xml:space="preserve">Distance </t>
    <phoneticPr fontId="1"/>
  </si>
  <si>
    <t>dyslipidemia</t>
    <phoneticPr fontId="1"/>
  </si>
  <si>
    <t>24-hour urine salt (g)</t>
    <phoneticPr fontId="1"/>
  </si>
  <si>
    <t>24-hour urine potassium (mg)</t>
    <phoneticPr fontId="1"/>
  </si>
  <si>
    <t>24-hour urine creatinine (g)</t>
    <phoneticPr fontId="1"/>
  </si>
  <si>
    <t>24-hour albuminuria (mg)</t>
    <phoneticPr fontId="1"/>
  </si>
  <si>
    <t>24-hour proteinuria (mg)</t>
    <phoneticPr fontId="1"/>
  </si>
  <si>
    <t>CKD stage G1</t>
    <phoneticPr fontId="1"/>
  </si>
  <si>
    <t>(34)</t>
    <phoneticPr fontId="1"/>
  </si>
  <si>
    <t>(33)</t>
    <phoneticPr fontId="1"/>
  </si>
  <si>
    <t>(56)</t>
    <phoneticPr fontId="1"/>
  </si>
  <si>
    <t>(53)</t>
    <phoneticPr fontId="1"/>
  </si>
  <si>
    <t>(34)</t>
    <phoneticPr fontId="1"/>
  </si>
  <si>
    <t>(51)</t>
    <phoneticPr fontId="1"/>
  </si>
  <si>
    <t>allopurinol/febuxostat/topiroxostat</t>
    <phoneticPr fontId="1"/>
  </si>
  <si>
    <t>(81)</t>
    <phoneticPr fontId="1"/>
  </si>
  <si>
    <t>(73)</t>
    <phoneticPr fontId="1"/>
  </si>
  <si>
    <t>(55)</t>
    <phoneticPr fontId="1"/>
  </si>
  <si>
    <t>(66)</t>
    <phoneticPr fontId="1"/>
  </si>
  <si>
    <t>(4)</t>
    <phoneticPr fontId="1"/>
  </si>
  <si>
    <t>(5)</t>
    <phoneticPr fontId="1"/>
  </si>
  <si>
    <t>(6)</t>
    <phoneticPr fontId="1"/>
  </si>
  <si>
    <t>(13)</t>
    <phoneticPr fontId="1"/>
  </si>
  <si>
    <t>(72)</t>
    <phoneticPr fontId="1"/>
  </si>
  <si>
    <t>(82)</t>
    <phoneticPr fontId="1"/>
  </si>
  <si>
    <t>(67)</t>
    <phoneticPr fontId="1"/>
  </si>
  <si>
    <t>(53)</t>
    <phoneticPr fontId="1"/>
  </si>
  <si>
    <t>(12)</t>
    <phoneticPr fontId="1"/>
  </si>
  <si>
    <t>(19)</t>
    <phoneticPr fontId="1"/>
  </si>
  <si>
    <t>(19)</t>
    <phoneticPr fontId="1"/>
  </si>
  <si>
    <t>(40)</t>
    <phoneticPr fontId="1"/>
  </si>
  <si>
    <t>(38)</t>
    <phoneticPr fontId="1"/>
  </si>
  <si>
    <t>(28)</t>
    <phoneticPr fontId="1"/>
  </si>
  <si>
    <t>Data are presented as the median (interquartile range) or number of cases (percentage)</t>
    <phoneticPr fontId="1"/>
  </si>
  <si>
    <t>(64)</t>
    <phoneticPr fontId="1"/>
  </si>
  <si>
    <t>(50)</t>
    <phoneticPr fontId="1"/>
  </si>
  <si>
    <t>(53)</t>
    <phoneticPr fontId="1"/>
  </si>
  <si>
    <t>(59)</t>
    <phoneticPr fontId="1"/>
  </si>
  <si>
    <t>(54)</t>
    <phoneticPr fontId="1"/>
  </si>
  <si>
    <t>uPCR (mg/gCr)</t>
    <phoneticPr fontId="1"/>
  </si>
  <si>
    <t>R'1</t>
    <phoneticPr fontId="1"/>
  </si>
  <si>
    <t>R'2</t>
    <phoneticPr fontId="1"/>
  </si>
  <si>
    <t>R'3</t>
    <phoneticPr fontId="1"/>
  </si>
  <si>
    <t>R'4</t>
    <phoneticPr fontId="1"/>
  </si>
  <si>
    <t>R'5</t>
    <phoneticPr fontId="1"/>
  </si>
  <si>
    <t>Table 2. Equations to estimate median 24-hour albuminuria from 24-hour proteinuria and equations to estimate median uACR from uPCR using 4-knots linear spline</t>
    <phoneticPr fontId="1"/>
  </si>
  <si>
    <t>MRA</t>
    <phoneticPr fontId="1"/>
  </si>
  <si>
    <t>(40.9-82.5)</t>
    <phoneticPr fontId="1"/>
  </si>
  <si>
    <t>(55.7-87.8)</t>
    <phoneticPr fontId="1"/>
  </si>
  <si>
    <t>(39.7-77.7)</t>
    <phoneticPr fontId="1"/>
  </si>
  <si>
    <r>
      <t>creatinine crearance (ml/min/1.73m</t>
    </r>
    <r>
      <rPr>
        <vertAlign val="superscript"/>
        <sz val="11"/>
        <rFont val="游ゴシック"/>
        <family val="3"/>
        <charset val="128"/>
        <scheme val="minor"/>
      </rPr>
      <t>2</t>
    </r>
    <r>
      <rPr>
        <sz val="11"/>
        <rFont val="游ゴシック"/>
        <family val="3"/>
        <charset val="128"/>
        <scheme val="minor"/>
      </rPr>
      <t>)</t>
    </r>
    <phoneticPr fontId="1"/>
  </si>
  <si>
    <t xml:space="preserve">BMI: body mass index, CKD: chronic kidney disease, eGFR: estimated glomerular filtration rate, </t>
    <phoneticPr fontId="1"/>
  </si>
  <si>
    <t>0.5†</t>
    <phoneticPr fontId="1"/>
  </si>
  <si>
    <t>a2,b1,c1</t>
    <phoneticPr fontId="1"/>
  </si>
  <si>
    <t>a2</t>
    <phoneticPr fontId="1"/>
  </si>
  <si>
    <t>b1</t>
    <phoneticPr fontId="1"/>
  </si>
  <si>
    <t>a1,b1：p&lt;0.05 compared with Ref(a), Ref(b), respectively, a2：p&lt;0.01 compared with Ref(a)</t>
    <phoneticPr fontId="1"/>
  </si>
  <si>
    <t>a1,b1 c1：p&lt;0.05 compared with Ref(a), Ref(b) and Ref(c), respectively, a2：p&lt;0.01 compared with Ref(a)</t>
    <phoneticPr fontId="1"/>
  </si>
  <si>
    <t>≥11.6, &lt;15.3</t>
    <phoneticPr fontId="1"/>
  </si>
  <si>
    <t>≥15.3, &lt;20.7</t>
    <phoneticPr fontId="1"/>
  </si>
  <si>
    <t>≥20.7, &lt;55.9</t>
    <phoneticPr fontId="1"/>
  </si>
  <si>
    <t>≥55.9, &lt;209.5</t>
    <phoneticPr fontId="1"/>
  </si>
  <si>
    <t>≥209.5, &lt;347.1</t>
    <phoneticPr fontId="1"/>
  </si>
  <si>
    <t>≥13.0, &lt;14.1</t>
    <phoneticPr fontId="1"/>
  </si>
  <si>
    <t>≥14.1, &lt;26.7</t>
    <phoneticPr fontId="1"/>
  </si>
  <si>
    <t>≥26.7, &lt;53.9</t>
    <phoneticPr fontId="1"/>
  </si>
  <si>
    <t>≥53.9, &lt;199.5</t>
    <phoneticPr fontId="1"/>
  </si>
  <si>
    <t>≥199.5, &lt;327.8</t>
    <phoneticPr fontId="1"/>
  </si>
  <si>
    <t>urine salt in the collected urine (g)</t>
    <phoneticPr fontId="1"/>
  </si>
  <si>
    <t>reference</t>
  </si>
  <si>
    <t>P Value vs reference</t>
    <phoneticPr fontId="1"/>
  </si>
  <si>
    <t xml:space="preserve"> reference</t>
  </si>
  <si>
    <t xml:space="preserve">n: 24-hr albuminuria </t>
    <phoneticPr fontId="1"/>
  </si>
  <si>
    <t>(0.162-0.334)</t>
    <phoneticPr fontId="1"/>
  </si>
  <si>
    <t>(0.128-0.298)</t>
    <phoneticPr fontId="1"/>
  </si>
  <si>
    <t>(0.182-0.341)</t>
    <phoneticPr fontId="1"/>
  </si>
  <si>
    <t>(0.125-0.296)</t>
    <phoneticPr fontId="1"/>
  </si>
  <si>
    <t>HbA1c (%)</t>
    <phoneticPr fontId="1"/>
  </si>
  <si>
    <t>Waist circumference (cm) male</t>
    <phoneticPr fontId="1"/>
  </si>
  <si>
    <t xml:space="preserve">                                            female</t>
    <phoneticPr fontId="1"/>
  </si>
  <si>
    <t>ln(predicted median 24-hr albuminuria mg)=</t>
    <phoneticPr fontId="1"/>
  </si>
  <si>
    <t>0.25381×ln(24-hr proteinuria mg)+1.86642</t>
    <phoneticPr fontId="1"/>
  </si>
  <si>
    <t>0.43418×ln(24hr proteinuria mg)+1.25295</t>
    <phoneticPr fontId="1"/>
  </si>
  <si>
    <t>1.43297×ln(24hr proteinuria mg)-2.83645</t>
    <phoneticPr fontId="1"/>
  </si>
  <si>
    <t>1.23393×ln(24hr proteinuria mg)-1.88355</t>
    <phoneticPr fontId="1"/>
  </si>
  <si>
    <t>1.41572×ln(24hr proteinuria mg)-2.94846</t>
    <phoneticPr fontId="1"/>
  </si>
  <si>
    <t xml:space="preserve">                                                                     equation of 4-knots linear spline</t>
    <phoneticPr fontId="1"/>
  </si>
  <si>
    <t>ex.1: In the range of R3, ln(median 24-hr albuminuria 30 mg)=3.40120=1.43297×ln(24-hr proteiuria)-2.83645, ln(24-hr urine protein)=4.35295, 24-hr proteinuria=exp(4.35295)=77.7mg</t>
    <phoneticPr fontId="1"/>
  </si>
  <si>
    <t>ex.2:  In the range of R4, ln(median 24-hr albuminuria)=1.23393×ln(24-hr proteinuria 150 mg)-1.88355=4.29922, median 24-hr albuminuria=exp(4.29922)= 73.6mg</t>
    <phoneticPr fontId="1"/>
  </si>
  <si>
    <t>ex.3: In the range R'3, ln(predicted median uACR 30 mg/gCr)=3.40120=1.01128×ln(uPCR mg/gCr)-0.85430, ln(uPCR mg/gCr)=4.20803, uPCR mg/gCr=67.2 mg/gCr</t>
    <phoneticPr fontId="1"/>
  </si>
  <si>
    <t>ex.4: In the range R'4, ln(predicted median uACR mg/gCr)=1.22238×ln(uPCR 150 mg/gCr)-1.86495, ln(predicted median uACR mg/gCr)=4.25995, predicted median uACR mg/gCr=70.8 mg/gCr</t>
    <phoneticPr fontId="1"/>
  </si>
  <si>
    <t xml:space="preserve">    n: 24-hr albuminuria</t>
    <phoneticPr fontId="1"/>
  </si>
  <si>
    <t>Xmg</t>
    <phoneticPr fontId="1"/>
  </si>
  <si>
    <t>&lt;Xmg</t>
    <phoneticPr fontId="1"/>
  </si>
  <si>
    <t>≥Xmg</t>
    <phoneticPr fontId="1"/>
  </si>
  <si>
    <t xml:space="preserve">       n: 24-hr albuminuria</t>
    <phoneticPr fontId="1"/>
  </si>
  <si>
    <t xml:space="preserve">   24-hour albuminuria</t>
    <phoneticPr fontId="1"/>
  </si>
  <si>
    <t xml:space="preserve">     n: uACR </t>
    <phoneticPr fontId="1"/>
  </si>
  <si>
    <r>
      <t>eGFR average (ml/min/1.73m</t>
    </r>
    <r>
      <rPr>
        <vertAlign val="superscript"/>
        <sz val="11"/>
        <rFont val="游ゴシック"/>
        <family val="3"/>
        <charset val="128"/>
        <scheme val="minor"/>
      </rPr>
      <t>2</t>
    </r>
    <r>
      <rPr>
        <sz val="11"/>
        <rFont val="游ゴシック"/>
        <family val="3"/>
        <charset val="128"/>
        <scheme val="minor"/>
      </rPr>
      <t>)</t>
    </r>
    <phoneticPr fontId="1"/>
  </si>
  <si>
    <t>eGFRcr: creatinine-based-eGFR, eGFRcys: cystatin-c-based-eGFR using an equation developed by the Japnease Society of Nephrology. eGFR average=(eGFRcr + eGFRcys)/2.</t>
    <phoneticPr fontId="1"/>
  </si>
  <si>
    <t>CKD G stages are classified by eGFR average.</t>
    <phoneticPr fontId="1"/>
  </si>
  <si>
    <t>ACEI</t>
    <phoneticPr fontId="1"/>
  </si>
  <si>
    <t>ACEI: angiotensin-converting-enzyme inhibitor, ARB: angiotensin receptor blocker, MRA: mineralocorticoid receptor antagonist, SGLT2i: sodium glucose cotransporter 2 inhibitor</t>
    <phoneticPr fontId="1"/>
  </si>
  <si>
    <t>(−)</t>
    <phoneticPr fontId="1"/>
  </si>
  <si>
    <t>(−/±)</t>
    <phoneticPr fontId="1"/>
  </si>
  <si>
    <t>(−/±/+)</t>
    <phoneticPr fontId="1"/>
  </si>
  <si>
    <t>urine protein concentration in the collected  urine (mg/dL)</t>
    <phoneticPr fontId="1"/>
  </si>
  <si>
    <t>urine glucose concentration in the collected  urine (mg/dL)</t>
    <phoneticPr fontId="1"/>
  </si>
  <si>
    <t>urine albumin concentration in the collected  urine (mg/L)</t>
    <phoneticPr fontId="1"/>
  </si>
  <si>
    <t>urine creatinine in the collected  urine (mg/dL)</t>
    <phoneticPr fontId="1"/>
  </si>
  <si>
    <t>urine sodium concentration in the collected  urine (mEq/L)</t>
    <phoneticPr fontId="1"/>
  </si>
  <si>
    <t>urine potassium concentration in the collected  urine (mEq/L)</t>
    <phoneticPr fontId="1"/>
  </si>
  <si>
    <t>hemoglobin (g/dL)</t>
    <phoneticPr fontId="1"/>
  </si>
  <si>
    <t>serum albumin(g/dL)</t>
    <phoneticPr fontId="1"/>
  </si>
  <si>
    <t>serum uric acid (mg/dL)</t>
    <phoneticPr fontId="1"/>
  </si>
  <si>
    <t>HDL-cholesterol (mg/dL)</t>
    <phoneticPr fontId="1"/>
  </si>
  <si>
    <t>triglyceride (mg/dL)</t>
    <phoneticPr fontId="1"/>
  </si>
  <si>
    <t>LDL-cholesterol (mg/dL)</t>
    <phoneticPr fontId="1"/>
  </si>
  <si>
    <r>
      <t>eGFRcr (ml/min/1.73m</t>
    </r>
    <r>
      <rPr>
        <vertAlign val="superscript"/>
        <sz val="11"/>
        <rFont val="游ゴシック"/>
        <family val="3"/>
        <charset val="128"/>
        <scheme val="minor"/>
      </rPr>
      <t>2</t>
    </r>
    <r>
      <rPr>
        <sz val="11"/>
        <rFont val="游ゴシック"/>
        <family val="3"/>
        <charset val="128"/>
        <scheme val="minor"/>
      </rPr>
      <t>)</t>
    </r>
    <phoneticPr fontId="1"/>
  </si>
  <si>
    <r>
      <t>eGFRcys (ml/min/1.73m</t>
    </r>
    <r>
      <rPr>
        <vertAlign val="superscript"/>
        <sz val="11"/>
        <rFont val="游ゴシック"/>
        <family val="3"/>
        <charset val="128"/>
        <scheme val="minor"/>
      </rPr>
      <t>2</t>
    </r>
    <r>
      <rPr>
        <sz val="11"/>
        <rFont val="游ゴシック"/>
        <family val="3"/>
        <charset val="128"/>
        <scheme val="minor"/>
      </rPr>
      <t>)</t>
    </r>
    <phoneticPr fontId="1"/>
  </si>
  <si>
    <t>proteinuria (mg/dL)</t>
    <phoneticPr fontId="1"/>
  </si>
  <si>
    <t>HU: hyperuricemia, Hyperuricemia was defined as a serum uric acid ≥ 8.0mg/dL or those taking the medication in this study.</t>
    <phoneticPr fontId="1"/>
  </si>
  <si>
    <r>
      <t>Ccr = [the collected urine creatinine (mg/dL)×the collected urine volume (mL)/serum creatine (mg/dL)/actual urine collection time (min)]×1.73(m</t>
    </r>
    <r>
      <rPr>
        <vertAlign val="superscript"/>
        <sz val="11"/>
        <rFont val="游ゴシック"/>
        <family val="3"/>
        <charset val="128"/>
        <scheme val="minor"/>
      </rPr>
      <t>2</t>
    </r>
    <r>
      <rPr>
        <sz val="11"/>
        <rFont val="游ゴシック"/>
        <family val="3"/>
        <charset val="128"/>
        <scheme val="minor"/>
      </rPr>
      <t>)/body surface area(m</t>
    </r>
    <r>
      <rPr>
        <vertAlign val="superscript"/>
        <sz val="11"/>
        <rFont val="游ゴシック"/>
        <family val="3"/>
        <charset val="128"/>
        <scheme val="minor"/>
      </rPr>
      <t>2</t>
    </r>
    <r>
      <rPr>
        <sz val="11"/>
        <rFont val="游ゴシック"/>
        <family val="3"/>
        <charset val="128"/>
        <scheme val="minor"/>
      </rPr>
      <t>)</t>
    </r>
    <phoneticPr fontId="1"/>
  </si>
  <si>
    <t xml:space="preserve">Hyperuricemia was defined serum uric acid 8.0mg/dL or more on the test or on medication </t>
    <phoneticPr fontId="1"/>
  </si>
  <si>
    <t>The Mann-Whitney's U test was used to compare continuous variables between 24-hour albuminuria ≥30mg and &lt;30mg, and between uACR ≥30mg /gCr and &lt;≥30mg/gCr</t>
    <phoneticPr fontId="1"/>
  </si>
  <si>
    <t>24-hour proteinuria, 24-hour albuminuria, 24-hour urinary creatinine, 24-hour urinary salt, 24-hour urinary pottasium = Total amount in the collected urine×1440(min)/actual urine collection time (min)</t>
    <phoneticPr fontId="1"/>
  </si>
  <si>
    <t>collected urine volume</t>
    <phoneticPr fontId="1"/>
  </si>
  <si>
    <t>&lt;30 mg/day</t>
    <phoneticPr fontId="1"/>
  </si>
  <si>
    <t>≧30 mg/day</t>
    <phoneticPr fontId="1"/>
  </si>
  <si>
    <t>This indicate that 24-hr proteinuria corresponding to a median 24-hr albuminuria 30mg is 77.7mg</t>
    <phoneticPr fontId="1"/>
  </si>
  <si>
    <t>This indicate that a median 24-hr albuminuria corresponding to 24-hr proteinuria 150mg is 73.6 mg</t>
    <phoneticPr fontId="1"/>
  </si>
  <si>
    <t>This indicate that uPCR corresponding to a predicted median 30mg/gCr is 67.2 mg/gCr</t>
    <phoneticPr fontId="1"/>
  </si>
  <si>
    <t>This indicate that a predicted median uACR mg/gCr corresponding to uPCR 150mg/gCr is 70.8 mg/gCr</t>
    <phoneticPr fontId="1"/>
  </si>
  <si>
    <t>Table 3. The analysis of the  discriminatory ability of 24-hour proteinuria for various levels of 24-hour albuminuria (10-300 mg)</t>
    <phoneticPr fontId="1"/>
  </si>
  <si>
    <t>&lt;30 mg</t>
    <phoneticPr fontId="1"/>
  </si>
  <si>
    <t>≥30 mg</t>
    <phoneticPr fontId="1"/>
  </si>
  <si>
    <t>Table 6. Discrimination of 24-hr albuminuria ≥30 mg/day by 24-hr proteinuria according to CKD G stage and dipstick proteinuria in patients with lifestyle-related diseases</t>
    <phoneticPr fontId="1"/>
  </si>
  <si>
    <t>Table 7. Prediction of 24-hour albuminuria ≥30 mg in patients with lifestyle-related diseases according to CKD G stage and comparison of the predictive ability between models</t>
    <phoneticPr fontId="1"/>
  </si>
  <si>
    <t>Table 8. Prediction of urinary albumin-to-creatinine ratio (uACR) ≥30 mg/gCr  in patients wiyh lifestyle-related diseases according to CKD G stage and comparison of the predictive ability between models</t>
    <phoneticPr fontId="1"/>
  </si>
  <si>
    <t>CKD</t>
    <phoneticPr fontId="1"/>
  </si>
  <si>
    <t>CKD: chronic kidney disease, CE: Coefficient, SE: Stdard error, uPCR: urine protein-to-creatinine ratio, uACR: urine albumin-to-creatinine ratio, ln: natural logarithm</t>
    <phoneticPr fontId="1"/>
  </si>
  <si>
    <t xml:space="preserve">CKD: chronic kidney disease, n: number of cases, uPCR: urine protein-to-creatinine ratio, uACR: urine albumin-to-creatinine ratio </t>
    <phoneticPr fontId="1"/>
  </si>
  <si>
    <t>CKD: chronic kidney disease, n: number of cases, uPCR: urine protein-to-creatinine ratio, uACR: urine albumin-to-creatinine ratio</t>
    <phoneticPr fontId="1"/>
  </si>
  <si>
    <t>Table 1. Characteristics of patients with lifestyle-related diseases</t>
    <phoneticPr fontId="1"/>
  </si>
  <si>
    <t>†CO 0.5 on the dipstick test denotes dipstick proteinuria trace (±).</t>
    <phoneticPr fontId="1"/>
  </si>
  <si>
    <t>excretion of uric acid (mg/Kg/hr)</t>
    <phoneticPr fontId="1"/>
  </si>
  <si>
    <t>serum total protein (g/dL)</t>
    <phoneticPr fontId="1"/>
  </si>
  <si>
    <t>(6.8-7.4)</t>
    <phoneticPr fontId="1"/>
  </si>
  <si>
    <t>(6.9-7.5)</t>
    <phoneticPr fontId="1"/>
  </si>
  <si>
    <t>serum creatinine (mg/dL)</t>
    <phoneticPr fontId="1"/>
  </si>
  <si>
    <t>(0.850-1.285)</t>
    <phoneticPr fontId="1"/>
  </si>
  <si>
    <t>(0.920-1.510)</t>
    <phoneticPr fontId="1"/>
  </si>
  <si>
    <t>(0.850-1.280)</t>
    <phoneticPr fontId="1"/>
  </si>
  <si>
    <t>(0.900-1.513)</t>
    <phoneticPr fontId="1"/>
  </si>
  <si>
    <t xml:space="preserve">CKD: chronic kidney disease, n: number of cases, AUC: area under the curve,SE: standard error, CO: cut-off value, PPV: positive predictive value, NPV: negative predictive value, </t>
    <phoneticPr fontId="1"/>
  </si>
  <si>
    <t>Se: sensitivity, Sp: specificity</t>
    <phoneticPr fontId="1"/>
  </si>
  <si>
    <t>Table 4. A comparison of methods to predict 24-hr albuminuria ≥30 mg/day in patients with lifestyle-related diaseases and CKD G1–4</t>
    <phoneticPr fontId="1"/>
  </si>
  <si>
    <t>Table 5 . A comparison of methods to predict uACR ≥30 mg/gCr in patients with lifestyle-related diaseases and CKD G1–4</t>
    <phoneticPr fontId="1"/>
  </si>
  <si>
    <t>24-hr proteinuria (mg/day)</t>
    <phoneticPr fontId="1"/>
  </si>
  <si>
    <t>proteinuria (mg/day)</t>
    <phoneticPr fontId="1"/>
  </si>
  <si>
    <t>Positive factors are indicated with (+) and negative factors with (-). The results of logistic regression models are shown in Supplemental Table 13-20</t>
    <phoneticPr fontId="1"/>
  </si>
  <si>
    <t>Positive factors are indicated with (+) and negative factors with (-). The results of logistic regression models are shown in Supplemental Table 4-11</t>
    <phoneticPr fontId="1"/>
  </si>
  <si>
    <t>CKD: chronic kidney disease, BMI: body mass index, 24h-uProt: 24-hour proteinuria, 24h-uSalt: 24-hour urine salt, uCr: urinary creatinine concentration, c-uOsm: calculated urine osmolality, 24hr-uCr: 24-hour urine creatinine</t>
    <phoneticPr fontId="1"/>
  </si>
  <si>
    <t>P [24h-uProt(+), uCr(−)]</t>
    <phoneticPr fontId="1"/>
  </si>
  <si>
    <t>P [24h-uProt(+), c-uOsm(−)]</t>
    <phoneticPr fontId="1"/>
  </si>
  <si>
    <t>P [24h-uProt(+), 24h-uCr(−)]</t>
    <phoneticPr fontId="1"/>
  </si>
  <si>
    <t>P [BMI(+), 24h-uProt(+)]</t>
    <phoneticPr fontId="1"/>
  </si>
  <si>
    <t>P [(24h-uProt(+), 24h-uSalt(+)]</t>
    <phoneticPr fontId="1"/>
  </si>
  <si>
    <t>P [BMI(+), 24h-uProt(+), uCr(−)]</t>
    <phoneticPr fontId="1"/>
  </si>
  <si>
    <t>P [BMI(+), 24h-uProt(+), c-uOsm(−)]</t>
    <phoneticPr fontId="1"/>
  </si>
  <si>
    <t>P [24h-uP(+), 24h-uSalt(+), c-uOsm(−)]</t>
    <phoneticPr fontId="1"/>
  </si>
  <si>
    <t>P [BMI(+), 24h-uProt(+), 24h-uSalt(+), c-uOsm(−)]</t>
    <phoneticPr fontId="1"/>
  </si>
  <si>
    <t>P [HU(+), BMI(+), 24h-uProt(+), 24h-uSalt(+), c-uOsm(−)]</t>
    <phoneticPr fontId="1"/>
  </si>
  <si>
    <t>CKD: chronic kidney disease, BMI: body mass index, 24h-uProt: 24-hour proteinuria, 24h-uSalt: 24-hour urine salt, uCr: urinary creatinine concentration, c-uOsm: calculated urine osmolality</t>
    <phoneticPr fontId="1"/>
  </si>
  <si>
    <r>
      <t>P [ ]: prediction probability of 24-hour albuminuria ≥30mg estimated using  logistic regression model including the significant explanatory variables. P= 1/[1+exp(-λ)], λ=logit</t>
    </r>
    <r>
      <rPr>
        <i/>
        <sz val="11"/>
        <color theme="1"/>
        <rFont val="游ゴシック"/>
        <family val="3"/>
        <charset val="128"/>
        <scheme val="minor"/>
      </rPr>
      <t xml:space="preserve"> p.</t>
    </r>
    <r>
      <rPr>
        <sz val="11"/>
        <color theme="1"/>
        <rFont val="游ゴシック"/>
        <family val="2"/>
        <charset val="128"/>
        <scheme val="minor"/>
      </rPr>
      <t xml:space="preserve"> </t>
    </r>
    <phoneticPr fontId="1"/>
  </si>
  <si>
    <t>SGLT2i</t>
    <phoneticPr fontId="1"/>
  </si>
  <si>
    <t>and the change in slope before and after the range of the knots in patients with lifestyle-related diseases and CKD stages G 1–4</t>
    <phoneticPr fontId="1"/>
  </si>
  <si>
    <t>in patients with lifestyle-related diseases and CKD stages G1–4 (n=450)</t>
    <phoneticPr fontId="1"/>
  </si>
  <si>
    <t>AUC: Area under the curve, SE: Standard error, CO: Cutoff value ,PPV: positive predictive value, NPV: negative predictive value, Se: sensitivity, Sp: specificity</t>
    <phoneticPr fontId="1"/>
  </si>
  <si>
    <t>AUC: area under the curve, SE: standard error, CO: cutoff value ,PPV: positive predictive value, NPV: negative predictive value, Se: sensitivity, Sp: specificity</t>
    <phoneticPr fontId="1"/>
  </si>
  <si>
    <t>CKD: chronic kidney disease, AUC: area under the curve, SE: standard error, CO: cutoff value ,PPV: positive predictive value, NPV: negative predictive value, Se: sensitivity, Sp: specificity</t>
    <phoneticPr fontId="1"/>
  </si>
  <si>
    <t>AUC: area under the curve, SE: standart error, CO: Cut-off value, PPV: positive predictive value, NPV negative predictive value, Se: sensitivity, Sp: specificity, Ref: reference</t>
    <phoneticPr fontId="1"/>
  </si>
  <si>
    <t>AUC: area under the curve, SE: standart error, CO: Cut-off value, PPV: positive predictive value, NPV: negative predictive value, Se: sensitivity, Sp: specificity, Ref: reference</t>
    <phoneticPr fontId="1"/>
  </si>
  <si>
    <t>24h-uProt(+) (mg/day)</t>
    <phoneticPr fontId="1"/>
  </si>
  <si>
    <t>24h-uProt (mg/day)</t>
    <phoneticPr fontId="1"/>
  </si>
  <si>
    <t>＊The results of comparisons between models are shown in Supplementary Table 24</t>
    <phoneticPr fontId="1"/>
  </si>
  <si>
    <t>＊The results of comparisons between models are shown in Supplemental Table 25</t>
    <phoneticPr fontId="1"/>
  </si>
  <si>
    <r>
      <t xml:space="preserve">P [ ]: prediction probability of urine albumin-to-creatinine ratio ≥30mg/gCr estimated using  logistic regression model including the significant explanatory variables. P= 1/[1+exp(-λ)], λ=logit </t>
    </r>
    <r>
      <rPr>
        <i/>
        <sz val="11"/>
        <color theme="1"/>
        <rFont val="游ゴシック"/>
        <family val="3"/>
        <charset val="128"/>
        <scheme val="minor"/>
      </rPr>
      <t>p</t>
    </r>
    <r>
      <rPr>
        <sz val="11"/>
        <color theme="1"/>
        <rFont val="游ゴシック"/>
        <family val="2"/>
        <charset val="128"/>
        <scheme val="minor"/>
      </rPr>
      <t xml:space="preserve">. 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</si>
</sst>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76" formatCode="0.0_ "/>
    <numFmt numFmtId="177" formatCode="0.00_ "/>
    <numFmt numFmtId="178" formatCode="[&lt;0.001]&quot;P &lt; 0.001&quot;;0.0000"/>
    <numFmt numFmtId="179" formatCode="0.0_);[Red]\(0.0\)"/>
    <numFmt numFmtId="180" formatCode="0.000_ "/>
    <numFmt numFmtId="181" formatCode="0_);[Red]\(0\)"/>
    <numFmt numFmtId="182" formatCode="0_ "/>
    <numFmt numFmtId="183" formatCode="0.000_);[Red]\(0.000\)"/>
    <numFmt numFmtId="184" formatCode="0.0000_ "/>
    <numFmt numFmtId="185" formatCode="0.0000"/>
    <numFmt numFmtId="186" formatCode="0.0E+00"/>
    <numFmt numFmtId="187" formatCode="0.0000_);[Red]\(0.0000\)"/>
    <numFmt numFmtId="188" formatCode="0.000000_);[Red]\(0.000000\)"/>
    <numFmt numFmtId="189" formatCode="0.000000_ "/>
  </numFmts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vertAlign val="superscript"/>
      <sz val="11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sz val="1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i/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178" fontId="0" fillId="0" borderId="0" xfId="0" applyNumberFormat="1">
      <alignment vertical="center"/>
    </xf>
    <xf numFmtId="179" fontId="0" fillId="0" borderId="0" xfId="0" applyNumberFormat="1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>
      <alignment vertical="center"/>
    </xf>
    <xf numFmtId="176" fontId="2" fillId="0" borderId="0" xfId="0" applyNumberFormat="1" applyFont="1">
      <alignment vertical="center"/>
    </xf>
    <xf numFmtId="179" fontId="2" fillId="0" borderId="0" xfId="0" applyNumberFormat="1" applyFont="1">
      <alignment vertical="center"/>
    </xf>
    <xf numFmtId="180" fontId="2" fillId="0" borderId="0" xfId="0" applyNumberFormat="1" applyFont="1">
      <alignment vertical="center"/>
    </xf>
    <xf numFmtId="177" fontId="2" fillId="0" borderId="0" xfId="0" applyNumberFormat="1" applyFont="1">
      <alignment vertical="center"/>
    </xf>
    <xf numFmtId="181" fontId="0" fillId="0" borderId="0" xfId="0" applyNumberFormat="1">
      <alignment vertical="center"/>
    </xf>
    <xf numFmtId="49" fontId="0" fillId="0" borderId="0" xfId="0" applyNumberFormat="1">
      <alignment vertical="center"/>
    </xf>
    <xf numFmtId="180" fontId="0" fillId="0" borderId="0" xfId="0" applyNumberFormat="1">
      <alignment vertical="center"/>
    </xf>
    <xf numFmtId="0" fontId="0" fillId="0" borderId="0" xfId="0" applyAlignment="1">
      <alignment horizontal="right" vertical="center"/>
    </xf>
    <xf numFmtId="182" fontId="0" fillId="0" borderId="0" xfId="0" applyNumberFormat="1">
      <alignment vertical="center"/>
    </xf>
    <xf numFmtId="177" fontId="5" fillId="0" borderId="0" xfId="0" applyNumberFormat="1" applyFont="1">
      <alignment vertical="center"/>
    </xf>
    <xf numFmtId="182" fontId="2" fillId="0" borderId="0" xfId="0" applyNumberFormat="1" applyFont="1">
      <alignment vertical="center"/>
    </xf>
    <xf numFmtId="178" fontId="2" fillId="0" borderId="0" xfId="0" applyNumberFormat="1" applyFont="1">
      <alignment vertical="center"/>
    </xf>
    <xf numFmtId="0" fontId="6" fillId="0" borderId="0" xfId="0" applyFont="1">
      <alignment vertical="center"/>
    </xf>
    <xf numFmtId="183" fontId="0" fillId="0" borderId="0" xfId="0" applyNumberFormat="1">
      <alignment vertical="center"/>
    </xf>
    <xf numFmtId="0" fontId="6" fillId="0" borderId="1" xfId="0" applyFont="1" applyBorder="1">
      <alignment vertical="center"/>
    </xf>
    <xf numFmtId="178" fontId="0" fillId="0" borderId="1" xfId="0" applyNumberFormat="1" applyBorder="1">
      <alignment vertical="center"/>
    </xf>
    <xf numFmtId="0" fontId="0" fillId="0" borderId="1" xfId="0" applyBorder="1" applyAlignment="1">
      <alignment horizontal="right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49" fontId="0" fillId="0" borderId="1" xfId="0" applyNumberFormat="1" applyBorder="1">
      <alignment vertical="center"/>
    </xf>
    <xf numFmtId="177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82" fontId="5" fillId="0" borderId="0" xfId="0" applyNumberFormat="1" applyFont="1" applyAlignment="1">
      <alignment horizontal="center" vertical="center"/>
    </xf>
    <xf numFmtId="182" fontId="5" fillId="0" borderId="1" xfId="0" applyNumberFormat="1" applyFont="1" applyBorder="1" applyAlignment="1">
      <alignment horizontal="center" vertical="center"/>
    </xf>
    <xf numFmtId="184" fontId="0" fillId="0" borderId="0" xfId="0" applyNumberFormat="1" applyAlignment="1">
      <alignment horizontal="center" vertical="center"/>
    </xf>
    <xf numFmtId="185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84" fontId="0" fillId="0" borderId="1" xfId="0" applyNumberFormat="1" applyBorder="1" applyAlignment="1">
      <alignment horizontal="center" vertical="center"/>
    </xf>
    <xf numFmtId="185" fontId="0" fillId="0" borderId="1" xfId="0" applyNumberForma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80" fontId="0" fillId="0" borderId="0" xfId="0" applyNumberFormat="1" applyAlignment="1">
      <alignment horizontal="center" vertical="center"/>
    </xf>
    <xf numFmtId="180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left" vertical="center"/>
    </xf>
    <xf numFmtId="186" fontId="0" fillId="0" borderId="0" xfId="0" applyNumberFormat="1">
      <alignment vertical="center"/>
    </xf>
    <xf numFmtId="183" fontId="0" fillId="0" borderId="0" xfId="0" applyNumberFormat="1" applyAlignment="1">
      <alignment horizontal="center" vertical="center"/>
    </xf>
    <xf numFmtId="186" fontId="0" fillId="0" borderId="0" xfId="0" applyNumberFormat="1" applyAlignment="1">
      <alignment horizontal="center" vertical="center"/>
    </xf>
    <xf numFmtId="183" fontId="0" fillId="0" borderId="1" xfId="0" applyNumberForma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83" fontId="6" fillId="0" borderId="0" xfId="0" applyNumberFormat="1" applyFont="1" applyAlignment="1">
      <alignment horizontal="center" vertical="center"/>
    </xf>
    <xf numFmtId="186" fontId="6" fillId="0" borderId="0" xfId="0" applyNumberFormat="1" applyFont="1" applyAlignment="1">
      <alignment horizontal="center" vertical="center"/>
    </xf>
    <xf numFmtId="180" fontId="6" fillId="0" borderId="0" xfId="0" applyNumberFormat="1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187" fontId="6" fillId="0" borderId="0" xfId="0" applyNumberFormat="1" applyFont="1" applyAlignment="1">
      <alignment horizontal="center" vertical="center"/>
    </xf>
    <xf numFmtId="183" fontId="6" fillId="0" borderId="1" xfId="0" applyNumberFormat="1" applyFont="1" applyBorder="1" applyAlignment="1">
      <alignment horizontal="center" vertical="center"/>
    </xf>
    <xf numFmtId="182" fontId="6" fillId="0" borderId="1" xfId="0" applyNumberFormat="1" applyFont="1" applyBorder="1" applyAlignment="1">
      <alignment horizontal="center" vertical="center"/>
    </xf>
    <xf numFmtId="180" fontId="6" fillId="0" borderId="1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186" fontId="0" fillId="0" borderId="1" xfId="0" applyNumberFormat="1" applyBorder="1" applyAlignment="1">
      <alignment horizontal="center" vertical="center"/>
    </xf>
    <xf numFmtId="188" fontId="0" fillId="0" borderId="0" xfId="0" applyNumberFormat="1">
      <alignment vertical="center"/>
    </xf>
    <xf numFmtId="183" fontId="5" fillId="0" borderId="0" xfId="0" applyNumberFormat="1" applyFont="1" applyAlignment="1">
      <alignment horizontal="center" vertical="center"/>
    </xf>
    <xf numFmtId="186" fontId="5" fillId="0" borderId="0" xfId="0" applyNumberFormat="1" applyFont="1" applyAlignment="1">
      <alignment horizontal="center" vertical="center"/>
    </xf>
    <xf numFmtId="178" fontId="5" fillId="0" borderId="0" xfId="0" applyNumberFormat="1" applyFont="1" applyAlignment="1">
      <alignment horizontal="center" vertical="center"/>
    </xf>
    <xf numFmtId="188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183" fontId="2" fillId="0" borderId="0" xfId="0" applyNumberFormat="1" applyFont="1" applyAlignment="1">
      <alignment horizontal="center" vertical="center"/>
    </xf>
    <xf numFmtId="186" fontId="2" fillId="0" borderId="0" xfId="0" applyNumberFormat="1" applyFont="1" applyAlignment="1">
      <alignment horizontal="center" vertical="center"/>
    </xf>
    <xf numFmtId="178" fontId="2" fillId="0" borderId="0" xfId="0" applyNumberFormat="1" applyFont="1" applyAlignment="1">
      <alignment horizontal="center" vertical="center"/>
    </xf>
    <xf numFmtId="187" fontId="0" fillId="0" borderId="1" xfId="0" applyNumberForma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80" fontId="2" fillId="0" borderId="0" xfId="0" applyNumberFormat="1" applyFont="1" applyAlignment="1">
      <alignment horizontal="center" vertical="center"/>
    </xf>
    <xf numFmtId="180" fontId="5" fillId="0" borderId="0" xfId="0" applyNumberFormat="1" applyFont="1" applyAlignment="1">
      <alignment horizontal="center" vertical="center"/>
    </xf>
    <xf numFmtId="0" fontId="0" fillId="0" borderId="2" xfId="0" applyBorder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188" fontId="0" fillId="0" borderId="0" xfId="0" applyNumberFormat="1" applyAlignment="1">
      <alignment horizontal="left" vertical="center"/>
    </xf>
    <xf numFmtId="49" fontId="0" fillId="0" borderId="1" xfId="0" applyNumberFormat="1" applyBorder="1" applyAlignment="1">
      <alignment horizontal="left" vertical="center"/>
    </xf>
    <xf numFmtId="178" fontId="6" fillId="0" borderId="0" xfId="0" applyNumberFormat="1" applyFont="1">
      <alignment vertical="center"/>
    </xf>
    <xf numFmtId="49" fontId="6" fillId="0" borderId="0" xfId="0" applyNumberFormat="1" applyFont="1">
      <alignment vertical="center"/>
    </xf>
    <xf numFmtId="178" fontId="6" fillId="0" borderId="0" xfId="0" applyNumberFormat="1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181" fontId="0" fillId="0" borderId="1" xfId="0" applyNumberFormat="1" applyBorder="1">
      <alignment vertical="center"/>
    </xf>
    <xf numFmtId="181" fontId="2" fillId="0" borderId="0" xfId="0" applyNumberFormat="1" applyFont="1">
      <alignment vertical="center"/>
    </xf>
    <xf numFmtId="49" fontId="2" fillId="0" borderId="0" xfId="0" applyNumberFormat="1" applyFont="1">
      <alignment vertical="center"/>
    </xf>
    <xf numFmtId="0" fontId="2" fillId="0" borderId="1" xfId="0" applyFont="1" applyBorder="1">
      <alignment vertical="center"/>
    </xf>
    <xf numFmtId="181" fontId="4" fillId="0" borderId="0" xfId="0" applyNumberFormat="1" applyFont="1">
      <alignment vertical="center"/>
    </xf>
    <xf numFmtId="180" fontId="6" fillId="0" borderId="0" xfId="0" applyNumberFormat="1" applyFont="1">
      <alignment vertical="center"/>
    </xf>
    <xf numFmtId="184" fontId="0" fillId="0" borderId="0" xfId="0" applyNumberFormat="1">
      <alignment vertical="center"/>
    </xf>
    <xf numFmtId="181" fontId="6" fillId="0" borderId="0" xfId="0" applyNumberFormat="1" applyFont="1">
      <alignment vertical="center"/>
    </xf>
    <xf numFmtId="176" fontId="6" fillId="0" borderId="0" xfId="0" applyNumberFormat="1" applyFont="1">
      <alignment vertical="center"/>
    </xf>
    <xf numFmtId="188" fontId="0" fillId="0" borderId="1" xfId="0" applyNumberFormat="1" applyBorder="1" applyAlignment="1">
      <alignment horizontal="center" vertical="center"/>
    </xf>
    <xf numFmtId="178" fontId="4" fillId="0" borderId="0" xfId="0" applyNumberFormat="1" applyFont="1" applyAlignment="1">
      <alignment horizontal="center" vertical="center"/>
    </xf>
    <xf numFmtId="178" fontId="5" fillId="0" borderId="1" xfId="0" applyNumberFormat="1" applyFont="1" applyBorder="1" applyAlignment="1">
      <alignment horizontal="center" vertical="center"/>
    </xf>
    <xf numFmtId="189" fontId="0" fillId="0" borderId="0" xfId="0" applyNumberFormat="1">
      <alignment vertical="center"/>
    </xf>
    <xf numFmtId="179" fontId="6" fillId="0" borderId="0" xfId="0" applyNumberFormat="1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C640B6-2F93-433A-B347-5EFF090CFF31}">
  <dimension ref="B3:P77"/>
  <sheetViews>
    <sheetView tabSelected="1" workbookViewId="0"/>
  </sheetViews>
  <sheetFormatPr defaultRowHeight="18" x14ac:dyDescent="0.45"/>
  <cols>
    <col min="2" max="2" width="8.796875" customWidth="1"/>
    <col min="3" max="3" width="54" customWidth="1"/>
    <col min="4" max="4" width="14.69921875" customWidth="1"/>
    <col min="5" max="5" width="12" customWidth="1"/>
    <col min="6" max="6" width="3.69921875" customWidth="1"/>
    <col min="7" max="7" width="14.69921875" customWidth="1"/>
    <col min="8" max="8" width="13.296875" customWidth="1"/>
    <col min="9" max="9" width="9.3984375" bestFit="1" customWidth="1"/>
    <col min="10" max="10" width="4" customWidth="1"/>
    <col min="11" max="11" width="14.69921875" customWidth="1"/>
    <col min="12" max="12" width="12.59765625" customWidth="1"/>
    <col min="13" max="13" width="3.69921875" customWidth="1"/>
    <col min="14" max="14" width="14.69921875" customWidth="1"/>
    <col min="15" max="15" width="12.8984375" customWidth="1"/>
    <col min="16" max="16" width="9.3984375" bestFit="1" customWidth="1"/>
  </cols>
  <sheetData>
    <row r="3" spans="3:16" x14ac:dyDescent="0.45">
      <c r="C3" s="1" t="s">
        <v>437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3:16" x14ac:dyDescent="0.45">
      <c r="D4" s="2"/>
      <c r="E4" s="2"/>
      <c r="F4" s="3" t="s">
        <v>0</v>
      </c>
      <c r="G4" s="2"/>
      <c r="H4" s="2"/>
      <c r="I4" s="2"/>
      <c r="K4" s="2"/>
      <c r="M4" s="3" t="s">
        <v>1</v>
      </c>
      <c r="N4" s="2"/>
      <c r="P4" s="2"/>
    </row>
    <row r="5" spans="3:16" x14ac:dyDescent="0.45">
      <c r="C5" s="1"/>
      <c r="D5" s="29" t="s">
        <v>421</v>
      </c>
      <c r="E5" s="86" t="s">
        <v>2</v>
      </c>
      <c r="F5" s="4"/>
      <c r="G5" s="29" t="s">
        <v>422</v>
      </c>
      <c r="H5" s="86" t="s">
        <v>3</v>
      </c>
      <c r="I5" s="4" t="s">
        <v>205</v>
      </c>
      <c r="J5" s="5"/>
      <c r="K5" s="29" t="s">
        <v>271</v>
      </c>
      <c r="L5" s="2" t="s">
        <v>4</v>
      </c>
      <c r="M5" s="4"/>
      <c r="N5" s="29" t="s">
        <v>5</v>
      </c>
      <c r="O5" s="2" t="s">
        <v>6</v>
      </c>
      <c r="P5" s="1" t="s">
        <v>206</v>
      </c>
    </row>
    <row r="6" spans="3:16" x14ac:dyDescent="0.45">
      <c r="C6" s="6" t="s">
        <v>7</v>
      </c>
      <c r="D6" s="7">
        <v>72.903490759753595</v>
      </c>
      <c r="E6" t="s">
        <v>8</v>
      </c>
      <c r="F6" s="7"/>
      <c r="G6" s="7">
        <v>72.889801505817928</v>
      </c>
      <c r="H6" s="7" t="s">
        <v>9</v>
      </c>
      <c r="I6" s="8">
        <v>0.62257355740517561</v>
      </c>
      <c r="K6" s="7">
        <v>72.057494866529765</v>
      </c>
      <c r="L6" s="7" t="s">
        <v>10</v>
      </c>
      <c r="N6" s="7">
        <v>75.022587268993846</v>
      </c>
      <c r="O6" s="7" t="s">
        <v>11</v>
      </c>
      <c r="P6" s="9">
        <v>1.9609321897240406E-3</v>
      </c>
    </row>
    <row r="7" spans="3:16" x14ac:dyDescent="0.45">
      <c r="C7" s="6" t="s">
        <v>12</v>
      </c>
      <c r="D7" s="20" t="s">
        <v>13</v>
      </c>
      <c r="E7" s="20"/>
      <c r="F7" s="20"/>
      <c r="G7" s="20" t="s">
        <v>14</v>
      </c>
      <c r="I7" s="9">
        <v>5.663671803659622E-4</v>
      </c>
      <c r="K7" s="20" t="s">
        <v>15</v>
      </c>
      <c r="L7" s="20"/>
      <c r="M7" s="20"/>
      <c r="N7" s="20" t="s">
        <v>16</v>
      </c>
      <c r="P7" s="8">
        <v>0.98475377349374893</v>
      </c>
    </row>
    <row r="8" spans="3:16" ht="19.8" x14ac:dyDescent="0.45">
      <c r="C8" s="6" t="s">
        <v>17</v>
      </c>
      <c r="D8" s="10">
        <v>23.314285714285713</v>
      </c>
      <c r="E8" s="10" t="s">
        <v>18</v>
      </c>
      <c r="F8" s="10"/>
      <c r="G8" s="10">
        <v>24.715590450248357</v>
      </c>
      <c r="H8" s="10" t="s">
        <v>19</v>
      </c>
      <c r="I8" s="9">
        <v>3.03479808054785E-5</v>
      </c>
      <c r="K8" s="7">
        <v>23.636566349111607</v>
      </c>
      <c r="L8" s="7" t="s">
        <v>20</v>
      </c>
      <c r="N8" s="7">
        <v>24.184526421627254</v>
      </c>
      <c r="O8" s="7" t="s">
        <v>21</v>
      </c>
      <c r="P8" s="8">
        <v>0.23085160578097996</v>
      </c>
    </row>
    <row r="9" spans="3:16" x14ac:dyDescent="0.45">
      <c r="C9" s="11" t="s">
        <v>372</v>
      </c>
      <c r="D9" s="7">
        <v>86.5</v>
      </c>
      <c r="E9" s="7" t="s">
        <v>22</v>
      </c>
      <c r="F9" s="12"/>
      <c r="G9" s="7">
        <v>90.25</v>
      </c>
      <c r="H9" s="7" t="s">
        <v>23</v>
      </c>
      <c r="I9" s="9">
        <v>2.3316776606585601E-4</v>
      </c>
      <c r="K9" s="13">
        <v>86.85</v>
      </c>
      <c r="L9" s="13" t="s">
        <v>24</v>
      </c>
      <c r="M9" s="6"/>
      <c r="N9" s="14">
        <v>89.9</v>
      </c>
      <c r="O9" s="14" t="s">
        <v>25</v>
      </c>
      <c r="P9" s="15">
        <v>1.6313929967283869E-2</v>
      </c>
    </row>
    <row r="10" spans="3:16" x14ac:dyDescent="0.45">
      <c r="C10" s="11" t="s">
        <v>373</v>
      </c>
      <c r="D10" s="10">
        <v>83.7</v>
      </c>
      <c r="E10" s="10" t="s">
        <v>26</v>
      </c>
      <c r="F10" s="12"/>
      <c r="G10" s="10">
        <v>84.5</v>
      </c>
      <c r="H10" s="10" t="s">
        <v>27</v>
      </c>
      <c r="I10" s="8">
        <v>0.14196320686475516</v>
      </c>
      <c r="K10" s="14">
        <v>84</v>
      </c>
      <c r="L10" s="14" t="s">
        <v>28</v>
      </c>
      <c r="M10" s="6"/>
      <c r="N10" s="14">
        <v>84</v>
      </c>
      <c r="O10" s="14" t="s">
        <v>29</v>
      </c>
      <c r="P10" s="16">
        <v>0.50849983506207797</v>
      </c>
    </row>
    <row r="11" spans="3:16" x14ac:dyDescent="0.45">
      <c r="C11" s="6" t="s">
        <v>30</v>
      </c>
      <c r="D11" s="17">
        <v>25</v>
      </c>
      <c r="E11" s="18" t="s">
        <v>31</v>
      </c>
      <c r="F11" s="17"/>
      <c r="G11" s="17">
        <v>26</v>
      </c>
      <c r="H11" s="18" t="s">
        <v>32</v>
      </c>
      <c r="I11" s="8"/>
      <c r="K11">
        <v>25</v>
      </c>
      <c r="L11" s="18" t="s">
        <v>33</v>
      </c>
      <c r="N11">
        <v>26</v>
      </c>
      <c r="O11" s="18" t="s">
        <v>34</v>
      </c>
      <c r="P11" s="8">
        <v>0.47711268823966707</v>
      </c>
    </row>
    <row r="12" spans="3:16" x14ac:dyDescent="0.45">
      <c r="C12" s="6" t="s">
        <v>35</v>
      </c>
      <c r="D12" s="17"/>
      <c r="E12" s="17"/>
      <c r="F12" s="17"/>
      <c r="G12" s="17"/>
      <c r="I12" s="8"/>
      <c r="P12" s="9"/>
    </row>
    <row r="13" spans="3:16" x14ac:dyDescent="0.45">
      <c r="C13" s="25" t="s">
        <v>36</v>
      </c>
      <c r="D13">
        <v>195</v>
      </c>
      <c r="E13" s="18" t="s">
        <v>310</v>
      </c>
      <c r="F13" s="91"/>
      <c r="G13" s="17">
        <v>149</v>
      </c>
      <c r="H13" s="84" t="s">
        <v>309</v>
      </c>
      <c r="I13" s="19">
        <v>5.1602229522679989E-2</v>
      </c>
      <c r="J13" s="12"/>
      <c r="K13">
        <v>176</v>
      </c>
      <c r="L13" s="18" t="s">
        <v>317</v>
      </c>
      <c r="M13" s="12"/>
      <c r="N13">
        <v>168</v>
      </c>
      <c r="O13" s="84" t="s">
        <v>318</v>
      </c>
      <c r="P13" s="93">
        <v>9.932557615890741E-3</v>
      </c>
    </row>
    <row r="14" spans="3:16" x14ac:dyDescent="0.45">
      <c r="C14" s="25" t="s">
        <v>37</v>
      </c>
      <c r="D14" s="94">
        <v>50</v>
      </c>
      <c r="E14" s="84" t="s">
        <v>322</v>
      </c>
      <c r="F14" s="94"/>
      <c r="G14" s="94">
        <v>54</v>
      </c>
      <c r="H14" s="84" t="s">
        <v>38</v>
      </c>
      <c r="I14" s="93">
        <v>1.0732587888812E-2</v>
      </c>
      <c r="J14" s="12"/>
      <c r="K14" s="25">
        <v>46</v>
      </c>
      <c r="L14" s="84" t="s">
        <v>322</v>
      </c>
      <c r="M14" s="12"/>
      <c r="N14" s="25">
        <v>58</v>
      </c>
      <c r="O14" s="84" t="s">
        <v>326</v>
      </c>
      <c r="P14" s="19">
        <v>2.0032296936082748E-2</v>
      </c>
    </row>
    <row r="15" spans="3:16" x14ac:dyDescent="0.45">
      <c r="C15" s="25" t="s">
        <v>295</v>
      </c>
      <c r="D15" s="94">
        <v>159</v>
      </c>
      <c r="E15" s="84" t="s">
        <v>41</v>
      </c>
      <c r="F15" s="94"/>
      <c r="G15" s="94">
        <v>118</v>
      </c>
      <c r="H15" s="84" t="s">
        <v>328</v>
      </c>
      <c r="I15" s="8">
        <v>0.33834164470672667</v>
      </c>
      <c r="J15" s="12"/>
      <c r="K15" s="25">
        <v>146</v>
      </c>
      <c r="L15" s="84" t="s">
        <v>331</v>
      </c>
      <c r="M15" s="25"/>
      <c r="N15" s="25">
        <v>131</v>
      </c>
      <c r="O15" s="84" t="s">
        <v>328</v>
      </c>
      <c r="P15" s="8">
        <v>0.33755010227992582</v>
      </c>
    </row>
    <row r="16" spans="3:16" x14ac:dyDescent="0.45">
      <c r="C16" s="6" t="s">
        <v>42</v>
      </c>
      <c r="D16" s="88">
        <v>92</v>
      </c>
      <c r="E16" s="89" t="s">
        <v>302</v>
      </c>
      <c r="F16" s="88"/>
      <c r="G16" s="88">
        <v>102</v>
      </c>
      <c r="H16" s="89" t="s">
        <v>40</v>
      </c>
      <c r="I16" s="9">
        <v>1.1824517998300863E-5</v>
      </c>
      <c r="J16" s="12"/>
      <c r="K16" s="6">
        <v>86</v>
      </c>
      <c r="L16" s="89" t="s">
        <v>51</v>
      </c>
      <c r="M16" s="6"/>
      <c r="N16" s="6">
        <v>108</v>
      </c>
      <c r="O16" s="89" t="s">
        <v>305</v>
      </c>
      <c r="P16" s="9">
        <v>1.8487634223498818E-4</v>
      </c>
    </row>
    <row r="17" spans="3:16" x14ac:dyDescent="0.45">
      <c r="C17" s="11" t="s">
        <v>301</v>
      </c>
      <c r="D17" s="20">
        <v>14</v>
      </c>
      <c r="E17" s="18" t="s">
        <v>44</v>
      </c>
      <c r="G17" s="20">
        <v>5</v>
      </c>
      <c r="H17" s="18" t="s">
        <v>45</v>
      </c>
      <c r="I17" s="9">
        <v>2.4815386481209316E-3</v>
      </c>
      <c r="K17" s="20">
        <v>13</v>
      </c>
      <c r="L17" s="18" t="s">
        <v>44</v>
      </c>
      <c r="N17" s="20">
        <v>6</v>
      </c>
      <c r="O17" s="18" t="s">
        <v>45</v>
      </c>
      <c r="P17" s="9">
        <v>4.0390884102876931E-6</v>
      </c>
    </row>
    <row r="18" spans="3:16" x14ac:dyDescent="0.45">
      <c r="C18" s="11" t="s">
        <v>46</v>
      </c>
      <c r="D18" s="20">
        <v>97</v>
      </c>
      <c r="E18" s="18" t="s">
        <v>47</v>
      </c>
      <c r="G18" s="20">
        <v>46</v>
      </c>
      <c r="H18" s="18" t="s">
        <v>48</v>
      </c>
      <c r="I18" s="9"/>
      <c r="K18" s="20">
        <v>93</v>
      </c>
      <c r="L18" s="18" t="s">
        <v>49</v>
      </c>
      <c r="N18" s="20">
        <v>50</v>
      </c>
      <c r="O18" s="18" t="s">
        <v>48</v>
      </c>
      <c r="P18" s="9"/>
    </row>
    <row r="19" spans="3:16" x14ac:dyDescent="0.45">
      <c r="C19" s="11" t="s">
        <v>50</v>
      </c>
      <c r="D19" s="20">
        <v>87</v>
      </c>
      <c r="E19" s="18" t="s">
        <v>43</v>
      </c>
      <c r="G19" s="20">
        <v>53</v>
      </c>
      <c r="H19" s="18" t="s">
        <v>39</v>
      </c>
      <c r="I19" s="9"/>
      <c r="K19" s="20">
        <v>86</v>
      </c>
      <c r="L19" s="18" t="s">
        <v>51</v>
      </c>
      <c r="N19" s="20">
        <v>54</v>
      </c>
      <c r="O19" s="18" t="s">
        <v>52</v>
      </c>
      <c r="P19" s="9"/>
    </row>
    <row r="20" spans="3:16" x14ac:dyDescent="0.45">
      <c r="C20" s="11" t="s">
        <v>53</v>
      </c>
      <c r="D20" s="20">
        <v>45</v>
      </c>
      <c r="E20" s="18" t="s">
        <v>54</v>
      </c>
      <c r="G20" s="20">
        <v>54</v>
      </c>
      <c r="H20" s="18" t="s">
        <v>38</v>
      </c>
      <c r="I20" s="9"/>
      <c r="K20" s="20">
        <v>38</v>
      </c>
      <c r="L20" s="18" t="s">
        <v>55</v>
      </c>
      <c r="N20" s="20">
        <v>61</v>
      </c>
      <c r="O20" s="18" t="s">
        <v>38</v>
      </c>
      <c r="P20" s="9"/>
    </row>
    <row r="21" spans="3:16" x14ac:dyDescent="0.45">
      <c r="C21" s="11" t="s">
        <v>56</v>
      </c>
      <c r="D21" s="20">
        <v>24</v>
      </c>
      <c r="E21" s="18" t="s">
        <v>31</v>
      </c>
      <c r="G21" s="20">
        <v>25</v>
      </c>
      <c r="H21" s="18" t="s">
        <v>32</v>
      </c>
      <c r="I21" s="9"/>
      <c r="K21" s="20">
        <v>16</v>
      </c>
      <c r="L21" s="18" t="s">
        <v>57</v>
      </c>
      <c r="N21" s="20">
        <v>33</v>
      </c>
      <c r="O21" s="18" t="s">
        <v>58</v>
      </c>
      <c r="P21" s="9"/>
    </row>
    <row r="22" spans="3:16" x14ac:dyDescent="0.45">
      <c r="C22" s="6" t="s">
        <v>59</v>
      </c>
      <c r="D22" s="17">
        <v>1440</v>
      </c>
      <c r="E22" s="21" t="s">
        <v>60</v>
      </c>
      <c r="G22" s="17">
        <v>1440</v>
      </c>
      <c r="H22" s="21" t="s">
        <v>60</v>
      </c>
      <c r="I22" s="8">
        <v>0.27598014930859449</v>
      </c>
      <c r="K22" s="21">
        <v>1440</v>
      </c>
      <c r="L22" s="21" t="s">
        <v>60</v>
      </c>
      <c r="N22" s="21">
        <v>1440</v>
      </c>
      <c r="O22" s="21" t="s">
        <v>60</v>
      </c>
      <c r="P22" s="22">
        <v>8.7154772536514935E-2</v>
      </c>
    </row>
    <row r="23" spans="3:16" x14ac:dyDescent="0.45">
      <c r="C23" s="6" t="s">
        <v>420</v>
      </c>
      <c r="D23" s="23">
        <v>1520</v>
      </c>
      <c r="E23" s="14" t="s">
        <v>61</v>
      </c>
      <c r="F23" s="6"/>
      <c r="G23" s="23">
        <v>1714</v>
      </c>
      <c r="H23" s="14" t="s">
        <v>62</v>
      </c>
      <c r="I23" s="24">
        <v>9.2935563062246395E-4</v>
      </c>
      <c r="J23" s="6"/>
      <c r="K23" s="23">
        <v>1546</v>
      </c>
      <c r="L23" s="23" t="s">
        <v>63</v>
      </c>
      <c r="M23" s="6"/>
      <c r="N23" s="23">
        <v>1700</v>
      </c>
      <c r="O23" s="23" t="s">
        <v>64</v>
      </c>
      <c r="P23" s="19">
        <v>4.6944777089425793E-2</v>
      </c>
    </row>
    <row r="24" spans="3:16" x14ac:dyDescent="0.45">
      <c r="C24" s="6" t="s">
        <v>65</v>
      </c>
      <c r="D24" s="10">
        <v>6</v>
      </c>
      <c r="E24" s="10" t="s">
        <v>66</v>
      </c>
      <c r="G24" s="7">
        <v>6.5</v>
      </c>
      <c r="H24" s="10" t="s">
        <v>67</v>
      </c>
      <c r="I24" s="8">
        <v>0.75674080487259676</v>
      </c>
      <c r="K24" s="7">
        <v>6</v>
      </c>
      <c r="L24" s="7" t="s">
        <v>66</v>
      </c>
      <c r="N24" s="7">
        <v>6.5</v>
      </c>
      <c r="O24" s="7" t="s">
        <v>66</v>
      </c>
      <c r="P24" s="8">
        <v>0.63288007567036919</v>
      </c>
    </row>
    <row r="25" spans="3:16" x14ac:dyDescent="0.45">
      <c r="C25" s="6" t="s">
        <v>68</v>
      </c>
      <c r="D25" s="19">
        <v>1.012</v>
      </c>
      <c r="E25" s="10" t="s">
        <v>69</v>
      </c>
      <c r="G25" s="19">
        <v>1.0129999999999999</v>
      </c>
      <c r="H25" s="10" t="s">
        <v>70</v>
      </c>
      <c r="I25" s="8">
        <v>7.8830803856621223E-2</v>
      </c>
      <c r="K25" s="19">
        <v>1.012</v>
      </c>
      <c r="L25" s="19" t="s">
        <v>69</v>
      </c>
      <c r="N25" s="19">
        <v>1.012</v>
      </c>
      <c r="O25" s="19" t="s">
        <v>71</v>
      </c>
      <c r="P25" s="8">
        <v>0.40628923712425502</v>
      </c>
    </row>
    <row r="26" spans="3:16" x14ac:dyDescent="0.45">
      <c r="C26" s="6" t="s">
        <v>72</v>
      </c>
      <c r="D26">
        <v>265</v>
      </c>
      <c r="E26" s="18" t="s">
        <v>73</v>
      </c>
      <c r="G26">
        <v>131</v>
      </c>
      <c r="H26" s="18" t="s">
        <v>74</v>
      </c>
      <c r="I26" s="9">
        <v>7.6634662716213793E-18</v>
      </c>
      <c r="K26">
        <v>246</v>
      </c>
      <c r="L26" s="18" t="s">
        <v>75</v>
      </c>
      <c r="N26">
        <v>152</v>
      </c>
      <c r="O26" s="18" t="s">
        <v>76</v>
      </c>
      <c r="P26" s="9">
        <v>4.0231136298568571E-16</v>
      </c>
    </row>
    <row r="27" spans="3:16" x14ac:dyDescent="0.45">
      <c r="C27" s="6" t="s">
        <v>77</v>
      </c>
      <c r="D27">
        <v>2</v>
      </c>
      <c r="E27" s="18" t="s">
        <v>78</v>
      </c>
      <c r="G27">
        <v>37</v>
      </c>
      <c r="H27" s="18" t="s">
        <v>79</v>
      </c>
      <c r="I27" s="9"/>
      <c r="K27">
        <v>0</v>
      </c>
      <c r="L27" s="18" t="s">
        <v>80</v>
      </c>
      <c r="N27">
        <v>37</v>
      </c>
      <c r="O27" s="18" t="s">
        <v>81</v>
      </c>
      <c r="P27" s="9"/>
    </row>
    <row r="28" spans="3:16" x14ac:dyDescent="0.45">
      <c r="C28" s="6" t="s">
        <v>82</v>
      </c>
      <c r="D28">
        <v>0</v>
      </c>
      <c r="E28" s="18" t="s">
        <v>80</v>
      </c>
      <c r="G28">
        <v>15</v>
      </c>
      <c r="H28" s="18" t="s">
        <v>83</v>
      </c>
      <c r="I28" s="9"/>
      <c r="K28">
        <v>0</v>
      </c>
      <c r="L28" s="18" t="s">
        <v>80</v>
      </c>
      <c r="N28">
        <v>15</v>
      </c>
      <c r="O28" s="18" t="s">
        <v>84</v>
      </c>
      <c r="P28" s="9"/>
    </row>
    <row r="29" spans="3:16" x14ac:dyDescent="0.45">
      <c r="C29" s="6" t="s">
        <v>400</v>
      </c>
      <c r="D29" s="7">
        <v>2</v>
      </c>
      <c r="E29" s="10" t="s">
        <v>85</v>
      </c>
      <c r="G29" s="7">
        <v>6.5</v>
      </c>
      <c r="H29" s="10" t="s">
        <v>86</v>
      </c>
      <c r="I29" s="9">
        <v>0</v>
      </c>
      <c r="K29" s="7">
        <v>2</v>
      </c>
      <c r="L29" s="7" t="s">
        <v>85</v>
      </c>
      <c r="N29" s="7">
        <v>6</v>
      </c>
      <c r="O29" s="7" t="s">
        <v>87</v>
      </c>
      <c r="P29" s="9">
        <v>0</v>
      </c>
    </row>
    <row r="30" spans="3:16" x14ac:dyDescent="0.45">
      <c r="C30" s="6" t="s">
        <v>88</v>
      </c>
      <c r="D30">
        <v>28.6</v>
      </c>
      <c r="E30" s="10" t="s">
        <v>89</v>
      </c>
      <c r="G30">
        <v>100.8</v>
      </c>
      <c r="H30" s="10" t="s">
        <v>90</v>
      </c>
      <c r="I30" s="9">
        <v>0</v>
      </c>
      <c r="K30" s="7">
        <v>29.049999999999997</v>
      </c>
      <c r="L30" s="7" t="s">
        <v>91</v>
      </c>
      <c r="N30" s="7">
        <v>88.300000000000011</v>
      </c>
      <c r="O30" s="7" t="s">
        <v>92</v>
      </c>
      <c r="P30" s="9">
        <v>0</v>
      </c>
    </row>
    <row r="31" spans="3:16" x14ac:dyDescent="0.45">
      <c r="C31" s="6" t="s">
        <v>300</v>
      </c>
      <c r="D31" s="7">
        <v>28.9</v>
      </c>
      <c r="E31" s="10" t="s">
        <v>93</v>
      </c>
      <c r="G31" s="7">
        <v>100.8</v>
      </c>
      <c r="H31" s="10" t="s">
        <v>90</v>
      </c>
      <c r="I31" s="9">
        <v>0</v>
      </c>
      <c r="K31" s="7">
        <v>29.45</v>
      </c>
      <c r="L31" s="7" t="s">
        <v>91</v>
      </c>
      <c r="N31" s="7">
        <v>88.2</v>
      </c>
      <c r="O31" s="7" t="s">
        <v>94</v>
      </c>
      <c r="P31" s="9">
        <v>0</v>
      </c>
    </row>
    <row r="32" spans="3:16" x14ac:dyDescent="0.45">
      <c r="C32" s="25" t="s">
        <v>95</v>
      </c>
      <c r="D32" s="19">
        <v>3.2329988851727977E-2</v>
      </c>
      <c r="E32" s="10" t="s">
        <v>96</v>
      </c>
      <c r="G32" s="19">
        <v>0.10522213561964146</v>
      </c>
      <c r="H32" s="10" t="s">
        <v>90</v>
      </c>
      <c r="I32" s="9">
        <v>0</v>
      </c>
      <c r="K32" s="19">
        <v>2.9424025011022488E-2</v>
      </c>
      <c r="L32" s="19" t="s">
        <v>97</v>
      </c>
      <c r="N32" s="19">
        <v>9.9524658348187758E-2</v>
      </c>
      <c r="O32" s="19" t="s">
        <v>98</v>
      </c>
      <c r="P32" s="9">
        <v>0</v>
      </c>
    </row>
    <row r="33" spans="3:16" x14ac:dyDescent="0.45">
      <c r="C33" s="6" t="s">
        <v>401</v>
      </c>
      <c r="D33" s="21">
        <v>4</v>
      </c>
      <c r="E33" s="10" t="s">
        <v>99</v>
      </c>
      <c r="G33" s="21">
        <v>21</v>
      </c>
      <c r="H33" s="10" t="s">
        <v>100</v>
      </c>
      <c r="I33" s="9">
        <v>8.6342879512812942E-9</v>
      </c>
      <c r="K33" s="21">
        <v>4</v>
      </c>
      <c r="L33" s="21" t="s">
        <v>101</v>
      </c>
      <c r="N33" s="21">
        <v>13.5</v>
      </c>
      <c r="O33" s="21" t="s">
        <v>102</v>
      </c>
      <c r="P33" s="9">
        <v>1.5988616040241155E-5</v>
      </c>
    </row>
    <row r="34" spans="3:16" x14ac:dyDescent="0.45">
      <c r="C34" s="6" t="s">
        <v>402</v>
      </c>
      <c r="D34" s="7">
        <v>8.6</v>
      </c>
      <c r="E34" s="10" t="s">
        <v>103</v>
      </c>
      <c r="G34" s="7">
        <v>42.3</v>
      </c>
      <c r="H34" s="10" t="s">
        <v>104</v>
      </c>
      <c r="I34" s="9">
        <v>0</v>
      </c>
      <c r="K34" s="7">
        <v>7.8</v>
      </c>
      <c r="L34" s="7" t="s">
        <v>105</v>
      </c>
      <c r="N34" s="7">
        <v>38.049999999999997</v>
      </c>
      <c r="O34" s="7" t="s">
        <v>106</v>
      </c>
      <c r="P34" s="9">
        <v>0</v>
      </c>
    </row>
    <row r="35" spans="3:16" x14ac:dyDescent="0.45">
      <c r="C35" s="6" t="s">
        <v>107</v>
      </c>
      <c r="D35" s="7">
        <v>13.275</v>
      </c>
      <c r="E35" s="10" t="s">
        <v>108</v>
      </c>
      <c r="G35" s="7">
        <v>63.926700000000004</v>
      </c>
      <c r="H35" s="10" t="s">
        <v>109</v>
      </c>
      <c r="I35" s="9">
        <v>0</v>
      </c>
      <c r="K35" s="7">
        <v>12.411</v>
      </c>
      <c r="L35" s="7" t="s">
        <v>110</v>
      </c>
      <c r="N35" s="7">
        <v>57.512500000000003</v>
      </c>
      <c r="O35" s="7" t="s">
        <v>111</v>
      </c>
      <c r="P35" s="9">
        <v>0</v>
      </c>
    </row>
    <row r="36" spans="3:16" x14ac:dyDescent="0.45">
      <c r="C36" s="6" t="s">
        <v>299</v>
      </c>
      <c r="D36" s="7">
        <v>13.34</v>
      </c>
      <c r="E36" s="10" t="s">
        <v>112</v>
      </c>
      <c r="G36" s="7">
        <v>63.48</v>
      </c>
      <c r="H36" s="10" t="s">
        <v>113</v>
      </c>
      <c r="I36" s="9">
        <v>0</v>
      </c>
      <c r="K36" s="7">
        <v>12.320399999999999</v>
      </c>
      <c r="L36" s="7" t="s">
        <v>114</v>
      </c>
      <c r="N36" s="7">
        <v>57.512500000000003</v>
      </c>
      <c r="O36" s="7" t="s">
        <v>111</v>
      </c>
      <c r="P36" s="9">
        <v>0</v>
      </c>
    </row>
    <row r="37" spans="3:16" x14ac:dyDescent="0.45">
      <c r="C37" s="6" t="s">
        <v>115</v>
      </c>
      <c r="D37" s="7">
        <v>14.423076923076923</v>
      </c>
      <c r="E37" s="10" t="s">
        <v>116</v>
      </c>
      <c r="G37" s="7">
        <v>70.611439842209066</v>
      </c>
      <c r="H37" s="10" t="s">
        <v>117</v>
      </c>
      <c r="I37" s="9">
        <v>0</v>
      </c>
      <c r="K37" s="7">
        <v>13.272154245457916</v>
      </c>
      <c r="L37" s="7" t="s">
        <v>118</v>
      </c>
      <c r="N37" s="7">
        <v>64.403372879694089</v>
      </c>
      <c r="O37" s="7" t="s">
        <v>119</v>
      </c>
      <c r="P37" s="9">
        <v>0</v>
      </c>
    </row>
    <row r="38" spans="3:16" x14ac:dyDescent="0.45">
      <c r="C38" s="6" t="s">
        <v>403</v>
      </c>
      <c r="D38" s="7">
        <v>56.8</v>
      </c>
      <c r="E38" s="7" t="s">
        <v>120</v>
      </c>
      <c r="G38" s="7">
        <v>56.9</v>
      </c>
      <c r="H38" s="7" t="s">
        <v>121</v>
      </c>
      <c r="I38" s="8">
        <v>0.85016078596008637</v>
      </c>
      <c r="K38" s="7">
        <v>62.4</v>
      </c>
      <c r="L38" s="7" t="s">
        <v>122</v>
      </c>
      <c r="N38" s="7">
        <v>51.25</v>
      </c>
      <c r="O38" s="7" t="s">
        <v>123</v>
      </c>
      <c r="P38" s="9">
        <v>1.1325297744502194E-4</v>
      </c>
    </row>
    <row r="39" spans="3:16" x14ac:dyDescent="0.45">
      <c r="C39" s="6" t="s">
        <v>124</v>
      </c>
      <c r="D39" s="26">
        <v>0.87639999999999996</v>
      </c>
      <c r="E39" s="10" t="s">
        <v>125</v>
      </c>
      <c r="G39" s="26">
        <v>0.97696000000000005</v>
      </c>
      <c r="H39" s="10" t="s">
        <v>126</v>
      </c>
      <c r="I39" s="9">
        <v>9.0810436777806203E-3</v>
      </c>
      <c r="K39" s="19">
        <v>0.97270000000000001</v>
      </c>
      <c r="L39" s="19" t="s">
        <v>127</v>
      </c>
      <c r="N39" s="19">
        <v>0.87006249999999996</v>
      </c>
      <c r="O39" s="19" t="s">
        <v>128</v>
      </c>
      <c r="P39" s="9">
        <v>1.6740441720528576E-3</v>
      </c>
    </row>
    <row r="40" spans="3:16" x14ac:dyDescent="0.45">
      <c r="C40" s="6" t="s">
        <v>298</v>
      </c>
      <c r="D40" s="8">
        <v>0.88218947368421041</v>
      </c>
      <c r="E40" t="s">
        <v>129</v>
      </c>
      <c r="G40" s="8">
        <v>0.97649999999999992</v>
      </c>
      <c r="H40" s="8" t="s">
        <v>130</v>
      </c>
      <c r="I40" s="19">
        <v>1.3712014644678527E-2</v>
      </c>
      <c r="K40" s="19">
        <v>0.97495882352941177</v>
      </c>
      <c r="L40" s="19" t="s">
        <v>131</v>
      </c>
      <c r="N40" s="19">
        <v>0.86666500000000002</v>
      </c>
      <c r="O40" s="19" t="s">
        <v>132</v>
      </c>
      <c r="P40" s="9">
        <v>1.072279732448056E-3</v>
      </c>
    </row>
    <row r="41" spans="3:16" x14ac:dyDescent="0.45">
      <c r="C41" s="6" t="s">
        <v>404</v>
      </c>
      <c r="D41" s="10">
        <v>92.7</v>
      </c>
      <c r="E41" s="10" t="s">
        <v>133</v>
      </c>
      <c r="G41" s="10">
        <v>95</v>
      </c>
      <c r="H41" s="10" t="s">
        <v>134</v>
      </c>
      <c r="I41" s="8">
        <v>0.78312228547111684</v>
      </c>
      <c r="K41" s="7">
        <v>95.300000000000011</v>
      </c>
      <c r="L41" s="7" t="s">
        <v>135</v>
      </c>
      <c r="N41" s="7">
        <v>90.35</v>
      </c>
      <c r="O41" s="7" t="s">
        <v>136</v>
      </c>
      <c r="P41" s="8">
        <v>0.16651612907168634</v>
      </c>
    </row>
    <row r="42" spans="3:16" x14ac:dyDescent="0.45">
      <c r="C42" s="6" t="s">
        <v>362</v>
      </c>
      <c r="D42" s="7">
        <v>8.1917647058823526</v>
      </c>
      <c r="E42" s="10" t="s">
        <v>137</v>
      </c>
      <c r="G42" s="7">
        <v>9.3027058823529405</v>
      </c>
      <c r="H42" s="10" t="s">
        <v>138</v>
      </c>
      <c r="I42" s="9">
        <v>3.2437330026717781E-3</v>
      </c>
      <c r="K42" s="7">
        <v>8.6657352941176491</v>
      </c>
      <c r="L42" s="7" t="s">
        <v>139</v>
      </c>
      <c r="N42" s="7">
        <v>8.5530705882352951</v>
      </c>
      <c r="O42" s="7" t="s">
        <v>140</v>
      </c>
      <c r="P42" s="8">
        <v>0.96776448778569879</v>
      </c>
    </row>
    <row r="43" spans="3:16" x14ac:dyDescent="0.45">
      <c r="C43" s="6" t="s">
        <v>296</v>
      </c>
      <c r="D43" s="7">
        <v>8.1917647058823526</v>
      </c>
      <c r="E43" s="8" t="s">
        <v>141</v>
      </c>
      <c r="G43" s="7">
        <v>9.2262588235294114</v>
      </c>
      <c r="H43" s="8" t="s">
        <v>142</v>
      </c>
      <c r="I43" s="9">
        <v>3.6866978295679864E-3</v>
      </c>
      <c r="K43" s="7">
        <v>8.6374999999999993</v>
      </c>
      <c r="L43" s="7" t="s">
        <v>143</v>
      </c>
      <c r="N43" s="7">
        <v>8.58</v>
      </c>
      <c r="O43" s="7" t="s">
        <v>140</v>
      </c>
      <c r="P43" s="8">
        <v>0.94572048126431163</v>
      </c>
    </row>
    <row r="44" spans="3:16" x14ac:dyDescent="0.45">
      <c r="C44" s="6" t="s">
        <v>405</v>
      </c>
      <c r="D44" s="10">
        <v>23.7</v>
      </c>
      <c r="E44" s="10" t="s">
        <v>144</v>
      </c>
      <c r="G44" s="10">
        <v>21.7</v>
      </c>
      <c r="H44" s="10" t="s">
        <v>145</v>
      </c>
      <c r="I44" s="19">
        <v>4.3177949208139221E-2</v>
      </c>
      <c r="K44" s="7">
        <v>24.8</v>
      </c>
      <c r="L44" s="7" t="s">
        <v>146</v>
      </c>
      <c r="N44" s="7">
        <v>21.1</v>
      </c>
      <c r="O44" s="7" t="s">
        <v>147</v>
      </c>
      <c r="P44" s="9">
        <v>1.0105899958928743E-2</v>
      </c>
    </row>
    <row r="45" spans="3:16" x14ac:dyDescent="0.45">
      <c r="C45" s="6" t="s">
        <v>297</v>
      </c>
      <c r="D45" s="21">
        <v>1472.9893542000002</v>
      </c>
      <c r="E45" s="10" t="s">
        <v>148</v>
      </c>
      <c r="G45" s="21">
        <v>1444.8776765</v>
      </c>
      <c r="H45" s="10" t="s">
        <v>149</v>
      </c>
      <c r="I45" s="8">
        <v>0.84005218065619358</v>
      </c>
      <c r="K45" s="21">
        <v>1545.6139729411766</v>
      </c>
      <c r="L45" s="21" t="s">
        <v>150</v>
      </c>
      <c r="N45" s="21">
        <v>1382.5990758723406</v>
      </c>
      <c r="O45" s="21" t="s">
        <v>151</v>
      </c>
      <c r="P45" s="9">
        <v>9.5867828176106062E-3</v>
      </c>
    </row>
    <row r="46" spans="3:16" x14ac:dyDescent="0.45">
      <c r="C46" s="6" t="s">
        <v>152</v>
      </c>
      <c r="D46" s="21">
        <v>407.21507936507936</v>
      </c>
      <c r="E46" s="10" t="s">
        <v>153</v>
      </c>
      <c r="G46" s="21">
        <v>424.34523809523813</v>
      </c>
      <c r="H46" s="10" t="s">
        <v>154</v>
      </c>
      <c r="I46" s="8">
        <v>0.31950221256794187</v>
      </c>
      <c r="K46" s="21">
        <v>418.93452380952385</v>
      </c>
      <c r="L46" s="21" t="s">
        <v>155</v>
      </c>
      <c r="N46" s="21">
        <v>405.75912698412696</v>
      </c>
      <c r="O46" s="21" t="s">
        <v>156</v>
      </c>
      <c r="P46" s="8">
        <v>0.19834759213527464</v>
      </c>
    </row>
    <row r="47" spans="3:16" x14ac:dyDescent="0.45">
      <c r="C47" s="6" t="s">
        <v>406</v>
      </c>
      <c r="D47">
        <v>13.7</v>
      </c>
      <c r="E47" s="10" t="s">
        <v>157</v>
      </c>
      <c r="F47" s="21"/>
      <c r="G47" s="7">
        <v>14.3</v>
      </c>
      <c r="H47" s="10" t="s">
        <v>158</v>
      </c>
      <c r="I47" s="9">
        <v>4.6564616137478865E-3</v>
      </c>
      <c r="K47" s="7">
        <v>13.9</v>
      </c>
      <c r="L47" s="7" t="s">
        <v>159</v>
      </c>
      <c r="N47" s="7">
        <v>13.8</v>
      </c>
      <c r="O47" s="7" t="s">
        <v>160</v>
      </c>
      <c r="P47" s="8">
        <v>0.51052098769884902</v>
      </c>
    </row>
    <row r="48" spans="3:16" x14ac:dyDescent="0.45">
      <c r="C48" s="6" t="s">
        <v>440</v>
      </c>
      <c r="D48">
        <v>7.1</v>
      </c>
      <c r="E48" t="s">
        <v>441</v>
      </c>
      <c r="F48" s="21"/>
      <c r="G48">
        <v>7.2</v>
      </c>
      <c r="H48" t="s">
        <v>442</v>
      </c>
      <c r="I48" s="9">
        <v>0.18405946313039756</v>
      </c>
      <c r="K48">
        <v>7.1</v>
      </c>
      <c r="L48" t="s">
        <v>441</v>
      </c>
      <c r="N48">
        <v>7.2</v>
      </c>
      <c r="O48" t="s">
        <v>442</v>
      </c>
      <c r="P48" s="9">
        <v>0.10502049849972095</v>
      </c>
    </row>
    <row r="49" spans="2:16" x14ac:dyDescent="0.45">
      <c r="B49" s="17"/>
      <c r="C49" s="6" t="s">
        <v>407</v>
      </c>
      <c r="D49" s="7">
        <v>4.2</v>
      </c>
      <c r="E49" s="10" t="s">
        <v>161</v>
      </c>
      <c r="F49" s="21"/>
      <c r="G49" s="7">
        <v>4.0999999999999996</v>
      </c>
      <c r="H49" s="10" t="s">
        <v>162</v>
      </c>
      <c r="I49" s="19">
        <v>9.863867115654501E-2</v>
      </c>
      <c r="K49" s="7">
        <v>4.2</v>
      </c>
      <c r="L49" s="7" t="s">
        <v>163</v>
      </c>
      <c r="N49" s="7">
        <v>4.0999999999999996</v>
      </c>
      <c r="O49" s="7" t="s">
        <v>162</v>
      </c>
      <c r="P49" s="19">
        <v>1.1990837707653856E-2</v>
      </c>
    </row>
    <row r="50" spans="2:16" x14ac:dyDescent="0.45">
      <c r="B50" s="17"/>
      <c r="C50" s="6" t="s">
        <v>443</v>
      </c>
      <c r="D50" s="19">
        <v>1</v>
      </c>
      <c r="E50" s="19" t="s">
        <v>444</v>
      </c>
      <c r="F50" s="21"/>
      <c r="G50" s="19">
        <v>1.1399999999999999</v>
      </c>
      <c r="H50" t="s">
        <v>445</v>
      </c>
      <c r="I50" s="9">
        <v>8.7801155902678105E-5</v>
      </c>
      <c r="K50">
        <v>1.0150000000000001</v>
      </c>
      <c r="L50" t="s">
        <v>446</v>
      </c>
      <c r="N50">
        <v>1.1349999999999998</v>
      </c>
      <c r="O50" t="s">
        <v>447</v>
      </c>
      <c r="P50" s="9">
        <v>1.3601727096699268E-3</v>
      </c>
    </row>
    <row r="51" spans="2:16" x14ac:dyDescent="0.45">
      <c r="C51" s="6" t="s">
        <v>408</v>
      </c>
      <c r="D51" s="7">
        <v>5.5</v>
      </c>
      <c r="E51" s="10" t="s">
        <v>164</v>
      </c>
      <c r="G51" s="7">
        <v>5.6</v>
      </c>
      <c r="H51" s="10" t="s">
        <v>165</v>
      </c>
      <c r="I51" s="8">
        <v>0.37450155688390208</v>
      </c>
      <c r="K51" s="7">
        <v>5.6</v>
      </c>
      <c r="L51" s="7" t="s">
        <v>166</v>
      </c>
      <c r="N51" s="7">
        <v>5.5</v>
      </c>
      <c r="O51" s="7" t="s">
        <v>167</v>
      </c>
      <c r="P51" s="8">
        <v>0.92976639888784218</v>
      </c>
    </row>
    <row r="52" spans="2:16" x14ac:dyDescent="0.45">
      <c r="C52" s="6" t="s">
        <v>439</v>
      </c>
      <c r="D52" s="26">
        <v>0.25900000000000001</v>
      </c>
      <c r="E52" s="26" t="s">
        <v>367</v>
      </c>
      <c r="F52" s="26"/>
      <c r="G52" s="26">
        <v>0.21199999999999999</v>
      </c>
      <c r="H52" s="26" t="s">
        <v>368</v>
      </c>
      <c r="I52" s="9">
        <v>2.506106916998263E-3</v>
      </c>
      <c r="J52" s="26"/>
      <c r="K52" s="26">
        <v>0.26400000000000001</v>
      </c>
      <c r="L52" s="26" t="s">
        <v>369</v>
      </c>
      <c r="M52" s="26"/>
      <c r="N52" s="26">
        <v>0.20200000000000001</v>
      </c>
      <c r="O52" s="7" t="s">
        <v>370</v>
      </c>
      <c r="P52" s="9">
        <v>8.7602805600717204E-6</v>
      </c>
    </row>
    <row r="53" spans="2:16" x14ac:dyDescent="0.45">
      <c r="C53" s="6" t="s">
        <v>168</v>
      </c>
      <c r="D53" s="7">
        <v>4.3424707602339181</v>
      </c>
      <c r="E53" s="10" t="s">
        <v>169</v>
      </c>
      <c r="G53" s="7">
        <v>3.9508928571428572</v>
      </c>
      <c r="H53" s="10" t="s">
        <v>170</v>
      </c>
      <c r="I53" s="8">
        <v>0.13499329002619387</v>
      </c>
      <c r="K53" s="7">
        <v>4.8054119674185465</v>
      </c>
      <c r="L53" s="7" t="s">
        <v>171</v>
      </c>
      <c r="N53" s="7">
        <v>3.7470648214144298</v>
      </c>
      <c r="O53" s="7" t="s">
        <v>172</v>
      </c>
      <c r="P53" s="9">
        <v>2.6312717349652459E-5</v>
      </c>
    </row>
    <row r="54" spans="2:16" x14ac:dyDescent="0.45">
      <c r="C54" s="6" t="s">
        <v>371</v>
      </c>
      <c r="D54">
        <v>5.9</v>
      </c>
      <c r="E54" s="10" t="s">
        <v>173</v>
      </c>
      <c r="G54" s="7">
        <v>6</v>
      </c>
      <c r="H54" s="7" t="s">
        <v>174</v>
      </c>
      <c r="I54" s="8">
        <v>0.11966774794721546</v>
      </c>
      <c r="K54" s="7">
        <v>5.9</v>
      </c>
      <c r="L54" s="7" t="s">
        <v>173</v>
      </c>
      <c r="N54" s="7">
        <v>6</v>
      </c>
      <c r="O54" s="7" t="s">
        <v>175</v>
      </c>
      <c r="P54" s="8">
        <v>6.6198845390934791E-2</v>
      </c>
    </row>
    <row r="55" spans="2:16" x14ac:dyDescent="0.45">
      <c r="C55" s="6" t="s">
        <v>410</v>
      </c>
      <c r="D55" s="17">
        <v>115</v>
      </c>
      <c r="E55" s="10" t="s">
        <v>176</v>
      </c>
      <c r="G55" s="17">
        <v>131</v>
      </c>
      <c r="H55" s="10" t="s">
        <v>177</v>
      </c>
      <c r="I55" s="9">
        <v>1.3576569126467763E-3</v>
      </c>
      <c r="K55" s="17">
        <v>117</v>
      </c>
      <c r="L55" s="17" t="s">
        <v>178</v>
      </c>
      <c r="N55" s="17">
        <v>124</v>
      </c>
      <c r="O55" s="17" t="s">
        <v>179</v>
      </c>
      <c r="P55" s="19">
        <v>5.0266254080792994E-2</v>
      </c>
    </row>
    <row r="56" spans="2:16" x14ac:dyDescent="0.45">
      <c r="C56" s="6" t="s">
        <v>409</v>
      </c>
      <c r="D56" s="17">
        <v>61</v>
      </c>
      <c r="E56" s="10" t="s">
        <v>180</v>
      </c>
      <c r="G56" s="17">
        <v>55</v>
      </c>
      <c r="H56" s="10" t="s">
        <v>181</v>
      </c>
      <c r="I56" s="9">
        <v>1.6886656950543255E-5</v>
      </c>
      <c r="K56" s="17">
        <v>59</v>
      </c>
      <c r="L56" s="17" t="s">
        <v>182</v>
      </c>
      <c r="N56" s="17">
        <v>57.5</v>
      </c>
      <c r="O56" s="17" t="s">
        <v>183</v>
      </c>
      <c r="P56" s="8">
        <v>7.4951108427757429E-2</v>
      </c>
    </row>
    <row r="57" spans="2:16" x14ac:dyDescent="0.45">
      <c r="C57" s="6" t="s">
        <v>411</v>
      </c>
      <c r="D57" s="17">
        <v>112</v>
      </c>
      <c r="E57" s="10" t="s">
        <v>184</v>
      </c>
      <c r="G57" s="17">
        <v>107</v>
      </c>
      <c r="H57" s="10" t="s">
        <v>185</v>
      </c>
      <c r="I57" s="19">
        <v>8.6248204668886386E-2</v>
      </c>
      <c r="K57" s="17">
        <v>113</v>
      </c>
      <c r="L57" s="17" t="s">
        <v>184</v>
      </c>
      <c r="N57" s="17">
        <v>106</v>
      </c>
      <c r="O57" s="17" t="s">
        <v>186</v>
      </c>
      <c r="P57" s="19">
        <v>1.6613987774176886E-2</v>
      </c>
    </row>
    <row r="58" spans="2:16" ht="19.8" x14ac:dyDescent="0.45">
      <c r="C58" s="6" t="s">
        <v>412</v>
      </c>
      <c r="D58" s="10">
        <v>48.45881985493024</v>
      </c>
      <c r="E58" s="10" t="s">
        <v>187</v>
      </c>
      <c r="G58" s="10">
        <v>44.117614212161854</v>
      </c>
      <c r="H58" s="10" t="s">
        <v>188</v>
      </c>
      <c r="I58" s="9">
        <v>4.7742536484798315E-3</v>
      </c>
      <c r="K58" s="7">
        <v>48.946833694272087</v>
      </c>
      <c r="L58" s="7" t="s">
        <v>189</v>
      </c>
      <c r="N58" s="7">
        <v>43.431662485554391</v>
      </c>
      <c r="O58" s="7" t="s">
        <v>190</v>
      </c>
      <c r="P58" s="9">
        <v>1.0862520160559441E-4</v>
      </c>
    </row>
    <row r="59" spans="2:16" ht="19.8" x14ac:dyDescent="0.45">
      <c r="C59" s="6" t="s">
        <v>413</v>
      </c>
      <c r="D59" s="10">
        <v>63.348209229199909</v>
      </c>
      <c r="E59" s="10" t="s">
        <v>191</v>
      </c>
      <c r="G59" s="10">
        <v>53.186197628697585</v>
      </c>
      <c r="H59" s="10" t="s">
        <v>192</v>
      </c>
      <c r="I59" s="9">
        <v>8.4072791081801768E-5</v>
      </c>
      <c r="K59" s="7">
        <v>64.582728498327498</v>
      </c>
      <c r="L59" s="7" t="s">
        <v>193</v>
      </c>
      <c r="N59" s="7">
        <v>51.739337275418158</v>
      </c>
      <c r="O59" s="7" t="s">
        <v>194</v>
      </c>
      <c r="P59" s="9">
        <v>2.101102225537943E-8</v>
      </c>
    </row>
    <row r="60" spans="2:16" ht="19.8" x14ac:dyDescent="0.45">
      <c r="C60" s="6" t="s">
        <v>392</v>
      </c>
      <c r="D60" s="10">
        <v>56.648464497703202</v>
      </c>
      <c r="E60" s="10" t="s">
        <v>195</v>
      </c>
      <c r="F60" s="10"/>
      <c r="G60" s="10">
        <v>48.668322931330941</v>
      </c>
      <c r="H60" s="10" t="s">
        <v>196</v>
      </c>
      <c r="I60" s="9">
        <v>2.2064203635197E-4</v>
      </c>
      <c r="K60" s="7">
        <v>58.337148782485855</v>
      </c>
      <c r="L60" s="7" t="s">
        <v>197</v>
      </c>
      <c r="N60" s="7">
        <v>47.618531235550947</v>
      </c>
      <c r="O60" s="7" t="s">
        <v>198</v>
      </c>
      <c r="P60" s="9">
        <v>2.8065876955807312E-7</v>
      </c>
    </row>
    <row r="61" spans="2:16" ht="19.8" x14ac:dyDescent="0.45">
      <c r="C61" s="6" t="s">
        <v>344</v>
      </c>
      <c r="D61" s="10">
        <v>70.009076115604245</v>
      </c>
      <c r="E61" s="10" t="s">
        <v>199</v>
      </c>
      <c r="G61" s="10">
        <v>63.1</v>
      </c>
      <c r="H61" s="10" t="s">
        <v>341</v>
      </c>
      <c r="I61" s="9">
        <v>5.8480495404286126E-2</v>
      </c>
      <c r="K61" s="7">
        <v>73.099999999999994</v>
      </c>
      <c r="L61" s="7" t="s">
        <v>342</v>
      </c>
      <c r="M61" s="12"/>
      <c r="N61" s="95">
        <v>56.8</v>
      </c>
      <c r="O61" s="95" t="s">
        <v>343</v>
      </c>
      <c r="P61" s="9">
        <v>3.02059033119306E-7</v>
      </c>
    </row>
    <row r="62" spans="2:16" x14ac:dyDescent="0.45">
      <c r="C62" s="25" t="s">
        <v>395</v>
      </c>
      <c r="D62">
        <v>11</v>
      </c>
      <c r="E62" s="18" t="s">
        <v>313</v>
      </c>
      <c r="F62" s="91"/>
      <c r="G62">
        <v>10</v>
      </c>
      <c r="H62" s="18" t="s">
        <v>314</v>
      </c>
      <c r="I62" s="8">
        <v>0.66226522186104142</v>
      </c>
      <c r="J62" s="12"/>
      <c r="K62">
        <v>9</v>
      </c>
      <c r="L62" s="18" t="s">
        <v>313</v>
      </c>
      <c r="M62" s="12"/>
      <c r="N62">
        <v>12</v>
      </c>
      <c r="O62" s="84" t="s">
        <v>200</v>
      </c>
      <c r="P62" s="8">
        <v>0.37404568803993882</v>
      </c>
    </row>
    <row r="63" spans="2:16" x14ac:dyDescent="0.45">
      <c r="C63" s="25" t="s">
        <v>201</v>
      </c>
      <c r="D63">
        <v>148</v>
      </c>
      <c r="E63" s="18" t="s">
        <v>311</v>
      </c>
      <c r="F63" s="91"/>
      <c r="G63">
        <v>120</v>
      </c>
      <c r="H63" s="84" t="s">
        <v>312</v>
      </c>
      <c r="I63" s="92">
        <v>3.980450187751014E-2</v>
      </c>
      <c r="J63" s="12"/>
      <c r="K63">
        <v>131</v>
      </c>
      <c r="L63" s="18" t="s">
        <v>320</v>
      </c>
      <c r="M63" s="12"/>
      <c r="N63">
        <v>137</v>
      </c>
      <c r="O63" s="84" t="s">
        <v>319</v>
      </c>
      <c r="P63" s="93">
        <v>3.7860562070624092E-3</v>
      </c>
    </row>
    <row r="64" spans="2:16" x14ac:dyDescent="0.45">
      <c r="C64" s="25" t="s">
        <v>340</v>
      </c>
      <c r="D64">
        <v>16</v>
      </c>
      <c r="E64" s="18" t="s">
        <v>315</v>
      </c>
      <c r="F64" s="91"/>
      <c r="G64">
        <v>23</v>
      </c>
      <c r="H64" s="84" t="s">
        <v>316</v>
      </c>
      <c r="I64" s="8">
        <v>2.3517719407920364E-2</v>
      </c>
      <c r="J64" s="12"/>
      <c r="K64">
        <v>15</v>
      </c>
      <c r="L64" s="18" t="s">
        <v>315</v>
      </c>
      <c r="M64" s="12"/>
      <c r="N64">
        <v>24</v>
      </c>
      <c r="O64" s="84" t="s">
        <v>321</v>
      </c>
      <c r="P64" s="93">
        <v>5.0127860735617612E-2</v>
      </c>
    </row>
    <row r="65" spans="3:16" x14ac:dyDescent="0.45">
      <c r="C65" s="25" t="s">
        <v>469</v>
      </c>
      <c r="D65" s="94">
        <v>50</v>
      </c>
      <c r="E65" s="84" t="s">
        <v>323</v>
      </c>
      <c r="F65" s="94"/>
      <c r="G65" s="94">
        <v>73</v>
      </c>
      <c r="H65" s="84" t="s">
        <v>324</v>
      </c>
      <c r="I65" s="9">
        <v>1.2938763644403108E-6</v>
      </c>
      <c r="J65" s="12"/>
      <c r="K65" s="94">
        <v>45</v>
      </c>
      <c r="L65" s="84" t="s">
        <v>202</v>
      </c>
      <c r="M65" s="25"/>
      <c r="N65" s="94">
        <v>78</v>
      </c>
      <c r="O65" s="84" t="s">
        <v>325</v>
      </c>
      <c r="P65" s="9">
        <v>3.8517355275544099E-6</v>
      </c>
    </row>
    <row r="66" spans="3:16" x14ac:dyDescent="0.45">
      <c r="C66" s="25" t="s">
        <v>203</v>
      </c>
      <c r="D66" s="94">
        <v>134</v>
      </c>
      <c r="E66" s="84" t="s">
        <v>329</v>
      </c>
      <c r="F66" s="94"/>
      <c r="G66" s="94">
        <v>97</v>
      </c>
      <c r="H66" s="84" t="s">
        <v>330</v>
      </c>
      <c r="I66" s="8">
        <v>0.62305205257072749</v>
      </c>
      <c r="J66" s="12"/>
      <c r="K66" s="94">
        <v>121</v>
      </c>
      <c r="L66" s="84" t="s">
        <v>204</v>
      </c>
      <c r="M66" s="25"/>
      <c r="N66" s="94">
        <v>110</v>
      </c>
      <c r="O66" s="84" t="s">
        <v>332</v>
      </c>
      <c r="P66" s="8">
        <v>0.3651480848877019</v>
      </c>
    </row>
    <row r="67" spans="3:16" x14ac:dyDescent="0.45">
      <c r="C67" s="90" t="s">
        <v>308</v>
      </c>
      <c r="D67" s="87">
        <v>89</v>
      </c>
      <c r="E67" s="33" t="s">
        <v>303</v>
      </c>
      <c r="F67" s="87"/>
      <c r="G67" s="87">
        <v>98</v>
      </c>
      <c r="H67" s="33" t="s">
        <v>304</v>
      </c>
      <c r="I67" s="28">
        <v>2.9451592309833555E-5</v>
      </c>
      <c r="J67" s="1"/>
      <c r="K67" s="87">
        <v>83</v>
      </c>
      <c r="L67" s="33" t="s">
        <v>306</v>
      </c>
      <c r="M67" s="1"/>
      <c r="N67" s="87">
        <v>104</v>
      </c>
      <c r="O67" s="33" t="s">
        <v>307</v>
      </c>
      <c r="P67" s="28">
        <v>3.2029823854781101E-4</v>
      </c>
    </row>
    <row r="68" spans="3:16" x14ac:dyDescent="0.45">
      <c r="C68" s="6" t="s">
        <v>327</v>
      </c>
    </row>
    <row r="69" spans="3:16" x14ac:dyDescent="0.45">
      <c r="C69" s="6" t="s">
        <v>418</v>
      </c>
    </row>
    <row r="70" spans="3:16" x14ac:dyDescent="0.45">
      <c r="C70" s="6" t="s">
        <v>207</v>
      </c>
    </row>
    <row r="71" spans="3:16" x14ac:dyDescent="0.45">
      <c r="C71" s="6" t="s">
        <v>419</v>
      </c>
    </row>
    <row r="72" spans="3:16" ht="19.8" x14ac:dyDescent="0.45">
      <c r="C72" s="6" t="s">
        <v>416</v>
      </c>
    </row>
    <row r="73" spans="3:16" x14ac:dyDescent="0.45">
      <c r="C73" s="6" t="s">
        <v>417</v>
      </c>
    </row>
    <row r="74" spans="3:16" x14ac:dyDescent="0.45">
      <c r="C74" s="6" t="s">
        <v>345</v>
      </c>
    </row>
    <row r="75" spans="3:16" x14ac:dyDescent="0.45">
      <c r="C75" s="6" t="s">
        <v>393</v>
      </c>
    </row>
    <row r="76" spans="3:16" x14ac:dyDescent="0.45">
      <c r="C76" s="6" t="s">
        <v>394</v>
      </c>
    </row>
    <row r="77" spans="3:16" x14ac:dyDescent="0.45">
      <c r="C77" t="s">
        <v>396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E192C1-14F5-431A-9E55-A93CC0E19D6E}">
  <dimension ref="C3:L28"/>
  <sheetViews>
    <sheetView workbookViewId="0"/>
  </sheetViews>
  <sheetFormatPr defaultRowHeight="18" x14ac:dyDescent="0.45"/>
  <cols>
    <col min="3" max="3" width="10.69921875" customWidth="1"/>
    <col min="4" max="4" width="17.69921875" customWidth="1"/>
    <col min="5" max="5" width="20.69921875" customWidth="1"/>
    <col min="6" max="7" width="38.69921875" customWidth="1"/>
    <col min="8" max="12" width="10.69921875" customWidth="1"/>
  </cols>
  <sheetData>
    <row r="3" spans="3:12" x14ac:dyDescent="0.45">
      <c r="C3" t="s">
        <v>339</v>
      </c>
    </row>
    <row r="4" spans="3:12" x14ac:dyDescent="0.45">
      <c r="C4" s="1" t="s">
        <v>470</v>
      </c>
      <c r="D4" s="1"/>
      <c r="E4" s="1"/>
      <c r="F4" s="1"/>
      <c r="G4" s="1"/>
      <c r="H4" s="4"/>
      <c r="I4" s="1"/>
      <c r="J4" s="1"/>
      <c r="K4" s="1"/>
      <c r="L4" s="1"/>
    </row>
    <row r="5" spans="3:12" x14ac:dyDescent="0.45">
      <c r="D5" s="5" t="s">
        <v>250</v>
      </c>
      <c r="E5" s="5" t="s">
        <v>208</v>
      </c>
      <c r="F5" s="5" t="s">
        <v>380</v>
      </c>
      <c r="H5" s="5" t="s">
        <v>209</v>
      </c>
    </row>
    <row r="6" spans="3:12" x14ac:dyDescent="0.45">
      <c r="C6" s="4" t="s">
        <v>210</v>
      </c>
      <c r="D6" s="4" t="s">
        <v>211</v>
      </c>
      <c r="E6" s="4" t="s">
        <v>251</v>
      </c>
      <c r="F6" s="1"/>
      <c r="G6" s="1"/>
      <c r="H6" s="4" t="s">
        <v>213</v>
      </c>
      <c r="I6" s="4" t="s">
        <v>214</v>
      </c>
      <c r="J6" s="4" t="s">
        <v>215</v>
      </c>
      <c r="K6" s="4" t="s">
        <v>216</v>
      </c>
      <c r="L6" s="4" t="s">
        <v>217</v>
      </c>
    </row>
    <row r="7" spans="3:12" x14ac:dyDescent="0.45">
      <c r="C7" s="5" t="s">
        <v>218</v>
      </c>
      <c r="D7" s="36" t="s">
        <v>219</v>
      </c>
      <c r="E7" s="5" t="s">
        <v>352</v>
      </c>
      <c r="F7" s="20" t="s">
        <v>374</v>
      </c>
      <c r="G7" t="s">
        <v>375</v>
      </c>
      <c r="H7" s="5"/>
      <c r="I7" s="5"/>
      <c r="J7" s="5"/>
      <c r="K7" s="5"/>
      <c r="L7" s="5"/>
    </row>
    <row r="8" spans="3:12" x14ac:dyDescent="0.45">
      <c r="C8" s="5" t="s">
        <v>220</v>
      </c>
      <c r="D8" s="36" t="s">
        <v>221</v>
      </c>
      <c r="E8" s="5" t="s">
        <v>353</v>
      </c>
      <c r="F8" s="20" t="s">
        <v>374</v>
      </c>
      <c r="G8" t="s">
        <v>376</v>
      </c>
      <c r="H8" s="5" t="s">
        <v>222</v>
      </c>
      <c r="I8" s="31">
        <v>0.180368</v>
      </c>
      <c r="J8" s="31">
        <v>0.69739070000000003</v>
      </c>
      <c r="K8" s="5">
        <v>0.26</v>
      </c>
      <c r="L8" s="31">
        <v>0.79700000000000004</v>
      </c>
    </row>
    <row r="9" spans="3:12" x14ac:dyDescent="0.45">
      <c r="C9" s="5" t="s">
        <v>223</v>
      </c>
      <c r="D9" s="36" t="s">
        <v>224</v>
      </c>
      <c r="E9" s="5" t="s">
        <v>354</v>
      </c>
      <c r="F9" s="20" t="s">
        <v>374</v>
      </c>
      <c r="G9" t="s">
        <v>377</v>
      </c>
      <c r="H9" s="5" t="s">
        <v>225</v>
      </c>
      <c r="I9" s="31">
        <v>0.9987779</v>
      </c>
      <c r="J9" s="31">
        <v>0.69253719999999996</v>
      </c>
      <c r="K9" s="5">
        <v>1.44</v>
      </c>
      <c r="L9" s="31">
        <v>0.157</v>
      </c>
    </row>
    <row r="10" spans="3:12" x14ac:dyDescent="0.45">
      <c r="C10" s="5" t="s">
        <v>226</v>
      </c>
      <c r="D10" s="36" t="s">
        <v>227</v>
      </c>
      <c r="E10" s="5" t="s">
        <v>355</v>
      </c>
      <c r="F10" s="20" t="s">
        <v>374</v>
      </c>
      <c r="G10" t="s">
        <v>378</v>
      </c>
      <c r="H10" s="5" t="s">
        <v>228</v>
      </c>
      <c r="I10" s="31">
        <v>-0.19902929999999999</v>
      </c>
      <c r="J10" s="31">
        <v>0.43217929999999999</v>
      </c>
      <c r="K10" s="5">
        <v>-0.46</v>
      </c>
      <c r="L10" s="31">
        <v>0.64800000000000002</v>
      </c>
    </row>
    <row r="11" spans="3:12" x14ac:dyDescent="0.45">
      <c r="C11" s="5" t="s">
        <v>229</v>
      </c>
      <c r="D11" s="36" t="s">
        <v>230</v>
      </c>
      <c r="E11" s="5" t="s">
        <v>356</v>
      </c>
      <c r="F11" s="20" t="s">
        <v>374</v>
      </c>
      <c r="G11" t="s">
        <v>379</v>
      </c>
      <c r="H11" s="5" t="s">
        <v>231</v>
      </c>
      <c r="I11" s="31">
        <v>0.18179329999999999</v>
      </c>
      <c r="J11" s="31">
        <v>0.31312079999999998</v>
      </c>
      <c r="K11" s="5">
        <v>0.57999999999999996</v>
      </c>
      <c r="L11" s="31">
        <v>0.56499999999999995</v>
      </c>
    </row>
    <row r="12" spans="3:12" x14ac:dyDescent="0.45">
      <c r="C12" s="5"/>
      <c r="D12" s="4"/>
      <c r="E12" s="4"/>
      <c r="F12" s="1"/>
      <c r="G12" s="1"/>
      <c r="H12" s="4"/>
      <c r="I12" s="32"/>
      <c r="J12" s="32"/>
      <c r="K12" s="4"/>
      <c r="L12" s="32"/>
    </row>
    <row r="13" spans="3:12" x14ac:dyDescent="0.45">
      <c r="C13" s="5"/>
      <c r="D13" s="36" t="s">
        <v>232</v>
      </c>
      <c r="E13" s="36" t="s">
        <v>208</v>
      </c>
      <c r="F13" s="5" t="s">
        <v>241</v>
      </c>
      <c r="H13" s="5" t="s">
        <v>209</v>
      </c>
    </row>
    <row r="14" spans="3:12" x14ac:dyDescent="0.45">
      <c r="C14" s="5"/>
      <c r="D14" s="37" t="s">
        <v>233</v>
      </c>
      <c r="E14" s="37" t="s">
        <v>234</v>
      </c>
      <c r="F14" s="4" t="s">
        <v>212</v>
      </c>
      <c r="G14" s="1"/>
      <c r="H14" s="4" t="s">
        <v>213</v>
      </c>
      <c r="I14" s="4" t="s">
        <v>214</v>
      </c>
      <c r="J14" s="4" t="s">
        <v>215</v>
      </c>
      <c r="K14" s="4" t="s">
        <v>216</v>
      </c>
      <c r="L14" s="4" t="s">
        <v>217</v>
      </c>
    </row>
    <row r="15" spans="3:12" x14ac:dyDescent="0.45">
      <c r="C15" s="5" t="s">
        <v>334</v>
      </c>
      <c r="D15" s="36" t="s">
        <v>219</v>
      </c>
      <c r="E15" s="5" t="s">
        <v>357</v>
      </c>
      <c r="F15" s="20" t="s">
        <v>235</v>
      </c>
      <c r="G15" t="s">
        <v>236</v>
      </c>
      <c r="H15" s="35"/>
      <c r="I15" s="34"/>
      <c r="J15" s="34"/>
      <c r="K15" s="35"/>
      <c r="L15" s="34"/>
    </row>
    <row r="16" spans="3:12" x14ac:dyDescent="0.45">
      <c r="C16" s="5" t="s">
        <v>335</v>
      </c>
      <c r="D16" s="36" t="s">
        <v>221</v>
      </c>
      <c r="E16" s="5" t="s">
        <v>358</v>
      </c>
      <c r="F16" s="20" t="s">
        <v>235</v>
      </c>
      <c r="G16" t="s">
        <v>237</v>
      </c>
      <c r="H16" s="5" t="s">
        <v>222</v>
      </c>
      <c r="I16" s="31">
        <v>0.85111579999999998</v>
      </c>
      <c r="J16" s="31">
        <v>0.6212628</v>
      </c>
      <c r="K16" s="5">
        <v>1.37</v>
      </c>
      <c r="L16" s="31">
        <v>0.17699999999999999</v>
      </c>
    </row>
    <row r="17" spans="3:12" x14ac:dyDescent="0.45">
      <c r="C17" s="5" t="s">
        <v>336</v>
      </c>
      <c r="D17" s="36" t="s">
        <v>224</v>
      </c>
      <c r="E17" s="5" t="s">
        <v>359</v>
      </c>
      <c r="F17" s="20" t="s">
        <v>235</v>
      </c>
      <c r="G17" t="s">
        <v>238</v>
      </c>
      <c r="H17" s="5" t="s">
        <v>225</v>
      </c>
      <c r="I17" s="31">
        <v>8.7377200000000002E-2</v>
      </c>
      <c r="J17" s="31">
        <v>0.61545629999999996</v>
      </c>
      <c r="K17" s="5">
        <v>0.14000000000000001</v>
      </c>
      <c r="L17" s="31">
        <v>0.88800000000000001</v>
      </c>
    </row>
    <row r="18" spans="3:12" x14ac:dyDescent="0.45">
      <c r="C18" s="5" t="s">
        <v>337</v>
      </c>
      <c r="D18" s="36" t="s">
        <v>227</v>
      </c>
      <c r="E18" s="5" t="s">
        <v>360</v>
      </c>
      <c r="F18" s="20" t="s">
        <v>235</v>
      </c>
      <c r="G18" t="s">
        <v>239</v>
      </c>
      <c r="H18" s="5" t="s">
        <v>228</v>
      </c>
      <c r="I18" s="31">
        <v>0.2111121</v>
      </c>
      <c r="J18" s="31">
        <v>0.37937029999999999</v>
      </c>
      <c r="K18" s="5">
        <v>0.56000000000000005</v>
      </c>
      <c r="L18" s="31">
        <v>0.58099999999999996</v>
      </c>
    </row>
    <row r="19" spans="3:12" x14ac:dyDescent="0.45">
      <c r="C19" s="4" t="s">
        <v>338</v>
      </c>
      <c r="D19" s="37" t="s">
        <v>230</v>
      </c>
      <c r="E19" s="4" t="s">
        <v>361</v>
      </c>
      <c r="F19" s="29" t="s">
        <v>235</v>
      </c>
      <c r="G19" s="1" t="s">
        <v>240</v>
      </c>
      <c r="H19" s="4" t="s">
        <v>231</v>
      </c>
      <c r="I19" s="32">
        <v>0.17050609999999999</v>
      </c>
      <c r="J19" s="32">
        <v>0.28154889999999999</v>
      </c>
      <c r="K19" s="4">
        <v>0.61</v>
      </c>
      <c r="L19" s="32">
        <v>0.54800000000000004</v>
      </c>
    </row>
    <row r="20" spans="3:12" x14ac:dyDescent="0.45">
      <c r="C20" t="s">
        <v>434</v>
      </c>
    </row>
    <row r="21" spans="3:12" x14ac:dyDescent="0.45">
      <c r="C21" s="48" t="s">
        <v>381</v>
      </c>
    </row>
    <row r="22" spans="3:12" x14ac:dyDescent="0.45">
      <c r="C22" s="48" t="s">
        <v>423</v>
      </c>
    </row>
    <row r="23" spans="3:12" x14ac:dyDescent="0.45">
      <c r="C23" s="48" t="s">
        <v>382</v>
      </c>
    </row>
    <row r="24" spans="3:12" x14ac:dyDescent="0.45">
      <c r="C24" s="48" t="s">
        <v>424</v>
      </c>
    </row>
    <row r="25" spans="3:12" x14ac:dyDescent="0.45">
      <c r="C25" s="48" t="s">
        <v>383</v>
      </c>
    </row>
    <row r="26" spans="3:12" x14ac:dyDescent="0.45">
      <c r="C26" s="48" t="s">
        <v>425</v>
      </c>
    </row>
    <row r="27" spans="3:12" x14ac:dyDescent="0.45">
      <c r="C27" s="99" t="s">
        <v>384</v>
      </c>
    </row>
    <row r="28" spans="3:12" x14ac:dyDescent="0.45">
      <c r="C28" s="48" t="s">
        <v>426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B42755-A907-4BF8-AB58-7B512E323998}">
  <dimension ref="C3:O35"/>
  <sheetViews>
    <sheetView workbookViewId="0"/>
  </sheetViews>
  <sheetFormatPr defaultRowHeight="18" x14ac:dyDescent="0.45"/>
  <cols>
    <col min="3" max="3" width="15.69921875" customWidth="1"/>
    <col min="4" max="5" width="11.69921875" customWidth="1"/>
    <col min="6" max="8" width="10.69921875" customWidth="1"/>
    <col min="9" max="9" width="17.69921875" customWidth="1"/>
    <col min="10" max="15" width="10.69921875" customWidth="1"/>
  </cols>
  <sheetData>
    <row r="3" spans="3:15" x14ac:dyDescent="0.45">
      <c r="C3" t="s">
        <v>427</v>
      </c>
    </row>
    <row r="4" spans="3:15" x14ac:dyDescent="0.45">
      <c r="C4" s="1" t="s">
        <v>471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3:15" x14ac:dyDescent="0.45">
      <c r="C5" s="5" t="s">
        <v>252</v>
      </c>
      <c r="D5" s="48" t="s">
        <v>385</v>
      </c>
      <c r="E5" s="5"/>
      <c r="F5" s="5"/>
      <c r="G5" s="5"/>
      <c r="H5" s="5"/>
      <c r="I5" s="5" t="s">
        <v>266</v>
      </c>
      <c r="J5" s="5"/>
      <c r="K5" s="5"/>
      <c r="L5" s="5"/>
      <c r="M5" s="5"/>
      <c r="N5" s="5"/>
      <c r="O5" s="5"/>
    </row>
    <row r="6" spans="3:15" x14ac:dyDescent="0.45">
      <c r="C6" s="4" t="s">
        <v>386</v>
      </c>
      <c r="D6" s="4" t="s">
        <v>387</v>
      </c>
      <c r="E6" s="4" t="s">
        <v>388</v>
      </c>
      <c r="F6" s="4" t="s">
        <v>242</v>
      </c>
      <c r="G6" s="4" t="s">
        <v>215</v>
      </c>
      <c r="H6" s="4" t="s">
        <v>243</v>
      </c>
      <c r="I6" s="4" t="s">
        <v>453</v>
      </c>
      <c r="J6" s="4" t="s">
        <v>244</v>
      </c>
      <c r="K6" s="4" t="s">
        <v>245</v>
      </c>
      <c r="L6" s="4" t="s">
        <v>246</v>
      </c>
      <c r="M6" s="4" t="s">
        <v>247</v>
      </c>
      <c r="N6" s="4" t="s">
        <v>248</v>
      </c>
      <c r="O6" s="4" t="s">
        <v>249</v>
      </c>
    </row>
    <row r="7" spans="3:15" x14ac:dyDescent="0.45">
      <c r="C7" s="5">
        <v>10</v>
      </c>
      <c r="D7" s="5">
        <f>450-E7</f>
        <v>98</v>
      </c>
      <c r="E7" s="5">
        <v>352</v>
      </c>
      <c r="F7" s="40">
        <v>0.80557166048237494</v>
      </c>
      <c r="G7" s="41">
        <v>2.1467029284129698E-2</v>
      </c>
      <c r="H7" s="42">
        <v>5.5990390805155403E-46</v>
      </c>
      <c r="I7" s="38">
        <v>32.437894736842097</v>
      </c>
      <c r="J7" s="46">
        <v>0.71590909090909094</v>
      </c>
      <c r="K7" s="46">
        <v>0.7857142857142857</v>
      </c>
      <c r="L7" s="46">
        <v>0.92307692307692313</v>
      </c>
      <c r="M7" s="46">
        <v>0.43502824858757061</v>
      </c>
      <c r="N7" s="46">
        <v>0.35584548890640433</v>
      </c>
      <c r="O7" s="46">
        <f>J7+K7-1</f>
        <v>0.50162337662337664</v>
      </c>
    </row>
    <row r="8" spans="3:15" x14ac:dyDescent="0.45">
      <c r="C8" s="5"/>
      <c r="D8" s="5"/>
      <c r="E8" s="5"/>
      <c r="F8" s="40"/>
      <c r="G8" s="41"/>
      <c r="H8" s="42"/>
      <c r="I8" s="38">
        <v>39.1</v>
      </c>
      <c r="J8" s="46">
        <v>0.66193181818181823</v>
      </c>
      <c r="K8" s="46">
        <v>0.85714285714285721</v>
      </c>
      <c r="L8" s="46">
        <v>0.94331983805668018</v>
      </c>
      <c r="M8" s="46">
        <v>0.58620689655172409</v>
      </c>
      <c r="N8" s="46">
        <v>0.36701261398371215</v>
      </c>
      <c r="O8" s="46">
        <f t="shared" ref="O8:O32" si="0">J8+K8-1</f>
        <v>0.51907467532467555</v>
      </c>
    </row>
    <row r="9" spans="3:15" x14ac:dyDescent="0.45">
      <c r="C9" s="5">
        <v>20</v>
      </c>
      <c r="D9" s="5">
        <f>450-E9</f>
        <v>201</v>
      </c>
      <c r="E9" s="5">
        <v>249</v>
      </c>
      <c r="F9" s="40">
        <v>0.78927650902115931</v>
      </c>
      <c r="G9" s="41">
        <v>2.0917077524070557E-2</v>
      </c>
      <c r="H9" s="42">
        <v>1.6876733038328847E-43</v>
      </c>
      <c r="I9" s="38">
        <v>40</v>
      </c>
      <c r="J9" s="46">
        <v>0.74297188755020083</v>
      </c>
      <c r="K9" s="46">
        <v>0.70149253731343286</v>
      </c>
      <c r="L9" s="46">
        <v>0.75510204081632648</v>
      </c>
      <c r="M9" s="46">
        <v>0.68780487804878043</v>
      </c>
      <c r="N9" s="46">
        <v>0.39391643259589831</v>
      </c>
      <c r="O9" s="46">
        <f t="shared" si="0"/>
        <v>0.44446442486363358</v>
      </c>
    </row>
    <row r="10" spans="3:15" x14ac:dyDescent="0.45">
      <c r="C10" s="5"/>
      <c r="D10" s="5"/>
      <c r="E10" s="5"/>
      <c r="F10" s="40"/>
      <c r="G10" s="41"/>
      <c r="H10" s="42"/>
      <c r="I10" s="38">
        <v>74.920279720279737</v>
      </c>
      <c r="J10" s="46">
        <v>0.53012048192771088</v>
      </c>
      <c r="K10" s="46">
        <v>0.92537313432835822</v>
      </c>
      <c r="L10" s="46">
        <v>0.89795918367346939</v>
      </c>
      <c r="M10" s="46">
        <v>0.61386138613861385</v>
      </c>
      <c r="N10" s="46">
        <v>0.47576877848784904</v>
      </c>
      <c r="O10" s="46">
        <f t="shared" si="0"/>
        <v>0.45549361625606899</v>
      </c>
    </row>
    <row r="11" spans="3:15" x14ac:dyDescent="0.45">
      <c r="C11" s="5">
        <v>30</v>
      </c>
      <c r="D11" s="5">
        <f>450-E11</f>
        <v>267</v>
      </c>
      <c r="E11" s="5">
        <v>183</v>
      </c>
      <c r="F11" s="40">
        <v>0.83310820490779958</v>
      </c>
      <c r="G11" s="41">
        <v>2.0586322237269777E-2</v>
      </c>
      <c r="H11" s="42">
        <v>6.861991633939053E-59</v>
      </c>
      <c r="I11" s="38">
        <v>63.755725190839698</v>
      </c>
      <c r="J11" s="46">
        <v>0.7103825136612022</v>
      </c>
      <c r="K11" s="46">
        <v>0.8314606741573034</v>
      </c>
      <c r="L11" s="46">
        <v>0.74285714285714288</v>
      </c>
      <c r="M11" s="46">
        <v>0.80727272727272725</v>
      </c>
      <c r="N11" s="46">
        <v>0.33508773888149712</v>
      </c>
      <c r="O11" s="46">
        <f t="shared" si="0"/>
        <v>0.54184318781850571</v>
      </c>
    </row>
    <row r="12" spans="3:15" x14ac:dyDescent="0.45">
      <c r="C12" s="5"/>
      <c r="D12" s="5"/>
      <c r="E12" s="5"/>
      <c r="F12" s="40"/>
      <c r="G12" s="41"/>
      <c r="H12" s="42"/>
      <c r="I12" s="38">
        <v>78</v>
      </c>
      <c r="J12" s="46">
        <v>0.63387978142076506</v>
      </c>
      <c r="K12" s="46">
        <v>0.9101123595505618</v>
      </c>
      <c r="L12" s="46">
        <v>0.82857142857142863</v>
      </c>
      <c r="M12" s="46">
        <v>0.78387096774193543</v>
      </c>
      <c r="N12" s="46">
        <v>0.37699310651267121</v>
      </c>
      <c r="O12" s="46">
        <f t="shared" si="0"/>
        <v>0.54399214097132687</v>
      </c>
    </row>
    <row r="13" spans="3:15" x14ac:dyDescent="0.45">
      <c r="C13" s="5">
        <v>40</v>
      </c>
      <c r="D13" s="5">
        <f>450-E13</f>
        <v>302</v>
      </c>
      <c r="E13" s="5">
        <v>148</v>
      </c>
      <c r="F13" s="40">
        <v>0.88097368892070882</v>
      </c>
      <c r="G13" s="41">
        <v>1.8524139157237787E-2</v>
      </c>
      <c r="H13" s="42">
        <v>5.4963935528017842E-94</v>
      </c>
      <c r="I13" s="38">
        <v>63.755725190839698</v>
      </c>
      <c r="J13" s="46">
        <v>0.80405405405405406</v>
      </c>
      <c r="K13" s="46">
        <v>0.814569536423841</v>
      </c>
      <c r="L13" s="46">
        <v>0.68</v>
      </c>
      <c r="M13" s="46">
        <v>0.89454545454545453</v>
      </c>
      <c r="N13" s="46">
        <v>0.26977633431181619</v>
      </c>
      <c r="O13" s="46">
        <f t="shared" si="0"/>
        <v>0.61862359047789495</v>
      </c>
    </row>
    <row r="14" spans="3:15" x14ac:dyDescent="0.45">
      <c r="C14" s="5"/>
      <c r="D14" s="5"/>
      <c r="E14" s="5"/>
      <c r="F14" s="40"/>
      <c r="G14" s="41"/>
      <c r="H14" s="42"/>
      <c r="I14" s="38">
        <v>68.599999999999994</v>
      </c>
      <c r="J14" s="46">
        <v>0.77027027027027029</v>
      </c>
      <c r="K14" s="46">
        <v>0.85099337748344372</v>
      </c>
      <c r="L14" s="46">
        <v>0.71698113207547165</v>
      </c>
      <c r="M14" s="46">
        <v>0.88316151202749138</v>
      </c>
      <c r="N14" s="46">
        <v>0.27382242836459936</v>
      </c>
      <c r="O14" s="46">
        <f t="shared" si="0"/>
        <v>0.62126364775371412</v>
      </c>
    </row>
    <row r="15" spans="3:15" x14ac:dyDescent="0.45">
      <c r="C15" s="5">
        <v>50</v>
      </c>
      <c r="D15" s="5">
        <f>450-E15</f>
        <v>331</v>
      </c>
      <c r="E15" s="5">
        <v>119</v>
      </c>
      <c r="F15" s="40">
        <v>0.90644596207062988</v>
      </c>
      <c r="G15" s="41">
        <v>1.888858969555687E-2</v>
      </c>
      <c r="H15" s="42">
        <v>1.0546580218087059E-102</v>
      </c>
      <c r="I15" s="38">
        <v>75.7</v>
      </c>
      <c r="J15" s="46">
        <v>0.83193277310924374</v>
      </c>
      <c r="K15" s="46">
        <v>0.86706948640483383</v>
      </c>
      <c r="L15" s="46">
        <v>0.69230769230769229</v>
      </c>
      <c r="M15" s="46">
        <v>0.93485342019543971</v>
      </c>
      <c r="N15" s="46">
        <v>0.21428279025489563</v>
      </c>
      <c r="O15" s="46">
        <f t="shared" si="0"/>
        <v>0.69900225951407746</v>
      </c>
    </row>
    <row r="16" spans="3:15" x14ac:dyDescent="0.45">
      <c r="C16" s="5"/>
      <c r="D16" s="5"/>
      <c r="E16" s="5"/>
      <c r="F16" s="40"/>
      <c r="G16" s="41"/>
      <c r="H16" s="42"/>
      <c r="I16" s="38">
        <v>84.521739130434781</v>
      </c>
      <c r="J16" s="46">
        <v>0.79831932773109249</v>
      </c>
      <c r="K16" s="46">
        <v>0.91238670694864044</v>
      </c>
      <c r="L16" s="46">
        <v>0.7661290322580645</v>
      </c>
      <c r="M16" s="46">
        <v>0.92638036809815949</v>
      </c>
      <c r="N16" s="46">
        <v>0.21988902356903106</v>
      </c>
      <c r="O16" s="46">
        <f t="shared" si="0"/>
        <v>0.71070603467973292</v>
      </c>
    </row>
    <row r="17" spans="3:15" x14ac:dyDescent="0.45">
      <c r="C17" s="5">
        <v>60</v>
      </c>
      <c r="D17" s="5">
        <f>450-E17</f>
        <v>350</v>
      </c>
      <c r="E17" s="5">
        <v>100</v>
      </c>
      <c r="F17" s="40">
        <v>0.90361428571428304</v>
      </c>
      <c r="G17" s="41">
        <v>2.0926040211572926E-2</v>
      </c>
      <c r="H17" s="42">
        <v>6.81945614912836E-83</v>
      </c>
      <c r="I17" s="38">
        <v>85</v>
      </c>
      <c r="J17" s="46">
        <v>0.81</v>
      </c>
      <c r="K17" s="46">
        <v>0.8828571428571429</v>
      </c>
      <c r="L17" s="46">
        <v>0.66393442622950816</v>
      </c>
      <c r="M17" s="46">
        <v>0.94207317073170727</v>
      </c>
      <c r="N17" s="46">
        <v>0.22320942851858164</v>
      </c>
      <c r="O17" s="46">
        <f t="shared" si="0"/>
        <v>0.69285714285714306</v>
      </c>
    </row>
    <row r="18" spans="3:15" x14ac:dyDescent="0.45">
      <c r="C18" s="5"/>
      <c r="D18" s="5"/>
      <c r="E18" s="5"/>
      <c r="F18" s="40"/>
      <c r="G18" s="41"/>
      <c r="H18" s="42"/>
      <c r="I18" s="38">
        <v>88.2</v>
      </c>
      <c r="J18" s="46">
        <v>0.8</v>
      </c>
      <c r="K18" s="46">
        <v>0.89428571428571424</v>
      </c>
      <c r="L18" s="46">
        <v>0.68376068376068377</v>
      </c>
      <c r="M18" s="46">
        <v>0.93993993993993996</v>
      </c>
      <c r="N18" s="46">
        <v>0.22622004819220073</v>
      </c>
      <c r="O18" s="46">
        <f t="shared" si="0"/>
        <v>0.69428571428571439</v>
      </c>
    </row>
    <row r="19" spans="3:15" x14ac:dyDescent="0.45">
      <c r="C19" s="5">
        <v>70</v>
      </c>
      <c r="D19" s="5">
        <f>450-E19</f>
        <v>368</v>
      </c>
      <c r="E19" s="5">
        <v>82</v>
      </c>
      <c r="F19" s="40">
        <v>0.94250397667020314</v>
      </c>
      <c r="G19" s="41">
        <v>1.6520889899916874E-2</v>
      </c>
      <c r="H19" s="42">
        <v>4.8958808679572446E-158</v>
      </c>
      <c r="I19" s="38">
        <v>88.2</v>
      </c>
      <c r="J19" s="46">
        <v>0.8902439024390244</v>
      </c>
      <c r="K19" s="46">
        <v>0.88043478260869568</v>
      </c>
      <c r="L19" s="46">
        <v>0.62393162393162394</v>
      </c>
      <c r="M19" s="46">
        <v>0.97297297297297303</v>
      </c>
      <c r="N19" s="46">
        <v>0.16230293331189136</v>
      </c>
      <c r="O19" s="46">
        <f t="shared" si="0"/>
        <v>0.77067868504772008</v>
      </c>
    </row>
    <row r="20" spans="3:15" x14ac:dyDescent="0.45">
      <c r="C20" s="5"/>
      <c r="D20" s="5"/>
      <c r="E20" s="5"/>
      <c r="F20" s="40"/>
      <c r="G20" s="41"/>
      <c r="H20" s="42"/>
      <c r="I20" s="38">
        <v>108</v>
      </c>
      <c r="J20" s="46">
        <v>0.84146341463414631</v>
      </c>
      <c r="K20" s="46">
        <v>0.94293478260869568</v>
      </c>
      <c r="L20" s="46">
        <v>0.76666666666666672</v>
      </c>
      <c r="M20" s="46">
        <v>0.96388888888888891</v>
      </c>
      <c r="N20" s="46">
        <v>0.16849417774920722</v>
      </c>
      <c r="O20" s="46">
        <f t="shared" si="0"/>
        <v>0.78439819724284199</v>
      </c>
    </row>
    <row r="21" spans="3:15" x14ac:dyDescent="0.45">
      <c r="C21" s="5">
        <v>80</v>
      </c>
      <c r="D21" s="5">
        <f t="shared" ref="D21:D22" si="1">450-E21</f>
        <v>382</v>
      </c>
      <c r="E21" s="5">
        <v>68</v>
      </c>
      <c r="F21" s="40">
        <v>0.97022251308900553</v>
      </c>
      <c r="G21" s="41">
        <v>1.1582824841083387E-2</v>
      </c>
      <c r="H21" s="42">
        <v>0</v>
      </c>
      <c r="I21" s="38">
        <v>108</v>
      </c>
      <c r="J21" s="46">
        <v>0.91176470588235292</v>
      </c>
      <c r="K21" s="46">
        <v>0.92670157068062831</v>
      </c>
      <c r="L21" s="46">
        <v>0.68888888888888888</v>
      </c>
      <c r="M21" s="46">
        <v>0.98333333333333328</v>
      </c>
      <c r="N21" s="46">
        <v>0.11470887877019204</v>
      </c>
      <c r="O21" s="46">
        <f t="shared" si="0"/>
        <v>0.83846627656298134</v>
      </c>
    </row>
    <row r="22" spans="3:15" x14ac:dyDescent="0.45">
      <c r="C22" s="5">
        <v>90</v>
      </c>
      <c r="D22" s="5">
        <f t="shared" si="1"/>
        <v>387</v>
      </c>
      <c r="E22" s="5">
        <v>63</v>
      </c>
      <c r="F22" s="40">
        <v>0.97651860054960926</v>
      </c>
      <c r="G22" s="41">
        <v>9.865168168267411E-3</v>
      </c>
      <c r="H22" s="42">
        <v>0</v>
      </c>
      <c r="I22" s="38">
        <v>108</v>
      </c>
      <c r="J22" s="46">
        <v>0.93650793650793651</v>
      </c>
      <c r="K22" s="46">
        <v>0.91989664082687339</v>
      </c>
      <c r="L22" s="46">
        <v>0.65555555555555556</v>
      </c>
      <c r="M22" s="46">
        <v>0.98888888888888893</v>
      </c>
      <c r="N22" s="46">
        <v>0.10221443282286091</v>
      </c>
      <c r="O22" s="46">
        <f t="shared" si="0"/>
        <v>0.8564045773348099</v>
      </c>
    </row>
    <row r="23" spans="3:15" x14ac:dyDescent="0.45">
      <c r="C23" s="5"/>
      <c r="D23" s="5"/>
      <c r="E23" s="5"/>
      <c r="F23" s="40"/>
      <c r="G23" s="41"/>
      <c r="H23" s="42"/>
      <c r="I23" s="38">
        <v>150</v>
      </c>
      <c r="J23" s="46">
        <v>0.88888888888888895</v>
      </c>
      <c r="K23" s="46">
        <v>0.96899224806201545</v>
      </c>
      <c r="L23" s="46">
        <v>0.82352941176470584</v>
      </c>
      <c r="M23" s="46">
        <v>0.98167539267015702</v>
      </c>
      <c r="N23" s="46">
        <v>0.11535666297441709</v>
      </c>
      <c r="O23" s="46">
        <f t="shared" si="0"/>
        <v>0.85788113695090429</v>
      </c>
    </row>
    <row r="24" spans="3:15" x14ac:dyDescent="0.45">
      <c r="C24" s="5">
        <v>100</v>
      </c>
      <c r="D24" s="5">
        <f t="shared" ref="D24:D32" si="2">450-E24</f>
        <v>391</v>
      </c>
      <c r="E24" s="5">
        <v>59</v>
      </c>
      <c r="F24" s="40">
        <v>0.98532662880922384</v>
      </c>
      <c r="G24" s="41">
        <v>5.1758305977311824E-3</v>
      </c>
      <c r="H24" s="42">
        <v>0</v>
      </c>
      <c r="I24" s="38">
        <v>150</v>
      </c>
      <c r="J24" s="46">
        <v>0.93220338983050843</v>
      </c>
      <c r="K24" s="46">
        <v>0.96675191815856776</v>
      </c>
      <c r="L24" s="46">
        <v>0.80882352941176472</v>
      </c>
      <c r="M24" s="46">
        <v>0.98952879581151831</v>
      </c>
      <c r="N24" s="46">
        <v>7.5510365491160109E-2</v>
      </c>
      <c r="O24" s="46">
        <f t="shared" si="0"/>
        <v>0.89895530798907619</v>
      </c>
    </row>
    <row r="25" spans="3:15" x14ac:dyDescent="0.45">
      <c r="C25" s="5">
        <v>110</v>
      </c>
      <c r="D25" s="5">
        <f t="shared" si="2"/>
        <v>396</v>
      </c>
      <c r="E25" s="5">
        <v>54</v>
      </c>
      <c r="F25" s="40">
        <v>0.99284511784511664</v>
      </c>
      <c r="G25" s="41">
        <v>2.9003280093978755E-3</v>
      </c>
      <c r="H25" s="42">
        <v>0</v>
      </c>
      <c r="I25" s="38">
        <v>150</v>
      </c>
      <c r="J25" s="46">
        <v>0.98148148148148151</v>
      </c>
      <c r="K25" s="46">
        <v>0.96212121212121215</v>
      </c>
      <c r="L25" s="46">
        <v>0.77941176470588236</v>
      </c>
      <c r="M25" s="46">
        <v>0.99738219895287961</v>
      </c>
      <c r="N25" s="46">
        <v>4.2163231603933267E-2</v>
      </c>
      <c r="O25" s="46">
        <f t="shared" si="0"/>
        <v>0.94360269360269378</v>
      </c>
    </row>
    <row r="26" spans="3:15" x14ac:dyDescent="0.45">
      <c r="C26" s="5">
        <v>120</v>
      </c>
      <c r="D26" s="5">
        <f t="shared" si="2"/>
        <v>401</v>
      </c>
      <c r="E26" s="5">
        <v>49</v>
      </c>
      <c r="F26" s="40">
        <v>0.99241691689144163</v>
      </c>
      <c r="G26" s="41">
        <v>3.1359268923271217E-3</v>
      </c>
      <c r="H26" s="42">
        <v>0</v>
      </c>
      <c r="I26" s="38">
        <v>158.6</v>
      </c>
      <c r="J26" s="46">
        <v>0.97959183673469385</v>
      </c>
      <c r="K26" s="46">
        <v>0.96259351620947631</v>
      </c>
      <c r="L26" s="46">
        <v>0.76190476190476186</v>
      </c>
      <c r="M26" s="46">
        <v>0.99741602067183466</v>
      </c>
      <c r="N26" s="46">
        <v>4.2611479174444335E-2</v>
      </c>
      <c r="O26" s="46">
        <f t="shared" si="0"/>
        <v>0.94218535294417016</v>
      </c>
    </row>
    <row r="27" spans="3:15" x14ac:dyDescent="0.45">
      <c r="C27" s="5">
        <v>130</v>
      </c>
      <c r="D27" s="5">
        <f t="shared" si="2"/>
        <v>405</v>
      </c>
      <c r="E27" s="5">
        <v>45</v>
      </c>
      <c r="F27" s="40">
        <v>0.99314128943758062</v>
      </c>
      <c r="G27" s="41">
        <v>3.1251844684330446E-3</v>
      </c>
      <c r="H27" s="42">
        <v>0</v>
      </c>
      <c r="I27" s="38">
        <v>176.9832402234637</v>
      </c>
      <c r="J27" s="46">
        <v>0.97777777777777775</v>
      </c>
      <c r="K27" s="46">
        <v>0.97777777777777775</v>
      </c>
      <c r="L27" s="46">
        <v>0.83018867924528306</v>
      </c>
      <c r="M27" s="46">
        <v>0.9974811083123426</v>
      </c>
      <c r="N27" s="46">
        <v>3.1426968052735489E-2</v>
      </c>
      <c r="O27" s="46">
        <f t="shared" si="0"/>
        <v>0.95555555555555549</v>
      </c>
    </row>
    <row r="28" spans="3:15" x14ac:dyDescent="0.45">
      <c r="C28" s="5">
        <v>140</v>
      </c>
      <c r="D28" s="5">
        <f t="shared" si="2"/>
        <v>407</v>
      </c>
      <c r="E28" s="5">
        <v>43</v>
      </c>
      <c r="F28" s="40">
        <v>0.99542883263813242</v>
      </c>
      <c r="G28" s="41">
        <v>2.1419486136655046E-3</v>
      </c>
      <c r="H28" s="42">
        <v>0</v>
      </c>
      <c r="I28" s="38">
        <v>176.9832402234637</v>
      </c>
      <c r="J28" s="46">
        <v>1</v>
      </c>
      <c r="K28" s="46">
        <v>0.97542997542997545</v>
      </c>
      <c r="L28" s="46">
        <v>0.81132075471698117</v>
      </c>
      <c r="M28" s="46">
        <f>M26/M25</f>
        <v>1.000033910489871</v>
      </c>
      <c r="N28" s="46">
        <v>2.4570024570024551E-2</v>
      </c>
      <c r="O28" s="46">
        <f t="shared" si="0"/>
        <v>0.97542997542997556</v>
      </c>
    </row>
    <row r="29" spans="3:15" x14ac:dyDescent="0.45">
      <c r="C29" s="5">
        <v>150</v>
      </c>
      <c r="D29" s="5">
        <f t="shared" si="2"/>
        <v>408</v>
      </c>
      <c r="E29" s="5">
        <v>42</v>
      </c>
      <c r="F29" s="40">
        <v>0.99515639589168825</v>
      </c>
      <c r="G29" s="41">
        <v>2.1854667976382663E-3</v>
      </c>
      <c r="H29" s="42">
        <v>0</v>
      </c>
      <c r="I29" s="38">
        <v>176.9832402234637</v>
      </c>
      <c r="J29" s="46">
        <v>1</v>
      </c>
      <c r="K29" s="46">
        <v>0.97303921568627449</v>
      </c>
      <c r="L29" s="46">
        <v>0.79245283018867929</v>
      </c>
      <c r="M29" s="46">
        <v>1</v>
      </c>
      <c r="N29" s="46">
        <v>2.6960784313725505E-2</v>
      </c>
      <c r="O29" s="46">
        <f t="shared" si="0"/>
        <v>0.97303921568627461</v>
      </c>
    </row>
    <row r="30" spans="3:15" x14ac:dyDescent="0.45">
      <c r="C30" s="5">
        <v>200</v>
      </c>
      <c r="D30" s="5">
        <f t="shared" si="2"/>
        <v>425</v>
      </c>
      <c r="E30" s="5">
        <v>25</v>
      </c>
      <c r="F30" s="40">
        <v>0.99717647058823133</v>
      </c>
      <c r="G30" s="41">
        <v>1.6976532351581587E-3</v>
      </c>
      <c r="H30" s="42">
        <v>0</v>
      </c>
      <c r="I30" s="38">
        <v>271</v>
      </c>
      <c r="J30" s="46">
        <v>1</v>
      </c>
      <c r="K30" s="46">
        <v>0.97647058823529409</v>
      </c>
      <c r="L30" s="46">
        <v>0.7142857142857143</v>
      </c>
      <c r="M30" s="46">
        <v>1</v>
      </c>
      <c r="N30" s="46">
        <v>2.352941176470591E-2</v>
      </c>
      <c r="O30" s="46">
        <f t="shared" si="0"/>
        <v>0.9764705882352942</v>
      </c>
    </row>
    <row r="31" spans="3:15" x14ac:dyDescent="0.45">
      <c r="C31" s="5">
        <v>250</v>
      </c>
      <c r="D31" s="5">
        <f t="shared" si="2"/>
        <v>429</v>
      </c>
      <c r="E31" s="5">
        <v>21</v>
      </c>
      <c r="F31" s="40">
        <v>0.99844599844600457</v>
      </c>
      <c r="G31" s="41">
        <v>1.2415060016468804E-3</v>
      </c>
      <c r="H31" s="42">
        <v>0</v>
      </c>
      <c r="I31" s="38">
        <v>297.39999999999998</v>
      </c>
      <c r="J31" s="46">
        <v>1</v>
      </c>
      <c r="K31" s="46">
        <v>0.97902097902097907</v>
      </c>
      <c r="L31" s="46">
        <v>0.7</v>
      </c>
      <c r="M31" s="46">
        <v>1</v>
      </c>
      <c r="N31" s="46">
        <v>2.0979020979020935E-2</v>
      </c>
      <c r="O31" s="46">
        <f t="shared" si="0"/>
        <v>0.97902097902097918</v>
      </c>
    </row>
    <row r="32" spans="3:15" x14ac:dyDescent="0.45">
      <c r="C32" s="4">
        <v>300</v>
      </c>
      <c r="D32" s="4">
        <f t="shared" si="2"/>
        <v>434</v>
      </c>
      <c r="E32" s="4">
        <v>16</v>
      </c>
      <c r="F32" s="43">
        <v>0.99956797235023143</v>
      </c>
      <c r="G32" s="44">
        <v>4.4907088029833649E-4</v>
      </c>
      <c r="H32" s="45">
        <v>0</v>
      </c>
      <c r="I32" s="39">
        <v>397.3</v>
      </c>
      <c r="J32" s="47">
        <v>1</v>
      </c>
      <c r="K32" s="47">
        <v>0.99539170506912444</v>
      </c>
      <c r="L32" s="47">
        <v>0.88888888888888884</v>
      </c>
      <c r="M32" s="47">
        <f>M30/M29</f>
        <v>1</v>
      </c>
      <c r="N32" s="47">
        <v>4.6082949308755561E-3</v>
      </c>
      <c r="O32" s="47">
        <f t="shared" si="0"/>
        <v>0.99539170506912455</v>
      </c>
    </row>
    <row r="33" spans="3:3" x14ac:dyDescent="0.45">
      <c r="C33" t="s">
        <v>448</v>
      </c>
    </row>
    <row r="34" spans="3:3" x14ac:dyDescent="0.45">
      <c r="C34" t="s">
        <v>449</v>
      </c>
    </row>
    <row r="35" spans="3:3" x14ac:dyDescent="0.45">
      <c r="C35" t="s">
        <v>267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B0BF7E-998D-4768-87AA-CA7EF0C86A05}">
  <dimension ref="B3:T24"/>
  <sheetViews>
    <sheetView workbookViewId="0"/>
  </sheetViews>
  <sheetFormatPr defaultRowHeight="18" x14ac:dyDescent="0.45"/>
  <cols>
    <col min="3" max="3" width="22.69921875" customWidth="1"/>
    <col min="4" max="18" width="10.69921875" customWidth="1"/>
    <col min="19" max="19" width="14.796875" customWidth="1"/>
    <col min="20" max="20" width="10.69921875" customWidth="1"/>
  </cols>
  <sheetData>
    <row r="3" spans="2:20" x14ac:dyDescent="0.45">
      <c r="C3" s="1" t="s">
        <v>450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2:20" x14ac:dyDescent="0.45">
      <c r="D4" t="s">
        <v>366</v>
      </c>
      <c r="P4" s="2"/>
      <c r="Q4" s="2"/>
      <c r="R4" s="3" t="s">
        <v>364</v>
      </c>
      <c r="S4" s="2"/>
      <c r="T4" s="2"/>
    </row>
    <row r="5" spans="2:20" x14ac:dyDescent="0.45">
      <c r="C5" s="1"/>
      <c r="D5" s="53" t="s">
        <v>428</v>
      </c>
      <c r="E5" s="53" t="s">
        <v>429</v>
      </c>
      <c r="F5" s="53" t="s">
        <v>242</v>
      </c>
      <c r="G5" s="53" t="s">
        <v>215</v>
      </c>
      <c r="H5" s="53" t="s">
        <v>243</v>
      </c>
      <c r="I5" s="53" t="s">
        <v>269</v>
      </c>
      <c r="J5" s="53" t="s">
        <v>244</v>
      </c>
      <c r="K5" s="53" t="s">
        <v>245</v>
      </c>
      <c r="L5" s="53" t="s">
        <v>246</v>
      </c>
      <c r="M5" s="53" t="s">
        <v>247</v>
      </c>
      <c r="N5" s="53" t="s">
        <v>248</v>
      </c>
      <c r="O5" s="53" t="s">
        <v>249</v>
      </c>
      <c r="P5" s="53" t="s">
        <v>256</v>
      </c>
      <c r="Q5" s="53" t="s">
        <v>257</v>
      </c>
      <c r="R5" s="53" t="s">
        <v>258</v>
      </c>
      <c r="S5" s="53" t="s">
        <v>268</v>
      </c>
      <c r="T5" s="53" t="s">
        <v>260</v>
      </c>
    </row>
    <row r="6" spans="2:20" x14ac:dyDescent="0.45">
      <c r="C6" t="s">
        <v>261</v>
      </c>
      <c r="D6" s="54">
        <v>267</v>
      </c>
      <c r="E6" s="54">
        <v>183</v>
      </c>
      <c r="F6" s="55">
        <v>0.63863817768772635</v>
      </c>
      <c r="G6" s="55">
        <v>1.6926651610051462E-2</v>
      </c>
      <c r="H6" s="56">
        <v>2.6008728464677101E-16</v>
      </c>
      <c r="I6" s="54" t="s">
        <v>346</v>
      </c>
      <c r="J6" s="55">
        <v>0.28415300546448086</v>
      </c>
      <c r="K6" s="55">
        <v>0.99250936329588013</v>
      </c>
      <c r="L6" s="57">
        <v>0.96296296296296291</v>
      </c>
      <c r="M6" s="57">
        <v>0.66919191919191923</v>
      </c>
      <c r="N6" s="57">
        <v>0.71588618454595754</v>
      </c>
      <c r="O6" s="55">
        <f>J6+K6-1</f>
        <v>0.27666236876036088</v>
      </c>
      <c r="P6" s="55" t="s">
        <v>363</v>
      </c>
      <c r="Q6" s="55"/>
      <c r="R6" s="55"/>
      <c r="S6" s="55"/>
      <c r="T6" s="54"/>
    </row>
    <row r="7" spans="2:20" x14ac:dyDescent="0.45">
      <c r="D7" s="54"/>
      <c r="E7" s="54"/>
      <c r="F7" s="55"/>
      <c r="G7" s="55"/>
      <c r="H7" s="56"/>
      <c r="I7" s="54"/>
      <c r="J7" s="55"/>
      <c r="K7" s="55"/>
      <c r="L7" s="54"/>
      <c r="M7" s="54"/>
      <c r="N7" s="54"/>
      <c r="O7" s="54"/>
      <c r="P7" s="54"/>
      <c r="Q7" s="54"/>
      <c r="R7" s="54"/>
      <c r="S7" s="54"/>
      <c r="T7" s="54"/>
    </row>
    <row r="8" spans="2:20" x14ac:dyDescent="0.45">
      <c r="C8" t="s">
        <v>414</v>
      </c>
      <c r="D8" s="54">
        <v>267</v>
      </c>
      <c r="E8" s="54">
        <v>183</v>
      </c>
      <c r="F8" s="55">
        <v>0.78815415157282898</v>
      </c>
      <c r="G8" s="55">
        <v>2.2644765803022635E-2</v>
      </c>
      <c r="H8" s="54" t="s">
        <v>262</v>
      </c>
      <c r="I8" s="58">
        <v>4</v>
      </c>
      <c r="J8" s="55">
        <v>0.68852459016393441</v>
      </c>
      <c r="K8" s="55">
        <v>0.7640449438202247</v>
      </c>
      <c r="L8" s="57">
        <v>0.66666666666666663</v>
      </c>
      <c r="M8" s="57">
        <v>0.7816091954022989</v>
      </c>
      <c r="N8" s="57">
        <v>0.39075787832025338</v>
      </c>
      <c r="O8" s="55">
        <f t="shared" ref="O8:O9" si="0">J8+K8-1</f>
        <v>0.45256953398415911</v>
      </c>
      <c r="P8" s="54" t="s">
        <v>263</v>
      </c>
      <c r="Q8" s="55" t="s">
        <v>363</v>
      </c>
      <c r="R8" s="55"/>
      <c r="S8" s="55"/>
      <c r="T8" s="54"/>
    </row>
    <row r="9" spans="2:20" x14ac:dyDescent="0.45">
      <c r="D9" s="54"/>
      <c r="E9" s="54"/>
      <c r="F9" s="55"/>
      <c r="G9" s="55"/>
      <c r="H9" s="56"/>
      <c r="I9" s="58">
        <v>5</v>
      </c>
      <c r="J9" s="55">
        <v>0.61748633879781423</v>
      </c>
      <c r="K9" s="55">
        <v>0.84269662921348321</v>
      </c>
      <c r="L9" s="57">
        <v>0.7290322580645161</v>
      </c>
      <c r="M9" s="57">
        <v>0.76271186440677963</v>
      </c>
      <c r="N9" s="57">
        <v>0.41359527495741649</v>
      </c>
      <c r="O9" s="55">
        <f t="shared" si="0"/>
        <v>0.46018296801129743</v>
      </c>
      <c r="P9" s="59"/>
      <c r="Q9" s="55"/>
      <c r="R9" s="55"/>
      <c r="S9" s="55"/>
      <c r="T9" s="54"/>
    </row>
    <row r="10" spans="2:20" x14ac:dyDescent="0.45">
      <c r="D10" s="54"/>
      <c r="E10" s="54"/>
      <c r="F10" s="55"/>
      <c r="G10" s="55"/>
      <c r="H10" s="56"/>
      <c r="I10" s="54"/>
      <c r="J10" s="55"/>
      <c r="K10" s="55"/>
      <c r="L10" s="54"/>
      <c r="M10" s="54"/>
      <c r="N10" s="54"/>
      <c r="O10" s="54"/>
      <c r="P10" s="59"/>
      <c r="Q10" s="54"/>
      <c r="R10" s="54"/>
      <c r="S10" s="54"/>
      <c r="T10" s="54"/>
    </row>
    <row r="11" spans="2:20" x14ac:dyDescent="0.45">
      <c r="B11" s="57"/>
      <c r="C11" s="18" t="s">
        <v>333</v>
      </c>
      <c r="D11" s="54">
        <v>267</v>
      </c>
      <c r="E11" s="54">
        <v>183</v>
      </c>
      <c r="F11" s="55">
        <v>0.8017437219868615</v>
      </c>
      <c r="G11" s="55">
        <v>2.1809064026694129E-2</v>
      </c>
      <c r="H11" s="54" t="s">
        <v>262</v>
      </c>
      <c r="I11" s="54">
        <v>54</v>
      </c>
      <c r="J11" s="55">
        <v>0.76502732240437155</v>
      </c>
      <c r="K11" s="55">
        <v>0.7303370786516854</v>
      </c>
      <c r="L11" s="57">
        <v>0.65727699530516437</v>
      </c>
      <c r="M11" s="57">
        <v>0.81856540084388196</v>
      </c>
      <c r="N11" s="57">
        <v>0.3576733850408309</v>
      </c>
      <c r="O11" s="55">
        <f t="shared" ref="O11:O12" si="1">J11+K11-1</f>
        <v>0.49536440105605695</v>
      </c>
      <c r="P11" s="54" t="s">
        <v>263</v>
      </c>
      <c r="Q11" s="55">
        <v>0.14610000000000001</v>
      </c>
      <c r="R11" s="55" t="s">
        <v>363</v>
      </c>
      <c r="S11" s="55"/>
      <c r="T11" s="54"/>
    </row>
    <row r="12" spans="2:20" x14ac:dyDescent="0.45">
      <c r="B12" s="57"/>
      <c r="D12" s="54"/>
      <c r="E12" s="54"/>
      <c r="F12" s="55"/>
      <c r="G12" s="55"/>
      <c r="H12" s="56"/>
      <c r="I12" s="54">
        <v>68</v>
      </c>
      <c r="J12" s="55">
        <v>0.67759562841530052</v>
      </c>
      <c r="K12" s="55">
        <v>0.82022471910112404</v>
      </c>
      <c r="L12" s="57">
        <v>0.72093023255813948</v>
      </c>
      <c r="M12" s="57">
        <v>0.78776978417266186</v>
      </c>
      <c r="N12" s="57">
        <v>0.36913917489098164</v>
      </c>
      <c r="O12" s="55">
        <f t="shared" si="1"/>
        <v>0.49782034751642446</v>
      </c>
      <c r="P12" s="59"/>
      <c r="Q12" s="55"/>
      <c r="R12" s="55"/>
      <c r="S12" s="55"/>
      <c r="T12" s="54"/>
    </row>
    <row r="13" spans="2:20" x14ac:dyDescent="0.45">
      <c r="D13" s="54"/>
      <c r="E13" s="54"/>
      <c r="F13" s="55"/>
      <c r="G13" s="55"/>
      <c r="H13" s="56"/>
      <c r="I13" s="54"/>
      <c r="J13" s="55"/>
      <c r="K13" s="55"/>
      <c r="L13" s="54"/>
      <c r="M13" s="54"/>
      <c r="N13" s="54"/>
      <c r="O13" s="54"/>
      <c r="P13" s="59"/>
      <c r="Q13" s="54"/>
      <c r="R13" s="54"/>
      <c r="S13" s="54"/>
      <c r="T13" s="54"/>
    </row>
    <row r="14" spans="2:20" x14ac:dyDescent="0.45">
      <c r="C14" s="18" t="s">
        <v>452</v>
      </c>
      <c r="D14" s="54">
        <v>267</v>
      </c>
      <c r="E14" s="54">
        <v>183</v>
      </c>
      <c r="F14" s="55">
        <v>0.83310820490779958</v>
      </c>
      <c r="G14" s="55">
        <v>2.0586322237269777E-2</v>
      </c>
      <c r="H14" s="54" t="s">
        <v>262</v>
      </c>
      <c r="I14" s="100">
        <v>63.755725190839698</v>
      </c>
      <c r="J14" s="55">
        <v>0.7103825136612022</v>
      </c>
      <c r="K14" s="55">
        <v>0.8314606741573034</v>
      </c>
      <c r="L14" s="57">
        <v>0.74285714285714288</v>
      </c>
      <c r="M14" s="57">
        <v>0.80727272727272725</v>
      </c>
      <c r="N14" s="57">
        <v>0.33508773888149712</v>
      </c>
      <c r="O14" s="55">
        <f t="shared" ref="O14:O15" si="2">J14+K14-1</f>
        <v>0.54184318781850571</v>
      </c>
      <c r="P14" s="54" t="s">
        <v>263</v>
      </c>
      <c r="Q14" s="54" t="s">
        <v>263</v>
      </c>
      <c r="R14" s="59">
        <v>2.9999999999999997E-4</v>
      </c>
      <c r="S14" s="55" t="s">
        <v>363</v>
      </c>
      <c r="T14" s="54"/>
    </row>
    <row r="15" spans="2:20" x14ac:dyDescent="0.45">
      <c r="D15" s="54"/>
      <c r="E15" s="54"/>
      <c r="F15" s="55"/>
      <c r="G15" s="55"/>
      <c r="H15" s="56"/>
      <c r="I15" s="100">
        <v>78</v>
      </c>
      <c r="J15" s="55">
        <v>0.63387978142076506</v>
      </c>
      <c r="K15" s="55">
        <v>0.9101123595505618</v>
      </c>
      <c r="L15" s="57">
        <v>0.82857142857142863</v>
      </c>
      <c r="M15" s="57">
        <v>0.78387096774193543</v>
      </c>
      <c r="N15" s="57">
        <v>0.37699310651267121</v>
      </c>
      <c r="O15" s="55">
        <f t="shared" si="2"/>
        <v>0.54399214097132687</v>
      </c>
      <c r="P15" s="55"/>
      <c r="Q15" s="59"/>
      <c r="R15" s="59"/>
      <c r="S15" s="55"/>
      <c r="T15" s="54"/>
    </row>
    <row r="16" spans="2:20" x14ac:dyDescent="0.45">
      <c r="D16" s="54"/>
      <c r="E16" s="54"/>
      <c r="F16" s="55"/>
      <c r="G16" s="55"/>
      <c r="H16" s="56"/>
      <c r="I16" s="54"/>
      <c r="J16" s="55"/>
      <c r="K16" s="55"/>
      <c r="L16" s="54"/>
      <c r="M16" s="54"/>
      <c r="N16" s="54"/>
      <c r="O16" s="54"/>
      <c r="P16" s="54"/>
      <c r="Q16" s="59"/>
      <c r="R16" s="59"/>
      <c r="S16" s="54"/>
      <c r="T16" s="54"/>
    </row>
    <row r="17" spans="3:20" x14ac:dyDescent="0.45">
      <c r="C17" s="18" t="s">
        <v>265</v>
      </c>
      <c r="D17" s="54">
        <v>267</v>
      </c>
      <c r="E17" s="54">
        <v>183</v>
      </c>
      <c r="F17" s="55">
        <v>0.96453203986819713</v>
      </c>
      <c r="G17" s="55">
        <v>7.4280082432352772E-3</v>
      </c>
      <c r="H17" s="54" t="s">
        <v>262</v>
      </c>
      <c r="I17" s="54">
        <v>16.899999999999999</v>
      </c>
      <c r="J17" s="55">
        <v>0.93442622950819676</v>
      </c>
      <c r="K17" s="55">
        <v>0.88389513108614226</v>
      </c>
      <c r="L17" s="57">
        <v>0.84653465346534651</v>
      </c>
      <c r="M17" s="57">
        <v>0.95161290322580649</v>
      </c>
      <c r="N17" s="57">
        <v>0.13334264119933945</v>
      </c>
      <c r="O17" s="55">
        <f t="shared" ref="O17:O18" si="3">J17+K17-1</f>
        <v>0.81832136059433891</v>
      </c>
      <c r="P17" s="54" t="s">
        <v>263</v>
      </c>
      <c r="Q17" s="54" t="s">
        <v>263</v>
      </c>
      <c r="R17" s="54" t="s">
        <v>263</v>
      </c>
      <c r="S17" s="54" t="s">
        <v>263</v>
      </c>
      <c r="T17" s="54" t="s">
        <v>363</v>
      </c>
    </row>
    <row r="18" spans="3:20" x14ac:dyDescent="0.45">
      <c r="D18" s="54"/>
      <c r="E18" s="54"/>
      <c r="F18" s="55"/>
      <c r="G18" s="55"/>
      <c r="H18" s="56"/>
      <c r="I18" s="54">
        <v>16.3</v>
      </c>
      <c r="J18" s="55">
        <v>0.95081967213114749</v>
      </c>
      <c r="K18" s="55">
        <v>0.87265917602996257</v>
      </c>
      <c r="L18" s="57">
        <v>0.83653846153846156</v>
      </c>
      <c r="M18" s="57">
        <v>0.96280991735537191</v>
      </c>
      <c r="N18" s="57">
        <v>0.13650783896412649</v>
      </c>
      <c r="O18" s="55">
        <f t="shared" si="3"/>
        <v>0.82347884816110994</v>
      </c>
      <c r="P18" s="59"/>
      <c r="Q18" s="59"/>
      <c r="R18" s="59"/>
      <c r="S18" s="59"/>
      <c r="T18" s="54"/>
    </row>
    <row r="19" spans="3:20" x14ac:dyDescent="0.45">
      <c r="D19" s="54"/>
      <c r="E19" s="54"/>
      <c r="F19" s="55"/>
      <c r="G19" s="55"/>
      <c r="H19" s="56"/>
      <c r="I19" s="54"/>
      <c r="J19" s="55"/>
      <c r="K19" s="55"/>
      <c r="L19" s="54"/>
      <c r="M19" s="54"/>
      <c r="N19" s="54"/>
      <c r="O19" s="54"/>
      <c r="P19" s="59"/>
      <c r="Q19" s="59"/>
      <c r="R19" s="59"/>
      <c r="S19" s="59"/>
      <c r="T19" s="54"/>
    </row>
    <row r="20" spans="3:20" x14ac:dyDescent="0.45">
      <c r="C20" s="33" t="s">
        <v>234</v>
      </c>
      <c r="D20" s="53">
        <v>267</v>
      </c>
      <c r="E20" s="53">
        <v>183</v>
      </c>
      <c r="F20" s="60">
        <v>0.96582141175988823</v>
      </c>
      <c r="G20" s="60">
        <v>7.0222946626767053E-3</v>
      </c>
      <c r="H20" s="53" t="s">
        <v>262</v>
      </c>
      <c r="I20" s="61">
        <v>31.088825214899714</v>
      </c>
      <c r="J20" s="60">
        <v>0.92896174863387981</v>
      </c>
      <c r="K20" s="60">
        <v>0.88764044943820219</v>
      </c>
      <c r="L20" s="62">
        <v>0.85</v>
      </c>
      <c r="M20" s="62">
        <v>0.94799999999999995</v>
      </c>
      <c r="N20" s="62">
        <v>0.13293269635272306</v>
      </c>
      <c r="O20" s="60">
        <f>J20+K20-1</f>
        <v>0.8166021980720819</v>
      </c>
      <c r="P20" s="53" t="s">
        <v>263</v>
      </c>
      <c r="Q20" s="53" t="s">
        <v>263</v>
      </c>
      <c r="R20" s="53" t="s">
        <v>263</v>
      </c>
      <c r="S20" s="53" t="s">
        <v>263</v>
      </c>
      <c r="T20" s="53">
        <v>0.85780000000000001</v>
      </c>
    </row>
    <row r="21" spans="3:20" x14ac:dyDescent="0.45">
      <c r="C21" t="s">
        <v>435</v>
      </c>
    </row>
    <row r="22" spans="3:20" x14ac:dyDescent="0.45">
      <c r="C22" t="s">
        <v>473</v>
      </c>
    </row>
    <row r="23" spans="3:20" x14ac:dyDescent="0.45">
      <c r="C23" t="s">
        <v>270</v>
      </c>
    </row>
    <row r="24" spans="3:20" x14ac:dyDescent="0.45">
      <c r="C24" t="s">
        <v>438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77331A-25D2-468A-8648-426069EC4701}">
  <dimension ref="B3:T22"/>
  <sheetViews>
    <sheetView workbookViewId="0"/>
  </sheetViews>
  <sheetFormatPr defaultRowHeight="18" x14ac:dyDescent="0.45"/>
  <cols>
    <col min="3" max="3" width="22.69921875" customWidth="1"/>
    <col min="4" max="20" width="10.69921875" customWidth="1"/>
  </cols>
  <sheetData>
    <row r="3" spans="2:20" x14ac:dyDescent="0.45">
      <c r="C3" s="1" t="s">
        <v>451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2:20" x14ac:dyDescent="0.45">
      <c r="D4" s="48" t="s">
        <v>391</v>
      </c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3"/>
      <c r="Q4" s="4"/>
      <c r="R4" s="3" t="s">
        <v>364</v>
      </c>
      <c r="S4" s="4"/>
      <c r="T4" s="4"/>
    </row>
    <row r="5" spans="2:20" x14ac:dyDescent="0.45">
      <c r="C5" s="1"/>
      <c r="D5" s="4" t="s">
        <v>271</v>
      </c>
      <c r="E5" s="4" t="s">
        <v>5</v>
      </c>
      <c r="F5" s="4" t="s">
        <v>242</v>
      </c>
      <c r="G5" s="4" t="s">
        <v>215</v>
      </c>
      <c r="H5" s="4" t="s">
        <v>243</v>
      </c>
      <c r="I5" s="4" t="s">
        <v>269</v>
      </c>
      <c r="J5" s="4" t="s">
        <v>244</v>
      </c>
      <c r="K5" s="4" t="s">
        <v>245</v>
      </c>
      <c r="L5" s="4" t="s">
        <v>246</v>
      </c>
      <c r="M5" s="4" t="s">
        <v>247</v>
      </c>
      <c r="N5" s="4" t="s">
        <v>248</v>
      </c>
      <c r="O5" s="4" t="s">
        <v>249</v>
      </c>
      <c r="P5" s="4" t="s">
        <v>256</v>
      </c>
      <c r="Q5" s="4" t="s">
        <v>257</v>
      </c>
      <c r="R5" s="4" t="s">
        <v>258</v>
      </c>
      <c r="S5" s="4" t="s">
        <v>259</v>
      </c>
      <c r="T5" s="4" t="s">
        <v>260</v>
      </c>
    </row>
    <row r="6" spans="2:20" x14ac:dyDescent="0.45">
      <c r="C6" t="s">
        <v>261</v>
      </c>
      <c r="D6" s="5">
        <v>246</v>
      </c>
      <c r="E6" s="5">
        <v>204</v>
      </c>
      <c r="F6" s="50">
        <v>0.62368483978957434</v>
      </c>
      <c r="G6" s="50">
        <v>1.5558463460606881E-2</v>
      </c>
      <c r="H6" s="51">
        <v>1.8699060368703E-15</v>
      </c>
      <c r="I6" s="5" t="s">
        <v>346</v>
      </c>
      <c r="J6" s="50">
        <v>0.25490196078431371</v>
      </c>
      <c r="K6" s="50">
        <v>0.99186991869918695</v>
      </c>
      <c r="L6" s="46">
        <v>0.96296296296296291</v>
      </c>
      <c r="M6" s="46">
        <v>0.61616161616161613</v>
      </c>
      <c r="N6" s="46">
        <v>0.74514239328132303</v>
      </c>
      <c r="O6" s="50">
        <f>J6+K6-1</f>
        <v>0.24677187948350054</v>
      </c>
      <c r="P6" s="5" t="s">
        <v>365</v>
      </c>
      <c r="Q6" s="5"/>
      <c r="R6" s="5"/>
      <c r="S6" s="5"/>
      <c r="T6" s="5"/>
    </row>
    <row r="7" spans="2:20" x14ac:dyDescent="0.45">
      <c r="D7" s="5"/>
      <c r="E7" s="5"/>
      <c r="F7" s="50"/>
      <c r="G7" s="50"/>
      <c r="H7" s="51"/>
      <c r="I7" s="5"/>
      <c r="J7" s="50"/>
      <c r="K7" s="50"/>
      <c r="L7" s="5"/>
      <c r="M7" s="5"/>
      <c r="N7" s="46"/>
      <c r="O7" s="5"/>
      <c r="P7" s="5"/>
      <c r="Q7" s="5"/>
      <c r="R7" s="5"/>
      <c r="S7" s="5"/>
      <c r="T7" s="5"/>
    </row>
    <row r="8" spans="2:20" x14ac:dyDescent="0.45">
      <c r="C8" t="s">
        <v>414</v>
      </c>
      <c r="D8" s="5">
        <v>246</v>
      </c>
      <c r="E8" s="5">
        <v>204</v>
      </c>
      <c r="F8" s="50">
        <v>0.76155746851586215</v>
      </c>
      <c r="G8" s="50">
        <v>2.3280072750561969E-2</v>
      </c>
      <c r="H8" s="51">
        <v>2.7371380045160654E-29</v>
      </c>
      <c r="I8" s="30">
        <v>4</v>
      </c>
      <c r="J8" s="50">
        <v>0.6470588235294118</v>
      </c>
      <c r="K8" s="50">
        <v>0.76829268292682928</v>
      </c>
      <c r="L8" s="46">
        <v>0.69841269841269837</v>
      </c>
      <c r="M8" s="46">
        <v>0.72413793103448276</v>
      </c>
      <c r="N8" s="46">
        <v>0.42220345194430819</v>
      </c>
      <c r="O8" s="50">
        <f t="shared" ref="O8:O9" si="0">J8+K8-1</f>
        <v>0.41535150645624119</v>
      </c>
      <c r="P8" s="5" t="s">
        <v>263</v>
      </c>
      <c r="Q8" s="5" t="s">
        <v>365</v>
      </c>
      <c r="R8" s="5"/>
      <c r="S8" s="5"/>
      <c r="T8" s="5"/>
    </row>
    <row r="9" spans="2:20" x14ac:dyDescent="0.45">
      <c r="D9" s="5"/>
      <c r="E9" s="5"/>
      <c r="F9" s="50"/>
      <c r="G9" s="50"/>
      <c r="H9" s="51"/>
      <c r="I9" s="30">
        <v>5</v>
      </c>
      <c r="J9" s="50">
        <v>0.58823529411764708</v>
      </c>
      <c r="K9" s="50">
        <v>0.85772357723577231</v>
      </c>
      <c r="L9" s="46">
        <v>0.77419354838709675</v>
      </c>
      <c r="M9" s="46">
        <v>0.71525423728813564</v>
      </c>
      <c r="N9" s="46">
        <v>0.43565210143526895</v>
      </c>
      <c r="O9" s="50">
        <f t="shared" si="0"/>
        <v>0.44595887135341927</v>
      </c>
      <c r="P9" s="40"/>
      <c r="Q9" s="40"/>
      <c r="R9" s="5"/>
      <c r="S9" s="5"/>
      <c r="T9" s="5"/>
    </row>
    <row r="10" spans="2:20" x14ac:dyDescent="0.45">
      <c r="D10" s="5"/>
      <c r="E10" s="5"/>
      <c r="F10" s="50"/>
      <c r="G10" s="50"/>
      <c r="H10" s="51"/>
      <c r="I10" s="5"/>
      <c r="J10" s="50"/>
      <c r="K10" s="50"/>
      <c r="L10" s="5"/>
      <c r="M10" s="5"/>
      <c r="N10" s="46"/>
      <c r="O10" s="5"/>
      <c r="P10" s="40"/>
      <c r="Q10" s="40"/>
      <c r="R10" s="5"/>
      <c r="S10" s="5"/>
      <c r="T10" s="5"/>
    </row>
    <row r="11" spans="2:20" x14ac:dyDescent="0.45">
      <c r="B11" s="46"/>
      <c r="C11" s="18" t="s">
        <v>333</v>
      </c>
      <c r="D11" s="5">
        <v>246</v>
      </c>
      <c r="E11" s="5">
        <v>204</v>
      </c>
      <c r="F11" s="50">
        <v>0.80912242945958879</v>
      </c>
      <c r="G11" s="50">
        <v>2.1319162250250871E-2</v>
      </c>
      <c r="H11" s="5" t="s">
        <v>262</v>
      </c>
      <c r="I11" s="5">
        <v>60</v>
      </c>
      <c r="J11" s="50">
        <v>0.72058823529411764</v>
      </c>
      <c r="K11" s="50">
        <v>0.81300813008130079</v>
      </c>
      <c r="L11" s="46">
        <v>0.76165803108808294</v>
      </c>
      <c r="M11" s="46">
        <v>0.77821011673151752</v>
      </c>
      <c r="N11" s="46">
        <v>0.33620959782812132</v>
      </c>
      <c r="O11" s="50">
        <f>J11+K11-1</f>
        <v>0.53359636537541855</v>
      </c>
      <c r="P11" s="5" t="s">
        <v>263</v>
      </c>
      <c r="Q11" s="5" t="s">
        <v>263</v>
      </c>
      <c r="R11" s="5" t="s">
        <v>365</v>
      </c>
      <c r="S11" s="40">
        <v>1.21E-2</v>
      </c>
      <c r="T11" s="5"/>
    </row>
    <row r="12" spans="2:20" x14ac:dyDescent="0.45">
      <c r="D12" s="5"/>
      <c r="E12" s="5"/>
      <c r="F12" s="50"/>
      <c r="G12" s="50"/>
      <c r="H12" s="51"/>
      <c r="I12" s="5"/>
      <c r="J12" s="50"/>
      <c r="K12" s="50"/>
      <c r="L12" s="5"/>
      <c r="M12" s="5"/>
      <c r="N12" s="46"/>
      <c r="O12" s="5"/>
      <c r="P12" s="40"/>
      <c r="Q12" s="40"/>
      <c r="R12" s="40"/>
      <c r="S12" s="5"/>
      <c r="T12" s="5"/>
    </row>
    <row r="13" spans="2:20" x14ac:dyDescent="0.45">
      <c r="C13" s="18" t="s">
        <v>452</v>
      </c>
      <c r="D13" s="5">
        <v>246</v>
      </c>
      <c r="E13" s="5">
        <v>204</v>
      </c>
      <c r="F13" s="50">
        <v>0.78693408257612008</v>
      </c>
      <c r="G13" s="50">
        <v>2.2460990652011896E-2</v>
      </c>
      <c r="H13" s="5" t="s">
        <v>262</v>
      </c>
      <c r="I13" s="30">
        <v>55.308641975308603</v>
      </c>
      <c r="J13" s="50">
        <v>0.68627450980392157</v>
      </c>
      <c r="K13" s="50">
        <v>0.7642276422764227</v>
      </c>
      <c r="L13" s="46">
        <v>0.70707070707070707</v>
      </c>
      <c r="M13" s="46">
        <v>0.74603174603174605</v>
      </c>
      <c r="N13" s="46">
        <v>0.39244399328477969</v>
      </c>
      <c r="O13" s="50">
        <f t="shared" ref="O13:O14" si="1">J13+K13-1</f>
        <v>0.45050215208034428</v>
      </c>
      <c r="P13" s="5" t="s">
        <v>263</v>
      </c>
      <c r="Q13" s="40">
        <v>6.9999999999999999E-4</v>
      </c>
      <c r="R13" s="5"/>
      <c r="S13" s="5" t="s">
        <v>365</v>
      </c>
      <c r="T13" s="5"/>
    </row>
    <row r="14" spans="2:20" x14ac:dyDescent="0.45">
      <c r="D14" s="5"/>
      <c r="E14" s="5"/>
      <c r="F14" s="50"/>
      <c r="G14" s="50"/>
      <c r="H14" s="51"/>
      <c r="I14" s="5">
        <v>68.599999999999994</v>
      </c>
      <c r="J14" s="50">
        <v>0.61764705882352944</v>
      </c>
      <c r="K14" s="50">
        <v>0.86585365853658536</v>
      </c>
      <c r="L14" s="46">
        <v>0.79245283018867929</v>
      </c>
      <c r="M14" s="46">
        <v>0.73195876288659789</v>
      </c>
      <c r="N14" s="46">
        <v>0.40520243404293194</v>
      </c>
      <c r="O14" s="50">
        <f t="shared" si="1"/>
        <v>0.48350071736011468</v>
      </c>
      <c r="P14" s="40"/>
      <c r="Q14" s="40"/>
      <c r="R14" s="40"/>
      <c r="S14" s="40"/>
      <c r="T14" s="5"/>
    </row>
    <row r="15" spans="2:20" x14ac:dyDescent="0.45">
      <c r="D15" s="5"/>
      <c r="E15" s="5"/>
      <c r="F15" s="50"/>
      <c r="G15" s="50"/>
      <c r="H15" s="51"/>
      <c r="I15" s="5"/>
      <c r="J15" s="50"/>
      <c r="K15" s="50"/>
      <c r="L15" s="5"/>
      <c r="M15" s="5"/>
      <c r="N15" s="46"/>
      <c r="O15" s="5"/>
      <c r="P15" s="40"/>
      <c r="Q15" s="40"/>
      <c r="R15" s="40"/>
      <c r="S15" s="40"/>
      <c r="T15" s="5"/>
    </row>
    <row r="16" spans="2:20" x14ac:dyDescent="0.45">
      <c r="C16" s="18" t="s">
        <v>265</v>
      </c>
      <c r="D16" s="5">
        <v>246</v>
      </c>
      <c r="E16" s="5">
        <v>204</v>
      </c>
      <c r="F16" s="50">
        <v>0.94597879802327423</v>
      </c>
      <c r="G16" s="50">
        <v>9.499411574451614E-3</v>
      </c>
      <c r="H16" s="5" t="s">
        <v>262</v>
      </c>
      <c r="I16" s="5">
        <v>16.399999999999999</v>
      </c>
      <c r="J16" s="50">
        <v>0.87254901960784315</v>
      </c>
      <c r="K16" s="50">
        <v>0.88211382113821135</v>
      </c>
      <c r="L16" s="46">
        <v>0.85990338164251212</v>
      </c>
      <c r="M16" s="46">
        <v>0.89300411522633749</v>
      </c>
      <c r="N16" s="46">
        <v>0.17361135783570028</v>
      </c>
      <c r="O16" s="50">
        <f>J16+K16-1</f>
        <v>0.7546628407460545</v>
      </c>
      <c r="P16" s="5" t="s">
        <v>263</v>
      </c>
      <c r="Q16" s="5" t="s">
        <v>263</v>
      </c>
      <c r="R16" s="5" t="s">
        <v>263</v>
      </c>
      <c r="S16" s="5" t="s">
        <v>263</v>
      </c>
      <c r="T16" s="5" t="s">
        <v>365</v>
      </c>
    </row>
    <row r="17" spans="3:20" x14ac:dyDescent="0.45">
      <c r="D17" s="5"/>
      <c r="E17" s="5"/>
      <c r="F17" s="50"/>
      <c r="G17" s="50"/>
      <c r="H17" s="51"/>
      <c r="I17" s="5"/>
      <c r="J17" s="50"/>
      <c r="K17" s="50"/>
      <c r="L17" s="5"/>
      <c r="M17" s="5"/>
      <c r="N17" s="46"/>
      <c r="O17" s="5"/>
      <c r="P17" s="40"/>
      <c r="Q17" s="40"/>
      <c r="R17" s="40"/>
      <c r="S17" s="40"/>
      <c r="T17" s="40"/>
    </row>
    <row r="18" spans="3:20" x14ac:dyDescent="0.45">
      <c r="C18" s="33" t="s">
        <v>251</v>
      </c>
      <c r="D18" s="4">
        <v>246</v>
      </c>
      <c r="E18" s="4">
        <v>204</v>
      </c>
      <c r="F18" s="52">
        <v>0.96573609118444159</v>
      </c>
      <c r="G18" s="52">
        <v>7.0781798626768861E-3</v>
      </c>
      <c r="H18" s="4" t="s">
        <v>262</v>
      </c>
      <c r="I18" s="63">
        <v>25.280000000000005</v>
      </c>
      <c r="J18" s="52">
        <v>0.90686274509803921</v>
      </c>
      <c r="K18" s="52">
        <v>0.9065040650406504</v>
      </c>
      <c r="L18" s="47">
        <v>0.88942307692307687</v>
      </c>
      <c r="M18" s="47">
        <v>0.92148760330578516</v>
      </c>
      <c r="N18" s="47">
        <v>0.13196983785924626</v>
      </c>
      <c r="O18" s="52">
        <f>J18+K18-1</f>
        <v>0.81336681013868972</v>
      </c>
      <c r="P18" s="4" t="s">
        <v>263</v>
      </c>
      <c r="Q18" s="4" t="s">
        <v>263</v>
      </c>
      <c r="R18" s="4" t="s">
        <v>263</v>
      </c>
      <c r="S18" s="4" t="s">
        <v>263</v>
      </c>
      <c r="T18" s="43">
        <v>8.6999999999999994E-3</v>
      </c>
    </row>
    <row r="19" spans="3:20" x14ac:dyDescent="0.45">
      <c r="C19" t="s">
        <v>436</v>
      </c>
    </row>
    <row r="20" spans="3:20" x14ac:dyDescent="0.45">
      <c r="C20" t="s">
        <v>472</v>
      </c>
    </row>
    <row r="21" spans="3:20" x14ac:dyDescent="0.45">
      <c r="C21" t="s">
        <v>270</v>
      </c>
    </row>
    <row r="22" spans="3:20" x14ac:dyDescent="0.45">
      <c r="C22" t="s">
        <v>438</v>
      </c>
    </row>
  </sheetData>
  <phoneticPr fontId="1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BC7DE9-5B3B-484C-9CFD-0D4A36BAC6F5}">
  <dimension ref="C3:P24"/>
  <sheetViews>
    <sheetView workbookViewId="0"/>
  </sheetViews>
  <sheetFormatPr defaultRowHeight="18" x14ac:dyDescent="0.45"/>
  <cols>
    <col min="3" max="4" width="10.69921875" customWidth="1"/>
    <col min="5" max="6" width="12.69921875" customWidth="1"/>
    <col min="7" max="9" width="10.69921875" customWidth="1"/>
    <col min="10" max="10" width="17.69921875" customWidth="1"/>
    <col min="11" max="16" width="10.69921875" customWidth="1"/>
  </cols>
  <sheetData>
    <row r="3" spans="3:16" x14ac:dyDescent="0.45">
      <c r="C3" s="1" t="s">
        <v>430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3:16" x14ac:dyDescent="0.45">
      <c r="C4" s="5" t="s">
        <v>275</v>
      </c>
      <c r="D4" s="5" t="s">
        <v>256</v>
      </c>
      <c r="E4" s="48" t="s">
        <v>389</v>
      </c>
      <c r="F4" s="5"/>
      <c r="G4" s="5"/>
      <c r="H4" s="5"/>
      <c r="I4" s="5"/>
      <c r="J4" s="5" t="s">
        <v>253</v>
      </c>
      <c r="K4" s="5"/>
      <c r="L4" s="5"/>
      <c r="M4" s="5"/>
      <c r="N4" s="5"/>
      <c r="O4" s="5"/>
      <c r="P4" s="5"/>
    </row>
    <row r="5" spans="3:16" x14ac:dyDescent="0.45">
      <c r="C5" s="4" t="s">
        <v>276</v>
      </c>
      <c r="D5" s="4" t="s">
        <v>257</v>
      </c>
      <c r="E5" s="4" t="s">
        <v>254</v>
      </c>
      <c r="F5" s="4" t="s">
        <v>255</v>
      </c>
      <c r="G5" s="4" t="s">
        <v>242</v>
      </c>
      <c r="H5" s="4" t="s">
        <v>215</v>
      </c>
      <c r="I5" s="4" t="s">
        <v>243</v>
      </c>
      <c r="J5" s="4" t="s">
        <v>453</v>
      </c>
      <c r="K5" s="4" t="s">
        <v>244</v>
      </c>
      <c r="L5" s="4" t="s">
        <v>245</v>
      </c>
      <c r="M5" s="4" t="s">
        <v>246</v>
      </c>
      <c r="N5" s="4" t="s">
        <v>247</v>
      </c>
      <c r="O5" s="4" t="s">
        <v>248</v>
      </c>
      <c r="P5" s="4" t="s">
        <v>249</v>
      </c>
    </row>
    <row r="6" spans="3:16" x14ac:dyDescent="0.45">
      <c r="C6" s="36" t="s">
        <v>272</v>
      </c>
      <c r="D6" s="36" t="s">
        <v>397</v>
      </c>
      <c r="E6" s="5">
        <v>265</v>
      </c>
      <c r="F6" s="5">
        <v>131</v>
      </c>
      <c r="G6" s="50">
        <v>0.77261990494022814</v>
      </c>
      <c r="H6" s="50">
        <v>2.6548290385834918E-2</v>
      </c>
      <c r="I6" s="51">
        <v>9.7377526408611552E-25</v>
      </c>
      <c r="J6" s="30">
        <v>47.020408163265309</v>
      </c>
      <c r="K6" s="50">
        <v>0.70229007633587781</v>
      </c>
      <c r="L6" s="50">
        <v>0.72075471698113214</v>
      </c>
      <c r="M6" s="46">
        <v>0.55421686746987953</v>
      </c>
      <c r="N6" s="46">
        <v>0.83043478260869563</v>
      </c>
      <c r="O6" s="50">
        <v>0.4081778126458922</v>
      </c>
      <c r="P6" s="50">
        <v>0.42304479331700984</v>
      </c>
    </row>
    <row r="7" spans="3:16" x14ac:dyDescent="0.45">
      <c r="C7" s="36"/>
      <c r="D7" s="5"/>
      <c r="E7" s="5"/>
      <c r="F7" s="5"/>
      <c r="G7" s="50"/>
      <c r="H7" s="50"/>
      <c r="I7" s="51"/>
      <c r="J7" s="30">
        <v>63.755725190839698</v>
      </c>
      <c r="K7" s="50">
        <v>0.59541984732824427</v>
      </c>
      <c r="L7" s="50">
        <v>0.83773584905660381</v>
      </c>
      <c r="M7" s="46">
        <v>0.64462809917355368</v>
      </c>
      <c r="N7" s="46">
        <v>0.80727272727272725</v>
      </c>
      <c r="O7" s="50">
        <v>0.43590681873226356</v>
      </c>
      <c r="P7" s="50">
        <v>0.43315569638484819</v>
      </c>
    </row>
    <row r="8" spans="3:16" x14ac:dyDescent="0.45">
      <c r="C8" s="36" t="s">
        <v>272</v>
      </c>
      <c r="D8" s="36" t="s">
        <v>398</v>
      </c>
      <c r="E8" s="5">
        <v>267</v>
      </c>
      <c r="F8" s="5">
        <v>168</v>
      </c>
      <c r="G8" s="50">
        <v>0.81829632602104529</v>
      </c>
      <c r="H8" s="50">
        <v>2.2061064107120307E-2</v>
      </c>
      <c r="I8" s="5" t="s">
        <v>262</v>
      </c>
      <c r="J8" s="30">
        <v>56</v>
      </c>
      <c r="K8" s="50">
        <v>0.72023809523809523</v>
      </c>
      <c r="L8" s="50">
        <v>0.77902621722846443</v>
      </c>
      <c r="M8" s="46">
        <v>0.67222222222222228</v>
      </c>
      <c r="N8" s="46">
        <v>0.81568627450980391</v>
      </c>
      <c r="O8" s="50">
        <v>0.35650545020850782</v>
      </c>
      <c r="P8" s="50">
        <v>0.49926431246655967</v>
      </c>
    </row>
    <row r="9" spans="3:16" x14ac:dyDescent="0.45">
      <c r="C9" s="36"/>
      <c r="D9" s="5"/>
      <c r="E9" s="5"/>
      <c r="F9" s="5"/>
      <c r="G9" s="50"/>
      <c r="H9" s="50"/>
      <c r="I9" s="51"/>
      <c r="J9" s="30">
        <v>64.847058823529423</v>
      </c>
      <c r="K9" s="50">
        <v>0.6785714285714286</v>
      </c>
      <c r="L9" s="50">
        <v>0.83895131086142327</v>
      </c>
      <c r="M9" s="46">
        <v>0.72611464968152861</v>
      </c>
      <c r="N9" s="46">
        <v>0.80575539568345322</v>
      </c>
      <c r="O9" s="50">
        <v>0.35951774198760506</v>
      </c>
      <c r="P9" s="50">
        <v>0.51752273943285187</v>
      </c>
    </row>
    <row r="10" spans="3:16" x14ac:dyDescent="0.45">
      <c r="C10" s="36" t="s">
        <v>272</v>
      </c>
      <c r="D10" s="36" t="s">
        <v>399</v>
      </c>
      <c r="E10" s="5">
        <f>450-F10</f>
        <v>267</v>
      </c>
      <c r="F10" s="5">
        <v>183</v>
      </c>
      <c r="G10" s="50">
        <v>0.83310820490779958</v>
      </c>
      <c r="H10" s="50">
        <v>2.0586322237269777E-2</v>
      </c>
      <c r="I10" s="5" t="s">
        <v>262</v>
      </c>
      <c r="J10" s="64">
        <v>63.755725190839698</v>
      </c>
      <c r="K10" s="46">
        <v>0.7103825136612022</v>
      </c>
      <c r="L10" s="46">
        <v>0.8314606741573034</v>
      </c>
      <c r="M10" s="46">
        <v>0.74285714285714288</v>
      </c>
      <c r="N10" s="46">
        <v>0.80727272727272725</v>
      </c>
      <c r="O10" s="46">
        <v>0.33508773888149712</v>
      </c>
      <c r="P10" s="46">
        <f t="shared" ref="P10:P11" si="0">K10+L10-1</f>
        <v>0.54184318781850571</v>
      </c>
    </row>
    <row r="11" spans="3:16" x14ac:dyDescent="0.45">
      <c r="C11" s="36"/>
      <c r="D11" s="5"/>
      <c r="E11" s="5"/>
      <c r="F11" s="5"/>
      <c r="G11" s="40"/>
      <c r="H11" s="41"/>
      <c r="I11" s="42"/>
      <c r="J11" s="64">
        <v>78</v>
      </c>
      <c r="K11" s="46">
        <v>0.63387978142076506</v>
      </c>
      <c r="L11" s="46">
        <v>0.9101123595505618</v>
      </c>
      <c r="M11" s="46">
        <v>0.82857142857142863</v>
      </c>
      <c r="N11" s="46">
        <v>0.78387096774193543</v>
      </c>
      <c r="O11" s="46">
        <v>0.37699310651267121</v>
      </c>
      <c r="P11" s="46">
        <f t="shared" si="0"/>
        <v>0.54399214097132687</v>
      </c>
    </row>
    <row r="12" spans="3:16" x14ac:dyDescent="0.45">
      <c r="C12" s="36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</row>
    <row r="13" spans="3:16" x14ac:dyDescent="0.45">
      <c r="C13" s="36" t="s">
        <v>273</v>
      </c>
      <c r="D13" s="36" t="s">
        <v>397</v>
      </c>
      <c r="E13" s="5">
        <v>197</v>
      </c>
      <c r="F13" s="5">
        <v>84</v>
      </c>
      <c r="G13" s="50">
        <v>0.74027072758037249</v>
      </c>
      <c r="H13" s="50">
        <v>3.4523323034020344E-2</v>
      </c>
      <c r="I13" s="51">
        <v>3.4108530918568491E-12</v>
      </c>
      <c r="J13" s="30">
        <v>36.52682926829268</v>
      </c>
      <c r="K13" s="50">
        <v>0.7142857142857143</v>
      </c>
      <c r="L13" s="50">
        <v>0.67005076142131981</v>
      </c>
      <c r="M13" s="46">
        <v>0.48</v>
      </c>
      <c r="N13" s="46">
        <v>0.84615384615384615</v>
      </c>
      <c r="O13" s="50">
        <v>0.43646208666947844</v>
      </c>
      <c r="P13" s="50">
        <v>0.384336475707034</v>
      </c>
    </row>
    <row r="14" spans="3:16" x14ac:dyDescent="0.45">
      <c r="C14" s="5"/>
      <c r="D14" s="5"/>
      <c r="E14" s="5"/>
      <c r="F14" s="5"/>
      <c r="G14" s="50"/>
      <c r="H14" s="50"/>
      <c r="I14" s="51"/>
      <c r="J14" s="30">
        <v>47.020408163265309</v>
      </c>
      <c r="K14" s="50">
        <v>0.63095238095238093</v>
      </c>
      <c r="L14" s="50">
        <v>0.76649746192893398</v>
      </c>
      <c r="M14" s="46">
        <v>0.53535353535353536</v>
      </c>
      <c r="N14" s="46">
        <v>0.82967032967032972</v>
      </c>
      <c r="O14" s="50">
        <v>0.43671452965334939</v>
      </c>
      <c r="P14" s="50">
        <v>0.39744984288131491</v>
      </c>
    </row>
    <row r="15" spans="3:16" x14ac:dyDescent="0.45">
      <c r="C15" s="36" t="s">
        <v>273</v>
      </c>
      <c r="D15" s="36" t="s">
        <v>398</v>
      </c>
      <c r="E15" s="5">
        <v>198</v>
      </c>
      <c r="F15" s="5">
        <v>100</v>
      </c>
      <c r="G15" s="50">
        <v>0.77787878787878806</v>
      </c>
      <c r="H15" s="50">
        <v>3.0586122359853932E-2</v>
      </c>
      <c r="I15" s="51">
        <v>1.035782553617839E-19</v>
      </c>
      <c r="J15" s="30">
        <v>47.020408163265309</v>
      </c>
      <c r="K15" s="50">
        <v>0.69</v>
      </c>
      <c r="L15" s="50">
        <v>0.76262626262626265</v>
      </c>
      <c r="M15" s="46">
        <v>0.59482758620689657</v>
      </c>
      <c r="N15" s="46">
        <v>0.82967032967032972</v>
      </c>
      <c r="O15" s="50">
        <v>0.3904437106610581</v>
      </c>
      <c r="P15" s="50">
        <v>0.45262626262626249</v>
      </c>
    </row>
    <row r="16" spans="3:16" x14ac:dyDescent="0.45">
      <c r="C16" s="5"/>
      <c r="D16" s="5"/>
      <c r="E16" s="5"/>
      <c r="F16" s="5"/>
      <c r="G16" s="50"/>
      <c r="H16" s="50"/>
      <c r="I16" s="51"/>
      <c r="J16" s="30">
        <v>51.7</v>
      </c>
      <c r="K16" s="50">
        <v>0.66</v>
      </c>
      <c r="L16" s="50">
        <v>0.79292929292929293</v>
      </c>
      <c r="M16" s="46">
        <v>0.61682242990654201</v>
      </c>
      <c r="N16" s="46">
        <v>0.82198952879581155</v>
      </c>
      <c r="O16" s="50">
        <v>0.39809330279064298</v>
      </c>
      <c r="P16" s="50">
        <v>0.45292929292929296</v>
      </c>
    </row>
    <row r="17" spans="3:16" x14ac:dyDescent="0.45">
      <c r="C17" s="36" t="s">
        <v>273</v>
      </c>
      <c r="D17" s="36" t="s">
        <v>399</v>
      </c>
      <c r="E17" s="5">
        <v>198</v>
      </c>
      <c r="F17" s="5">
        <v>104</v>
      </c>
      <c r="G17" s="50">
        <v>0.78642191142191109</v>
      </c>
      <c r="H17" s="50">
        <v>2.9704679788095465E-2</v>
      </c>
      <c r="I17" s="51">
        <v>5.2978919066242963E-22</v>
      </c>
      <c r="J17" s="30">
        <v>47.020408163265309</v>
      </c>
      <c r="K17" s="50">
        <v>0.70192307692307687</v>
      </c>
      <c r="L17" s="50">
        <v>0.76262626262626265</v>
      </c>
      <c r="M17" s="46">
        <v>0.60833333333333328</v>
      </c>
      <c r="N17" s="46">
        <v>0.82967032967032972</v>
      </c>
      <c r="O17" s="50">
        <v>0.38104611698032298</v>
      </c>
      <c r="P17" s="50">
        <v>0.46454933954933963</v>
      </c>
    </row>
    <row r="18" spans="3:16" x14ac:dyDescent="0.45">
      <c r="C18" s="5"/>
      <c r="D18" s="5"/>
      <c r="E18" s="5"/>
      <c r="F18" s="5"/>
      <c r="G18" s="50"/>
      <c r="H18" s="50"/>
      <c r="I18" s="51"/>
      <c r="J18" s="30">
        <v>51.7</v>
      </c>
      <c r="K18" s="50">
        <v>0.67307692307692313</v>
      </c>
      <c r="L18" s="50">
        <v>0.79292929292929293</v>
      </c>
      <c r="M18" s="46">
        <v>0.63063063063063063</v>
      </c>
      <c r="N18" s="46">
        <v>0.82198952879581155</v>
      </c>
      <c r="O18" s="50">
        <v>0.38698446474195136</v>
      </c>
      <c r="P18" s="50">
        <v>0.46600621600621617</v>
      </c>
    </row>
    <row r="19" spans="3:16" x14ac:dyDescent="0.45">
      <c r="C19" s="5"/>
      <c r="D19" s="5"/>
      <c r="E19" s="5"/>
      <c r="F19" s="5"/>
      <c r="G19" s="50"/>
      <c r="H19" s="50"/>
      <c r="I19" s="51"/>
      <c r="J19" s="30"/>
      <c r="K19" s="50"/>
      <c r="L19" s="50"/>
      <c r="M19" s="5"/>
      <c r="N19" s="5"/>
      <c r="O19" s="50"/>
      <c r="P19" s="50"/>
    </row>
    <row r="20" spans="3:16" x14ac:dyDescent="0.45">
      <c r="C20" s="36" t="s">
        <v>274</v>
      </c>
      <c r="D20" s="36" t="s">
        <v>397</v>
      </c>
      <c r="E20" s="5">
        <v>68</v>
      </c>
      <c r="F20" s="5">
        <v>47</v>
      </c>
      <c r="G20" s="50">
        <v>0.83166458072590788</v>
      </c>
      <c r="H20" s="50">
        <v>4.0130952696920692E-2</v>
      </c>
      <c r="I20" s="51">
        <v>1.4021343873726171E-16</v>
      </c>
      <c r="J20" s="30">
        <v>64.847058823529423</v>
      </c>
      <c r="K20" s="50">
        <v>0.74468085106382975</v>
      </c>
      <c r="L20" s="50">
        <v>0.82352941176470584</v>
      </c>
      <c r="M20" s="46">
        <v>0.74468085106382975</v>
      </c>
      <c r="N20" s="46">
        <v>0.82352941176470584</v>
      </c>
      <c r="O20" s="50">
        <v>0.31037032127057673</v>
      </c>
      <c r="P20" s="50">
        <v>0.56821026282853548</v>
      </c>
    </row>
    <row r="21" spans="3:16" x14ac:dyDescent="0.45">
      <c r="C21" s="36" t="s">
        <v>274</v>
      </c>
      <c r="D21" s="36" t="s">
        <v>398</v>
      </c>
      <c r="E21" s="5">
        <v>69</v>
      </c>
      <c r="F21" s="5">
        <v>68</v>
      </c>
      <c r="G21" s="50">
        <v>0.87766410912190984</v>
      </c>
      <c r="H21" s="50">
        <v>2.9811041751529731E-2</v>
      </c>
      <c r="I21" s="5" t="s">
        <v>262</v>
      </c>
      <c r="J21" s="30">
        <v>64.847058823529423</v>
      </c>
      <c r="K21" s="50">
        <v>0.82352941176470584</v>
      </c>
      <c r="L21" s="50">
        <v>0.811594202898551</v>
      </c>
      <c r="M21" s="46">
        <v>0.81159420289855078</v>
      </c>
      <c r="N21" s="46">
        <v>0.82352941176470584</v>
      </c>
      <c r="O21" s="50">
        <v>0.25814455813273135</v>
      </c>
      <c r="P21" s="50">
        <v>0.63512361466325684</v>
      </c>
    </row>
    <row r="22" spans="3:16" x14ac:dyDescent="0.45">
      <c r="C22" s="37" t="s">
        <v>274</v>
      </c>
      <c r="D22" s="37" t="s">
        <v>399</v>
      </c>
      <c r="E22" s="4">
        <v>69</v>
      </c>
      <c r="F22" s="4">
        <v>79</v>
      </c>
      <c r="G22" s="52">
        <v>0.89469822050999803</v>
      </c>
      <c r="H22" s="52">
        <v>2.608383380028962E-2</v>
      </c>
      <c r="I22" s="4" t="s">
        <v>262</v>
      </c>
      <c r="J22" s="63">
        <v>64.847058823529423</v>
      </c>
      <c r="K22" s="52">
        <v>0.84810126582278478</v>
      </c>
      <c r="L22" s="52">
        <v>0.81159420289855078</v>
      </c>
      <c r="M22" s="47">
        <v>0.83750000000000002</v>
      </c>
      <c r="N22" s="47">
        <v>0.82352941176470584</v>
      </c>
      <c r="O22" s="52">
        <v>0.24201233403707495</v>
      </c>
      <c r="P22" s="52">
        <v>0.65969546872133566</v>
      </c>
    </row>
    <row r="23" spans="3:16" x14ac:dyDescent="0.45">
      <c r="C23" t="s">
        <v>474</v>
      </c>
    </row>
    <row r="24" spans="3:16" x14ac:dyDescent="0.45">
      <c r="C24" t="s">
        <v>264</v>
      </c>
    </row>
  </sheetData>
  <phoneticPr fontId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D48411-CB50-43DB-9671-56B75392AEA3}">
  <dimension ref="C3:U29"/>
  <sheetViews>
    <sheetView workbookViewId="0"/>
  </sheetViews>
  <sheetFormatPr defaultRowHeight="18" x14ac:dyDescent="0.45"/>
  <cols>
    <col min="3" max="4" width="10.69921875" customWidth="1"/>
    <col min="5" max="5" width="51.69921875" customWidth="1"/>
    <col min="6" max="11" width="10.69921875" customWidth="1"/>
    <col min="12" max="12" width="15.69921875" customWidth="1"/>
    <col min="13" max="19" width="10.69921875" customWidth="1"/>
    <col min="21" max="21" width="19.09765625" bestFit="1" customWidth="1"/>
  </cols>
  <sheetData>
    <row r="3" spans="3:19" x14ac:dyDescent="0.45">
      <c r="C3" s="1" t="s">
        <v>431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3:19" x14ac:dyDescent="0.45">
      <c r="C4" s="5" t="s">
        <v>290</v>
      </c>
      <c r="D4" s="5" t="s">
        <v>433</v>
      </c>
      <c r="E4" s="5"/>
      <c r="F4" s="79" t="s">
        <v>390</v>
      </c>
      <c r="G4" s="3"/>
      <c r="H4" s="5"/>
      <c r="I4" s="5"/>
      <c r="J4" s="5"/>
      <c r="K4" s="79" t="s">
        <v>277</v>
      </c>
      <c r="L4" s="2"/>
      <c r="M4" s="5"/>
      <c r="N4" s="5"/>
      <c r="O4" s="5"/>
      <c r="P4" s="5"/>
      <c r="Q4" s="5"/>
      <c r="R4" s="5"/>
      <c r="S4" s="5"/>
    </row>
    <row r="5" spans="3:19" x14ac:dyDescent="0.45">
      <c r="C5" s="4" t="s">
        <v>291</v>
      </c>
      <c r="D5" s="4" t="s">
        <v>276</v>
      </c>
      <c r="E5" s="37" t="s">
        <v>278</v>
      </c>
      <c r="F5" s="4" t="s">
        <v>254</v>
      </c>
      <c r="G5" s="4" t="s">
        <v>255</v>
      </c>
      <c r="H5" s="4" t="s">
        <v>242</v>
      </c>
      <c r="I5" s="4" t="s">
        <v>215</v>
      </c>
      <c r="J5" s="4" t="s">
        <v>206</v>
      </c>
      <c r="K5" s="4" t="s">
        <v>363</v>
      </c>
      <c r="L5" s="4" t="s">
        <v>206</v>
      </c>
      <c r="M5" s="4" t="s">
        <v>279</v>
      </c>
      <c r="N5" s="4" t="s">
        <v>280</v>
      </c>
      <c r="O5" s="75" t="s">
        <v>281</v>
      </c>
      <c r="P5" s="4" t="s">
        <v>246</v>
      </c>
      <c r="Q5" s="4" t="s">
        <v>247</v>
      </c>
      <c r="R5" s="4" t="s">
        <v>248</v>
      </c>
      <c r="S5" s="4" t="s">
        <v>249</v>
      </c>
    </row>
    <row r="6" spans="3:19" x14ac:dyDescent="0.45">
      <c r="C6" s="5">
        <v>1</v>
      </c>
      <c r="D6" s="5" t="s">
        <v>282</v>
      </c>
      <c r="E6" s="80" t="s">
        <v>477</v>
      </c>
      <c r="F6" s="35">
        <v>198</v>
      </c>
      <c r="G6" s="35">
        <v>104</v>
      </c>
      <c r="H6" s="67">
        <v>0.78642191142191109</v>
      </c>
      <c r="I6" s="67">
        <v>2.9704679788095465E-2</v>
      </c>
      <c r="J6" s="68">
        <v>5.2978919066242963E-22</v>
      </c>
      <c r="K6" s="69" t="s">
        <v>283</v>
      </c>
      <c r="L6" s="69"/>
      <c r="M6" s="76">
        <v>47.020408163265309</v>
      </c>
      <c r="N6" s="67">
        <v>0.70192307692307698</v>
      </c>
      <c r="O6" s="67">
        <v>0.76262626262626299</v>
      </c>
      <c r="P6" s="77">
        <v>0.60833333333333328</v>
      </c>
      <c r="Q6" s="77">
        <v>0.82967032967032972</v>
      </c>
      <c r="R6" s="77">
        <v>0.3810461169803227</v>
      </c>
      <c r="S6" s="77">
        <v>0.46454933954934008</v>
      </c>
    </row>
    <row r="7" spans="3:19" x14ac:dyDescent="0.45">
      <c r="C7" s="5"/>
      <c r="D7" s="5"/>
      <c r="E7" s="48"/>
      <c r="F7" s="35"/>
      <c r="G7" s="35"/>
      <c r="H7" s="67"/>
      <c r="I7" s="67"/>
      <c r="J7" s="68"/>
      <c r="K7" s="35"/>
      <c r="L7" s="35"/>
      <c r="M7" s="35">
        <v>51.7</v>
      </c>
      <c r="N7" s="67">
        <v>0.67307692307692313</v>
      </c>
      <c r="O7" s="67">
        <v>0.79292929292929293</v>
      </c>
      <c r="P7" s="77">
        <v>0.63063063063063063</v>
      </c>
      <c r="Q7" s="77">
        <v>0.82198952879581155</v>
      </c>
      <c r="R7" s="77">
        <v>0.38698446474195136</v>
      </c>
      <c r="S7" s="77">
        <v>0.46600621600621617</v>
      </c>
    </row>
    <row r="8" spans="3:19" x14ac:dyDescent="0.45">
      <c r="C8" s="5">
        <v>2</v>
      </c>
      <c r="D8" s="5" t="s">
        <v>282</v>
      </c>
      <c r="E8" s="80" t="s">
        <v>460</v>
      </c>
      <c r="F8" s="35">
        <v>198</v>
      </c>
      <c r="G8" s="35">
        <v>104</v>
      </c>
      <c r="H8" s="67">
        <v>0.80514277389277411</v>
      </c>
      <c r="I8" s="67">
        <v>2.8774925501646058E-2</v>
      </c>
      <c r="J8" s="68">
        <v>2.8407638047936209E-26</v>
      </c>
      <c r="K8" s="69" t="s">
        <v>284</v>
      </c>
      <c r="L8" s="69"/>
      <c r="M8" s="77">
        <v>0.31787796924307599</v>
      </c>
      <c r="N8" s="67">
        <v>0.74038461538461542</v>
      </c>
      <c r="O8" s="67">
        <v>0.77777777777777779</v>
      </c>
      <c r="P8" s="77">
        <v>0.63636363636363635</v>
      </c>
      <c r="Q8" s="77">
        <v>0.850828729281768</v>
      </c>
      <c r="R8" s="77">
        <v>0.34173507864773961</v>
      </c>
      <c r="S8" s="77">
        <v>0.5181623931623931</v>
      </c>
    </row>
    <row r="9" spans="3:19" x14ac:dyDescent="0.45">
      <c r="C9" s="5"/>
      <c r="D9" s="5" t="s">
        <v>282</v>
      </c>
      <c r="E9" s="80" t="s">
        <v>461</v>
      </c>
      <c r="F9" s="35">
        <v>198</v>
      </c>
      <c r="G9" s="35">
        <v>104</v>
      </c>
      <c r="H9" s="67">
        <v>0.79870823620823639</v>
      </c>
      <c r="I9" s="67">
        <v>2.8356463085968713E-2</v>
      </c>
      <c r="J9" s="68">
        <v>6.0191596661000914E-26</v>
      </c>
      <c r="K9" s="69" t="s">
        <v>285</v>
      </c>
      <c r="L9" s="69"/>
      <c r="M9" s="77">
        <v>0.27349152840265445</v>
      </c>
      <c r="N9" s="67">
        <v>0.75961538461538458</v>
      </c>
      <c r="O9" s="67">
        <v>0.73737373737373735</v>
      </c>
      <c r="P9" s="77">
        <v>0.60305343511450382</v>
      </c>
      <c r="Q9" s="77">
        <v>0.85380116959064323</v>
      </c>
      <c r="R9" s="77">
        <v>0.35602993853698339</v>
      </c>
      <c r="S9" s="77">
        <v>0.49698912198912204</v>
      </c>
    </row>
    <row r="10" spans="3:19" x14ac:dyDescent="0.45">
      <c r="C10" s="5"/>
      <c r="D10" s="5"/>
      <c r="E10" s="81"/>
      <c r="F10" s="71"/>
      <c r="G10" s="71"/>
      <c r="H10" s="72"/>
      <c r="I10" s="72"/>
      <c r="J10" s="73"/>
      <c r="K10" s="74"/>
      <c r="L10" s="74"/>
      <c r="M10" s="77">
        <v>0.31919877381901385</v>
      </c>
      <c r="N10" s="72">
        <v>0.70192307692307687</v>
      </c>
      <c r="O10" s="72">
        <v>0.79292929292929304</v>
      </c>
      <c r="P10" s="77">
        <v>0.64035087719298245</v>
      </c>
      <c r="Q10" s="77">
        <v>0.83510638297872342</v>
      </c>
      <c r="R10" s="72">
        <v>0.36294370058973124</v>
      </c>
      <c r="S10" s="72">
        <v>0.49485236985236991</v>
      </c>
    </row>
    <row r="11" spans="3:19" x14ac:dyDescent="0.45">
      <c r="C11" s="5">
        <v>3</v>
      </c>
      <c r="D11" s="5" t="s">
        <v>282</v>
      </c>
      <c r="E11" s="80" t="s">
        <v>462</v>
      </c>
      <c r="F11" s="5">
        <v>198</v>
      </c>
      <c r="G11" s="5">
        <v>104</v>
      </c>
      <c r="H11" s="50">
        <v>0.82182400932400868</v>
      </c>
      <c r="I11" s="50">
        <v>2.6662600102054946E-2</v>
      </c>
      <c r="J11" s="5" t="s">
        <v>262</v>
      </c>
      <c r="K11" s="42"/>
      <c r="L11" s="42" t="s">
        <v>286</v>
      </c>
      <c r="M11" s="46">
        <v>0.36753943397301481</v>
      </c>
      <c r="N11" s="50">
        <v>0.72115384615384615</v>
      </c>
      <c r="O11" s="50">
        <v>0.82828282828282829</v>
      </c>
      <c r="P11" s="46">
        <v>0.68807339449541283</v>
      </c>
      <c r="Q11" s="46">
        <v>0.84974093264248707</v>
      </c>
      <c r="R11" s="78">
        <v>0.32747818946814999</v>
      </c>
      <c r="S11" s="78">
        <v>0.54943667443667454</v>
      </c>
    </row>
    <row r="12" spans="3:19" x14ac:dyDescent="0.45">
      <c r="C12" s="5"/>
      <c r="D12" s="5"/>
      <c r="E12" s="48"/>
      <c r="F12" s="5"/>
      <c r="G12" s="5"/>
      <c r="H12" s="50"/>
      <c r="I12" s="50"/>
      <c r="J12" s="51"/>
      <c r="K12" s="5"/>
      <c r="L12" s="5"/>
      <c r="M12" s="46">
        <v>0.37696097797384259</v>
      </c>
      <c r="N12" s="50">
        <v>0.71153846153846156</v>
      </c>
      <c r="O12" s="50">
        <v>0.83838383838383834</v>
      </c>
      <c r="P12" s="46">
        <v>0.69811320754716977</v>
      </c>
      <c r="Q12" s="46">
        <v>0.84693877551020413</v>
      </c>
      <c r="R12" s="78">
        <v>0.33065063566722341</v>
      </c>
      <c r="S12" s="78">
        <v>0.54992229992229991</v>
      </c>
    </row>
    <row r="13" spans="3:19" x14ac:dyDescent="0.45">
      <c r="C13" s="5"/>
      <c r="D13" s="5" t="s">
        <v>282</v>
      </c>
      <c r="E13" s="80" t="s">
        <v>463</v>
      </c>
      <c r="F13" s="5">
        <v>198</v>
      </c>
      <c r="G13" s="5">
        <v>104</v>
      </c>
      <c r="H13" s="50">
        <v>0.8171377233877225</v>
      </c>
      <c r="I13" s="50">
        <v>2.7096630976595912E-2</v>
      </c>
      <c r="J13" s="5" t="s">
        <v>262</v>
      </c>
      <c r="K13" s="42"/>
      <c r="L13" s="42" t="s">
        <v>286</v>
      </c>
      <c r="M13" s="46">
        <v>0.34717977930107846</v>
      </c>
      <c r="N13" s="50">
        <v>0.72115384615384615</v>
      </c>
      <c r="O13" s="50">
        <v>0.81313131313131315</v>
      </c>
      <c r="P13" s="46">
        <v>0.6696428571428571</v>
      </c>
      <c r="Q13" s="46">
        <v>0.84736842105263155</v>
      </c>
      <c r="R13" s="78">
        <v>0.33567109444636462</v>
      </c>
      <c r="S13" s="78">
        <v>0.53428515928515941</v>
      </c>
    </row>
    <row r="14" spans="3:19" x14ac:dyDescent="0.45">
      <c r="C14" s="5"/>
      <c r="D14" s="5"/>
      <c r="E14" s="48"/>
      <c r="F14" s="5"/>
      <c r="G14" s="5"/>
      <c r="H14" s="50"/>
      <c r="I14" s="50"/>
      <c r="J14" s="51"/>
      <c r="K14" s="5"/>
      <c r="L14" s="5"/>
      <c r="M14" s="46">
        <v>0.36261184948667785</v>
      </c>
      <c r="N14" s="50">
        <v>0.71153846153846156</v>
      </c>
      <c r="O14" s="50">
        <v>0.82828282828282829</v>
      </c>
      <c r="P14" s="46">
        <v>0.68518518518518523</v>
      </c>
      <c r="Q14" s="46">
        <v>0.84536082474226804</v>
      </c>
      <c r="R14" s="78">
        <v>0.33570350941588656</v>
      </c>
      <c r="S14" s="78">
        <v>0.53982128982128996</v>
      </c>
    </row>
    <row r="15" spans="3:19" x14ac:dyDescent="0.45">
      <c r="C15" s="5"/>
      <c r="D15" s="5" t="s">
        <v>282</v>
      </c>
      <c r="E15" s="80" t="s">
        <v>464</v>
      </c>
      <c r="F15" s="5">
        <v>198</v>
      </c>
      <c r="G15" s="5">
        <v>104</v>
      </c>
      <c r="H15" s="50">
        <v>0.81677350427350504</v>
      </c>
      <c r="I15" s="50">
        <v>2.579119046716798E-2</v>
      </c>
      <c r="J15" s="5" t="s">
        <v>262</v>
      </c>
      <c r="K15" s="42"/>
      <c r="L15" s="42" t="s">
        <v>286</v>
      </c>
      <c r="M15" s="46">
        <v>0.27137533664579183</v>
      </c>
      <c r="N15" s="50">
        <v>0.76923076923076927</v>
      </c>
      <c r="O15" s="50">
        <v>0.70707070707070707</v>
      </c>
      <c r="P15" s="46">
        <v>0.57971014492753625</v>
      </c>
      <c r="Q15" s="46">
        <v>0.85365853658536583</v>
      </c>
      <c r="R15" s="78">
        <v>0.37291018828382522</v>
      </c>
      <c r="S15" s="78">
        <v>0.47630147630147635</v>
      </c>
    </row>
    <row r="16" spans="3:19" x14ac:dyDescent="0.45">
      <c r="C16" s="5"/>
      <c r="D16" s="5"/>
      <c r="E16" s="48"/>
      <c r="F16" s="5"/>
      <c r="G16" s="5"/>
      <c r="H16" s="50"/>
      <c r="I16" s="50"/>
      <c r="J16" s="51"/>
      <c r="K16" s="5"/>
      <c r="L16" s="5"/>
      <c r="M16" s="46">
        <v>0.38004085247338887</v>
      </c>
      <c r="N16" s="50">
        <v>0.64423076923076927</v>
      </c>
      <c r="O16" s="50">
        <v>0.84848484848484851</v>
      </c>
      <c r="P16" s="46">
        <v>0.69072164948453607</v>
      </c>
      <c r="Q16" s="46">
        <v>0.81951219512195117</v>
      </c>
      <c r="R16" s="78">
        <v>0.38668926375164525</v>
      </c>
      <c r="S16" s="78">
        <v>0.49271561771561778</v>
      </c>
    </row>
    <row r="17" spans="3:21" x14ac:dyDescent="0.45">
      <c r="C17" s="5">
        <v>4</v>
      </c>
      <c r="D17" s="5" t="s">
        <v>282</v>
      </c>
      <c r="E17" s="80" t="s">
        <v>465</v>
      </c>
      <c r="F17" s="5">
        <v>198</v>
      </c>
      <c r="G17" s="5">
        <v>104</v>
      </c>
      <c r="H17" s="50">
        <v>0.82820998445998417</v>
      </c>
      <c r="I17" s="50">
        <v>2.5832159566677036E-2</v>
      </c>
      <c r="J17" s="5" t="s">
        <v>262</v>
      </c>
      <c r="K17" s="42"/>
      <c r="L17" s="42" t="s">
        <v>347</v>
      </c>
      <c r="M17" s="46">
        <v>0.34191898640528073</v>
      </c>
      <c r="N17" s="50">
        <v>0.74038461538461542</v>
      </c>
      <c r="O17" s="50">
        <v>0.79292929292929293</v>
      </c>
      <c r="P17" s="46">
        <v>0.65254237288135597</v>
      </c>
      <c r="Q17" s="46">
        <v>0.85326086956521741</v>
      </c>
      <c r="R17" s="78">
        <v>0.33208195623333203</v>
      </c>
      <c r="S17" s="78">
        <v>0.53331390831390824</v>
      </c>
    </row>
    <row r="18" spans="3:21" x14ac:dyDescent="0.45">
      <c r="C18" s="5"/>
      <c r="D18" s="5"/>
      <c r="E18" s="48"/>
      <c r="F18" s="5"/>
      <c r="G18" s="5"/>
      <c r="H18" s="50"/>
      <c r="I18" s="50"/>
      <c r="J18" s="51"/>
      <c r="K18" s="5"/>
      <c r="L18" s="5"/>
      <c r="M18" s="46">
        <v>0.37015236624605363</v>
      </c>
      <c r="N18" s="50">
        <v>0.71153846153846156</v>
      </c>
      <c r="O18" s="50">
        <v>0.83333333333333337</v>
      </c>
      <c r="P18" s="46">
        <v>0.69158878504672894</v>
      </c>
      <c r="Q18" s="46">
        <v>0.84615384615384615</v>
      </c>
      <c r="R18" s="78">
        <v>0.33314837077400722</v>
      </c>
      <c r="S18" s="78">
        <v>0.54487179487179493</v>
      </c>
    </row>
    <row r="19" spans="3:21" x14ac:dyDescent="0.45">
      <c r="C19" s="5">
        <v>5</v>
      </c>
      <c r="D19" s="4" t="s">
        <v>282</v>
      </c>
      <c r="E19" s="82" t="s">
        <v>466</v>
      </c>
      <c r="F19" s="4">
        <v>198</v>
      </c>
      <c r="G19" s="4">
        <v>104</v>
      </c>
      <c r="H19" s="52">
        <v>0.83787393162393198</v>
      </c>
      <c r="I19" s="52">
        <v>2.5275880303736255E-2</v>
      </c>
      <c r="J19" s="4" t="s">
        <v>262</v>
      </c>
      <c r="K19" s="45"/>
      <c r="L19" s="98" t="s">
        <v>347</v>
      </c>
      <c r="M19" s="47">
        <v>0.31455995329570946</v>
      </c>
      <c r="N19" s="52">
        <v>0.76923076923076927</v>
      </c>
      <c r="O19" s="52">
        <v>0.77272727272727271</v>
      </c>
      <c r="P19" s="47">
        <v>0.64</v>
      </c>
      <c r="Q19" s="47">
        <v>0.86440677966101698</v>
      </c>
      <c r="R19" s="52">
        <v>0.32389401110827282</v>
      </c>
      <c r="S19" s="52">
        <v>0.54195804195804209</v>
      </c>
      <c r="U19" s="26"/>
    </row>
    <row r="20" spans="3:21" x14ac:dyDescent="0.45">
      <c r="H20" s="26"/>
      <c r="J20" s="49"/>
    </row>
    <row r="21" spans="3:21" x14ac:dyDescent="0.45">
      <c r="C21" s="4">
        <v>1</v>
      </c>
      <c r="D21" s="4" t="s">
        <v>287</v>
      </c>
      <c r="E21" s="33" t="s">
        <v>478</v>
      </c>
      <c r="F21" s="4">
        <v>69</v>
      </c>
      <c r="G21" s="4">
        <v>79</v>
      </c>
      <c r="H21" s="52">
        <v>0.89469822050999803</v>
      </c>
      <c r="I21" s="44">
        <v>2.608383380028962E-2</v>
      </c>
      <c r="J21" s="4" t="s">
        <v>262</v>
      </c>
      <c r="K21" s="1"/>
      <c r="L21" s="1"/>
      <c r="M21" s="63">
        <v>64.847058823529423</v>
      </c>
      <c r="N21" s="52">
        <v>0.84810126582278478</v>
      </c>
      <c r="O21" s="52">
        <v>0.81159420289855078</v>
      </c>
      <c r="P21" s="52">
        <v>0.83750000000000002</v>
      </c>
      <c r="Q21" s="52">
        <v>0.82352941176470584</v>
      </c>
      <c r="R21" s="52">
        <v>0.24201233403707495</v>
      </c>
      <c r="S21" s="52">
        <v>0.65969546872133566</v>
      </c>
    </row>
    <row r="22" spans="3:21" x14ac:dyDescent="0.45">
      <c r="C22" t="s">
        <v>475</v>
      </c>
      <c r="J22" s="49"/>
      <c r="M22" s="19"/>
      <c r="N22" s="26"/>
      <c r="O22" s="26"/>
      <c r="P22" s="26"/>
      <c r="Q22" s="26"/>
      <c r="R22" s="26"/>
      <c r="S22" s="26"/>
    </row>
    <row r="23" spans="3:21" x14ac:dyDescent="0.45">
      <c r="C23" t="s">
        <v>467</v>
      </c>
    </row>
    <row r="24" spans="3:21" x14ac:dyDescent="0.45">
      <c r="C24" t="s">
        <v>415</v>
      </c>
    </row>
    <row r="25" spans="3:21" x14ac:dyDescent="0.45">
      <c r="C25" t="s">
        <v>468</v>
      </c>
    </row>
    <row r="26" spans="3:21" x14ac:dyDescent="0.45">
      <c r="C26" t="s">
        <v>455</v>
      </c>
    </row>
    <row r="27" spans="3:21" x14ac:dyDescent="0.45">
      <c r="C27" t="s">
        <v>351</v>
      </c>
    </row>
    <row r="28" spans="3:21" x14ac:dyDescent="0.45">
      <c r="C28" t="s">
        <v>479</v>
      </c>
    </row>
    <row r="29" spans="3:21" x14ac:dyDescent="0.45">
      <c r="C29" t="s">
        <v>288</v>
      </c>
    </row>
  </sheetData>
  <phoneticPr fontId="1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9459BB-E1DB-4660-8C15-9A91E4D994C7}">
  <dimension ref="C3:S25"/>
  <sheetViews>
    <sheetView workbookViewId="0"/>
  </sheetViews>
  <sheetFormatPr defaultRowHeight="18" x14ac:dyDescent="0.45"/>
  <cols>
    <col min="3" max="4" width="10.69921875" customWidth="1"/>
    <col min="5" max="5" width="30.69921875" customWidth="1"/>
    <col min="6" max="11" width="10.69921875" customWidth="1"/>
    <col min="12" max="12" width="15.69921875" customWidth="1"/>
    <col min="13" max="19" width="10.69921875" customWidth="1"/>
  </cols>
  <sheetData>
    <row r="3" spans="3:19" x14ac:dyDescent="0.45">
      <c r="C3" s="1" t="s">
        <v>432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3:19" x14ac:dyDescent="0.45">
      <c r="C4" s="5" t="s">
        <v>289</v>
      </c>
      <c r="D4" s="5" t="s">
        <v>433</v>
      </c>
      <c r="F4" s="3" t="s">
        <v>292</v>
      </c>
      <c r="G4" s="3"/>
      <c r="H4" s="5"/>
      <c r="I4" s="5"/>
      <c r="J4" s="5"/>
      <c r="K4" s="2" t="s">
        <v>293</v>
      </c>
      <c r="L4" s="2"/>
    </row>
    <row r="5" spans="3:19" x14ac:dyDescent="0.45">
      <c r="C5" s="4" t="s">
        <v>291</v>
      </c>
      <c r="D5" s="4" t="s">
        <v>276</v>
      </c>
      <c r="E5" s="4" t="s">
        <v>278</v>
      </c>
      <c r="F5" s="4" t="s">
        <v>271</v>
      </c>
      <c r="G5" s="4" t="s">
        <v>5</v>
      </c>
      <c r="H5" s="4" t="s">
        <v>242</v>
      </c>
      <c r="I5" s="4" t="s">
        <v>215</v>
      </c>
      <c r="J5" s="4" t="s">
        <v>206</v>
      </c>
      <c r="K5" s="4" t="s">
        <v>363</v>
      </c>
      <c r="L5" s="4" t="s">
        <v>206</v>
      </c>
      <c r="M5" s="4" t="s">
        <v>279</v>
      </c>
      <c r="N5" s="4" t="s">
        <v>244</v>
      </c>
      <c r="O5" s="4" t="s">
        <v>245</v>
      </c>
      <c r="P5" s="4" t="s">
        <v>246</v>
      </c>
      <c r="Q5" s="4" t="s">
        <v>247</v>
      </c>
      <c r="R5" s="4" t="s">
        <v>294</v>
      </c>
      <c r="S5" s="4" t="s">
        <v>249</v>
      </c>
    </row>
    <row r="6" spans="3:19" x14ac:dyDescent="0.45">
      <c r="C6" s="5">
        <v>1</v>
      </c>
      <c r="D6" s="5" t="s">
        <v>282</v>
      </c>
      <c r="E6" s="66" t="s">
        <v>477</v>
      </c>
      <c r="F6" s="5">
        <v>192</v>
      </c>
      <c r="G6" s="5">
        <v>110</v>
      </c>
      <c r="H6" s="50">
        <v>0.7394412878787876</v>
      </c>
      <c r="I6" s="50">
        <v>3.2777357539088198E-2</v>
      </c>
      <c r="J6" s="51">
        <v>2.7709749414430299E-13</v>
      </c>
      <c r="K6" s="55" t="s">
        <v>283</v>
      </c>
      <c r="L6" s="85"/>
      <c r="M6" s="5">
        <v>51.7</v>
      </c>
      <c r="N6" s="46">
        <v>0.62727272727272732</v>
      </c>
      <c r="O6" s="46">
        <v>0.78125</v>
      </c>
      <c r="P6" s="46">
        <v>0.6216216216216216</v>
      </c>
      <c r="Q6" s="46">
        <v>0.78534031413612571</v>
      </c>
      <c r="R6" s="50">
        <v>0.43217725800267498</v>
      </c>
      <c r="S6" s="50">
        <v>0.40852272727272743</v>
      </c>
    </row>
    <row r="7" spans="3:19" x14ac:dyDescent="0.45">
      <c r="C7" s="5"/>
      <c r="D7" s="5"/>
      <c r="F7" s="70"/>
      <c r="G7" s="5"/>
      <c r="H7" s="50"/>
      <c r="I7" s="50"/>
      <c r="J7" s="51"/>
      <c r="K7" s="54"/>
      <c r="L7" s="54"/>
      <c r="M7" s="30">
        <v>74.920279720279737</v>
      </c>
      <c r="N7" s="46">
        <v>0.53636363636363638</v>
      </c>
      <c r="O7" s="46">
        <v>0.90625</v>
      </c>
      <c r="P7" s="46">
        <v>0.76623376623376627</v>
      </c>
      <c r="Q7" s="46">
        <v>0.77333333333333332</v>
      </c>
      <c r="R7" s="50">
        <v>0.47301980950690681</v>
      </c>
      <c r="S7" s="50">
        <v>0.44261363636363638</v>
      </c>
    </row>
    <row r="8" spans="3:19" x14ac:dyDescent="0.45">
      <c r="C8" s="5">
        <v>2</v>
      </c>
      <c r="D8" s="5" t="s">
        <v>282</v>
      </c>
      <c r="E8" s="84" t="s">
        <v>457</v>
      </c>
      <c r="F8" s="54">
        <v>192</v>
      </c>
      <c r="G8" s="54">
        <v>110</v>
      </c>
      <c r="H8" s="55">
        <v>0.79071969696969668</v>
      </c>
      <c r="I8" s="55">
        <v>2.7459875209886089E-2</v>
      </c>
      <c r="J8" s="56">
        <v>3.4212347716404213E-26</v>
      </c>
      <c r="K8" s="54"/>
      <c r="L8" s="85" t="s">
        <v>286</v>
      </c>
      <c r="M8" s="55">
        <v>0.29223966579383615</v>
      </c>
      <c r="N8" s="55">
        <v>0.75454545454545452</v>
      </c>
      <c r="O8" s="50">
        <v>0.65625</v>
      </c>
      <c r="P8" s="46">
        <v>0.55704697986577179</v>
      </c>
      <c r="Q8" s="46">
        <v>0.82352941176470584</v>
      </c>
      <c r="R8" s="50">
        <v>0.42238844253163171</v>
      </c>
      <c r="S8" s="50">
        <v>0.41079545454545441</v>
      </c>
    </row>
    <row r="9" spans="3:19" x14ac:dyDescent="0.45">
      <c r="C9" s="5"/>
      <c r="D9" s="5"/>
      <c r="F9" s="5"/>
      <c r="G9" s="5"/>
      <c r="H9" s="50"/>
      <c r="I9" s="50"/>
      <c r="J9" s="51"/>
      <c r="K9" s="54"/>
      <c r="L9" s="54"/>
      <c r="M9" s="55">
        <v>0.48756662637650794</v>
      </c>
      <c r="N9" s="55">
        <v>0.51818181818181819</v>
      </c>
      <c r="O9" s="50">
        <v>0.93229166666666663</v>
      </c>
      <c r="P9" s="46">
        <v>0.81428571428571428</v>
      </c>
      <c r="Q9" s="46">
        <v>0.77155172413793105</v>
      </c>
      <c r="R9" s="50">
        <v>0.48655233915104784</v>
      </c>
      <c r="S9" s="50">
        <v>0.45047348484848482</v>
      </c>
    </row>
    <row r="10" spans="3:19" x14ac:dyDescent="0.45">
      <c r="C10" s="5">
        <v>2</v>
      </c>
      <c r="D10" s="5" t="s">
        <v>282</v>
      </c>
      <c r="E10" s="18" t="s">
        <v>458</v>
      </c>
      <c r="F10" s="5">
        <v>192</v>
      </c>
      <c r="G10" s="5">
        <v>110</v>
      </c>
      <c r="H10" s="50">
        <v>0.77476325757575837</v>
      </c>
      <c r="I10" s="50">
        <v>2.8537872332963808E-2</v>
      </c>
      <c r="J10" s="51">
        <v>6.08903563008668E-22</v>
      </c>
      <c r="K10" s="54"/>
      <c r="L10" s="97"/>
      <c r="M10" s="50">
        <v>0.30921308008057002</v>
      </c>
      <c r="N10" s="50">
        <v>0.7</v>
      </c>
      <c r="O10" s="50">
        <v>0.71875</v>
      </c>
      <c r="P10" s="46">
        <v>0.58778625954198471</v>
      </c>
      <c r="Q10" s="46">
        <v>0.80701754385964908</v>
      </c>
      <c r="R10" s="50">
        <v>0.41121960373989958</v>
      </c>
      <c r="S10" s="50">
        <v>0.41874999999999996</v>
      </c>
    </row>
    <row r="11" spans="3:19" x14ac:dyDescent="0.45">
      <c r="C11" s="5">
        <v>2</v>
      </c>
      <c r="D11" s="5" t="s">
        <v>282</v>
      </c>
      <c r="E11" s="18" t="s">
        <v>459</v>
      </c>
      <c r="F11" s="5">
        <v>192</v>
      </c>
      <c r="G11" s="5">
        <v>110</v>
      </c>
      <c r="H11" s="50">
        <v>0.79767992424242351</v>
      </c>
      <c r="I11" s="50">
        <v>2.7538053061129456E-2</v>
      </c>
      <c r="J11" s="51">
        <v>3.0945664743679201E-27</v>
      </c>
      <c r="K11" s="54"/>
      <c r="L11" s="85" t="s">
        <v>348</v>
      </c>
      <c r="M11" s="50">
        <v>0.36749075488250621</v>
      </c>
      <c r="N11" s="50">
        <v>0.66363636363636369</v>
      </c>
      <c r="O11" s="50">
        <v>0.79166666666666663</v>
      </c>
      <c r="P11" s="46">
        <v>0.64601769911504425</v>
      </c>
      <c r="Q11" s="46">
        <v>0.80423280423280419</v>
      </c>
      <c r="R11" s="50">
        <v>0.39565549869241845</v>
      </c>
      <c r="S11" s="50">
        <v>0.45530303030303032</v>
      </c>
    </row>
    <row r="12" spans="3:19" x14ac:dyDescent="0.45">
      <c r="C12" s="5"/>
      <c r="D12" s="4"/>
      <c r="E12" s="1"/>
      <c r="F12" s="96"/>
      <c r="G12" s="4"/>
      <c r="H12" s="52"/>
      <c r="I12" s="52"/>
      <c r="J12" s="65"/>
      <c r="K12" s="53"/>
      <c r="L12" s="53"/>
      <c r="M12" s="52">
        <v>0.42751564532576442</v>
      </c>
      <c r="N12" s="52">
        <v>0.60909090909090913</v>
      </c>
      <c r="O12" s="52">
        <v>0.86979166666666663</v>
      </c>
      <c r="P12" s="47">
        <v>0.72826086956521741</v>
      </c>
      <c r="Q12" s="47">
        <v>0.79523809523809519</v>
      </c>
      <c r="R12" s="52">
        <v>0.41202442576237674</v>
      </c>
      <c r="S12" s="52">
        <v>0.47888257575757587</v>
      </c>
    </row>
    <row r="13" spans="3:19" x14ac:dyDescent="0.45">
      <c r="C13" s="5">
        <v>1</v>
      </c>
      <c r="D13" s="5" t="s">
        <v>287</v>
      </c>
      <c r="E13" s="66" t="s">
        <v>477</v>
      </c>
      <c r="F13" s="5">
        <v>54</v>
      </c>
      <c r="G13" s="5">
        <v>94</v>
      </c>
      <c r="H13" s="50">
        <v>0.8228920409771473</v>
      </c>
      <c r="I13" s="50">
        <v>3.2961493935179886E-2</v>
      </c>
      <c r="J13" s="51">
        <v>1.1708874836399066E-22</v>
      </c>
      <c r="K13" s="85" t="s">
        <v>284</v>
      </c>
      <c r="L13" s="85"/>
      <c r="M13" s="5">
        <v>64.8</v>
      </c>
      <c r="N13" s="46">
        <v>0.73404255319148937</v>
      </c>
      <c r="O13" s="46">
        <v>0.77777777777777779</v>
      </c>
      <c r="P13" s="46">
        <v>0.85185185185185186</v>
      </c>
      <c r="Q13" s="46">
        <v>0.62686567164179108</v>
      </c>
      <c r="R13" s="50">
        <v>0.34657766743153612</v>
      </c>
      <c r="S13" s="50">
        <v>0.51182033096926727</v>
      </c>
    </row>
    <row r="14" spans="3:19" x14ac:dyDescent="0.45">
      <c r="C14" s="5"/>
      <c r="D14" s="5"/>
      <c r="F14" s="5"/>
      <c r="G14" s="5"/>
      <c r="H14" s="50"/>
      <c r="I14" s="50"/>
      <c r="J14" s="51"/>
      <c r="K14" s="25"/>
      <c r="L14" s="54"/>
      <c r="M14" s="5">
        <v>95.5</v>
      </c>
      <c r="N14" s="46">
        <v>0.58510638297872342</v>
      </c>
      <c r="O14" s="46">
        <v>0.94444444444444442</v>
      </c>
      <c r="P14" s="46">
        <v>0.94827586206896552</v>
      </c>
      <c r="Q14" s="46">
        <v>0.56666666666666665</v>
      </c>
      <c r="R14" s="50">
        <v>0.41859662349102167</v>
      </c>
      <c r="S14" s="50">
        <v>0.52955082742316772</v>
      </c>
    </row>
    <row r="15" spans="3:19" x14ac:dyDescent="0.45">
      <c r="C15" s="5">
        <v>2</v>
      </c>
      <c r="D15" s="5" t="s">
        <v>287</v>
      </c>
      <c r="E15" s="18" t="s">
        <v>457</v>
      </c>
      <c r="F15" s="5">
        <v>54</v>
      </c>
      <c r="G15" s="5">
        <v>94</v>
      </c>
      <c r="H15" s="50">
        <v>0.85362490149724202</v>
      </c>
      <c r="I15" s="50">
        <v>2.9863460817065771E-2</v>
      </c>
      <c r="J15" s="5" t="s">
        <v>262</v>
      </c>
      <c r="K15" s="83"/>
      <c r="L15" s="85"/>
      <c r="M15" s="50">
        <v>0.65283354659342385</v>
      </c>
      <c r="N15" s="50">
        <v>0.71276595744680848</v>
      </c>
      <c r="O15" s="50">
        <v>0.87037037037037035</v>
      </c>
      <c r="P15" s="46">
        <v>0.90540540540540537</v>
      </c>
      <c r="Q15" s="46">
        <v>0.63513513513513509</v>
      </c>
      <c r="R15" s="50">
        <v>0.3151305064245028</v>
      </c>
      <c r="S15" s="50">
        <v>0.58313632781717883</v>
      </c>
    </row>
    <row r="16" spans="3:19" x14ac:dyDescent="0.45">
      <c r="C16" s="5">
        <v>2</v>
      </c>
      <c r="D16" s="5" t="s">
        <v>287</v>
      </c>
      <c r="E16" s="18" t="s">
        <v>458</v>
      </c>
      <c r="F16" s="5">
        <v>54</v>
      </c>
      <c r="G16" s="5">
        <v>94</v>
      </c>
      <c r="H16" s="50">
        <v>0.84259259259259289</v>
      </c>
      <c r="I16" s="50">
        <v>3.1077628906610186E-2</v>
      </c>
      <c r="J16" s="51">
        <v>2.935076002216231E-28</v>
      </c>
      <c r="K16" s="83"/>
      <c r="L16" s="85"/>
      <c r="M16" s="50">
        <v>0.63195597464073883</v>
      </c>
      <c r="N16" s="50">
        <v>0.71276595744680848</v>
      </c>
      <c r="O16" s="50">
        <v>0.85185185185185186</v>
      </c>
      <c r="P16" s="46">
        <v>0.89333333333333331</v>
      </c>
      <c r="Q16" s="46">
        <v>0.63013698630136983</v>
      </c>
      <c r="R16" s="50">
        <v>0.32318921547782853</v>
      </c>
      <c r="S16" s="50">
        <v>0.56461780929866023</v>
      </c>
    </row>
    <row r="17" spans="3:19" x14ac:dyDescent="0.45">
      <c r="C17" s="5">
        <v>2</v>
      </c>
      <c r="D17" s="5" t="s">
        <v>287</v>
      </c>
      <c r="E17" s="18" t="s">
        <v>459</v>
      </c>
      <c r="F17" s="5">
        <v>54</v>
      </c>
      <c r="G17" s="5">
        <v>94</v>
      </c>
      <c r="H17" s="50">
        <v>0.86721828211189933</v>
      </c>
      <c r="I17" s="50">
        <v>2.8258512390838608E-2</v>
      </c>
      <c r="J17" s="5" t="s">
        <v>262</v>
      </c>
      <c r="K17" s="83"/>
      <c r="L17" s="85" t="s">
        <v>349</v>
      </c>
      <c r="M17" s="50">
        <v>0.4914519339606423</v>
      </c>
      <c r="N17" s="50">
        <v>0.84042553191489366</v>
      </c>
      <c r="O17" s="50">
        <v>0.70370370370370372</v>
      </c>
      <c r="P17" s="46">
        <v>0.83157894736842108</v>
      </c>
      <c r="Q17" s="46">
        <v>0.71698113207547165</v>
      </c>
      <c r="R17" s="50">
        <v>0.33653455404095911</v>
      </c>
      <c r="S17" s="50">
        <v>0.54412923561859738</v>
      </c>
    </row>
    <row r="18" spans="3:19" x14ac:dyDescent="0.45">
      <c r="C18" s="1"/>
      <c r="D18" s="1"/>
      <c r="E18" s="1"/>
      <c r="F18" s="4"/>
      <c r="G18" s="4"/>
      <c r="H18" s="4"/>
      <c r="I18" s="4"/>
      <c r="J18" s="65"/>
      <c r="K18" s="27"/>
      <c r="L18" s="53"/>
      <c r="M18" s="52">
        <v>0.71385659679123425</v>
      </c>
      <c r="N18" s="52">
        <v>0.65957446808510634</v>
      </c>
      <c r="O18" s="52">
        <v>0.92592592592592593</v>
      </c>
      <c r="P18" s="47">
        <v>0.93939393939393945</v>
      </c>
      <c r="Q18" s="47">
        <v>0.6097560975609756</v>
      </c>
      <c r="R18" s="52">
        <v>0.34839131910750831</v>
      </c>
      <c r="S18" s="52">
        <v>0.58550039401103238</v>
      </c>
    </row>
    <row r="19" spans="3:19" x14ac:dyDescent="0.45">
      <c r="C19" t="s">
        <v>476</v>
      </c>
    </row>
    <row r="20" spans="3:19" x14ac:dyDescent="0.45">
      <c r="C20" t="s">
        <v>456</v>
      </c>
    </row>
    <row r="21" spans="3:19" x14ac:dyDescent="0.45">
      <c r="C21" t="s">
        <v>481</v>
      </c>
    </row>
    <row r="22" spans="3:19" x14ac:dyDescent="0.45">
      <c r="C22" t="s">
        <v>454</v>
      </c>
    </row>
    <row r="23" spans="3:19" x14ac:dyDescent="0.45">
      <c r="C23" t="s">
        <v>350</v>
      </c>
    </row>
    <row r="24" spans="3:19" x14ac:dyDescent="0.45">
      <c r="C24" t="s">
        <v>480</v>
      </c>
    </row>
    <row r="25" spans="3:19" x14ac:dyDescent="0.45">
      <c r="C25" t="s">
        <v>288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8</vt:i4>
      </vt:variant>
    </vt:vector>
  </HeadingPairs>
  <TitlesOfParts>
    <vt:vector size="8" baseType="lpstr">
      <vt:lpstr>Sheet1</vt:lpstr>
      <vt:lpstr>Sheet2</vt:lpstr>
      <vt:lpstr>Sheet3</vt:lpstr>
      <vt:lpstr>Sheet4</vt:lpstr>
      <vt:lpstr>Sheet5</vt:lpstr>
      <vt:lpstr>Sheet6</vt:lpstr>
      <vt:lpstr>Sheet7</vt:lpstr>
      <vt:lpstr>Sheet8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真 荻</dc:creator>
  <cp:lastModifiedBy>真 荻</cp:lastModifiedBy>
  <dcterms:created xsi:type="dcterms:W3CDTF">2025-08-10T06:13:05Z</dcterms:created>
  <dcterms:modified xsi:type="dcterms:W3CDTF">2025-09-20T21:35:02Z</dcterms:modified>
</cp:coreProperties>
</file>