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/Users/lekhavnv/Desktop/Active Writing/Cog Load Paper/"/>
    </mc:Choice>
  </mc:AlternateContent>
  <xr:revisionPtr revIDLastSave="0" documentId="8_{06A19013-E7B8-4F64-A012-726567F291A5}" xr6:coauthVersionLast="47" xr6:coauthVersionMax="47" xr10:uidLastSave="{00000000-0000-0000-0000-000000000000}"/>
  <bookViews>
    <workbookView xWindow="39980" yWindow="500" windowWidth="24220" windowHeight="17320" firstSheet="1" activeTab="1" xr2:uid="{089FAA6E-5441-6349-A6CD-F0D13809766D}"/>
  </bookViews>
  <sheets>
    <sheet name="Metadata" sheetId="7" r:id="rId1"/>
    <sheet name="Table A.1." sheetId="6" r:id="rId2"/>
    <sheet name="Table A.2." sheetId="2" r:id="rId3"/>
    <sheet name="Table A.3." sheetId="4" r:id="rId4"/>
    <sheet name="Table A.4." sheetId="5" r:id="rId5"/>
  </sheets>
  <definedNames>
    <definedName name="_xlnm._FilterDatabase" localSheetId="4" hidden="1">'Table A.4.'!$A$2:$J$2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7" l="1"/>
  <c r="J75" i="5"/>
  <c r="I75" i="5"/>
  <c r="J76" i="5"/>
  <c r="I76" i="5"/>
  <c r="J77" i="5"/>
  <c r="I77" i="5"/>
  <c r="J78" i="5"/>
  <c r="I78" i="5"/>
  <c r="J79" i="5"/>
  <c r="I79" i="5"/>
  <c r="J80" i="5"/>
  <c r="I80" i="5"/>
  <c r="J81" i="5"/>
  <c r="I81" i="5"/>
  <c r="J82" i="5"/>
  <c r="I82" i="5"/>
  <c r="J83" i="5"/>
  <c r="I83" i="5"/>
  <c r="J84" i="5"/>
  <c r="I84" i="5"/>
  <c r="J85" i="5"/>
  <c r="I85" i="5"/>
  <c r="J86" i="5"/>
  <c r="I86" i="5"/>
  <c r="J87" i="5"/>
  <c r="I87" i="5"/>
  <c r="J88" i="5"/>
  <c r="I88" i="5"/>
  <c r="J89" i="5"/>
  <c r="I89" i="5"/>
  <c r="J90" i="5"/>
  <c r="I90" i="5"/>
  <c r="J91" i="5"/>
  <c r="I91" i="5"/>
  <c r="J92" i="5"/>
  <c r="I92" i="5"/>
  <c r="J93" i="5"/>
  <c r="I93" i="5"/>
  <c r="J94" i="5"/>
  <c r="I94" i="5"/>
  <c r="J95" i="5"/>
  <c r="I95" i="5"/>
  <c r="J58" i="5"/>
  <c r="I58" i="5"/>
  <c r="J59" i="5"/>
  <c r="I59" i="5"/>
  <c r="J60" i="5"/>
  <c r="I60" i="5"/>
  <c r="J61" i="5"/>
  <c r="I61" i="5"/>
  <c r="J62" i="5"/>
  <c r="I62" i="5"/>
  <c r="J63" i="5"/>
  <c r="I63" i="5"/>
  <c r="J64" i="5"/>
  <c r="I64" i="5"/>
  <c r="J65" i="5"/>
  <c r="I65" i="5"/>
  <c r="J66" i="5"/>
  <c r="I66" i="5"/>
  <c r="J67" i="5"/>
  <c r="I67" i="5"/>
  <c r="J68" i="5"/>
  <c r="I68" i="5"/>
  <c r="J69" i="5"/>
  <c r="I69" i="5"/>
  <c r="J70" i="5"/>
  <c r="I70" i="5"/>
  <c r="J71" i="5"/>
  <c r="I71" i="5"/>
  <c r="J72" i="5"/>
  <c r="I72" i="5"/>
  <c r="J73" i="5"/>
  <c r="I73" i="5"/>
  <c r="J74" i="5"/>
  <c r="I74" i="5"/>
  <c r="I49" i="5"/>
  <c r="I50" i="5"/>
  <c r="I51" i="5"/>
  <c r="I52" i="5"/>
  <c r="I53" i="5"/>
  <c r="I54" i="5"/>
  <c r="I55" i="5"/>
  <c r="I56" i="5"/>
  <c r="I57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3" i="5"/>
  <c r="I3" i="5"/>
  <c r="K75" i="5" l="1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3" i="5"/>
</calcChain>
</file>

<file path=xl/sharedStrings.xml><?xml version="1.0" encoding="utf-8"?>
<sst xmlns="http://schemas.openxmlformats.org/spreadsheetml/2006/main" count="524" uniqueCount="278">
  <si>
    <t>Section Number</t>
  </si>
  <si>
    <t>Section Name</t>
  </si>
  <si>
    <t>Number of Words</t>
  </si>
  <si>
    <t>Total Words</t>
  </si>
  <si>
    <t>Abstract</t>
  </si>
  <si>
    <t>N/A</t>
  </si>
  <si>
    <t>Main Tables</t>
  </si>
  <si>
    <t>Research Goals and Hypotheses</t>
  </si>
  <si>
    <t>Main Figures</t>
  </si>
  <si>
    <t>Literature Contribution Table</t>
  </si>
  <si>
    <t>Supplement Tables</t>
  </si>
  <si>
    <t>Clinical Context: Statin Prescribing for ASCVD Risk Prevention</t>
  </si>
  <si>
    <t>EHR Metadata to Evaluate EHR Utilization</t>
  </si>
  <si>
    <t>Methods</t>
  </si>
  <si>
    <t>Population and Number of Observations</t>
  </si>
  <si>
    <t>Data Inclusion and Exclusion</t>
  </si>
  <si>
    <t>Data and Data Structure</t>
  </si>
  <si>
    <t>Analytical Methods</t>
  </si>
  <si>
    <t>3.4.1</t>
  </si>
  <si>
    <t>Descriptive Statistics</t>
  </si>
  <si>
    <t>3.4.2</t>
  </si>
  <si>
    <t>Associations Between Statin Prescribing and Cognitive Load Metrics</t>
  </si>
  <si>
    <t>3.4.3</t>
  </si>
  <si>
    <t>Exploratory Analyses - Sources of Cognitive Load within the EHR</t>
  </si>
  <si>
    <t>Descriptive Results</t>
  </si>
  <si>
    <t>Regression Analyses between Cognitive Load Metrics and Statin Initiation</t>
  </si>
  <si>
    <t>4.2.1</t>
  </si>
  <si>
    <t>Linear Effect of Cognitive Metrics on Statin Initiatin</t>
  </si>
  <si>
    <t>4.2.2</t>
  </si>
  <si>
    <t>Nonlinear Effects of Cognitive Metrics on Statin Initiation</t>
  </si>
  <si>
    <t>Exploratory Analyses for EHR Events Associated with Cognitive Load Metrics</t>
  </si>
  <si>
    <t>Summary</t>
  </si>
  <si>
    <t>Implications</t>
  </si>
  <si>
    <t>Limitations</t>
  </si>
  <si>
    <t>Conclusion</t>
  </si>
  <si>
    <t>Table A.1.</t>
  </si>
  <si>
    <t>Statins that were identified as initiated for patients in the Electronic Health Record</t>
  </si>
  <si>
    <t>Source</t>
  </si>
  <si>
    <t>Program/Category</t>
  </si>
  <si>
    <t>Medication</t>
  </si>
  <si>
    <t>Formulation</t>
  </si>
  <si>
    <t>Electronic Prescribing</t>
  </si>
  <si>
    <t>BEST CARE</t>
  </si>
  <si>
    <t>AMLODIPINE/ATORVASTATIN</t>
  </si>
  <si>
    <t>ORAL</t>
  </si>
  <si>
    <t>ATORVASTATIN CALCIUM</t>
  </si>
  <si>
    <t>EZETIMIBE/ATORVASTATIN CALCIUM</t>
  </si>
  <si>
    <t>EZETIMIBE/ROSUVASTATIN CALCIUM</t>
  </si>
  <si>
    <t>EZETIMIBE/SIMVASTATIN</t>
  </si>
  <si>
    <t>FLUVASTATIN SODIUM</t>
  </si>
  <si>
    <t>LOVASTATIN</t>
  </si>
  <si>
    <t>NIACIN/LOVASTATIN</t>
  </si>
  <si>
    <t>NIACIN/SIMVASTATIN</t>
  </si>
  <si>
    <t>PITAVASTATIN CALCIUM</t>
  </si>
  <si>
    <t>PITAVASTATIN MAGNESIUM</t>
  </si>
  <si>
    <t>PRAVASTATIN SODIUM</t>
  </si>
  <si>
    <t>GENERAL JCCM</t>
  </si>
  <si>
    <t>STATIN MEDICATIONS</t>
  </si>
  <si>
    <t>—</t>
  </si>
  <si>
    <t>GENERAL MU</t>
  </si>
  <si>
    <t>STATIN</t>
  </si>
  <si>
    <t>Hospital Prescribing</t>
  </si>
  <si>
    <t>FLUVASTATIN AND PITAVASTATIN</t>
  </si>
  <si>
    <t>HMGCOA AND EZETIMIBE</t>
  </si>
  <si>
    <t>MEDICATIONS FOR STATIN</t>
  </si>
  <si>
    <t>PROTOCOL</t>
  </si>
  <si>
    <t>HMG COA REDUCTASE INHIBITORS (STATINS) PHARMACEUTICAL SUBCLASS GROUPER</t>
  </si>
  <si>
    <t>Table A.2.</t>
  </si>
  <si>
    <t>Codes for Diagnoses for Patient Eligibility for Statins</t>
  </si>
  <si>
    <t>Criteria</t>
  </si>
  <si>
    <t>ICD-10 Codes</t>
  </si>
  <si>
    <t>Type 2 Diabetes</t>
  </si>
  <si>
    <t>E11.0–E11.9</t>
  </si>
  <si>
    <t>Hepatitis</t>
  </si>
  <si>
    <t>B15–B19. K73.0–K73.9, K75.0–K75.9</t>
  </si>
  <si>
    <t>Cirrhosis</t>
  </si>
  <si>
    <t>K74.60–K74.69</t>
  </si>
  <si>
    <t>End-Stage Renal Disease</t>
  </si>
  <si>
    <t>N18.6</t>
  </si>
  <si>
    <t>Chronic Kidney Disease</t>
  </si>
  <si>
    <t>N18.1–N18.5, N18.9</t>
  </si>
  <si>
    <t>Myocardial Infarction</t>
  </si>
  <si>
    <t>I21.0–I21.9, I22.0–I22.9</t>
  </si>
  <si>
    <t>Stroke</t>
  </si>
  <si>
    <t>I60.0–I60.9, I61.0–I61.9,I62.0–I62.9, I63.0–I63.9, I64</t>
  </si>
  <si>
    <t>Table A.3.</t>
  </si>
  <si>
    <t>Regression Comparisons between the Linear and Quadratic Model</t>
  </si>
  <si>
    <t> </t>
  </si>
  <si>
    <t>Reference Level</t>
  </si>
  <si>
    <t>Linear Model</t>
  </si>
  <si>
    <t>Quadratic Model</t>
  </si>
  <si>
    <t>Number of Loops</t>
  </si>
  <si>
    <t>--</t>
  </si>
  <si>
    <t>−6.324e−04</t>
  </si>
  <si>
    <t>−1.239e−02***</t>
  </si>
  <si>
    <t>(8.576e−04)</t>
  </si>
  <si>
    <t>(2.123e−03)</t>
  </si>
  <si>
    <t>Number of Loops²</t>
  </si>
  <si>
    <t>6.597e−05***</t>
  </si>
  <si>
    <t>(1.021e−05)</t>
  </si>
  <si>
    <t>Number of Distinct Events</t>
  </si>
  <si>
    <t>−2.020e−02***</t>
  </si>
  <si>
    <t>6.412e−02***</t>
  </si>
  <si>
    <t>(2.956e−03)</t>
  </si>
  <si>
    <t>(8.381e−03)</t>
  </si>
  <si>
    <t>Distinct Events²</t>
  </si>
  <si>
    <t>−1.787e−03***</t>
  </si>
  <si>
    <t>(1.762e−04)</t>
  </si>
  <si>
    <t>Total Duration (min)</t>
  </si>
  <si>
    <t>8.709e−03***</t>
  </si>
  <si>
    <t>8.223e−03***</t>
  </si>
  <si>
    <t>(1.419e−03)</t>
  </si>
  <si>
    <t>(1.436e−03)</t>
  </si>
  <si>
    <t>Avg Time Per Event (sec)</t>
  </si>
  <si>
    <t>−5.404e−04***</t>
  </si>
  <si>
    <t>−5.017e−04***</t>
  </si>
  <si>
    <t>(1.314e−04)</t>
  </si>
  <si>
    <t>Race: Black/African American</t>
  </si>
  <si>
    <t>Non-Hispanic/Latinx White</t>
  </si>
  <si>
    <t>1.952e−01**</t>
  </si>
  <si>
    <t>1.967e−01**</t>
  </si>
  <si>
    <t>(6.555e−02)</t>
  </si>
  <si>
    <t>(6.567e−02)</t>
  </si>
  <si>
    <t>Race: Hispanic/Latino</t>
  </si>
  <si>
    <t>5.870e−01***</t>
  </si>
  <si>
    <t>5.906e−01***</t>
  </si>
  <si>
    <t>(6.500e−02)</t>
  </si>
  <si>
    <t>(6.508e−02)</t>
  </si>
  <si>
    <t>Race: Asian</t>
  </si>
  <si>
    <t>4.448e−01***</t>
  </si>
  <si>
    <t>4.425e−01***</t>
  </si>
  <si>
    <t>(8.050e−02)</t>
  </si>
  <si>
    <t>(8.083e−02)</t>
  </si>
  <si>
    <t>Race: Other</t>
  </si>
  <si>
    <t>6.752e−01***</t>
  </si>
  <si>
    <t>6.839e−01***</t>
  </si>
  <si>
    <t>(6.337e−02)</t>
  </si>
  <si>
    <t>(6.363e−02)</t>
  </si>
  <si>
    <t>Patient Age</t>
  </si>
  <si>
    <t>9.666e−03***</t>
  </si>
  <si>
    <t>1.023e−02***</t>
  </si>
  <si>
    <t>(2.093e−03)</t>
  </si>
  <si>
    <t>(2.101e−03)</t>
  </si>
  <si>
    <t>Patient Sex: Female</t>
  </si>
  <si>
    <t>Male</t>
  </si>
  <si>
    <t>−9.343e−02*</t>
  </si>
  <si>
    <t>−8.218e−02*</t>
  </si>
  <si>
    <t>(4.090e−02)</t>
  </si>
  <si>
    <t>(4.103e−02)</t>
  </si>
  <si>
    <t>Patient Sex: Unknown</t>
  </si>
  <si>
    <t>−2.007e+01***</t>
  </si>
  <si>
    <t>−2.016e+01***</t>
  </si>
  <si>
    <t>(5.249e−02)</t>
  </si>
  <si>
    <t>(5.316e−02)</t>
  </si>
  <si>
    <t>Insurance: Non-commercial</t>
  </si>
  <si>
    <t>Commercial</t>
  </si>
  <si>
    <t>5.906e−02</t>
  </si>
  <si>
    <t>5.738e−02</t>
  </si>
  <si>
    <t>(5.452e−02)</t>
  </si>
  <si>
    <t>(5.466e−02)</t>
  </si>
  <si>
    <t>Number of Active Diagnoses</t>
  </si>
  <si>
    <t>−5.600e−02***</t>
  </si>
  <si>
    <t>−4.879e−02***</t>
  </si>
  <si>
    <t>(7.517e−03)</t>
  </si>
  <si>
    <t>(7.546e−03)</t>
  </si>
  <si>
    <t>Elixhauser Comorbidity Index</t>
  </si>
  <si>
    <t>−9.401e−03*</t>
  </si>
  <si>
    <t>−9.656e−03**</t>
  </si>
  <si>
    <t>(3.736e−03)</t>
  </si>
  <si>
    <t>(3.742e−03)</t>
  </si>
  <si>
    <t>Num.Obs.</t>
  </si>
  <si>
    <t>R2</t>
  </si>
  <si>
    <t>R2 Adj.</t>
  </si>
  <si>
    <t>R2 Within</t>
  </si>
  <si>
    <t>R2 Within Adj.</t>
  </si>
  <si>
    <t>RMSE</t>
  </si>
  <si>
    <t>Table A.4.</t>
  </si>
  <si>
    <t>Full Table of Significant SHAP Values</t>
  </si>
  <si>
    <t>Metric Name</t>
  </si>
  <si>
    <t>Plain Language Name</t>
  </si>
  <si>
    <t>Cognitive Load Metric</t>
  </si>
  <si>
    <t>Mean SHAP Value</t>
  </si>
  <si>
    <t>Global Mean SHAP Value</t>
  </si>
  <si>
    <t>SE SHAP Value</t>
  </si>
  <si>
    <t>95% CI Lower</t>
  </si>
  <si>
    <t>95% CI Upper</t>
  </si>
  <si>
    <t>Contribution Direction</t>
  </si>
  <si>
    <t>Relative Contribution</t>
  </si>
  <si>
    <t>Cumulative Contribution</t>
  </si>
  <si>
    <t>In Basket message viewed</t>
  </si>
  <si>
    <t>Patient communications  viewed</t>
  </si>
  <si>
    <t>Average Time Per Event (sec)</t>
  </si>
  <si>
    <t>SmartSet suggested</t>
  </si>
  <si>
    <t>Order Set suggested</t>
  </si>
  <si>
    <t>Order list changed</t>
  </si>
  <si>
    <t>Event Shown (1/0)</t>
  </si>
  <si>
    <t>Results reviewed in IB</t>
  </si>
  <si>
    <t>Results reviewed in patient communications</t>
  </si>
  <si>
    <t>SmartSets activity selected</t>
  </si>
  <si>
    <t>Order Sets activity selected</t>
  </si>
  <si>
    <t>OurPractice Advisories displayed</t>
  </si>
  <si>
    <t>Care Alerts displayed</t>
  </si>
  <si>
    <t>Problem List modified</t>
  </si>
  <si>
    <t>Chart Review Encounter report viewed</t>
  </si>
  <si>
    <t>LOS form accessed from visit navigator</t>
  </si>
  <si>
    <t>Level of Service form accessed from visit navigator</t>
  </si>
  <si>
    <t>Child order released for a procedure order</t>
  </si>
  <si>
    <t>Additional order released for a procedure order</t>
  </si>
  <si>
    <t>Report with patient data viewed</t>
  </si>
  <si>
    <t>Clinical Note Signed</t>
  </si>
  <si>
    <t>Visit diagnoses modified</t>
  </si>
  <si>
    <t>Pend clinical note</t>
  </si>
  <si>
    <t>Chart Review Note report viewed</t>
  </si>
  <si>
    <t>Charge Capture section accepted</t>
  </si>
  <si>
    <t>Billing charges confirmed</t>
  </si>
  <si>
    <t>OP Care Plan task added</t>
  </si>
  <si>
    <t>Outpatient Care Plan task added</t>
  </si>
  <si>
    <t>Allergies activity accessed</t>
  </si>
  <si>
    <t>Medication long-term status modified</t>
  </si>
  <si>
    <t>Diagnosis association updated</t>
  </si>
  <si>
    <t>Report with patient data printed</t>
  </si>
  <si>
    <t>Results acknowledged in IB</t>
  </si>
  <si>
    <t>Results acknowledged in patient communication</t>
  </si>
  <si>
    <t>SmartSet used</t>
  </si>
  <si>
    <t>Order Set used</t>
  </si>
  <si>
    <t>Review Diagnoses Window changes saved</t>
  </si>
  <si>
    <t>Diagnosis list updates saved</t>
  </si>
  <si>
    <t>Visit Navigator template loaded</t>
  </si>
  <si>
    <t>LOS visit navigator section accessed</t>
  </si>
  <si>
    <t>Level of Service visit navigator section accessed</t>
  </si>
  <si>
    <t>Care Teams exited</t>
  </si>
  <si>
    <t>Synopsis activity accessed</t>
  </si>
  <si>
    <t>Results Review accessed</t>
  </si>
  <si>
    <t>Chief Complaint modified</t>
  </si>
  <si>
    <t>Chart Review Order report viewed</t>
  </si>
  <si>
    <t>Medication List reviewed</t>
  </si>
  <si>
    <t>Web Review Flowsheets accessed</t>
  </si>
  <si>
    <t>Flowsheets accessed</t>
  </si>
  <si>
    <t>Review Diagnoses Window accessed</t>
  </si>
  <si>
    <t>Diagnosis list accessed</t>
  </si>
  <si>
    <t>SmartForm viewed</t>
  </si>
  <si>
    <t>Digital template viewed</t>
  </si>
  <si>
    <t>Visit diagnoses viewed</t>
  </si>
  <si>
    <t>Storyboard viewed</t>
  </si>
  <si>
    <t>Patient overview viewed</t>
  </si>
  <si>
    <t>Home Medications modified</t>
  </si>
  <si>
    <t>SmartForm canceled</t>
  </si>
  <si>
    <t>Digital Template canceled</t>
  </si>
  <si>
    <t>Flowsheet accepted</t>
  </si>
  <si>
    <t>OurPractice Advisories acknowledged</t>
  </si>
  <si>
    <t>Care Alerts acknowledged</t>
  </si>
  <si>
    <t>Care Everywhere document manually downloaded</t>
  </si>
  <si>
    <t>External patient records manually downloaded</t>
  </si>
  <si>
    <t>Actions taken from an OurPractice Advisory</t>
  </si>
  <si>
    <t>Actions taken from a care alert</t>
  </si>
  <si>
    <t>Reconcile Outside Information accessed</t>
  </si>
  <si>
    <t>Allergies reviewed</t>
  </si>
  <si>
    <t>Communication Management exited</t>
  </si>
  <si>
    <t>Problem List reviewed</t>
  </si>
  <si>
    <t>Care Teams viewed</t>
  </si>
  <si>
    <t>Notes viewed</t>
  </si>
  <si>
    <t>Immunization record saved</t>
  </si>
  <si>
    <t>Communication Management accessed</t>
  </si>
  <si>
    <t>Chief Complaint navigator section accessed</t>
  </si>
  <si>
    <t>Chief Complaint  section accessed</t>
  </si>
  <si>
    <t>Level of Service modified</t>
  </si>
  <si>
    <t>Report viewed</t>
  </si>
  <si>
    <t>Mobile patient visit recorder accessed</t>
  </si>
  <si>
    <t>Mobile visit recorder opened</t>
  </si>
  <si>
    <t>OP Care Plan added</t>
  </si>
  <si>
    <t>Outpatient Care Plan added</t>
  </si>
  <si>
    <t>Chart Review Media report viewed</t>
  </si>
  <si>
    <t>Problem List accessed</t>
  </si>
  <si>
    <t>Med warning displayed</t>
  </si>
  <si>
    <t>Medication warning displayed</t>
  </si>
  <si>
    <t>Result filed</t>
  </si>
  <si>
    <t>Result entry accessed</t>
  </si>
  <si>
    <t>Problem and relevant info viewed in Problem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</si>
</sst>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8">
    <font>
      <sz val="12"/>
      <color theme="1"/>
      <name val="Aptos Narrow"/>
      <family val="2"/>
      <scheme val="minor"/>
    </font>
    <font>
      <sz val="11"/>
      <color rgb="FF000000"/>
      <name val="Arial"/>
    </font>
    <font>
      <b/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rgb="FF000000"/>
      <name val="Arial"/>
      <family val="2"/>
    </font>
    <font>
      <sz val="11"/>
      <color rgb="FF2C3E50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/>
    <xf numFmtId="0" fontId="3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0" fontId="3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5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left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D2E27-608D-4DAE-AEF7-376D3B11FCBB}">
  <dimension ref="A1:F23"/>
  <sheetViews>
    <sheetView workbookViewId="0">
      <selection activeCell="B27" sqref="B27"/>
    </sheetView>
  </sheetViews>
  <sheetFormatPr defaultRowHeight="15.75"/>
  <cols>
    <col min="1" max="1" width="11.75" style="27" customWidth="1"/>
    <col min="2" max="2" width="62.375" bestFit="1" customWidth="1"/>
    <col min="5" max="5" width="10.875" bestFit="1" customWidth="1"/>
  </cols>
  <sheetData>
    <row r="1" spans="1:6">
      <c r="A1" s="26" t="s">
        <v>0</v>
      </c>
      <c r="B1" s="25" t="s">
        <v>1</v>
      </c>
      <c r="C1" s="25" t="s">
        <v>2</v>
      </c>
      <c r="E1" s="25" t="s">
        <v>3</v>
      </c>
      <c r="F1">
        <f>SUM(C5:C23)+C3</f>
        <v>5149</v>
      </c>
    </row>
    <row r="2" spans="1:6">
      <c r="A2" s="27" t="s">
        <v>4</v>
      </c>
      <c r="B2" t="s">
        <v>5</v>
      </c>
      <c r="C2">
        <v>299</v>
      </c>
      <c r="E2" s="25" t="s">
        <v>6</v>
      </c>
      <c r="F2">
        <v>6</v>
      </c>
    </row>
    <row r="3" spans="1:6">
      <c r="A3" s="27">
        <v>1.1000000000000001</v>
      </c>
      <c r="B3" t="s">
        <v>7</v>
      </c>
      <c r="C3">
        <v>150</v>
      </c>
      <c r="E3" s="25" t="s">
        <v>8</v>
      </c>
      <c r="F3">
        <v>2</v>
      </c>
    </row>
    <row r="4" spans="1:6">
      <c r="A4" s="27">
        <v>1.2</v>
      </c>
      <c r="B4" t="s">
        <v>9</v>
      </c>
      <c r="C4">
        <v>144</v>
      </c>
      <c r="E4" s="25" t="s">
        <v>10</v>
      </c>
      <c r="F4">
        <v>5</v>
      </c>
    </row>
    <row r="5" spans="1:6">
      <c r="A5" s="27">
        <v>2.1</v>
      </c>
      <c r="B5" t="s">
        <v>11</v>
      </c>
      <c r="C5">
        <v>195</v>
      </c>
    </row>
    <row r="6" spans="1:6">
      <c r="A6" s="27">
        <v>2.2000000000000002</v>
      </c>
      <c r="B6" t="s">
        <v>12</v>
      </c>
      <c r="C6">
        <v>525</v>
      </c>
    </row>
    <row r="7" spans="1:6">
      <c r="A7" s="27">
        <v>3</v>
      </c>
      <c r="B7" t="s">
        <v>13</v>
      </c>
      <c r="C7">
        <v>70</v>
      </c>
    </row>
    <row r="8" spans="1:6">
      <c r="A8" s="27">
        <v>3.1</v>
      </c>
      <c r="B8" t="s">
        <v>14</v>
      </c>
      <c r="C8">
        <v>40</v>
      </c>
    </row>
    <row r="9" spans="1:6">
      <c r="A9" s="27">
        <v>3.2</v>
      </c>
      <c r="B9" t="s">
        <v>15</v>
      </c>
      <c r="C9">
        <v>234</v>
      </c>
    </row>
    <row r="10" spans="1:6">
      <c r="A10" s="27">
        <v>3.3</v>
      </c>
      <c r="B10" t="s">
        <v>16</v>
      </c>
      <c r="C10">
        <v>307</v>
      </c>
    </row>
    <row r="11" spans="1:6">
      <c r="A11" s="27">
        <v>3.4</v>
      </c>
      <c r="B11" t="s">
        <v>17</v>
      </c>
      <c r="C11">
        <v>8</v>
      </c>
    </row>
    <row r="12" spans="1:6">
      <c r="A12" s="27" t="s">
        <v>18</v>
      </c>
      <c r="B12" t="s">
        <v>19</v>
      </c>
      <c r="C12">
        <v>101</v>
      </c>
    </row>
    <row r="13" spans="1:6">
      <c r="A13" s="27" t="s">
        <v>20</v>
      </c>
      <c r="B13" t="s">
        <v>21</v>
      </c>
      <c r="C13">
        <v>450</v>
      </c>
    </row>
    <row r="14" spans="1:6">
      <c r="A14" s="27" t="s">
        <v>22</v>
      </c>
      <c r="B14" t="s">
        <v>23</v>
      </c>
      <c r="C14">
        <v>392</v>
      </c>
    </row>
    <row r="15" spans="1:6">
      <c r="A15" s="27">
        <v>4.0999999999999996</v>
      </c>
      <c r="B15" t="s">
        <v>24</v>
      </c>
      <c r="C15">
        <v>291</v>
      </c>
    </row>
    <row r="16" spans="1:6">
      <c r="A16" s="27">
        <v>4.2</v>
      </c>
      <c r="B16" t="s">
        <v>25</v>
      </c>
      <c r="C16">
        <v>144</v>
      </c>
    </row>
    <row r="17" spans="1:3">
      <c r="A17" s="27" t="s">
        <v>26</v>
      </c>
      <c r="B17" t="s">
        <v>27</v>
      </c>
      <c r="C17">
        <v>134</v>
      </c>
    </row>
    <row r="18" spans="1:3">
      <c r="A18" s="27" t="s">
        <v>28</v>
      </c>
      <c r="B18" t="s">
        <v>29</v>
      </c>
      <c r="C18">
        <v>282</v>
      </c>
    </row>
    <row r="19" spans="1:3">
      <c r="A19" s="27">
        <v>4.3</v>
      </c>
      <c r="B19" t="s">
        <v>30</v>
      </c>
      <c r="C19">
        <v>483</v>
      </c>
    </row>
    <row r="20" spans="1:3">
      <c r="A20" s="27">
        <v>5.0999999999999996</v>
      </c>
      <c r="B20" t="s">
        <v>31</v>
      </c>
      <c r="C20">
        <v>247</v>
      </c>
    </row>
    <row r="21" spans="1:3">
      <c r="A21" s="27">
        <v>5.2</v>
      </c>
      <c r="B21" t="s">
        <v>32</v>
      </c>
      <c r="C21">
        <v>341</v>
      </c>
    </row>
    <row r="22" spans="1:3">
      <c r="A22" s="27">
        <v>5.3</v>
      </c>
      <c r="B22" t="s">
        <v>33</v>
      </c>
      <c r="C22">
        <v>554</v>
      </c>
    </row>
    <row r="23" spans="1:3">
      <c r="A23" s="27">
        <v>6</v>
      </c>
      <c r="B23" t="s">
        <v>34</v>
      </c>
      <c r="C23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3E01E-3BE4-474F-80AE-11489E886115}">
  <dimension ref="A1:D20"/>
  <sheetViews>
    <sheetView tabSelected="1" workbookViewId="0">
      <selection activeCell="C6" sqref="C6"/>
    </sheetView>
  </sheetViews>
  <sheetFormatPr defaultRowHeight="14.25"/>
  <cols>
    <col min="1" max="1" width="18.625" style="2" bestFit="1" customWidth="1"/>
    <col min="2" max="2" width="17.625" style="2" bestFit="1" customWidth="1"/>
    <col min="3" max="3" width="83.625" style="2" bestFit="1" customWidth="1"/>
    <col min="4" max="4" width="11.875" style="2" bestFit="1" customWidth="1"/>
    <col min="5" max="16384" width="9" style="2"/>
  </cols>
  <sheetData>
    <row r="1" spans="1:4">
      <c r="A1" s="2" t="s">
        <v>35</v>
      </c>
      <c r="B1" s="28" t="s">
        <v>36</v>
      </c>
      <c r="C1" s="28"/>
      <c r="D1" s="28"/>
    </row>
    <row r="2" spans="1:4" ht="15.75">
      <c r="A2" s="24" t="s">
        <v>37</v>
      </c>
      <c r="B2" s="24" t="s">
        <v>38</v>
      </c>
      <c r="C2" s="24" t="s">
        <v>39</v>
      </c>
      <c r="D2" s="24" t="s">
        <v>40</v>
      </c>
    </row>
    <row r="3" spans="1:4" ht="15.75">
      <c r="A3" t="s">
        <v>41</v>
      </c>
      <c r="B3" t="s">
        <v>42</v>
      </c>
      <c r="C3" t="s">
        <v>43</v>
      </c>
      <c r="D3" t="s">
        <v>44</v>
      </c>
    </row>
    <row r="4" spans="1:4" ht="15.75">
      <c r="A4" t="s">
        <v>41</v>
      </c>
      <c r="B4" t="s">
        <v>42</v>
      </c>
      <c r="C4" t="s">
        <v>45</v>
      </c>
      <c r="D4" t="s">
        <v>44</v>
      </c>
    </row>
    <row r="5" spans="1:4" ht="15.75">
      <c r="A5" t="s">
        <v>41</v>
      </c>
      <c r="B5" t="s">
        <v>42</v>
      </c>
      <c r="C5" t="s">
        <v>46</v>
      </c>
      <c r="D5" t="s">
        <v>44</v>
      </c>
    </row>
    <row r="6" spans="1:4" ht="15.75">
      <c r="A6" t="s">
        <v>41</v>
      </c>
      <c r="B6" t="s">
        <v>42</v>
      </c>
      <c r="C6" t="s">
        <v>47</v>
      </c>
      <c r="D6" t="s">
        <v>44</v>
      </c>
    </row>
    <row r="7" spans="1:4" ht="15.75">
      <c r="A7" t="s">
        <v>41</v>
      </c>
      <c r="B7" t="s">
        <v>42</v>
      </c>
      <c r="C7" t="s">
        <v>48</v>
      </c>
      <c r="D7" t="s">
        <v>44</v>
      </c>
    </row>
    <row r="8" spans="1:4" ht="15.75">
      <c r="A8" t="s">
        <v>41</v>
      </c>
      <c r="B8" t="s">
        <v>42</v>
      </c>
      <c r="C8" t="s">
        <v>49</v>
      </c>
      <c r="D8" t="s">
        <v>44</v>
      </c>
    </row>
    <row r="9" spans="1:4" ht="15.75">
      <c r="A9" t="s">
        <v>41</v>
      </c>
      <c r="B9" t="s">
        <v>42</v>
      </c>
      <c r="C9" t="s">
        <v>50</v>
      </c>
      <c r="D9" t="s">
        <v>44</v>
      </c>
    </row>
    <row r="10" spans="1:4" ht="15.75">
      <c r="A10" t="s">
        <v>41</v>
      </c>
      <c r="B10" t="s">
        <v>42</v>
      </c>
      <c r="C10" t="s">
        <v>51</v>
      </c>
      <c r="D10" t="s">
        <v>44</v>
      </c>
    </row>
    <row r="11" spans="1:4" ht="15.75">
      <c r="A11" t="s">
        <v>41</v>
      </c>
      <c r="B11" t="s">
        <v>42</v>
      </c>
      <c r="C11" t="s">
        <v>52</v>
      </c>
      <c r="D11" t="s">
        <v>44</v>
      </c>
    </row>
    <row r="12" spans="1:4" ht="15.75">
      <c r="A12" t="s">
        <v>41</v>
      </c>
      <c r="B12" t="s">
        <v>42</v>
      </c>
      <c r="C12" t="s">
        <v>53</v>
      </c>
      <c r="D12" t="s">
        <v>44</v>
      </c>
    </row>
    <row r="13" spans="1:4" ht="15.75">
      <c r="A13" t="s">
        <v>41</v>
      </c>
      <c r="B13" t="s">
        <v>42</v>
      </c>
      <c r="C13" t="s">
        <v>54</v>
      </c>
      <c r="D13" t="s">
        <v>44</v>
      </c>
    </row>
    <row r="14" spans="1:4" ht="15.75">
      <c r="A14" t="s">
        <v>41</v>
      </c>
      <c r="B14" t="s">
        <v>42</v>
      </c>
      <c r="C14" t="s">
        <v>55</v>
      </c>
      <c r="D14" t="s">
        <v>44</v>
      </c>
    </row>
    <row r="15" spans="1:4" ht="15.75">
      <c r="A15" t="s">
        <v>41</v>
      </c>
      <c r="B15" t="s">
        <v>56</v>
      </c>
      <c r="C15" t="s">
        <v>57</v>
      </c>
      <c r="D15" t="s">
        <v>58</v>
      </c>
    </row>
    <row r="16" spans="1:4" ht="15.75">
      <c r="A16" t="s">
        <v>41</v>
      </c>
      <c r="B16" t="s">
        <v>59</v>
      </c>
      <c r="C16" t="s">
        <v>60</v>
      </c>
      <c r="D16" t="s">
        <v>58</v>
      </c>
    </row>
    <row r="17" spans="1:4" ht="15.75">
      <c r="A17" t="s">
        <v>61</v>
      </c>
      <c r="B17" t="s">
        <v>58</v>
      </c>
      <c r="C17" t="s">
        <v>62</v>
      </c>
      <c r="D17" t="s">
        <v>58</v>
      </c>
    </row>
    <row r="18" spans="1:4" ht="15.75">
      <c r="A18" t="s">
        <v>61</v>
      </c>
      <c r="B18" t="s">
        <v>58</v>
      </c>
      <c r="C18" t="s">
        <v>63</v>
      </c>
      <c r="D18" t="s">
        <v>58</v>
      </c>
    </row>
    <row r="19" spans="1:4" ht="15.75">
      <c r="A19" t="s">
        <v>61</v>
      </c>
      <c r="B19" t="s">
        <v>58</v>
      </c>
      <c r="C19" t="s">
        <v>64</v>
      </c>
      <c r="D19" t="s">
        <v>58</v>
      </c>
    </row>
    <row r="20" spans="1:4" ht="15.75">
      <c r="A20" s="1" t="s">
        <v>61</v>
      </c>
      <c r="B20" s="1" t="s">
        <v>65</v>
      </c>
      <c r="C20" s="1" t="s">
        <v>66</v>
      </c>
      <c r="D20" s="1" t="s">
        <v>58</v>
      </c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B10B-EB55-4228-8B70-4512B823DA64}">
  <dimension ref="A1:B13"/>
  <sheetViews>
    <sheetView workbookViewId="0">
      <selection activeCell="B15" sqref="B15"/>
    </sheetView>
  </sheetViews>
  <sheetFormatPr defaultRowHeight="15.75"/>
  <cols>
    <col min="1" max="1" width="21.125" bestFit="1" customWidth="1"/>
    <col min="2" max="2" width="43.375" bestFit="1" customWidth="1"/>
  </cols>
  <sheetData>
    <row r="1" spans="1:2">
      <c r="A1" t="s">
        <v>67</v>
      </c>
      <c r="B1" t="s">
        <v>68</v>
      </c>
    </row>
    <row r="2" spans="1:2">
      <c r="A2" s="24" t="s">
        <v>69</v>
      </c>
      <c r="B2" s="24" t="s">
        <v>70</v>
      </c>
    </row>
    <row r="3" spans="1:2">
      <c r="A3" t="s">
        <v>71</v>
      </c>
      <c r="B3" t="s">
        <v>72</v>
      </c>
    </row>
    <row r="4" spans="1:2">
      <c r="A4" t="s">
        <v>73</v>
      </c>
      <c r="B4" t="s">
        <v>74</v>
      </c>
    </row>
    <row r="5" spans="1:2">
      <c r="A5" t="s">
        <v>75</v>
      </c>
      <c r="B5" t="s">
        <v>76</v>
      </c>
    </row>
    <row r="6" spans="1:2">
      <c r="A6" t="s">
        <v>77</v>
      </c>
      <c r="B6" t="s">
        <v>78</v>
      </c>
    </row>
    <row r="8" spans="1:2">
      <c r="A8" t="s">
        <v>79</v>
      </c>
      <c r="B8" t="s">
        <v>80</v>
      </c>
    </row>
    <row r="10" spans="1:2">
      <c r="A10" t="s">
        <v>81</v>
      </c>
      <c r="B10" t="s">
        <v>82</v>
      </c>
    </row>
    <row r="13" spans="1:2">
      <c r="A13" s="1" t="s">
        <v>83</v>
      </c>
      <c r="B13" s="1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D131-2079-461B-B00B-7164933DDE64}">
  <dimension ref="A1:D51"/>
  <sheetViews>
    <sheetView topLeftCell="A6" workbookViewId="0"/>
  </sheetViews>
  <sheetFormatPr defaultRowHeight="15.75"/>
  <cols>
    <col min="1" max="1" width="26.25" bestFit="1" customWidth="1"/>
    <col min="2" max="2" width="19" customWidth="1"/>
    <col min="3" max="3" width="13.375" bestFit="1" customWidth="1"/>
    <col min="4" max="4" width="14.875" bestFit="1" customWidth="1"/>
  </cols>
  <sheetData>
    <row r="1" spans="1:4" ht="30.75" customHeight="1">
      <c r="A1" t="s">
        <v>85</v>
      </c>
      <c r="B1" s="29" t="s">
        <v>86</v>
      </c>
      <c r="C1" s="29"/>
      <c r="D1" s="29"/>
    </row>
    <row r="2" spans="1:4" ht="28.5">
      <c r="A2" s="16" t="s">
        <v>87</v>
      </c>
      <c r="B2" s="17" t="s">
        <v>88</v>
      </c>
      <c r="C2" s="17" t="s">
        <v>89</v>
      </c>
      <c r="D2" s="16" t="s">
        <v>90</v>
      </c>
    </row>
    <row r="3" spans="1:4">
      <c r="A3" s="18" t="s">
        <v>91</v>
      </c>
      <c r="B3" s="20" t="s">
        <v>92</v>
      </c>
      <c r="C3" s="18" t="s">
        <v>93</v>
      </c>
      <c r="D3" s="18" t="s">
        <v>94</v>
      </c>
    </row>
    <row r="4" spans="1:4">
      <c r="A4" s="18"/>
      <c r="B4" s="19"/>
      <c r="C4" s="18" t="s">
        <v>95</v>
      </c>
      <c r="D4" s="18" t="s">
        <v>96</v>
      </c>
    </row>
    <row r="5" spans="1:4">
      <c r="A5" s="18" t="s">
        <v>97</v>
      </c>
      <c r="B5" s="19"/>
      <c r="C5" s="18"/>
      <c r="D5" s="18" t="s">
        <v>98</v>
      </c>
    </row>
    <row r="6" spans="1:4">
      <c r="A6" s="18"/>
      <c r="B6" s="19"/>
      <c r="C6" s="18"/>
      <c r="D6" s="18" t="s">
        <v>99</v>
      </c>
    </row>
    <row r="7" spans="1:4">
      <c r="A7" s="18" t="s">
        <v>100</v>
      </c>
      <c r="B7" s="20" t="s">
        <v>92</v>
      </c>
      <c r="C7" s="18" t="s">
        <v>101</v>
      </c>
      <c r="D7" s="18" t="s">
        <v>102</v>
      </c>
    </row>
    <row r="8" spans="1:4">
      <c r="A8" s="18"/>
      <c r="B8" s="19"/>
      <c r="C8" s="18" t="s">
        <v>103</v>
      </c>
      <c r="D8" s="18" t="s">
        <v>104</v>
      </c>
    </row>
    <row r="9" spans="1:4">
      <c r="A9" s="18" t="s">
        <v>105</v>
      </c>
      <c r="B9" s="19"/>
      <c r="C9" s="18"/>
      <c r="D9" s="18" t="s">
        <v>106</v>
      </c>
    </row>
    <row r="10" spans="1:4">
      <c r="A10" s="18"/>
      <c r="B10" s="19"/>
      <c r="C10" s="18"/>
      <c r="D10" s="18" t="s">
        <v>107</v>
      </c>
    </row>
    <row r="11" spans="1:4">
      <c r="A11" s="18" t="s">
        <v>108</v>
      </c>
      <c r="B11" s="20" t="s">
        <v>92</v>
      </c>
      <c r="C11" s="18" t="s">
        <v>109</v>
      </c>
      <c r="D11" s="18" t="s">
        <v>110</v>
      </c>
    </row>
    <row r="12" spans="1:4">
      <c r="A12" s="18"/>
      <c r="B12" s="19"/>
      <c r="C12" s="18" t="s">
        <v>111</v>
      </c>
      <c r="D12" s="18" t="s">
        <v>112</v>
      </c>
    </row>
    <row r="13" spans="1:4">
      <c r="A13" s="18" t="s">
        <v>113</v>
      </c>
      <c r="B13" s="20" t="s">
        <v>92</v>
      </c>
      <c r="C13" s="18" t="s">
        <v>114</v>
      </c>
      <c r="D13" s="18" t="s">
        <v>115</v>
      </c>
    </row>
    <row r="14" spans="1:4">
      <c r="A14" s="18"/>
      <c r="B14" s="19"/>
      <c r="C14" s="18" t="s">
        <v>116</v>
      </c>
      <c r="D14" s="18" t="s">
        <v>116</v>
      </c>
    </row>
    <row r="15" spans="1:4" ht="56.25">
      <c r="A15" s="18" t="s">
        <v>117</v>
      </c>
      <c r="B15" s="19" t="s">
        <v>118</v>
      </c>
      <c r="C15" s="18" t="s">
        <v>119</v>
      </c>
      <c r="D15" s="18" t="s">
        <v>120</v>
      </c>
    </row>
    <row r="16" spans="1:4">
      <c r="A16" s="18"/>
      <c r="B16" s="19"/>
      <c r="C16" s="18" t="s">
        <v>121</v>
      </c>
      <c r="D16" s="18" t="s">
        <v>122</v>
      </c>
    </row>
    <row r="17" spans="1:4">
      <c r="A17" s="18" t="s">
        <v>123</v>
      </c>
      <c r="B17" s="20" t="s">
        <v>92</v>
      </c>
      <c r="C17" s="18" t="s">
        <v>124</v>
      </c>
      <c r="D17" s="18" t="s">
        <v>125</v>
      </c>
    </row>
    <row r="18" spans="1:4">
      <c r="A18" s="18"/>
      <c r="B18" s="19"/>
      <c r="C18" s="18" t="s">
        <v>126</v>
      </c>
      <c r="D18" s="18" t="s">
        <v>127</v>
      </c>
    </row>
    <row r="19" spans="1:4">
      <c r="A19" s="18" t="s">
        <v>128</v>
      </c>
      <c r="B19" s="20" t="s">
        <v>92</v>
      </c>
      <c r="C19" s="18" t="s">
        <v>129</v>
      </c>
      <c r="D19" s="18" t="s">
        <v>130</v>
      </c>
    </row>
    <row r="20" spans="1:4">
      <c r="A20" s="18"/>
      <c r="B20" s="19"/>
      <c r="C20" s="18" t="s">
        <v>131</v>
      </c>
      <c r="D20" s="18" t="s">
        <v>132</v>
      </c>
    </row>
    <row r="21" spans="1:4">
      <c r="A21" s="18" t="s">
        <v>133</v>
      </c>
      <c r="B21" s="19"/>
      <c r="C21" s="18" t="s">
        <v>134</v>
      </c>
      <c r="D21" s="18" t="s">
        <v>135</v>
      </c>
    </row>
    <row r="22" spans="1:4">
      <c r="A22" s="18"/>
      <c r="B22" s="19"/>
      <c r="C22" s="18" t="s">
        <v>136</v>
      </c>
      <c r="D22" s="18" t="s">
        <v>137</v>
      </c>
    </row>
    <row r="23" spans="1:4">
      <c r="A23" s="18" t="s">
        <v>138</v>
      </c>
      <c r="B23" s="19"/>
      <c r="C23" s="18" t="s">
        <v>139</v>
      </c>
      <c r="D23" s="18" t="s">
        <v>140</v>
      </c>
    </row>
    <row r="24" spans="1:4">
      <c r="A24" s="18"/>
      <c r="B24" s="19"/>
      <c r="C24" s="18" t="s">
        <v>141</v>
      </c>
      <c r="D24" s="18" t="s">
        <v>142</v>
      </c>
    </row>
    <row r="25" spans="1:4">
      <c r="A25" s="18" t="s">
        <v>143</v>
      </c>
      <c r="B25" s="19" t="s">
        <v>144</v>
      </c>
      <c r="C25" s="18" t="s">
        <v>145</v>
      </c>
      <c r="D25" s="18" t="s">
        <v>146</v>
      </c>
    </row>
    <row r="26" spans="1:4">
      <c r="A26" s="18"/>
      <c r="B26" s="19"/>
      <c r="C26" s="18" t="s">
        <v>147</v>
      </c>
      <c r="D26" s="18" t="s">
        <v>148</v>
      </c>
    </row>
    <row r="27" spans="1:4">
      <c r="A27" s="18" t="s">
        <v>149</v>
      </c>
      <c r="B27" s="19"/>
      <c r="C27" s="18" t="s">
        <v>150</v>
      </c>
      <c r="D27" s="18" t="s">
        <v>151</v>
      </c>
    </row>
    <row r="28" spans="1:4">
      <c r="A28" s="18"/>
      <c r="B28" s="19"/>
      <c r="C28" s="18" t="s">
        <v>152</v>
      </c>
      <c r="D28" s="18" t="s">
        <v>153</v>
      </c>
    </row>
    <row r="29" spans="1:4" ht="28.5">
      <c r="A29" s="18" t="s">
        <v>154</v>
      </c>
      <c r="B29" s="19" t="s">
        <v>155</v>
      </c>
      <c r="C29" s="18" t="s">
        <v>156</v>
      </c>
      <c r="D29" s="18" t="s">
        <v>157</v>
      </c>
    </row>
    <row r="30" spans="1:4">
      <c r="A30" s="18"/>
      <c r="B30" s="19"/>
      <c r="C30" s="18" t="s">
        <v>158</v>
      </c>
      <c r="D30" s="18" t="s">
        <v>159</v>
      </c>
    </row>
    <row r="31" spans="1:4">
      <c r="A31" s="18" t="s">
        <v>160</v>
      </c>
      <c r="B31" s="19"/>
      <c r="C31" s="18" t="s">
        <v>161</v>
      </c>
      <c r="D31" s="18" t="s">
        <v>162</v>
      </c>
    </row>
    <row r="32" spans="1:4">
      <c r="A32" s="18"/>
      <c r="B32" s="19"/>
      <c r="C32" s="18" t="s">
        <v>163</v>
      </c>
      <c r="D32" s="18" t="s">
        <v>164</v>
      </c>
    </row>
    <row r="33" spans="1:4">
      <c r="A33" s="18" t="s">
        <v>165</v>
      </c>
      <c r="B33" s="19"/>
      <c r="C33" s="18" t="s">
        <v>166</v>
      </c>
      <c r="D33" s="18" t="s">
        <v>167</v>
      </c>
    </row>
    <row r="34" spans="1:4">
      <c r="A34" s="18"/>
      <c r="B34" s="19"/>
      <c r="C34" s="18" t="s">
        <v>168</v>
      </c>
      <c r="D34" s="18" t="s">
        <v>169</v>
      </c>
    </row>
    <row r="35" spans="1:4">
      <c r="A35" s="18" t="s">
        <v>170</v>
      </c>
      <c r="B35" s="21"/>
      <c r="C35" s="18">
        <v>36131</v>
      </c>
      <c r="D35" s="18">
        <v>36131</v>
      </c>
    </row>
    <row r="36" spans="1:4">
      <c r="A36" s="18" t="s">
        <v>171</v>
      </c>
      <c r="B36" s="21"/>
      <c r="C36" s="18">
        <v>0.19700000000000001</v>
      </c>
      <c r="D36" s="18">
        <v>0.2</v>
      </c>
    </row>
    <row r="37" spans="1:4">
      <c r="A37" s="18" t="s">
        <v>172</v>
      </c>
      <c r="B37" s="21"/>
      <c r="C37" s="18">
        <v>0.125</v>
      </c>
      <c r="D37" s="18">
        <v>0.128</v>
      </c>
    </row>
    <row r="38" spans="1:4">
      <c r="A38" s="18" t="s">
        <v>173</v>
      </c>
      <c r="B38" s="21"/>
      <c r="C38" s="18">
        <v>1.7999999999999999E-2</v>
      </c>
      <c r="D38" s="18">
        <v>2.1999999999999999E-2</v>
      </c>
    </row>
    <row r="39" spans="1:4">
      <c r="A39" s="18" t="s">
        <v>174</v>
      </c>
      <c r="B39" s="21"/>
      <c r="C39" s="18">
        <v>1.7000000000000001E-2</v>
      </c>
      <c r="D39" s="18">
        <v>2.1000000000000001E-2</v>
      </c>
    </row>
    <row r="40" spans="1:4">
      <c r="A40" s="18" t="s">
        <v>175</v>
      </c>
      <c r="B40" s="21"/>
      <c r="C40" s="18">
        <v>0.43</v>
      </c>
      <c r="D40" s="18">
        <v>0.43</v>
      </c>
    </row>
    <row r="41" spans="1:4">
      <c r="A41" s="22" t="s">
        <v>87</v>
      </c>
      <c r="B41" s="23" t="s">
        <v>87</v>
      </c>
      <c r="C41" s="23" t="s">
        <v>87</v>
      </c>
      <c r="D41" s="22" t="s">
        <v>87</v>
      </c>
    </row>
    <row r="42" spans="1:4">
      <c r="A42" s="21"/>
      <c r="B42" s="21"/>
      <c r="C42" s="21"/>
      <c r="D42" s="21"/>
    </row>
    <row r="43" spans="1:4">
      <c r="A43" s="21"/>
      <c r="B43" s="21"/>
      <c r="C43" s="21"/>
      <c r="D43" s="21"/>
    </row>
    <row r="44" spans="1:4">
      <c r="A44" s="21"/>
      <c r="B44" s="21"/>
      <c r="C44" s="21"/>
      <c r="D44" s="21"/>
    </row>
    <row r="45" spans="1:4">
      <c r="A45" s="21"/>
      <c r="B45" s="21"/>
      <c r="C45" s="21"/>
      <c r="D45" s="21"/>
    </row>
    <row r="46" spans="1:4">
      <c r="A46" s="21"/>
      <c r="B46" s="21"/>
      <c r="C46" s="21"/>
      <c r="D46" s="21"/>
    </row>
    <row r="47" spans="1:4">
      <c r="A47" s="21"/>
      <c r="B47" s="21"/>
      <c r="C47" s="21"/>
      <c r="D47" s="21"/>
    </row>
    <row r="48" spans="1:4">
      <c r="A48" s="21"/>
      <c r="B48" s="21"/>
      <c r="C48" s="21"/>
      <c r="D48" s="21"/>
    </row>
    <row r="49" spans="1:4">
      <c r="A49" s="21"/>
      <c r="B49" s="21"/>
      <c r="C49" s="21"/>
      <c r="D49" s="21"/>
    </row>
    <row r="50" spans="1:4">
      <c r="A50" s="21"/>
      <c r="B50" s="21"/>
      <c r="C50" s="21"/>
      <c r="D50" s="21"/>
    </row>
    <row r="51" spans="1:4">
      <c r="A51" s="21"/>
      <c r="B51" s="21"/>
      <c r="C51" s="21"/>
      <c r="D51" s="21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8921-B9BA-4A2F-96E4-67865A6C358E}">
  <dimension ref="A1:K176"/>
  <sheetViews>
    <sheetView workbookViewId="0">
      <selection activeCell="O7" sqref="O7"/>
    </sheetView>
  </sheetViews>
  <sheetFormatPr defaultColWidth="10.125" defaultRowHeight="14.25" customHeight="1"/>
  <cols>
    <col min="1" max="1" width="21.5" style="12" customWidth="1"/>
    <col min="2" max="2" width="17.125" style="12" bestFit="1" customWidth="1"/>
    <col min="3" max="3" width="17.75" style="12" customWidth="1"/>
    <col min="4" max="4" width="18.125" style="13" bestFit="1" customWidth="1"/>
    <col min="5" max="6" width="16.125" style="13" bestFit="1" customWidth="1"/>
    <col min="7" max="7" width="15.375" style="13" bestFit="1" customWidth="1"/>
    <col min="8" max="8" width="15.25" style="13" bestFit="1" customWidth="1"/>
    <col min="9" max="9" width="14" style="12" customWidth="1"/>
    <col min="10" max="10" width="14.5" style="8" customWidth="1"/>
    <col min="11" max="11" width="12.375" style="12" customWidth="1"/>
    <col min="12" max="12" width="10.125" style="12"/>
    <col min="13" max="13" width="24" style="12" customWidth="1"/>
    <col min="14" max="14" width="18.875" style="12" customWidth="1"/>
    <col min="15" max="15" width="18.625" style="12" customWidth="1"/>
    <col min="16" max="16384" width="10.125" style="12"/>
  </cols>
  <sheetData>
    <row r="1" spans="1:11" ht="14.25" customHeight="1">
      <c r="A1" s="12" t="s">
        <v>176</v>
      </c>
      <c r="B1" s="30" t="s">
        <v>177</v>
      </c>
      <c r="C1" s="30"/>
    </row>
    <row r="2" spans="1:11" ht="28.5">
      <c r="A2" s="3" t="s">
        <v>178</v>
      </c>
      <c r="B2" s="14" t="s">
        <v>179</v>
      </c>
      <c r="C2" s="3" t="s">
        <v>180</v>
      </c>
      <c r="D2" s="4" t="s">
        <v>181</v>
      </c>
      <c r="E2" s="4" t="s">
        <v>182</v>
      </c>
      <c r="F2" s="4" t="s">
        <v>183</v>
      </c>
      <c r="G2" s="4" t="s">
        <v>184</v>
      </c>
      <c r="H2" s="4" t="s">
        <v>185</v>
      </c>
      <c r="I2" s="14" t="s">
        <v>186</v>
      </c>
      <c r="J2" s="5" t="s">
        <v>187</v>
      </c>
      <c r="K2" s="14" t="s">
        <v>188</v>
      </c>
    </row>
    <row r="3" spans="1:11" ht="42">
      <c r="A3" s="6" t="s">
        <v>189</v>
      </c>
      <c r="B3" s="12" t="s">
        <v>190</v>
      </c>
      <c r="C3" s="6" t="s">
        <v>191</v>
      </c>
      <c r="D3" s="7">
        <v>8.7393636999999996E-2</v>
      </c>
      <c r="E3" s="7">
        <v>0.72049174699999996</v>
      </c>
      <c r="F3" s="7">
        <v>7.1297720000000004E-3</v>
      </c>
      <c r="G3" s="7">
        <v>7.3419283000000002E-2</v>
      </c>
      <c r="H3" s="7">
        <v>0.101367991</v>
      </c>
      <c r="I3" s="12" t="str">
        <f>IF(D3&gt;0,"Increasing","Decreasing")</f>
        <v>Increasing</v>
      </c>
      <c r="J3" s="8">
        <f>E3/SUM($E$3:$E$176)</f>
        <v>0.23128193804211472</v>
      </c>
      <c r="K3" s="8">
        <f>SUM($J$3:J3)</f>
        <v>0.23128193804211472</v>
      </c>
    </row>
    <row r="4" spans="1:11" ht="28.5">
      <c r="A4" s="6" t="s">
        <v>192</v>
      </c>
      <c r="B4" s="12" t="s">
        <v>193</v>
      </c>
      <c r="C4" s="6" t="s">
        <v>191</v>
      </c>
      <c r="D4" s="7">
        <v>1.2938079E-2</v>
      </c>
      <c r="E4" s="7">
        <v>0.39674490800000001</v>
      </c>
      <c r="F4" s="7">
        <v>3.587196E-3</v>
      </c>
      <c r="G4" s="7">
        <v>5.9071760000000001E-3</v>
      </c>
      <c r="H4" s="7">
        <v>1.9968982999999999E-2</v>
      </c>
      <c r="I4" s="12" t="str">
        <f>IF(D4&gt;0,"Increasing","Decreasing")</f>
        <v>Increasing</v>
      </c>
      <c r="J4" s="8">
        <f>E4/SUM($E$3:$E$176)</f>
        <v>0.12735736614978951</v>
      </c>
      <c r="K4" s="8">
        <f>SUM($J$3:J4)</f>
        <v>0.35863930419190426</v>
      </c>
    </row>
    <row r="5" spans="1:11" ht="28.5">
      <c r="A5" s="6" t="s">
        <v>194</v>
      </c>
      <c r="B5" s="12" t="s">
        <v>194</v>
      </c>
      <c r="C5" s="6" t="s">
        <v>191</v>
      </c>
      <c r="D5" s="7">
        <v>-1.1529426000000001E-2</v>
      </c>
      <c r="E5" s="7">
        <v>0.240992663</v>
      </c>
      <c r="F5" s="7">
        <v>2.602423E-3</v>
      </c>
      <c r="G5" s="7">
        <v>-1.6630175000000001E-2</v>
      </c>
      <c r="H5" s="7">
        <v>-6.4286760000000004E-3</v>
      </c>
      <c r="I5" s="12" t="str">
        <f>IF(D5&gt;0,"Increasing","Decreasing")</f>
        <v>Decreasing</v>
      </c>
      <c r="J5" s="8">
        <f>E5/SUM($E$3:$E$176)</f>
        <v>7.7360011942746429E-2</v>
      </c>
      <c r="K5" s="8">
        <f>SUM($J$3:J5)</f>
        <v>0.43599931613465071</v>
      </c>
    </row>
    <row r="6" spans="1:11" ht="28.5">
      <c r="A6" s="6" t="s">
        <v>192</v>
      </c>
      <c r="B6" s="12" t="s">
        <v>193</v>
      </c>
      <c r="C6" s="6" t="s">
        <v>195</v>
      </c>
      <c r="D6" s="7">
        <v>1.1463772000000001E-2</v>
      </c>
      <c r="E6" s="7">
        <v>0.202979717</v>
      </c>
      <c r="F6" s="7">
        <v>1.8648580000000001E-3</v>
      </c>
      <c r="G6" s="7">
        <v>7.8086509999999998E-3</v>
      </c>
      <c r="H6" s="7">
        <v>1.5118893E-2</v>
      </c>
      <c r="I6" s="12" t="str">
        <f>IF(D6&gt;0,"Increasing","Decreasing")</f>
        <v>Increasing</v>
      </c>
      <c r="J6" s="8">
        <f>E6/SUM($E$3:$E$176)</f>
        <v>6.5157640634293051E-2</v>
      </c>
      <c r="K6" s="8">
        <f>SUM($J$3:J6)</f>
        <v>0.50115695676894378</v>
      </c>
    </row>
    <row r="7" spans="1:11" ht="42">
      <c r="A7" s="6" t="s">
        <v>196</v>
      </c>
      <c r="B7" s="12" t="s">
        <v>197</v>
      </c>
      <c r="C7" s="6" t="s">
        <v>191</v>
      </c>
      <c r="D7" s="7">
        <v>2.9341415999999999E-2</v>
      </c>
      <c r="E7" s="7">
        <v>0.13210514700000001</v>
      </c>
      <c r="F7" s="7">
        <v>1.4760999999999999E-3</v>
      </c>
      <c r="G7" s="7">
        <v>2.6448260000000001E-2</v>
      </c>
      <c r="H7" s="7">
        <v>3.2234570999999997E-2</v>
      </c>
      <c r="I7" s="12" t="str">
        <f>IF(D7&gt;0,"Increasing","Decreasing")</f>
        <v>Increasing</v>
      </c>
      <c r="J7" s="8">
        <f>E7/SUM($E$3:$E$176)</f>
        <v>4.240650160215987E-2</v>
      </c>
      <c r="K7" s="8">
        <f>SUM($J$3:J7)</f>
        <v>0.54356345837110365</v>
      </c>
    </row>
    <row r="8" spans="1:11">
      <c r="A8" s="6" t="s">
        <v>194</v>
      </c>
      <c r="B8" s="12" t="s">
        <v>194</v>
      </c>
      <c r="C8" s="6" t="s">
        <v>91</v>
      </c>
      <c r="D8" s="7">
        <v>-8.9925620000000008E-3</v>
      </c>
      <c r="E8" s="7">
        <v>0.116382548</v>
      </c>
      <c r="F8" s="7">
        <v>1.103305E-3</v>
      </c>
      <c r="G8" s="7">
        <v>-1.1155040999999999E-2</v>
      </c>
      <c r="H8" s="7">
        <v>-6.8300840000000002E-3</v>
      </c>
      <c r="I8" s="12" t="str">
        <f>IF(D8&gt;0,"Increasing","Decreasing")</f>
        <v>Decreasing</v>
      </c>
      <c r="J8" s="8">
        <f>E8/SUM($E$3:$E$176)</f>
        <v>3.7359458130919364E-2</v>
      </c>
      <c r="K8" s="8">
        <f>SUM($J$3:J8)</f>
        <v>0.58092291650202299</v>
      </c>
    </row>
    <row r="9" spans="1:11" ht="28.5">
      <c r="A9" s="6" t="s">
        <v>198</v>
      </c>
      <c r="B9" s="12" t="s">
        <v>199</v>
      </c>
      <c r="C9" s="6" t="s">
        <v>191</v>
      </c>
      <c r="D9" s="7">
        <v>4.2672029999999998E-3</v>
      </c>
      <c r="E9" s="7">
        <v>0.10910035799999999</v>
      </c>
      <c r="F9" s="7">
        <v>1.1923039999999999E-3</v>
      </c>
      <c r="G9" s="7">
        <v>1.9302880000000001E-3</v>
      </c>
      <c r="H9" s="7">
        <v>6.604118E-3</v>
      </c>
      <c r="I9" s="12" t="str">
        <f>IF(D9&gt;0,"Increasing","Decreasing")</f>
        <v>Increasing</v>
      </c>
      <c r="J9" s="8">
        <f>E9/SUM($E$3:$E$176)</f>
        <v>3.5021833830011291E-2</v>
      </c>
      <c r="K9" s="8">
        <f>SUM($J$3:J9)</f>
        <v>0.61594475033203433</v>
      </c>
    </row>
    <row r="10" spans="1:11" ht="28.5">
      <c r="A10" s="6" t="s">
        <v>200</v>
      </c>
      <c r="B10" s="12" t="s">
        <v>201</v>
      </c>
      <c r="C10" s="6" t="s">
        <v>191</v>
      </c>
      <c r="D10" s="7">
        <v>-5.1150680000000004E-3</v>
      </c>
      <c r="E10" s="7">
        <v>0.10043991200000001</v>
      </c>
      <c r="F10" s="7">
        <v>8.9921100000000002E-4</v>
      </c>
      <c r="G10" s="7">
        <v>-6.8775210000000002E-3</v>
      </c>
      <c r="H10" s="7">
        <v>-3.3526139999999999E-3</v>
      </c>
      <c r="I10" s="12" t="str">
        <f>IF(D10&gt;0,"Increasing","Decreasing")</f>
        <v>Decreasing</v>
      </c>
      <c r="J10" s="8">
        <f>E10/SUM($E$3:$E$176)</f>
        <v>3.2241781534437838E-2</v>
      </c>
      <c r="K10" s="8">
        <f>SUM($J$3:J10)</f>
        <v>0.64818653186647213</v>
      </c>
    </row>
    <row r="11" spans="1:11" ht="28.5">
      <c r="A11" s="6" t="s">
        <v>202</v>
      </c>
      <c r="B11" s="12" t="s">
        <v>202</v>
      </c>
      <c r="C11" s="6" t="s">
        <v>91</v>
      </c>
      <c r="D11" s="7">
        <v>-2.129167E-3</v>
      </c>
      <c r="E11" s="7">
        <v>8.2581372E-2</v>
      </c>
      <c r="F11" s="7">
        <v>9.974859999999999E-4</v>
      </c>
      <c r="G11" s="7">
        <v>-4.0842400000000003E-3</v>
      </c>
      <c r="H11" s="7">
        <v>-1.7409500000000001E-4</v>
      </c>
      <c r="I11" s="12" t="str">
        <f>IF(D11&gt;0,"Increasing","Decreasing")</f>
        <v>Decreasing</v>
      </c>
      <c r="J11" s="8">
        <f>E11/SUM($E$3:$E$176)</f>
        <v>2.6509088885284384E-2</v>
      </c>
      <c r="K11" s="8">
        <f>SUM($J$3:J11)</f>
        <v>0.67469562075175649</v>
      </c>
    </row>
    <row r="12" spans="1:11" ht="42">
      <c r="A12" s="6" t="s">
        <v>203</v>
      </c>
      <c r="B12" s="12" t="s">
        <v>203</v>
      </c>
      <c r="C12" s="6" t="s">
        <v>191</v>
      </c>
      <c r="D12" s="7">
        <v>-2.399029E-3</v>
      </c>
      <c r="E12" s="7">
        <v>8.0689540000000004E-2</v>
      </c>
      <c r="F12" s="7">
        <v>7.2039800000000002E-4</v>
      </c>
      <c r="G12" s="7">
        <v>-3.8110090000000002E-3</v>
      </c>
      <c r="H12" s="7">
        <v>-9.8704900000000004E-4</v>
      </c>
      <c r="I12" s="12" t="str">
        <f>IF(D12&gt;0,"Increasing","Decreasing")</f>
        <v>Decreasing</v>
      </c>
      <c r="J12" s="8">
        <f>E12/SUM($E$3:$E$176)</f>
        <v>2.5901800081169758E-2</v>
      </c>
      <c r="K12" s="8">
        <f>SUM($J$3:J12)</f>
        <v>0.7005974208329262</v>
      </c>
    </row>
    <row r="13" spans="1:11" ht="42">
      <c r="A13" s="6" t="s">
        <v>204</v>
      </c>
      <c r="B13" s="12" t="s">
        <v>205</v>
      </c>
      <c r="C13" s="6" t="s">
        <v>195</v>
      </c>
      <c r="D13" s="7">
        <v>2.9107220000000001E-3</v>
      </c>
      <c r="E13" s="7">
        <v>6.9316423000000002E-2</v>
      </c>
      <c r="F13" s="7">
        <v>1.074916E-3</v>
      </c>
      <c r="G13" s="7">
        <v>8.0388699999999998E-4</v>
      </c>
      <c r="H13" s="7">
        <v>5.0175569999999997E-3</v>
      </c>
      <c r="I13" s="12" t="str">
        <f>IF(D13&gt;0,"Increasing","Decreasing")</f>
        <v>Increasing</v>
      </c>
      <c r="J13" s="8">
        <f>E13/SUM($E$3:$E$176)</f>
        <v>2.225096500596976E-2</v>
      </c>
      <c r="K13" s="8">
        <f>SUM($J$3:J13)</f>
        <v>0.72284838583889599</v>
      </c>
    </row>
    <row r="14" spans="1:11" ht="42">
      <c r="A14" s="6" t="s">
        <v>206</v>
      </c>
      <c r="B14" s="12" t="s">
        <v>207</v>
      </c>
      <c r="C14" s="6" t="s">
        <v>191</v>
      </c>
      <c r="D14" s="7">
        <v>-4.4299379999999996E-3</v>
      </c>
      <c r="E14" s="7">
        <v>6.2375272000000002E-2</v>
      </c>
      <c r="F14" s="7">
        <v>7.3794500000000005E-4</v>
      </c>
      <c r="G14" s="7">
        <v>-5.8763110000000004E-3</v>
      </c>
      <c r="H14" s="7">
        <v>-2.9835650000000001E-3</v>
      </c>
      <c r="I14" s="12" t="str">
        <f>IF(D14&gt;0,"Increasing","Decreasing")</f>
        <v>Decreasing</v>
      </c>
      <c r="J14" s="8">
        <f>E14/SUM($E$3:$E$176)</f>
        <v>2.0022816158731176E-2</v>
      </c>
      <c r="K14" s="8">
        <f>SUM($J$3:J14)</f>
        <v>0.74287120199762713</v>
      </c>
    </row>
    <row r="15" spans="1:11" ht="28.5">
      <c r="A15" s="6" t="s">
        <v>208</v>
      </c>
      <c r="B15" s="12" t="s">
        <v>208</v>
      </c>
      <c r="C15" s="6" t="s">
        <v>91</v>
      </c>
      <c r="D15" s="7">
        <v>1.7176769999999999E-3</v>
      </c>
      <c r="E15" s="7">
        <v>6.1293612999999997E-2</v>
      </c>
      <c r="F15" s="7">
        <v>5.4550300000000003E-4</v>
      </c>
      <c r="G15" s="7">
        <v>6.4849199999999997E-4</v>
      </c>
      <c r="H15" s="7">
        <v>2.7868630000000001E-3</v>
      </c>
      <c r="I15" s="12" t="str">
        <f>IF(D15&gt;0,"Increasing","Decreasing")</f>
        <v>Increasing</v>
      </c>
      <c r="J15" s="8">
        <f>E15/SUM($E$3:$E$176)</f>
        <v>1.9675597483621639E-2</v>
      </c>
      <c r="K15" s="8">
        <f>SUM($J$3:J15)</f>
        <v>0.76254679948124882</v>
      </c>
    </row>
    <row r="16" spans="1:11" ht="28.5">
      <c r="A16" s="6" t="s">
        <v>209</v>
      </c>
      <c r="B16" s="12" t="s">
        <v>209</v>
      </c>
      <c r="C16" s="6" t="s">
        <v>191</v>
      </c>
      <c r="D16" s="7">
        <v>-2.4297670000000002E-3</v>
      </c>
      <c r="E16" s="7">
        <v>6.0534633999999997E-2</v>
      </c>
      <c r="F16" s="7">
        <v>5.6691599999999999E-4</v>
      </c>
      <c r="G16" s="7">
        <v>-3.5409220000000002E-3</v>
      </c>
      <c r="H16" s="7">
        <v>-1.3186109999999999E-3</v>
      </c>
      <c r="I16" s="12" t="str">
        <f>IF(D16&gt;0,"Increasing","Decreasing")</f>
        <v>Decreasing</v>
      </c>
      <c r="J16" s="8">
        <f>E16/SUM($E$3:$E$176)</f>
        <v>1.9431960919033389E-2</v>
      </c>
      <c r="K16" s="8">
        <f>SUM($J$3:J16)</f>
        <v>0.78197876040028225</v>
      </c>
    </row>
    <row r="17" spans="1:11" ht="28.5">
      <c r="A17" s="6" t="s">
        <v>210</v>
      </c>
      <c r="B17" s="12" t="s">
        <v>210</v>
      </c>
      <c r="C17" s="6" t="s">
        <v>91</v>
      </c>
      <c r="D17" s="7">
        <v>5.080925E-3</v>
      </c>
      <c r="E17" s="7">
        <v>5.6816108999999997E-2</v>
      </c>
      <c r="F17" s="7">
        <v>5.5277199999999999E-4</v>
      </c>
      <c r="G17" s="7">
        <v>3.9974920000000001E-3</v>
      </c>
      <c r="H17" s="7">
        <v>6.164358E-3</v>
      </c>
      <c r="I17" s="12" t="str">
        <f>IF(D17&gt;0,"Increasing","Decreasing")</f>
        <v>Increasing</v>
      </c>
      <c r="J17" s="8">
        <f>E17/SUM($E$3:$E$176)</f>
        <v>1.8238293299329127E-2</v>
      </c>
      <c r="K17" s="8">
        <f>SUM($J$3:J17)</f>
        <v>0.80021705369961138</v>
      </c>
    </row>
    <row r="18" spans="1:11" ht="28.5">
      <c r="A18" s="6" t="s">
        <v>211</v>
      </c>
      <c r="B18" s="12" t="s">
        <v>211</v>
      </c>
      <c r="C18" s="6" t="s">
        <v>191</v>
      </c>
      <c r="D18" s="7">
        <v>1.051572E-3</v>
      </c>
      <c r="E18" s="7">
        <v>3.7827650999999997E-2</v>
      </c>
      <c r="F18" s="7">
        <v>4.0287899999999998E-4</v>
      </c>
      <c r="G18" s="7">
        <v>2.6192799999999998E-4</v>
      </c>
      <c r="H18" s="7">
        <v>1.8412159999999999E-3</v>
      </c>
      <c r="I18" s="12" t="str">
        <f>IF(D18&gt;0,"Increasing","Decreasing")</f>
        <v>Increasing</v>
      </c>
      <c r="J18" s="8">
        <f>E18/SUM($E$3:$E$176)</f>
        <v>1.2142890562299167E-2</v>
      </c>
      <c r="K18" s="8">
        <f>SUM($J$3:J18)</f>
        <v>0.81235994426191049</v>
      </c>
    </row>
    <row r="19" spans="1:11" ht="28.5">
      <c r="A19" s="6" t="s">
        <v>212</v>
      </c>
      <c r="B19" s="12" t="s">
        <v>212</v>
      </c>
      <c r="C19" s="6" t="s">
        <v>191</v>
      </c>
      <c r="D19" s="7">
        <v>-9.2444499999999998E-4</v>
      </c>
      <c r="E19" s="7">
        <v>3.6335329999999999E-2</v>
      </c>
      <c r="F19" s="7">
        <v>4.32435E-4</v>
      </c>
      <c r="G19" s="7">
        <v>-1.772018E-3</v>
      </c>
      <c r="H19" s="7">
        <v>-7.6872000000000005E-5</v>
      </c>
      <c r="I19" s="12" t="str">
        <f>IF(D19&gt;0,"Increasing","Decreasing")</f>
        <v>Decreasing</v>
      </c>
      <c r="J19" s="8">
        <f>E19/SUM($E$3:$E$176)</f>
        <v>1.1663847055558004E-2</v>
      </c>
      <c r="K19" s="8">
        <f>SUM($J$3:J19)</f>
        <v>0.8240237913174685</v>
      </c>
    </row>
    <row r="20" spans="1:11" ht="28.5">
      <c r="A20" s="6" t="s">
        <v>198</v>
      </c>
      <c r="B20" s="12" t="s">
        <v>199</v>
      </c>
      <c r="C20" s="6" t="s">
        <v>195</v>
      </c>
      <c r="D20" s="7">
        <v>3.840039E-3</v>
      </c>
      <c r="E20" s="7">
        <v>3.4404369999999997E-2</v>
      </c>
      <c r="F20" s="7">
        <v>5.7699400000000005E-4</v>
      </c>
      <c r="G20" s="7">
        <v>2.7091319999999999E-3</v>
      </c>
      <c r="H20" s="7">
        <v>4.9709469999999999E-3</v>
      </c>
      <c r="I20" s="12" t="str">
        <f>IF(D20&gt;0,"Increasing","Decreasing")</f>
        <v>Increasing</v>
      </c>
      <c r="J20" s="8">
        <f>E20/SUM($E$3:$E$176)</f>
        <v>1.1043997941475366E-2</v>
      </c>
      <c r="K20" s="8">
        <f>SUM($J$3:J20)</f>
        <v>0.83506778925894387</v>
      </c>
    </row>
    <row r="21" spans="1:11" ht="28.5">
      <c r="A21" s="6" t="s">
        <v>213</v>
      </c>
      <c r="B21" s="12" t="s">
        <v>214</v>
      </c>
      <c r="C21" s="6" t="s">
        <v>195</v>
      </c>
      <c r="D21" s="7">
        <v>-8.5079100000000005E-4</v>
      </c>
      <c r="E21" s="7">
        <v>3.0988366E-2</v>
      </c>
      <c r="F21" s="7">
        <v>4.2349100000000001E-4</v>
      </c>
      <c r="G21" s="7">
        <v>-1.6808330000000001E-3</v>
      </c>
      <c r="H21" s="7">
        <v>-2.0748399999999999E-5</v>
      </c>
      <c r="I21" s="12" t="str">
        <f>IF(D21&gt;0,"Increasing","Decreasing")</f>
        <v>Decreasing</v>
      </c>
      <c r="J21" s="8">
        <f>E21/SUM($E$3:$E$176)</f>
        <v>9.9474412789330325E-3</v>
      </c>
      <c r="K21" s="8">
        <f>SUM($J$3:J21)</f>
        <v>0.84501523053787686</v>
      </c>
    </row>
    <row r="22" spans="1:11" ht="28.5">
      <c r="A22" s="6" t="s">
        <v>215</v>
      </c>
      <c r="B22" s="12" t="s">
        <v>216</v>
      </c>
      <c r="C22" s="6" t="s">
        <v>191</v>
      </c>
      <c r="D22" s="7">
        <v>1.314784E-3</v>
      </c>
      <c r="E22" s="7">
        <v>2.8515966E-2</v>
      </c>
      <c r="F22" s="7">
        <v>5.0964800000000002E-4</v>
      </c>
      <c r="G22" s="7">
        <v>3.1587500000000002E-4</v>
      </c>
      <c r="H22" s="7">
        <v>2.3136929999999999E-3</v>
      </c>
      <c r="I22" s="12" t="str">
        <f>IF(D22&gt;0,"Increasing","Decreasing")</f>
        <v>Increasing</v>
      </c>
      <c r="J22" s="8">
        <f>E22/SUM($E$3:$E$176)</f>
        <v>9.1537868533323394E-3</v>
      </c>
      <c r="K22" s="8">
        <f>SUM($J$3:J22)</f>
        <v>0.85416901739120921</v>
      </c>
    </row>
    <row r="23" spans="1:11" ht="28.5">
      <c r="A23" s="6" t="s">
        <v>217</v>
      </c>
      <c r="B23" s="12" t="s">
        <v>217</v>
      </c>
      <c r="C23" s="6" t="s">
        <v>191</v>
      </c>
      <c r="D23" s="7">
        <v>1.194566E-3</v>
      </c>
      <c r="E23" s="7">
        <v>2.6164572000000001E-2</v>
      </c>
      <c r="F23" s="7">
        <v>3.5093800000000002E-4</v>
      </c>
      <c r="G23" s="7">
        <v>5.0672800000000002E-4</v>
      </c>
      <c r="H23" s="7">
        <v>1.8824029999999999E-3</v>
      </c>
      <c r="I23" s="12" t="str">
        <f>IF(D23&gt;0,"Increasing","Decreasing")</f>
        <v>Increasing</v>
      </c>
      <c r="J23" s="8">
        <f>E23/SUM($E$3:$E$176)</f>
        <v>8.398976040182804E-3</v>
      </c>
      <c r="K23" s="8">
        <f>SUM($J$3:J23)</f>
        <v>0.86256799343139201</v>
      </c>
    </row>
    <row r="24" spans="1:11" ht="42">
      <c r="A24" s="6" t="s">
        <v>218</v>
      </c>
      <c r="B24" s="12" t="s">
        <v>218</v>
      </c>
      <c r="C24" s="6" t="s">
        <v>191</v>
      </c>
      <c r="D24" s="7">
        <v>9.4200800000000004E-4</v>
      </c>
      <c r="E24" s="7">
        <v>2.2469131E-2</v>
      </c>
      <c r="F24" s="7">
        <v>3.6760599999999998E-4</v>
      </c>
      <c r="G24" s="7">
        <v>2.2150100000000001E-4</v>
      </c>
      <c r="H24" s="7">
        <v>1.662515E-3</v>
      </c>
      <c r="I24" s="12" t="str">
        <f>IF(D24&gt;0,"Increasing","Decreasing")</f>
        <v>Increasing</v>
      </c>
      <c r="J24" s="8">
        <f>E24/SUM($E$3:$E$176)</f>
        <v>7.2127185154310441E-3</v>
      </c>
      <c r="K24" s="8">
        <f>SUM($J$3:J24)</f>
        <v>0.86978071194682305</v>
      </c>
    </row>
    <row r="25" spans="1:11" ht="42">
      <c r="A25" s="6" t="s">
        <v>219</v>
      </c>
      <c r="B25" s="12" t="s">
        <v>219</v>
      </c>
      <c r="C25" s="6" t="s">
        <v>191</v>
      </c>
      <c r="D25" s="7">
        <v>1.7574369999999999E-3</v>
      </c>
      <c r="E25" s="7">
        <v>2.231031E-2</v>
      </c>
      <c r="F25" s="7">
        <v>2.9971499999999999E-4</v>
      </c>
      <c r="G25" s="7">
        <v>1.1699950000000001E-3</v>
      </c>
      <c r="H25" s="7">
        <v>2.3448789999999998E-3</v>
      </c>
      <c r="I25" s="12" t="str">
        <f>IF(D25&gt;0,"Increasing","Decreasing")</f>
        <v>Increasing</v>
      </c>
      <c r="J25" s="8">
        <f>E25/SUM($E$3:$E$176)</f>
        <v>7.1617360734603569E-3</v>
      </c>
      <c r="K25" s="8">
        <f>SUM($J$3:J25)</f>
        <v>0.87694244802028343</v>
      </c>
    </row>
    <row r="26" spans="1:11" ht="28.5">
      <c r="A26" s="6" t="s">
        <v>220</v>
      </c>
      <c r="B26" s="12" t="s">
        <v>220</v>
      </c>
      <c r="C26" s="6" t="s">
        <v>191</v>
      </c>
      <c r="D26" s="7">
        <v>3.3674600000000001E-3</v>
      </c>
      <c r="E26" s="7">
        <v>2.2013046000000001E-2</v>
      </c>
      <c r="F26" s="7">
        <v>6.5018300000000003E-4</v>
      </c>
      <c r="G26" s="7">
        <v>2.093101E-3</v>
      </c>
      <c r="H26" s="7">
        <v>4.6418190000000002E-3</v>
      </c>
      <c r="I26" s="12" t="str">
        <f>IF(D26&gt;0,"Increasing","Decreasing")</f>
        <v>Increasing</v>
      </c>
      <c r="J26" s="8">
        <f>E26/SUM($E$3:$E$176)</f>
        <v>7.0663126431207016E-3</v>
      </c>
      <c r="K26" s="8">
        <f>SUM($J$3:J26)</f>
        <v>0.88400876066340417</v>
      </c>
    </row>
    <row r="27" spans="1:11" ht="42">
      <c r="A27" s="6" t="s">
        <v>196</v>
      </c>
      <c r="B27" s="12" t="s">
        <v>197</v>
      </c>
      <c r="C27" s="6" t="s">
        <v>91</v>
      </c>
      <c r="D27" s="7">
        <v>2.7963829999999999E-3</v>
      </c>
      <c r="E27" s="7">
        <v>2.1414440999999999E-2</v>
      </c>
      <c r="F27" s="7">
        <v>2.80821E-4</v>
      </c>
      <c r="G27" s="7">
        <v>2.2459730000000001E-3</v>
      </c>
      <c r="H27" s="7">
        <v>3.3467919999999999E-3</v>
      </c>
      <c r="I27" s="12" t="str">
        <f>IF(D27&gt;0,"Increasing","Decreasing")</f>
        <v>Increasing</v>
      </c>
      <c r="J27" s="8">
        <f>E27/SUM($E$3:$E$176)</f>
        <v>6.8741570423131041E-3</v>
      </c>
      <c r="K27" s="8">
        <f>SUM($J$3:J27)</f>
        <v>0.89088291770571726</v>
      </c>
    </row>
    <row r="28" spans="1:11" ht="42">
      <c r="A28" s="6" t="s">
        <v>189</v>
      </c>
      <c r="B28" s="12" t="s">
        <v>190</v>
      </c>
      <c r="C28" s="6" t="s">
        <v>91</v>
      </c>
      <c r="D28" s="7">
        <v>1.4188510000000001E-3</v>
      </c>
      <c r="E28" s="7">
        <v>2.1374694E-2</v>
      </c>
      <c r="F28" s="7">
        <v>1.89748E-4</v>
      </c>
      <c r="G28" s="7">
        <v>1.046944E-3</v>
      </c>
      <c r="H28" s="7">
        <v>1.790757E-3</v>
      </c>
      <c r="I28" s="12" t="str">
        <f>IF(D28&gt;0,"Increasing","Decreasing")</f>
        <v>Increasing</v>
      </c>
      <c r="J28" s="8">
        <f>E28/SUM($E$3:$E$176)</f>
        <v>6.8613980298335899E-3</v>
      </c>
      <c r="K28" s="8">
        <f>SUM($J$3:J28)</f>
        <v>0.8977443157355508</v>
      </c>
    </row>
    <row r="29" spans="1:11" ht="56.25">
      <c r="A29" s="6" t="s">
        <v>221</v>
      </c>
      <c r="B29" s="12" t="s">
        <v>222</v>
      </c>
      <c r="C29" s="6" t="s">
        <v>195</v>
      </c>
      <c r="D29" s="7">
        <v>3.8626289999999998E-3</v>
      </c>
      <c r="E29" s="7">
        <v>1.8374681E-2</v>
      </c>
      <c r="F29" s="7">
        <v>2.0791200000000001E-4</v>
      </c>
      <c r="G29" s="7">
        <v>3.4551209999999998E-3</v>
      </c>
      <c r="H29" s="7">
        <v>4.2701370000000002E-3</v>
      </c>
      <c r="I29" s="12" t="str">
        <f>IF(D29&gt;0,"Increasing","Decreasing")</f>
        <v>Increasing</v>
      </c>
      <c r="J29" s="8">
        <f>E29/SUM($E$3:$E$176)</f>
        <v>5.8983768381535989E-3</v>
      </c>
      <c r="K29" s="8">
        <f>SUM($J$3:J29)</f>
        <v>0.90364269257370444</v>
      </c>
    </row>
    <row r="30" spans="1:11" ht="28.5">
      <c r="A30" s="6" t="s">
        <v>223</v>
      </c>
      <c r="B30" s="12" t="s">
        <v>224</v>
      </c>
      <c r="C30" s="6" t="s">
        <v>191</v>
      </c>
      <c r="D30" s="7">
        <v>9.1167600000000004E-4</v>
      </c>
      <c r="E30" s="7">
        <v>1.7227118E-2</v>
      </c>
      <c r="F30" s="7">
        <v>3.87494E-4</v>
      </c>
      <c r="G30" s="7">
        <v>1.5218799999999999E-4</v>
      </c>
      <c r="H30" s="7">
        <v>1.6711639999999999E-3</v>
      </c>
      <c r="I30" s="12" t="str">
        <f>IF(D30&gt;0,"Increasing","Decreasing")</f>
        <v>Increasing</v>
      </c>
      <c r="J30" s="8">
        <f>E30/SUM($E$3:$E$176)</f>
        <v>5.5300026051793199E-3</v>
      </c>
      <c r="K30" s="8">
        <f>SUM($J$3:J30)</f>
        <v>0.90917269517888377</v>
      </c>
    </row>
    <row r="31" spans="1:11" ht="28.5">
      <c r="A31" s="6" t="s">
        <v>217</v>
      </c>
      <c r="B31" s="12" t="s">
        <v>217</v>
      </c>
      <c r="C31" s="6" t="s">
        <v>91</v>
      </c>
      <c r="D31" s="7">
        <v>5.3672400000000003E-4</v>
      </c>
      <c r="E31" s="7">
        <v>1.6636705000000002E-2</v>
      </c>
      <c r="F31" s="7">
        <v>1.9993300000000001E-4</v>
      </c>
      <c r="G31" s="7">
        <v>1.4485499999999999E-4</v>
      </c>
      <c r="H31" s="7">
        <v>9.28592E-4</v>
      </c>
      <c r="I31" s="12" t="str">
        <f>IF(D31&gt;0,"Increasing","Decreasing")</f>
        <v>Increasing</v>
      </c>
      <c r="J31" s="8">
        <f>E31/SUM($E$3:$E$176)</f>
        <v>5.3404766828438642E-3</v>
      </c>
      <c r="K31" s="8">
        <f>SUM($J$3:J31)</f>
        <v>0.91451317186172765</v>
      </c>
    </row>
    <row r="32" spans="1:11" ht="28.5">
      <c r="A32" s="6" t="s">
        <v>225</v>
      </c>
      <c r="B32" s="12" t="s">
        <v>226</v>
      </c>
      <c r="C32" s="6" t="s">
        <v>191</v>
      </c>
      <c r="D32" s="7">
        <v>-2.5151750000000001E-3</v>
      </c>
      <c r="E32" s="7">
        <v>1.6473906999999999E-2</v>
      </c>
      <c r="F32" s="7">
        <v>4.0031300000000001E-4</v>
      </c>
      <c r="G32" s="7">
        <v>-3.2997880000000001E-3</v>
      </c>
      <c r="H32" s="7">
        <v>-1.7305619999999999E-3</v>
      </c>
      <c r="I32" s="12" t="str">
        <f>IF(D32&gt;0,"Increasing","Decreasing")</f>
        <v>Decreasing</v>
      </c>
      <c r="J32" s="8">
        <f>E32/SUM($E$3:$E$176)</f>
        <v>5.2882176013121776E-3</v>
      </c>
      <c r="K32" s="8">
        <f>SUM($J$3:J32)</f>
        <v>0.9198013894630398</v>
      </c>
    </row>
    <row r="33" spans="1:11" ht="56.25">
      <c r="A33" s="6" t="s">
        <v>221</v>
      </c>
      <c r="B33" s="12" t="s">
        <v>222</v>
      </c>
      <c r="C33" s="6" t="s">
        <v>91</v>
      </c>
      <c r="D33" s="7">
        <v>8.3954199999999998E-4</v>
      </c>
      <c r="E33" s="7">
        <v>1.4074827E-2</v>
      </c>
      <c r="F33" s="7">
        <v>1.96267E-4</v>
      </c>
      <c r="G33" s="7">
        <v>4.5486000000000002E-4</v>
      </c>
      <c r="H33" s="7">
        <v>1.224225E-3</v>
      </c>
      <c r="I33" s="12" t="str">
        <f>IF(D33&gt;0,"Increasing","Decreasing")</f>
        <v>Increasing</v>
      </c>
      <c r="J33" s="8">
        <f>E33/SUM($E$3:$E$176)</f>
        <v>4.5180993116462212E-3</v>
      </c>
      <c r="K33" s="8">
        <f>SUM($J$3:J33)</f>
        <v>0.92431948877468606</v>
      </c>
    </row>
    <row r="34" spans="1:11" ht="28.5">
      <c r="A34" s="6" t="s">
        <v>227</v>
      </c>
      <c r="B34" s="12" t="s">
        <v>227</v>
      </c>
      <c r="C34" s="6" t="s">
        <v>91</v>
      </c>
      <c r="D34" s="7">
        <v>2.26019E-3</v>
      </c>
      <c r="E34" s="7">
        <v>1.2492430000000001E-2</v>
      </c>
      <c r="F34" s="7">
        <v>1.3065099999999999E-4</v>
      </c>
      <c r="G34" s="7">
        <v>2.004114E-3</v>
      </c>
      <c r="H34" s="7">
        <v>2.5162660000000001E-3</v>
      </c>
      <c r="I34" s="12" t="str">
        <f>IF(D34&gt;0,"Increasing","Decreasing")</f>
        <v>Increasing</v>
      </c>
      <c r="J34" s="8">
        <f>E34/SUM($E$3:$E$176)</f>
        <v>4.0101408979157337E-3</v>
      </c>
      <c r="K34" s="8">
        <f>SUM($J$3:J34)</f>
        <v>0.9283296296726018</v>
      </c>
    </row>
    <row r="35" spans="1:11" ht="42">
      <c r="A35" s="6" t="s">
        <v>228</v>
      </c>
      <c r="B35" s="12" t="s">
        <v>229</v>
      </c>
      <c r="C35" s="6" t="s">
        <v>191</v>
      </c>
      <c r="D35" s="7">
        <v>5.5217600000000003E-4</v>
      </c>
      <c r="E35" s="7">
        <v>1.2095724E-2</v>
      </c>
      <c r="F35" s="7">
        <v>1.1604600000000001E-4</v>
      </c>
      <c r="G35" s="7">
        <v>3.2472600000000001E-4</v>
      </c>
      <c r="H35" s="7">
        <v>7.7962699999999997E-4</v>
      </c>
      <c r="I35" s="12" t="str">
        <f>IF(D35&gt;0,"Increasing","Decreasing")</f>
        <v>Increasing</v>
      </c>
      <c r="J35" s="8">
        <f>E35/SUM($E$3:$E$176)</f>
        <v>3.882796021454664E-3</v>
      </c>
      <c r="K35" s="8">
        <f>SUM($J$3:J35)</f>
        <v>0.93221242569405649</v>
      </c>
    </row>
    <row r="36" spans="1:11" ht="28.5">
      <c r="A36" s="6" t="s">
        <v>230</v>
      </c>
      <c r="B36" s="12" t="s">
        <v>230</v>
      </c>
      <c r="C36" s="6" t="s">
        <v>191</v>
      </c>
      <c r="D36" s="7">
        <v>-1.1103560000000001E-3</v>
      </c>
      <c r="E36" s="7">
        <v>1.1211204000000001E-2</v>
      </c>
      <c r="F36" s="7">
        <v>2.0715999999999999E-4</v>
      </c>
      <c r="G36" s="7">
        <v>-1.5163889999999999E-3</v>
      </c>
      <c r="H36" s="7">
        <v>-7.0432399999999999E-4</v>
      </c>
      <c r="I36" s="12" t="str">
        <f>IF(D36&gt;0,"Increasing","Decreasing")</f>
        <v>Decreasing</v>
      </c>
      <c r="J36" s="8">
        <f>E36/SUM($E$3:$E$176)</f>
        <v>3.5988600836887991E-3</v>
      </c>
      <c r="K36" s="8">
        <f>SUM($J$3:J36)</f>
        <v>0.93581128577774531</v>
      </c>
    </row>
    <row r="37" spans="1:11" ht="28.5">
      <c r="A37" s="6" t="s">
        <v>192</v>
      </c>
      <c r="B37" s="12" t="s">
        <v>193</v>
      </c>
      <c r="C37" s="6" t="s">
        <v>91</v>
      </c>
      <c r="D37" s="7">
        <v>-2.1631609999999998E-3</v>
      </c>
      <c r="E37" s="7">
        <v>1.0827876E-2</v>
      </c>
      <c r="F37" s="7">
        <v>1.20047E-4</v>
      </c>
      <c r="G37" s="7">
        <v>-2.398454E-3</v>
      </c>
      <c r="H37" s="7">
        <v>-1.9278679999999999E-3</v>
      </c>
      <c r="I37" s="12" t="str">
        <f>IF(D37&gt;0,"Increasing","Decreasing")</f>
        <v>Decreasing</v>
      </c>
      <c r="J37" s="8">
        <f>E37/SUM($E$3:$E$176)</f>
        <v>3.4758096211193676E-3</v>
      </c>
      <c r="K37" s="8">
        <f>SUM($J$3:J37)</f>
        <v>0.93928709539886468</v>
      </c>
    </row>
    <row r="38" spans="1:11" ht="28.5">
      <c r="A38" s="6" t="s">
        <v>231</v>
      </c>
      <c r="B38" s="12" t="s">
        <v>231</v>
      </c>
      <c r="C38" s="6" t="s">
        <v>191</v>
      </c>
      <c r="D38" s="7">
        <v>-3.7467400000000002E-4</v>
      </c>
      <c r="E38" s="7">
        <v>1.0431319E-2</v>
      </c>
      <c r="F38" s="7">
        <v>1.61869E-4</v>
      </c>
      <c r="G38" s="7">
        <v>-6.91937E-4</v>
      </c>
      <c r="H38" s="7">
        <v>-5.7411100000000003E-5</v>
      </c>
      <c r="I38" s="12" t="str">
        <f>IF(D38&gt;0,"Increasing","Decreasing")</f>
        <v>Decreasing</v>
      </c>
      <c r="J38" s="8">
        <f>E38/SUM($E$3:$E$176)</f>
        <v>3.3485125745035551E-3</v>
      </c>
      <c r="K38" s="8">
        <f>SUM($J$3:J38)</f>
        <v>0.94263560797336821</v>
      </c>
    </row>
    <row r="39" spans="1:11" ht="28.5">
      <c r="A39" s="6" t="s">
        <v>200</v>
      </c>
      <c r="B39" s="12" t="s">
        <v>201</v>
      </c>
      <c r="C39" s="6" t="s">
        <v>91</v>
      </c>
      <c r="D39" s="7">
        <v>-1.905463E-3</v>
      </c>
      <c r="E39" s="7">
        <v>9.8965200000000007E-3</v>
      </c>
      <c r="F39" s="7">
        <v>1.33254E-4</v>
      </c>
      <c r="G39" s="7">
        <v>-2.1666400000000001E-3</v>
      </c>
      <c r="H39" s="7">
        <v>-1.6442850000000001E-3</v>
      </c>
      <c r="I39" s="12" t="str">
        <f>IF(D39&gt;0,"Increasing","Decreasing")</f>
        <v>Decreasing</v>
      </c>
      <c r="J39" s="8">
        <f>E39/SUM($E$3:$E$176)</f>
        <v>3.176839061659022E-3</v>
      </c>
      <c r="K39" s="8">
        <f>SUM($J$3:J39)</f>
        <v>0.9458124470350272</v>
      </c>
    </row>
    <row r="40" spans="1:11" ht="28.5">
      <c r="A40" s="6" t="s">
        <v>212</v>
      </c>
      <c r="B40" s="12" t="s">
        <v>212</v>
      </c>
      <c r="C40" s="6" t="s">
        <v>91</v>
      </c>
      <c r="D40" s="7">
        <v>-5.2519899999999996E-4</v>
      </c>
      <c r="E40" s="7">
        <v>9.3508930000000007E-3</v>
      </c>
      <c r="F40" s="7">
        <v>2.0331900000000001E-4</v>
      </c>
      <c r="G40" s="7">
        <v>-9.2370500000000003E-4</v>
      </c>
      <c r="H40" s="7">
        <v>-1.2669299999999999E-4</v>
      </c>
      <c r="I40" s="12" t="str">
        <f>IF(D40&gt;0,"Increasing","Decreasing")</f>
        <v>Decreasing</v>
      </c>
      <c r="J40" s="8">
        <f>E40/SUM($E$3:$E$176)</f>
        <v>3.0016896993886656E-3</v>
      </c>
      <c r="K40" s="8">
        <f>SUM($J$3:J40)</f>
        <v>0.94881413673441584</v>
      </c>
    </row>
    <row r="41" spans="1:11" ht="28.5">
      <c r="A41" s="6" t="s">
        <v>232</v>
      </c>
      <c r="B41" s="12" t="s">
        <v>232</v>
      </c>
      <c r="C41" s="6" t="s">
        <v>191</v>
      </c>
      <c r="D41" s="7">
        <v>8.7463999999999999E-4</v>
      </c>
      <c r="E41" s="7">
        <v>7.9868360000000006E-3</v>
      </c>
      <c r="F41" s="7">
        <v>1.3740099999999999E-4</v>
      </c>
      <c r="G41" s="7">
        <v>6.0533500000000003E-4</v>
      </c>
      <c r="H41" s="7">
        <v>1.1439449999999999E-3</v>
      </c>
      <c r="I41" s="12" t="str">
        <f>IF(D41&gt;0,"Increasing","Decreasing")</f>
        <v>Increasing</v>
      </c>
      <c r="J41" s="8">
        <f>E41/SUM($E$3:$E$176)</f>
        <v>2.56381966427234E-3</v>
      </c>
      <c r="K41" s="8">
        <f>SUM($J$3:J41)</f>
        <v>0.95137795639868816</v>
      </c>
    </row>
    <row r="42" spans="1:11" ht="28.5">
      <c r="A42" s="6" t="s">
        <v>233</v>
      </c>
      <c r="B42" s="12" t="s">
        <v>233</v>
      </c>
      <c r="C42" s="6" t="s">
        <v>191</v>
      </c>
      <c r="D42" s="7">
        <v>2.673319E-3</v>
      </c>
      <c r="E42" s="7">
        <v>7.3260340000000004E-3</v>
      </c>
      <c r="F42" s="7">
        <v>1.2416E-4</v>
      </c>
      <c r="G42" s="7">
        <v>2.4299650000000001E-3</v>
      </c>
      <c r="H42" s="7">
        <v>2.9166729999999998E-3</v>
      </c>
      <c r="I42" s="12" t="str">
        <f>IF(D42&gt;0,"Increasing","Decreasing")</f>
        <v>Increasing</v>
      </c>
      <c r="J42" s="8">
        <f>E42/SUM($E$3:$E$176)</f>
        <v>2.3516984736293256E-3</v>
      </c>
      <c r="K42" s="8">
        <f>SUM($J$3:J42)</f>
        <v>0.95372965487231753</v>
      </c>
    </row>
    <row r="43" spans="1:11" ht="42">
      <c r="A43" s="6" t="s">
        <v>234</v>
      </c>
      <c r="B43" s="12" t="s">
        <v>234</v>
      </c>
      <c r="C43" s="6" t="s">
        <v>191</v>
      </c>
      <c r="D43" s="7">
        <v>-1.3737409999999999E-3</v>
      </c>
      <c r="E43" s="7">
        <v>7.081571E-3</v>
      </c>
      <c r="F43" s="7">
        <v>1.06815E-4</v>
      </c>
      <c r="G43" s="7">
        <v>-1.5830989999999999E-3</v>
      </c>
      <c r="H43" s="7">
        <v>-1.164383E-3</v>
      </c>
      <c r="I43" s="12" t="str">
        <f>IF(D43&gt;0,"Increasing","Decreasing")</f>
        <v>Decreasing</v>
      </c>
      <c r="J43" s="8">
        <f>E43/SUM($E$3:$E$176)</f>
        <v>2.2732244638228125E-3</v>
      </c>
      <c r="K43" s="8">
        <f>SUM($J$3:J43)</f>
        <v>0.95600287933614037</v>
      </c>
    </row>
    <row r="44" spans="1:11" ht="28.5">
      <c r="A44" s="6" t="s">
        <v>208</v>
      </c>
      <c r="B44" s="12" t="s">
        <v>208</v>
      </c>
      <c r="C44" s="6" t="s">
        <v>191</v>
      </c>
      <c r="D44" s="7">
        <v>2.8101299999999999E-4</v>
      </c>
      <c r="E44" s="7">
        <v>6.8866480000000004E-3</v>
      </c>
      <c r="F44" s="7">
        <v>1.35542E-4</v>
      </c>
      <c r="G44" s="7">
        <v>1.53513E-5</v>
      </c>
      <c r="H44" s="7">
        <v>5.4667400000000003E-4</v>
      </c>
      <c r="I44" s="12" t="str">
        <f>IF(D44&gt;0,"Increasing","Decreasing")</f>
        <v>Increasing</v>
      </c>
      <c r="J44" s="8">
        <f>E44/SUM($E$3:$E$176)</f>
        <v>2.2106530750502177E-3</v>
      </c>
      <c r="K44" s="8">
        <f>SUM($J$3:J44)</f>
        <v>0.95821353241119056</v>
      </c>
    </row>
    <row r="45" spans="1:11" ht="28.5">
      <c r="A45" s="6" t="s">
        <v>235</v>
      </c>
      <c r="B45" s="12" t="s">
        <v>235</v>
      </c>
      <c r="C45" s="6" t="s">
        <v>191</v>
      </c>
      <c r="D45" s="7">
        <v>4.6523099999999998E-4</v>
      </c>
      <c r="E45" s="7">
        <v>6.8505129999999999E-3</v>
      </c>
      <c r="F45" s="7">
        <v>1.0336300000000001E-4</v>
      </c>
      <c r="G45" s="7">
        <v>2.6264000000000002E-4</v>
      </c>
      <c r="H45" s="7">
        <v>6.6782300000000001E-4</v>
      </c>
      <c r="I45" s="12" t="str">
        <f>IF(D45&gt;0,"Increasing","Decreasing")</f>
        <v>Increasing</v>
      </c>
      <c r="J45" s="8">
        <f>E45/SUM($E$3:$E$176)</f>
        <v>2.1990535350611055E-3</v>
      </c>
      <c r="K45" s="8">
        <f>SUM($J$3:J45)</f>
        <v>0.96041258594625167</v>
      </c>
    </row>
    <row r="46" spans="1:11" ht="28.5">
      <c r="A46" s="6" t="s">
        <v>236</v>
      </c>
      <c r="B46" s="12" t="s">
        <v>237</v>
      </c>
      <c r="C46" s="6" t="s">
        <v>191</v>
      </c>
      <c r="D46" s="7">
        <v>-7.5845399999999999E-4</v>
      </c>
      <c r="E46" s="7">
        <v>6.5647980000000002E-3</v>
      </c>
      <c r="F46" s="7">
        <v>1.36821E-4</v>
      </c>
      <c r="G46" s="7">
        <v>-1.0266240000000001E-3</v>
      </c>
      <c r="H46" s="7">
        <v>-4.9028500000000003E-4</v>
      </c>
      <c r="I46" s="12" t="str">
        <f>IF(D46&gt;0,"Increasing","Decreasing")</f>
        <v>Decreasing</v>
      </c>
      <c r="J46" s="8">
        <f>E46/SUM($E$3:$E$176)</f>
        <v>2.1073373992374113E-3</v>
      </c>
      <c r="K46" s="8">
        <f>SUM($J$3:J46)</f>
        <v>0.96251992334548908</v>
      </c>
    </row>
    <row r="47" spans="1:11" ht="28.5">
      <c r="A47" s="6" t="s">
        <v>238</v>
      </c>
      <c r="B47" s="12" t="s">
        <v>239</v>
      </c>
      <c r="C47" s="6" t="s">
        <v>191</v>
      </c>
      <c r="D47" s="7">
        <v>1.7008749999999999E-3</v>
      </c>
      <c r="E47" s="7">
        <v>6.2490840000000002E-3</v>
      </c>
      <c r="F47" s="7">
        <v>1.03396E-4</v>
      </c>
      <c r="G47" s="7">
        <v>1.4982190000000001E-3</v>
      </c>
      <c r="H47" s="7">
        <v>1.903531E-3</v>
      </c>
      <c r="I47" s="12" t="str">
        <f>IF(D47&gt;0,"Increasing","Decreasing")</f>
        <v>Increasing</v>
      </c>
      <c r="J47" s="8">
        <f>E47/SUM($E$3:$E$176)</f>
        <v>2.0059914142333273E-3</v>
      </c>
      <c r="K47" s="8">
        <f>SUM($J$3:J47)</f>
        <v>0.96452591475972238</v>
      </c>
    </row>
    <row r="48" spans="1:11" ht="28.5">
      <c r="A48" s="6" t="s">
        <v>233</v>
      </c>
      <c r="B48" s="12" t="s">
        <v>233</v>
      </c>
      <c r="C48" s="6" t="s">
        <v>195</v>
      </c>
      <c r="D48" s="7">
        <v>2.3274110000000001E-3</v>
      </c>
      <c r="E48" s="7">
        <v>5.5625980000000002E-3</v>
      </c>
      <c r="F48" s="7">
        <v>1.1204099999999999E-4</v>
      </c>
      <c r="G48" s="7">
        <v>2.1078109999999998E-3</v>
      </c>
      <c r="H48" s="7">
        <v>2.5470110000000001E-3</v>
      </c>
      <c r="I48" s="12" t="str">
        <f>IF(D48&gt;0,"Increasing","Decreasing")</f>
        <v>Increasing</v>
      </c>
      <c r="J48" s="8">
        <f>E48/SUM($E$3:$E$176)</f>
        <v>1.7856255138883519E-3</v>
      </c>
      <c r="K48" s="8">
        <f>SUM($J$3:J48)</f>
        <v>0.96631154027361077</v>
      </c>
    </row>
    <row r="49" spans="1:11" ht="28.5">
      <c r="A49" s="6" t="s">
        <v>240</v>
      </c>
      <c r="B49" s="12" t="s">
        <v>241</v>
      </c>
      <c r="C49" s="6" t="s">
        <v>91</v>
      </c>
      <c r="D49" s="7">
        <v>1.14523E-4</v>
      </c>
      <c r="E49" s="7">
        <v>5.377377E-3</v>
      </c>
      <c r="F49" s="7">
        <v>5.5001499999999998E-5</v>
      </c>
      <c r="G49" s="7">
        <v>6.7196199999999997E-6</v>
      </c>
      <c r="H49" s="7">
        <v>2.22325E-4</v>
      </c>
      <c r="I49" s="12" t="str">
        <f>IF(D49&gt;0,"Increasing","Decreasing")</f>
        <v>Increasing</v>
      </c>
      <c r="J49" s="8">
        <f>E49/SUM($E$3:$E$176)</f>
        <v>1.7261685221539294E-3</v>
      </c>
      <c r="K49" s="8">
        <f>SUM($J$3:J49)</f>
        <v>0.96803770879576467</v>
      </c>
    </row>
    <row r="50" spans="1:11" ht="28.5">
      <c r="A50" s="6" t="s">
        <v>242</v>
      </c>
      <c r="B50" s="12" t="s">
        <v>242</v>
      </c>
      <c r="C50" s="6" t="s">
        <v>91</v>
      </c>
      <c r="D50" s="7">
        <v>3.32407E-4</v>
      </c>
      <c r="E50" s="7">
        <v>5.324746E-3</v>
      </c>
      <c r="F50" s="7">
        <v>6.8173300000000007E-5</v>
      </c>
      <c r="G50" s="7">
        <v>1.9878699999999999E-4</v>
      </c>
      <c r="H50" s="7">
        <v>4.6602600000000003E-4</v>
      </c>
      <c r="I50" s="12" t="str">
        <f>IF(D50&gt;0,"Increasing","Decreasing")</f>
        <v>Increasing</v>
      </c>
      <c r="J50" s="8">
        <f>E50/SUM($E$3:$E$176)</f>
        <v>1.7092736725851743E-3</v>
      </c>
      <c r="K50" s="8">
        <f>SUM($J$3:J50)</f>
        <v>0.96974698246834989</v>
      </c>
    </row>
    <row r="51" spans="1:11" ht="28.5">
      <c r="A51" s="6" t="s">
        <v>243</v>
      </c>
      <c r="B51" s="12" t="s">
        <v>244</v>
      </c>
      <c r="C51" s="6" t="s">
        <v>91</v>
      </c>
      <c r="D51" s="7">
        <v>2.2974599999999999E-4</v>
      </c>
      <c r="E51" s="7">
        <v>4.9763330000000003E-3</v>
      </c>
      <c r="F51" s="7">
        <v>5.9083899999999999E-5</v>
      </c>
      <c r="G51" s="7">
        <v>1.13942E-4</v>
      </c>
      <c r="H51" s="7">
        <v>3.4555099999999999E-4</v>
      </c>
      <c r="I51" s="12" t="str">
        <f>IF(D51&gt;0,"Increasing","Decreasing")</f>
        <v>Increasing</v>
      </c>
      <c r="J51" s="8">
        <f>E51/SUM($E$3:$E$176)</f>
        <v>1.5974311230839554E-3</v>
      </c>
      <c r="K51" s="8">
        <f>SUM($J$3:J51)</f>
        <v>0.97134441359143386</v>
      </c>
    </row>
    <row r="52" spans="1:11" ht="28.5">
      <c r="A52" s="6" t="s">
        <v>245</v>
      </c>
      <c r="B52" s="12" t="s">
        <v>245</v>
      </c>
      <c r="C52" s="6" t="s">
        <v>191</v>
      </c>
      <c r="D52" s="7">
        <v>3.3639299999999999E-4</v>
      </c>
      <c r="E52" s="7">
        <v>4.8513189999999998E-3</v>
      </c>
      <c r="F52" s="7">
        <v>1.04324E-4</v>
      </c>
      <c r="G52" s="7">
        <v>1.31917E-4</v>
      </c>
      <c r="H52" s="7">
        <v>5.4086900000000003E-4</v>
      </c>
      <c r="I52" s="12" t="str">
        <f>IF(D52&gt;0,"Increasing","Decreasing")</f>
        <v>Increasing</v>
      </c>
      <c r="J52" s="8">
        <f>E52/SUM($E$3:$E$176)</f>
        <v>1.5573009198959415E-3</v>
      </c>
      <c r="K52" s="8">
        <f>SUM($J$3:J52)</f>
        <v>0.97290171451132978</v>
      </c>
    </row>
    <row r="53" spans="1:11" ht="28.5">
      <c r="A53" s="6" t="s">
        <v>246</v>
      </c>
      <c r="B53" s="12" t="s">
        <v>247</v>
      </c>
      <c r="C53" s="6" t="s">
        <v>191</v>
      </c>
      <c r="D53" s="7">
        <v>1.6912399999999999E-4</v>
      </c>
      <c r="E53" s="7">
        <v>4.8174150000000002E-3</v>
      </c>
      <c r="F53" s="7">
        <v>8.4680700000000004E-5</v>
      </c>
      <c r="G53" s="7">
        <v>3.1501900000000001E-6</v>
      </c>
      <c r="H53" s="7">
        <v>3.3509799999999998E-4</v>
      </c>
      <c r="I53" s="12" t="str">
        <f>IF(D53&gt;0,"Increasing","Decreasing")</f>
        <v>Increasing</v>
      </c>
      <c r="J53" s="8">
        <f>E53/SUM($E$3:$E$176)</f>
        <v>1.5464175435629997E-3</v>
      </c>
      <c r="K53" s="8">
        <f>SUM($J$3:J53)</f>
        <v>0.97444813205489278</v>
      </c>
    </row>
    <row r="54" spans="1:11" ht="42">
      <c r="A54" s="6" t="s">
        <v>206</v>
      </c>
      <c r="B54" s="12" t="s">
        <v>207</v>
      </c>
      <c r="C54" s="6" t="s">
        <v>195</v>
      </c>
      <c r="D54" s="7">
        <v>-3.30145E-4</v>
      </c>
      <c r="E54" s="7">
        <v>4.5692689999999999E-3</v>
      </c>
      <c r="F54" s="7">
        <v>5.2437700000000001E-5</v>
      </c>
      <c r="G54" s="7">
        <v>-4.3292299999999999E-4</v>
      </c>
      <c r="H54" s="7">
        <v>-2.2736699999999999E-4</v>
      </c>
      <c r="I54" s="12" t="str">
        <f>IF(D54&gt;0,"Increasing","Decreasing")</f>
        <v>Decreasing</v>
      </c>
      <c r="J54" s="8">
        <f>E54/SUM($E$3:$E$176)</f>
        <v>1.4667612698633112E-3</v>
      </c>
      <c r="K54" s="8">
        <f>SUM($J$3:J54)</f>
        <v>0.97591489332475612</v>
      </c>
    </row>
    <row r="55" spans="1:11" ht="42">
      <c r="A55" s="6" t="s">
        <v>189</v>
      </c>
      <c r="B55" s="12" t="s">
        <v>190</v>
      </c>
      <c r="C55" s="6" t="s">
        <v>195</v>
      </c>
      <c r="D55" s="7">
        <v>1.686828E-3</v>
      </c>
      <c r="E55" s="7">
        <v>4.5220989999999999E-3</v>
      </c>
      <c r="F55" s="7">
        <v>6.0819999999999997E-5</v>
      </c>
      <c r="G55" s="7">
        <v>1.56762E-3</v>
      </c>
      <c r="H55" s="7">
        <v>1.8060350000000001E-3</v>
      </c>
      <c r="I55" s="12" t="str">
        <f>IF(D55&gt;0,"Increasing","Decreasing")</f>
        <v>Increasing</v>
      </c>
      <c r="J55" s="8">
        <f>E55/SUM($E$3:$E$176)</f>
        <v>1.4516194322740923E-3</v>
      </c>
      <c r="K55" s="8">
        <f>SUM($J$3:J55)</f>
        <v>0.97736651275703024</v>
      </c>
    </row>
    <row r="56" spans="1:11" ht="28.5">
      <c r="A56" s="6" t="s">
        <v>248</v>
      </c>
      <c r="B56" s="12" t="s">
        <v>248</v>
      </c>
      <c r="C56" s="6" t="s">
        <v>195</v>
      </c>
      <c r="D56" s="7">
        <v>3.2188099999999999E-4</v>
      </c>
      <c r="E56" s="7">
        <v>4.2775649999999997E-3</v>
      </c>
      <c r="F56" s="7">
        <v>8.6316600000000006E-5</v>
      </c>
      <c r="G56" s="7">
        <v>1.527E-4</v>
      </c>
      <c r="H56" s="7">
        <v>4.9106099999999999E-4</v>
      </c>
      <c r="I56" s="12" t="str">
        <f>IF(D56&gt;0,"Increasing","Decreasing")</f>
        <v>Increasing</v>
      </c>
      <c r="J56" s="8">
        <f>E56/SUM($E$3:$E$176)</f>
        <v>1.3731226310648059E-3</v>
      </c>
      <c r="K56" s="8">
        <f>SUM($J$3:J56)</f>
        <v>0.97873963538809505</v>
      </c>
    </row>
    <row r="57" spans="1:11" ht="28.5">
      <c r="A57" s="6" t="s">
        <v>249</v>
      </c>
      <c r="B57" s="12" t="s">
        <v>250</v>
      </c>
      <c r="C57" s="6" t="s">
        <v>191</v>
      </c>
      <c r="D57" s="7">
        <v>4.22922E-4</v>
      </c>
      <c r="E57" s="7">
        <v>4.0517900000000004E-3</v>
      </c>
      <c r="F57" s="7">
        <v>7.9122200000000006E-5</v>
      </c>
      <c r="G57" s="7">
        <v>2.6784200000000001E-4</v>
      </c>
      <c r="H57" s="7">
        <v>5.7800099999999997E-4</v>
      </c>
      <c r="I57" s="12" t="str">
        <f>IF(D57&gt;0,"Increasing","Decreasing")</f>
        <v>Increasing</v>
      </c>
      <c r="J57" s="8">
        <f>E57/SUM($E$3:$E$176)</f>
        <v>1.3006475752728645E-3</v>
      </c>
      <c r="K57" s="8">
        <f>SUM($J$3:J57)</f>
        <v>0.98004028296336787</v>
      </c>
    </row>
    <row r="58" spans="1:11" ht="42">
      <c r="A58" s="6" t="s">
        <v>203</v>
      </c>
      <c r="B58" s="12" t="s">
        <v>203</v>
      </c>
      <c r="C58" s="6" t="s">
        <v>91</v>
      </c>
      <c r="D58" s="7">
        <v>-3.6537400000000002E-4</v>
      </c>
      <c r="E58" s="7">
        <v>4.0385999999999998E-3</v>
      </c>
      <c r="F58" s="7">
        <v>8.2018899999999995E-5</v>
      </c>
      <c r="G58" s="7">
        <v>-5.2613099999999999E-4</v>
      </c>
      <c r="H58" s="7">
        <v>-2.0461700000000001E-4</v>
      </c>
      <c r="I58" s="12" t="str">
        <f>IF(D58&gt;0,"Increasing","Decreasing")</f>
        <v>Decreasing</v>
      </c>
      <c r="J58" s="8">
        <f t="shared" ref="J58:J75" si="0">E58/SUM($E$3:$E$176)</f>
        <v>1.2964135104477255E-3</v>
      </c>
      <c r="K58" s="8">
        <f>SUM($J$3:J58)</f>
        <v>0.98133669647381561</v>
      </c>
    </row>
    <row r="59" spans="1:11" ht="42">
      <c r="A59" s="6" t="s">
        <v>251</v>
      </c>
      <c r="B59" s="12" t="s">
        <v>252</v>
      </c>
      <c r="C59" s="6" t="s">
        <v>91</v>
      </c>
      <c r="D59" s="7">
        <v>-5.5872300000000001E-4</v>
      </c>
      <c r="E59" s="7">
        <v>3.9293970000000003E-3</v>
      </c>
      <c r="F59" s="7">
        <v>1.64974E-4</v>
      </c>
      <c r="G59" s="7">
        <v>-8.8207100000000001E-4</v>
      </c>
      <c r="H59" s="7">
        <v>-2.3537499999999999E-4</v>
      </c>
      <c r="I59" s="12" t="str">
        <f>IF(D59&gt;0,"Increasing","Decreasing")</f>
        <v>Decreasing</v>
      </c>
      <c r="J59" s="8">
        <f t="shared" si="0"/>
        <v>1.2613587279534399E-3</v>
      </c>
      <c r="K59" s="8">
        <f>SUM($J$3:J59)</f>
        <v>0.98259805520176902</v>
      </c>
    </row>
    <row r="60" spans="1:11" ht="28.5">
      <c r="A60" s="6" t="s">
        <v>253</v>
      </c>
      <c r="B60" s="12" t="s">
        <v>254</v>
      </c>
      <c r="C60" s="6" t="s">
        <v>191</v>
      </c>
      <c r="D60" s="7">
        <v>-5.8678699999999996E-4</v>
      </c>
      <c r="E60" s="7">
        <v>3.3302409999999998E-3</v>
      </c>
      <c r="F60" s="7">
        <v>6.87389E-5</v>
      </c>
      <c r="G60" s="7">
        <v>-7.2151500000000005E-4</v>
      </c>
      <c r="H60" s="7">
        <v>-4.5205799999999997E-4</v>
      </c>
      <c r="I60" s="12" t="str">
        <f>IF(D60&gt;0,"Increasing","Decreasing")</f>
        <v>Decreasing</v>
      </c>
      <c r="J60" s="8">
        <f t="shared" si="0"/>
        <v>1.0690262530200921E-3</v>
      </c>
      <c r="K60" s="8">
        <f>SUM($J$3:J60)</f>
        <v>0.98366708145478909</v>
      </c>
    </row>
    <row r="61" spans="1:11" ht="28.5">
      <c r="A61" s="6" t="s">
        <v>209</v>
      </c>
      <c r="B61" s="12" t="s">
        <v>209</v>
      </c>
      <c r="C61" s="6" t="s">
        <v>195</v>
      </c>
      <c r="D61" s="7">
        <v>-2.7485600000000003E-4</v>
      </c>
      <c r="E61" s="7">
        <v>3.2224459999999999E-3</v>
      </c>
      <c r="F61" s="7">
        <v>3.2956000000000001E-5</v>
      </c>
      <c r="G61" s="7">
        <v>-3.3944999999999998E-4</v>
      </c>
      <c r="H61" s="7">
        <v>-2.10263E-4</v>
      </c>
      <c r="I61" s="12" t="str">
        <f>IF(D61&gt;0,"Increasing","Decreasing")</f>
        <v>Decreasing</v>
      </c>
      <c r="J61" s="8">
        <f t="shared" si="0"/>
        <v>1.0344234465132053E-3</v>
      </c>
      <c r="K61" s="8">
        <f>SUM($J$3:J61)</f>
        <v>0.98470150490130226</v>
      </c>
    </row>
    <row r="62" spans="1:11" ht="42">
      <c r="A62" s="6" t="s">
        <v>255</v>
      </c>
      <c r="B62" s="12" t="s">
        <v>255</v>
      </c>
      <c r="C62" s="6" t="s">
        <v>191</v>
      </c>
      <c r="D62" s="7">
        <v>1.87207E-4</v>
      </c>
      <c r="E62" s="7">
        <v>3.0254050000000001E-3</v>
      </c>
      <c r="F62" s="7">
        <v>6.4491200000000004E-5</v>
      </c>
      <c r="G62" s="7">
        <v>6.0804300000000003E-5</v>
      </c>
      <c r="H62" s="7">
        <v>3.1360999999999997E-4</v>
      </c>
      <c r="I62" s="12" t="str">
        <f>IF(D62&gt;0,"Increasing","Decreasing")</f>
        <v>Increasing</v>
      </c>
      <c r="J62" s="8">
        <f t="shared" si="0"/>
        <v>9.7117216772547453E-4</v>
      </c>
      <c r="K62" s="8">
        <f>SUM($J$3:J62)</f>
        <v>0.98567267706902773</v>
      </c>
    </row>
    <row r="63" spans="1:11" ht="28.5">
      <c r="A63" s="6" t="s">
        <v>256</v>
      </c>
      <c r="B63" s="12" t="s">
        <v>256</v>
      </c>
      <c r="C63" s="6" t="s">
        <v>191</v>
      </c>
      <c r="D63" s="7">
        <v>1.21025E-4</v>
      </c>
      <c r="E63" s="7">
        <v>2.9757130000000001E-3</v>
      </c>
      <c r="F63" s="7">
        <v>4.9427500000000001E-5</v>
      </c>
      <c r="G63" s="7">
        <v>2.41467E-5</v>
      </c>
      <c r="H63" s="7">
        <v>2.17903E-4</v>
      </c>
      <c r="I63" s="12" t="str">
        <f>IF(D63&gt;0,"Increasing","Decreasing")</f>
        <v>Increasing</v>
      </c>
      <c r="J63" s="8">
        <f t="shared" si="0"/>
        <v>9.5522075382928069E-4</v>
      </c>
      <c r="K63" s="8">
        <f>SUM($J$3:J63)</f>
        <v>0.98662789782285698</v>
      </c>
    </row>
    <row r="64" spans="1:11" ht="42">
      <c r="A64" s="6" t="s">
        <v>257</v>
      </c>
      <c r="B64" s="12" t="s">
        <v>257</v>
      </c>
      <c r="C64" s="6" t="s">
        <v>195</v>
      </c>
      <c r="D64" s="7">
        <v>-8.0046499999999993E-5</v>
      </c>
      <c r="E64" s="7">
        <v>2.8769289999999999E-3</v>
      </c>
      <c r="F64" s="7">
        <v>3.03797E-5</v>
      </c>
      <c r="G64" s="7">
        <v>-1.39591E-4</v>
      </c>
      <c r="H64" s="7">
        <v>-2.0502200000000002E-5</v>
      </c>
      <c r="I64" s="12" t="str">
        <f>IF(D64&gt;0,"Increasing","Decreasing")</f>
        <v>Decreasing</v>
      </c>
      <c r="J64" s="8">
        <f t="shared" si="0"/>
        <v>9.2351052944061418E-4</v>
      </c>
      <c r="K64" s="8">
        <f>SUM($J$3:J64)</f>
        <v>0.9875514083522976</v>
      </c>
    </row>
    <row r="65" spans="1:11" ht="28.5">
      <c r="A65" s="6" t="s">
        <v>220</v>
      </c>
      <c r="B65" s="12" t="s">
        <v>220</v>
      </c>
      <c r="C65" s="6" t="s">
        <v>195</v>
      </c>
      <c r="D65" s="7">
        <v>1.50638E-4</v>
      </c>
      <c r="E65" s="7">
        <v>2.851761E-3</v>
      </c>
      <c r="F65" s="7">
        <v>7.5209699999999999E-5</v>
      </c>
      <c r="G65" s="7">
        <v>3.2273800000000001E-6</v>
      </c>
      <c r="H65" s="7">
        <v>2.9805000000000001E-4</v>
      </c>
      <c r="I65" s="12" t="str">
        <f>IF(D65&gt;0,"Increasing","Decreasing")</f>
        <v>Increasing</v>
      </c>
      <c r="J65" s="8">
        <f t="shared" si="0"/>
        <v>9.1543145866585364E-4</v>
      </c>
      <c r="K65" s="8">
        <f>SUM($J$3:J65)</f>
        <v>0.9884668398109635</v>
      </c>
    </row>
    <row r="66" spans="1:11" ht="28.5">
      <c r="A66" s="6" t="s">
        <v>258</v>
      </c>
      <c r="B66" s="12" t="s">
        <v>258</v>
      </c>
      <c r="C66" s="6" t="s">
        <v>191</v>
      </c>
      <c r="D66" s="7">
        <v>-1.18899E-4</v>
      </c>
      <c r="E66" s="7">
        <v>2.7989220000000001E-3</v>
      </c>
      <c r="F66" s="7">
        <v>4.0493900000000002E-5</v>
      </c>
      <c r="G66" s="7">
        <v>-1.9826699999999999E-4</v>
      </c>
      <c r="H66" s="7">
        <v>-3.9530799999999998E-5</v>
      </c>
      <c r="I66" s="12" t="str">
        <f>IF(D66&gt;0,"Increasing","Decreasing")</f>
        <v>Decreasing</v>
      </c>
      <c r="J66" s="8">
        <f t="shared" si="0"/>
        <v>8.9846983991714185E-4</v>
      </c>
      <c r="K66" s="8">
        <f>SUM($J$3:J66)</f>
        <v>0.98936530965088065</v>
      </c>
    </row>
    <row r="67" spans="1:11" ht="28.5">
      <c r="A67" s="6" t="s">
        <v>259</v>
      </c>
      <c r="B67" s="12" t="s">
        <v>259</v>
      </c>
      <c r="C67" s="6" t="s">
        <v>195</v>
      </c>
      <c r="D67" s="7">
        <v>1.97849E-4</v>
      </c>
      <c r="E67" s="7">
        <v>2.7465580000000001E-3</v>
      </c>
      <c r="F67" s="7">
        <v>6.3423999999999994E-5</v>
      </c>
      <c r="G67" s="7">
        <v>7.3538400000000001E-5</v>
      </c>
      <c r="H67" s="7">
        <v>3.2216100000000001E-4</v>
      </c>
      <c r="I67" s="12" t="str">
        <f>IF(D67&gt;0,"Increasing","Decreasing")</f>
        <v>Increasing</v>
      </c>
      <c r="J67" s="8">
        <f t="shared" si="0"/>
        <v>8.8166069886304278E-4</v>
      </c>
      <c r="K67" s="8">
        <f>SUM($J$3:J67)</f>
        <v>0.99024697034974374</v>
      </c>
    </row>
    <row r="68" spans="1:11">
      <c r="A68" s="6" t="s">
        <v>260</v>
      </c>
      <c r="B68" s="12" t="s">
        <v>260</v>
      </c>
      <c r="C68" s="6" t="s">
        <v>91</v>
      </c>
      <c r="D68" s="7">
        <v>-3.0669300000000003E-4</v>
      </c>
      <c r="E68" s="7">
        <v>2.6100020000000002E-3</v>
      </c>
      <c r="F68" s="7">
        <v>3.2440600000000002E-5</v>
      </c>
      <c r="G68" s="7">
        <v>-3.70276E-4</v>
      </c>
      <c r="H68" s="7">
        <v>-2.4310900000000001E-4</v>
      </c>
      <c r="I68" s="12" t="str">
        <f>IF(D68&gt;0,"Increasing","Decreasing")</f>
        <v>Decreasing</v>
      </c>
      <c r="J68" s="8">
        <f t="shared" si="0"/>
        <v>8.3782544819877805E-4</v>
      </c>
      <c r="K68" s="8">
        <f>SUM($J$3:J68)</f>
        <v>0.99108479579794251</v>
      </c>
    </row>
    <row r="69" spans="1:11">
      <c r="A69" s="6" t="s">
        <v>256</v>
      </c>
      <c r="B69" s="12" t="s">
        <v>256</v>
      </c>
      <c r="C69" s="6" t="s">
        <v>91</v>
      </c>
      <c r="D69" s="7">
        <v>1.10716E-4</v>
      </c>
      <c r="E69" s="7">
        <v>2.2888880000000002E-3</v>
      </c>
      <c r="F69" s="7">
        <v>3.2293799999999999E-5</v>
      </c>
      <c r="G69" s="7">
        <v>4.7419700000000003E-5</v>
      </c>
      <c r="H69" s="7">
        <v>1.7401100000000001E-4</v>
      </c>
      <c r="I69" s="12" t="str">
        <f>IF(D69&gt;0,"Increasing","Decreasing")</f>
        <v>Increasing</v>
      </c>
      <c r="J69" s="8">
        <f t="shared" si="0"/>
        <v>7.3474603256120285E-4</v>
      </c>
      <c r="K69" s="8">
        <f>SUM($J$3:J69)</f>
        <v>0.99181954183050369</v>
      </c>
    </row>
    <row r="70" spans="1:11" ht="28.5">
      <c r="A70" s="6" t="s">
        <v>259</v>
      </c>
      <c r="B70" s="12" t="s">
        <v>259</v>
      </c>
      <c r="C70" s="6" t="s">
        <v>191</v>
      </c>
      <c r="D70" s="7">
        <v>3.6964499999999999E-4</v>
      </c>
      <c r="E70" s="7">
        <v>2.0346359999999998E-3</v>
      </c>
      <c r="F70" s="7">
        <v>6.2388400000000001E-5</v>
      </c>
      <c r="G70" s="7">
        <v>2.4736300000000001E-4</v>
      </c>
      <c r="H70" s="7">
        <v>4.9192599999999995E-4</v>
      </c>
      <c r="I70" s="12" t="str">
        <f>IF(D70&gt;0,"Increasing","Decreasing")</f>
        <v>Increasing</v>
      </c>
      <c r="J70" s="8">
        <f t="shared" si="0"/>
        <v>6.5312969822297782E-4</v>
      </c>
      <c r="K70" s="8">
        <f>SUM($J$3:J70)</f>
        <v>0.99247267152872665</v>
      </c>
    </row>
    <row r="71" spans="1:11" ht="28.5">
      <c r="A71" s="6" t="s">
        <v>261</v>
      </c>
      <c r="B71" s="12" t="s">
        <v>261</v>
      </c>
      <c r="C71" s="6" t="s">
        <v>191</v>
      </c>
      <c r="D71" s="7">
        <v>1.09363E-4</v>
      </c>
      <c r="E71" s="7">
        <v>1.982246E-3</v>
      </c>
      <c r="F71" s="7">
        <v>2.82908E-5</v>
      </c>
      <c r="G71" s="7">
        <v>5.3912600000000003E-5</v>
      </c>
      <c r="H71" s="7">
        <v>1.6481300000000001E-4</v>
      </c>
      <c r="I71" s="12" t="str">
        <f>IF(D71&gt;0,"Increasing","Decreasing")</f>
        <v>Increasing</v>
      </c>
      <c r="J71" s="8">
        <f t="shared" si="0"/>
        <v>6.3631221102138427E-4</v>
      </c>
      <c r="K71" s="8">
        <f>SUM($J$3:J71)</f>
        <v>0.99310898373974799</v>
      </c>
    </row>
    <row r="72" spans="1:11" ht="28.5">
      <c r="A72" s="6" t="s">
        <v>236</v>
      </c>
      <c r="B72" s="12" t="s">
        <v>237</v>
      </c>
      <c r="C72" s="6" t="s">
        <v>195</v>
      </c>
      <c r="D72" s="7">
        <v>-1.6654199999999999E-4</v>
      </c>
      <c r="E72" s="7">
        <v>1.9677179999999998E-3</v>
      </c>
      <c r="F72" s="7">
        <v>3.8155399999999997E-5</v>
      </c>
      <c r="G72" s="7">
        <v>-2.4132600000000001E-4</v>
      </c>
      <c r="H72" s="7">
        <v>-9.1756999999999996E-5</v>
      </c>
      <c r="I72" s="12" t="str">
        <f>IF(D72&gt;0,"Increasing","Decreasing")</f>
        <v>Decreasing</v>
      </c>
      <c r="J72" s="8">
        <f t="shared" si="0"/>
        <v>6.3164864060594704E-4</v>
      </c>
      <c r="K72" s="8">
        <f>SUM($J$3:J72)</f>
        <v>0.99374063238035393</v>
      </c>
    </row>
    <row r="73" spans="1:11" ht="42">
      <c r="A73" s="6" t="s">
        <v>262</v>
      </c>
      <c r="B73" s="12" t="s">
        <v>262</v>
      </c>
      <c r="C73" s="6" t="s">
        <v>191</v>
      </c>
      <c r="D73" s="7">
        <v>-1.88741E-4</v>
      </c>
      <c r="E73" s="7">
        <v>1.7758260000000001E-3</v>
      </c>
      <c r="F73" s="7">
        <v>2.8180200000000002E-5</v>
      </c>
      <c r="G73" s="7">
        <v>-2.4397399999999999E-4</v>
      </c>
      <c r="H73" s="7">
        <v>-1.3350699999999999E-4</v>
      </c>
      <c r="I73" s="12" t="str">
        <f>IF(D73&gt;0,"Increasing","Decreasing")</f>
        <v>Decreasing</v>
      </c>
      <c r="J73" s="8">
        <f t="shared" si="0"/>
        <v>5.7005022002781726E-4</v>
      </c>
      <c r="K73" s="8">
        <f>SUM($J$3:J73)</f>
        <v>0.99431068260038169</v>
      </c>
    </row>
    <row r="74" spans="1:11" ht="28.5">
      <c r="A74" s="6" t="s">
        <v>235</v>
      </c>
      <c r="B74" s="12" t="s">
        <v>235</v>
      </c>
      <c r="C74" s="6" t="s">
        <v>91</v>
      </c>
      <c r="D74" s="7">
        <v>2.25966E-4</v>
      </c>
      <c r="E74" s="7">
        <v>1.66953E-3</v>
      </c>
      <c r="F74" s="7">
        <v>2.4538000000000001E-5</v>
      </c>
      <c r="G74" s="7">
        <v>1.7787200000000001E-4</v>
      </c>
      <c r="H74" s="7">
        <v>2.7406099999999998E-4</v>
      </c>
      <c r="I74" s="12" t="str">
        <f>IF(D74&gt;0,"Increasing","Decreasing")</f>
        <v>Increasing</v>
      </c>
      <c r="J74" s="8">
        <f t="shared" si="0"/>
        <v>5.3592860102456082E-4</v>
      </c>
      <c r="K74" s="8">
        <f>SUM($J$3:J74)</f>
        <v>0.99484661120140627</v>
      </c>
    </row>
    <row r="75" spans="1:11" ht="42">
      <c r="A75" s="6" t="s">
        <v>263</v>
      </c>
      <c r="B75" s="12" t="s">
        <v>264</v>
      </c>
      <c r="C75" s="6" t="s">
        <v>91</v>
      </c>
      <c r="D75" s="7">
        <v>-2.2329500000000001E-4</v>
      </c>
      <c r="E75" s="7">
        <v>1.652017E-3</v>
      </c>
      <c r="F75" s="7">
        <v>2.9788400000000001E-5</v>
      </c>
      <c r="G75" s="7">
        <v>-2.8168099999999999E-4</v>
      </c>
      <c r="H75" s="7">
        <v>-1.6490999999999999E-4</v>
      </c>
      <c r="I75" s="12" t="str">
        <f>IF(D75&gt;0,"Increasing","Decreasing")</f>
        <v>Decreasing</v>
      </c>
      <c r="J75" s="8">
        <f t="shared" si="0"/>
        <v>5.3030682867561047E-4</v>
      </c>
      <c r="K75" s="8">
        <f>SUM($J$3:J75)</f>
        <v>0.99537691803008188</v>
      </c>
    </row>
    <row r="76" spans="1:11" ht="28.5">
      <c r="A76" s="6" t="s">
        <v>233</v>
      </c>
      <c r="B76" s="12" t="s">
        <v>233</v>
      </c>
      <c r="C76" s="6" t="s">
        <v>91</v>
      </c>
      <c r="D76" s="7">
        <v>2.0447E-4</v>
      </c>
      <c r="E76" s="7">
        <v>1.51778E-3</v>
      </c>
      <c r="F76" s="7">
        <v>6.3004700000000003E-5</v>
      </c>
      <c r="G76" s="7">
        <v>8.0980600000000002E-5</v>
      </c>
      <c r="H76" s="7">
        <v>3.2795900000000001E-4</v>
      </c>
      <c r="I76" s="12" t="str">
        <f>IF(D76&gt;0,"Increasing","Decreasing")</f>
        <v>Increasing</v>
      </c>
      <c r="J76" s="8">
        <f t="shared" ref="J76:J95" si="1">E76/SUM($E$3:$E$176)</f>
        <v>4.8721599016672833E-4</v>
      </c>
      <c r="K76" s="8">
        <f>SUM($J$3:J76)</f>
        <v>0.99586413402024865</v>
      </c>
    </row>
    <row r="77" spans="1:11" ht="42">
      <c r="A77" s="6" t="s">
        <v>251</v>
      </c>
      <c r="B77" s="12" t="s">
        <v>252</v>
      </c>
      <c r="C77" s="6" t="s">
        <v>195</v>
      </c>
      <c r="D77" s="7">
        <v>-1.70958E-4</v>
      </c>
      <c r="E77" s="7">
        <v>1.44647E-3</v>
      </c>
      <c r="F77" s="7">
        <v>3.5915299999999998E-5</v>
      </c>
      <c r="G77" s="7">
        <v>-2.4135199999999999E-4</v>
      </c>
      <c r="H77" s="7">
        <v>-1.0056399999999999E-4</v>
      </c>
      <c r="I77" s="12" t="str">
        <f>IF(D77&gt;0,"Increasing","Decreasing")</f>
        <v>Decreasing</v>
      </c>
      <c r="J77" s="8">
        <f t="shared" si="1"/>
        <v>4.6432507563445792E-4</v>
      </c>
      <c r="K77" s="8">
        <f>SUM($J$3:J77)</f>
        <v>0.99632845909588308</v>
      </c>
    </row>
    <row r="78" spans="1:11" ht="28.5">
      <c r="A78" s="6" t="s">
        <v>265</v>
      </c>
      <c r="B78" s="12" t="s">
        <v>265</v>
      </c>
      <c r="C78" s="6" t="s">
        <v>191</v>
      </c>
      <c r="D78" s="7">
        <v>6.5823700000000005E-5</v>
      </c>
      <c r="E78" s="7">
        <v>1.3790930000000001E-3</v>
      </c>
      <c r="F78" s="7">
        <v>3.01417E-5</v>
      </c>
      <c r="G78" s="7">
        <v>6.7460600000000003E-6</v>
      </c>
      <c r="H78" s="7">
        <v>1.2490099999999999E-4</v>
      </c>
      <c r="I78" s="12" t="str">
        <f>IF(D78&gt;0,"Increasing","Decreasing")</f>
        <v>Increasing</v>
      </c>
      <c r="J78" s="8">
        <f t="shared" si="1"/>
        <v>4.4269667641358028E-4</v>
      </c>
      <c r="K78" s="8">
        <f>SUM($J$3:J78)</f>
        <v>0.99677115577229669</v>
      </c>
    </row>
    <row r="79" spans="1:11" ht="42">
      <c r="A79" s="6" t="s">
        <v>219</v>
      </c>
      <c r="B79" s="12" t="s">
        <v>219</v>
      </c>
      <c r="C79" s="6" t="s">
        <v>195</v>
      </c>
      <c r="D79" s="7">
        <v>3.75168E-4</v>
      </c>
      <c r="E79" s="7">
        <v>1.2841129999999999E-3</v>
      </c>
      <c r="F79" s="7">
        <v>4.3427999999999998E-5</v>
      </c>
      <c r="G79" s="7">
        <v>2.9004900000000001E-4</v>
      </c>
      <c r="H79" s="7">
        <v>4.6028699999999998E-4</v>
      </c>
      <c r="I79" s="12" t="str">
        <f>IF(D79&gt;0,"Increasing","Decreasing")</f>
        <v>Increasing</v>
      </c>
      <c r="J79" s="8">
        <f t="shared" si="1"/>
        <v>4.1220755760450656E-4</v>
      </c>
      <c r="K79" s="8">
        <f>SUM($J$3:J79)</f>
        <v>0.99718336332990121</v>
      </c>
    </row>
    <row r="80" spans="1:11">
      <c r="A80" s="6" t="s">
        <v>223</v>
      </c>
      <c r="B80" s="12" t="s">
        <v>224</v>
      </c>
      <c r="C80" s="6" t="s">
        <v>91</v>
      </c>
      <c r="D80" s="7">
        <v>1.49992E-4</v>
      </c>
      <c r="E80" s="7">
        <v>1.0231579999999999E-3</v>
      </c>
      <c r="F80" s="7">
        <v>3.49768E-5</v>
      </c>
      <c r="G80" s="7">
        <v>8.1437100000000007E-5</v>
      </c>
      <c r="H80" s="7">
        <v>2.1854599999999999E-4</v>
      </c>
      <c r="I80" s="12" t="str">
        <f>IF(D80&gt;0,"Increasing","Decreasing")</f>
        <v>Increasing</v>
      </c>
      <c r="J80" s="8">
        <f t="shared" si="1"/>
        <v>3.2843952224104243E-4</v>
      </c>
      <c r="K80" s="8">
        <f>SUM($J$3:J80)</f>
        <v>0.99751180285214225</v>
      </c>
    </row>
    <row r="81" spans="1:11" ht="42">
      <c r="A81" s="6" t="s">
        <v>203</v>
      </c>
      <c r="B81" s="12" t="s">
        <v>203</v>
      </c>
      <c r="C81" s="6" t="s">
        <v>195</v>
      </c>
      <c r="D81" s="7">
        <v>-8.5813600000000001E-5</v>
      </c>
      <c r="E81" s="7">
        <v>9.8281699999999998E-4</v>
      </c>
      <c r="F81" s="7">
        <v>1.5020300000000001E-5</v>
      </c>
      <c r="G81" s="7">
        <v>-1.15253E-4</v>
      </c>
      <c r="H81" s="7">
        <v>-5.6373899999999999E-5</v>
      </c>
      <c r="I81" s="12" t="str">
        <f>IF(D81&gt;0,"Increasing","Decreasing")</f>
        <v>Decreasing</v>
      </c>
      <c r="J81" s="8">
        <f t="shared" si="1"/>
        <v>3.1548983239184427E-4</v>
      </c>
      <c r="K81" s="8">
        <f>SUM($J$3:J81)</f>
        <v>0.99782729268453407</v>
      </c>
    </row>
    <row r="82" spans="1:11">
      <c r="A82" s="6" t="s">
        <v>266</v>
      </c>
      <c r="B82" s="12" t="s">
        <v>266</v>
      </c>
      <c r="C82" s="6" t="s">
        <v>195</v>
      </c>
      <c r="D82" s="7">
        <v>1.33609E-4</v>
      </c>
      <c r="E82" s="7">
        <v>8.9724E-4</v>
      </c>
      <c r="F82" s="7">
        <v>3.2726299999999999E-5</v>
      </c>
      <c r="G82" s="7">
        <v>6.9465699999999995E-5</v>
      </c>
      <c r="H82" s="7">
        <v>1.97753E-4</v>
      </c>
      <c r="I82" s="12" t="str">
        <f>IF(D82&gt;0,"Increasing","Decreasing")</f>
        <v>Increasing</v>
      </c>
      <c r="J82" s="8">
        <f t="shared" si="1"/>
        <v>2.8801912992475545E-4</v>
      </c>
      <c r="K82" s="8">
        <f>SUM($J$3:J82)</f>
        <v>0.99811531181445878</v>
      </c>
    </row>
    <row r="83" spans="1:11" ht="28.5">
      <c r="A83" s="6" t="s">
        <v>267</v>
      </c>
      <c r="B83" s="12" t="s">
        <v>268</v>
      </c>
      <c r="C83" s="6" t="s">
        <v>195</v>
      </c>
      <c r="D83" s="7">
        <v>1.9124800000000001E-4</v>
      </c>
      <c r="E83" s="7">
        <v>8.2394499999999997E-4</v>
      </c>
      <c r="F83" s="7">
        <v>5.3871600000000001E-5</v>
      </c>
      <c r="G83" s="7">
        <v>8.5659899999999996E-5</v>
      </c>
      <c r="H83" s="7">
        <v>2.9683699999999999E-4</v>
      </c>
      <c r="I83" s="12" t="str">
        <f>IF(D83&gt;0,"Increasing","Decreasing")</f>
        <v>Increasing</v>
      </c>
      <c r="J83" s="8">
        <f t="shared" si="1"/>
        <v>2.6449101913184053E-4</v>
      </c>
      <c r="K83" s="8">
        <f>SUM($J$3:J83)</f>
        <v>0.99837980283359062</v>
      </c>
    </row>
    <row r="84" spans="1:11" ht="28.5">
      <c r="A84" s="6" t="s">
        <v>269</v>
      </c>
      <c r="B84" s="12" t="s">
        <v>270</v>
      </c>
      <c r="C84" s="6" t="s">
        <v>191</v>
      </c>
      <c r="D84" s="7">
        <v>-2.45651E-4</v>
      </c>
      <c r="E84" s="7">
        <v>6.4458600000000005E-4</v>
      </c>
      <c r="F84" s="7">
        <v>1.8540099999999999E-5</v>
      </c>
      <c r="G84" s="7">
        <v>-2.8198900000000001E-4</v>
      </c>
      <c r="H84" s="7">
        <v>-2.0931199999999999E-4</v>
      </c>
      <c r="I84" s="12" t="str">
        <f>IF(D84&gt;0,"Increasing","Decreasing")</f>
        <v>Decreasing</v>
      </c>
      <c r="J84" s="8">
        <f t="shared" si="1"/>
        <v>2.069157626517748E-4</v>
      </c>
      <c r="K84" s="8">
        <f>SUM($J$3:J84)</f>
        <v>0.99858671859624237</v>
      </c>
    </row>
    <row r="85" spans="1:11" ht="28.5">
      <c r="A85" s="6" t="s">
        <v>267</v>
      </c>
      <c r="B85" s="12" t="s">
        <v>268</v>
      </c>
      <c r="C85" s="6" t="s">
        <v>191</v>
      </c>
      <c r="D85" s="7">
        <v>1.3116000000000001E-4</v>
      </c>
      <c r="E85" s="7">
        <v>6.1133100000000001E-4</v>
      </c>
      <c r="F85" s="7">
        <v>3.9690000000000001E-5</v>
      </c>
      <c r="G85" s="7">
        <v>5.3367700000000001E-5</v>
      </c>
      <c r="H85" s="7">
        <v>2.0895199999999999E-4</v>
      </c>
      <c r="I85" s="12" t="str">
        <f>IF(D85&gt;0,"Increasing","Decreasing")</f>
        <v>Increasing</v>
      </c>
      <c r="J85" s="8">
        <f t="shared" si="1"/>
        <v>1.9624071900052457E-4</v>
      </c>
      <c r="K85" s="8">
        <f>SUM($J$3:J85)</f>
        <v>0.99878295931524286</v>
      </c>
    </row>
    <row r="86" spans="1:11" ht="28.5">
      <c r="A86" s="6" t="s">
        <v>246</v>
      </c>
      <c r="B86" s="12" t="s">
        <v>247</v>
      </c>
      <c r="C86" s="6" t="s">
        <v>91</v>
      </c>
      <c r="D86" s="7">
        <v>1.2586499999999999E-4</v>
      </c>
      <c r="E86" s="7">
        <v>6.0325799999999996E-4</v>
      </c>
      <c r="F86" s="7">
        <v>3.1075099999999997E-5</v>
      </c>
      <c r="G86" s="7">
        <v>6.4957999999999997E-5</v>
      </c>
      <c r="H86" s="7">
        <v>1.8677200000000001E-4</v>
      </c>
      <c r="I86" s="12" t="str">
        <f>IF(D86&gt;0,"Increasing","Decreasing")</f>
        <v>Increasing</v>
      </c>
      <c r="J86" s="8">
        <f t="shared" si="1"/>
        <v>1.9364924020345516E-4</v>
      </c>
      <c r="K86" s="8">
        <f>SUM($J$3:J86)</f>
        <v>0.99897660855544634</v>
      </c>
    </row>
    <row r="87" spans="1:11" ht="42">
      <c r="A87" s="6" t="s">
        <v>271</v>
      </c>
      <c r="B87" s="12" t="s">
        <v>271</v>
      </c>
      <c r="C87" s="6" t="s">
        <v>191</v>
      </c>
      <c r="D87" s="7">
        <v>6.06051E-5</v>
      </c>
      <c r="E87" s="7">
        <v>5.2879499999999998E-4</v>
      </c>
      <c r="F87" s="7">
        <v>1.95869E-5</v>
      </c>
      <c r="G87" s="7">
        <v>2.2214799999999999E-5</v>
      </c>
      <c r="H87" s="7">
        <v>9.8995500000000004E-5</v>
      </c>
      <c r="I87" s="12" t="str">
        <f>IF(D87&gt;0,"Increasing","Decreasing")</f>
        <v>Increasing</v>
      </c>
      <c r="J87" s="8">
        <f t="shared" si="1"/>
        <v>1.6974619478462959E-4</v>
      </c>
      <c r="K87" s="8">
        <f>SUM($J$3:J87)</f>
        <v>0.99914635475023095</v>
      </c>
    </row>
    <row r="88" spans="1:11" ht="28.5">
      <c r="A88" s="6" t="s">
        <v>272</v>
      </c>
      <c r="B88" s="12" t="s">
        <v>272</v>
      </c>
      <c r="C88" s="6" t="s">
        <v>91</v>
      </c>
      <c r="D88" s="7">
        <v>5.1945399999999999E-5</v>
      </c>
      <c r="E88" s="7">
        <v>5.1717199999999999E-4</v>
      </c>
      <c r="F88" s="7">
        <v>1.5952099999999999E-5</v>
      </c>
      <c r="G88" s="7">
        <v>2.06793E-5</v>
      </c>
      <c r="H88" s="7">
        <v>8.3211499999999994E-5</v>
      </c>
      <c r="I88" s="12" t="str">
        <f>IF(D88&gt;0,"Increasing","Decreasing")</f>
        <v>Increasing</v>
      </c>
      <c r="J88" s="8">
        <f t="shared" si="1"/>
        <v>1.6601514584887612E-4</v>
      </c>
      <c r="K88" s="8">
        <f>SUM($J$3:J88)</f>
        <v>0.99931236989607986</v>
      </c>
    </row>
    <row r="89" spans="1:11" ht="28.5">
      <c r="A89" s="6" t="s">
        <v>238</v>
      </c>
      <c r="B89" s="12" t="s">
        <v>239</v>
      </c>
      <c r="C89" s="6" t="s">
        <v>91</v>
      </c>
      <c r="D89" s="7">
        <v>-8.5680500000000001E-5</v>
      </c>
      <c r="E89" s="7">
        <v>4.2569100000000001E-4</v>
      </c>
      <c r="F89" s="7">
        <v>1.4929000000000001E-5</v>
      </c>
      <c r="G89" s="7">
        <v>-1.14941E-4</v>
      </c>
      <c r="H89" s="7">
        <v>-5.6419699999999998E-5</v>
      </c>
      <c r="I89" s="12" t="str">
        <f>IF(D89&gt;0,"Increasing","Decreasing")</f>
        <v>Decreasing</v>
      </c>
      <c r="J89" s="8">
        <f t="shared" si="1"/>
        <v>1.3664922588917022E-4</v>
      </c>
      <c r="K89" s="8">
        <f>SUM($J$3:J89)</f>
        <v>0.99944901912196904</v>
      </c>
    </row>
    <row r="90" spans="1:11" ht="28.5">
      <c r="A90" s="6" t="s">
        <v>273</v>
      </c>
      <c r="B90" s="12" t="s">
        <v>274</v>
      </c>
      <c r="C90" s="6" t="s">
        <v>91</v>
      </c>
      <c r="D90" s="7">
        <v>1.5781899999999999E-4</v>
      </c>
      <c r="E90" s="7">
        <v>3.9347900000000002E-4</v>
      </c>
      <c r="F90" s="7">
        <v>2.1199000000000002E-5</v>
      </c>
      <c r="G90" s="7">
        <v>1.1626899999999999E-4</v>
      </c>
      <c r="H90" s="7">
        <v>1.9936899999999999E-4</v>
      </c>
      <c r="I90" s="12" t="str">
        <f>IF(D90&gt;0,"Increasing","Decreasing")</f>
        <v>Increasing</v>
      </c>
      <c r="J90" s="8">
        <f t="shared" si="1"/>
        <v>1.263089911547221E-4</v>
      </c>
      <c r="K90" s="8">
        <f>SUM($J$3:J90)</f>
        <v>0.99957532811312377</v>
      </c>
    </row>
    <row r="91" spans="1:11" ht="28.5">
      <c r="A91" s="6" t="s">
        <v>246</v>
      </c>
      <c r="B91" s="12" t="s">
        <v>247</v>
      </c>
      <c r="C91" s="6" t="s">
        <v>195</v>
      </c>
      <c r="D91" s="7">
        <v>8.4482900000000004E-5</v>
      </c>
      <c r="E91" s="7">
        <v>3.2290999999999998E-4</v>
      </c>
      <c r="F91" s="7">
        <v>9.6342699999999998E-6</v>
      </c>
      <c r="G91" s="7">
        <v>6.5599799999999995E-5</v>
      </c>
      <c r="H91" s="7">
        <v>1.03366E-4</v>
      </c>
      <c r="I91" s="12" t="str">
        <f>IF(D91&gt;0,"Increasing","Decreasing")</f>
        <v>Increasing</v>
      </c>
      <c r="J91" s="8">
        <f t="shared" si="1"/>
        <v>1.036559418260474E-4</v>
      </c>
      <c r="K91" s="8">
        <f>SUM($J$3:J91)</f>
        <v>0.99967898405494982</v>
      </c>
    </row>
    <row r="92" spans="1:11">
      <c r="A92" s="6" t="s">
        <v>275</v>
      </c>
      <c r="B92" s="12" t="s">
        <v>275</v>
      </c>
      <c r="C92" s="6" t="s">
        <v>195</v>
      </c>
      <c r="D92" s="7">
        <v>1.5146199999999999E-4</v>
      </c>
      <c r="E92" s="7">
        <v>2.7576400000000001E-4</v>
      </c>
      <c r="F92" s="7">
        <v>1.00999E-5</v>
      </c>
      <c r="G92" s="7">
        <v>1.3166600000000001E-4</v>
      </c>
      <c r="H92" s="7">
        <v>1.7125699999999999E-4</v>
      </c>
      <c r="I92" s="12" t="str">
        <f>IF(D92&gt;0,"Increasing","Decreasing")</f>
        <v>Increasing</v>
      </c>
      <c r="J92" s="8">
        <f t="shared" si="1"/>
        <v>8.8521808372977418E-5</v>
      </c>
      <c r="K92" s="8">
        <f>SUM($J$3:J92)</f>
        <v>0.99976750586332275</v>
      </c>
    </row>
    <row r="93" spans="1:11" ht="28.5">
      <c r="A93" s="6" t="s">
        <v>276</v>
      </c>
      <c r="B93" s="12" t="s">
        <v>276</v>
      </c>
      <c r="C93" s="6" t="s">
        <v>191</v>
      </c>
      <c r="D93" s="7">
        <v>1.04818E-4</v>
      </c>
      <c r="E93" s="7">
        <v>2.4929999999999999E-4</v>
      </c>
      <c r="F93" s="7">
        <v>1.37886E-5</v>
      </c>
      <c r="G93" s="7">
        <v>7.7792099999999997E-5</v>
      </c>
      <c r="H93" s="7">
        <v>1.31843E-4</v>
      </c>
      <c r="I93" s="12" t="str">
        <f>IF(D93&gt;0,"Increasing","Decreasing")</f>
        <v>Increasing</v>
      </c>
      <c r="J93" s="8">
        <f t="shared" si="1"/>
        <v>8.0026714246178866E-5</v>
      </c>
      <c r="K93" s="8">
        <f>SUM($J$3:J93)</f>
        <v>0.99984753257756898</v>
      </c>
    </row>
    <row r="94" spans="1:11" ht="56.25">
      <c r="A94" s="6" t="s">
        <v>277</v>
      </c>
      <c r="B94" s="12" t="s">
        <v>277</v>
      </c>
      <c r="C94" s="6" t="s">
        <v>191</v>
      </c>
      <c r="D94" s="7">
        <v>-3.8829799999999999E-5</v>
      </c>
      <c r="E94" s="7">
        <v>2.4622700000000001E-4</v>
      </c>
      <c r="F94" s="7">
        <v>1.04809E-5</v>
      </c>
      <c r="G94" s="7">
        <v>-5.9372300000000001E-5</v>
      </c>
      <c r="H94" s="7">
        <v>-1.82874E-5</v>
      </c>
      <c r="I94" s="12" t="str">
        <f>IF(D94&gt;0,"Increasing","Decreasing")</f>
        <v>Decreasing</v>
      </c>
      <c r="J94" s="8">
        <f t="shared" si="1"/>
        <v>7.9040263813453209E-5</v>
      </c>
      <c r="K94" s="8">
        <f>SUM($J$3:J94)</f>
        <v>0.99992657284138242</v>
      </c>
    </row>
    <row r="95" spans="1:11" ht="42">
      <c r="A95" s="9" t="s">
        <v>234</v>
      </c>
      <c r="B95" s="15" t="s">
        <v>234</v>
      </c>
      <c r="C95" s="9" t="s">
        <v>91</v>
      </c>
      <c r="D95" s="10">
        <v>-5.3832999999999998E-5</v>
      </c>
      <c r="E95" s="10">
        <v>2.28741E-4</v>
      </c>
      <c r="F95" s="10">
        <v>1.17768E-5</v>
      </c>
      <c r="G95" s="10">
        <v>-7.6915499999999999E-5</v>
      </c>
      <c r="H95" s="10">
        <v>-3.0750500000000003E-5</v>
      </c>
      <c r="I95" s="15" t="str">
        <f>IF(D95&gt;0,"Increasing","Decreasing")</f>
        <v>Decreasing</v>
      </c>
      <c r="J95" s="11">
        <f t="shared" si="1"/>
        <v>7.3427158617670282E-5</v>
      </c>
      <c r="K95" s="11">
        <f>SUM($J$3:J95)</f>
        <v>1</v>
      </c>
    </row>
    <row r="96" spans="1:11">
      <c r="A96" s="6"/>
      <c r="C96" s="6"/>
      <c r="D96" s="7"/>
      <c r="E96" s="7"/>
      <c r="F96" s="7"/>
      <c r="G96" s="7"/>
      <c r="H96" s="7"/>
    </row>
    <row r="97" spans="1:8">
      <c r="A97" s="6"/>
      <c r="C97" s="6"/>
      <c r="D97" s="7"/>
      <c r="E97" s="7"/>
      <c r="F97" s="7"/>
      <c r="G97" s="7"/>
      <c r="H97" s="7"/>
    </row>
    <row r="98" spans="1:8">
      <c r="A98" s="6"/>
      <c r="C98" s="6"/>
      <c r="D98" s="7"/>
      <c r="E98" s="7"/>
      <c r="F98" s="7"/>
      <c r="G98" s="7"/>
      <c r="H98" s="7"/>
    </row>
    <row r="99" spans="1:8">
      <c r="A99" s="6"/>
      <c r="C99" s="6"/>
      <c r="D99" s="7"/>
      <c r="E99" s="7"/>
      <c r="F99" s="7"/>
      <c r="G99" s="7"/>
      <c r="H99" s="7"/>
    </row>
    <row r="100" spans="1:8">
      <c r="A100" s="6"/>
      <c r="C100" s="6"/>
      <c r="D100" s="7"/>
      <c r="E100" s="7"/>
      <c r="F100" s="7"/>
      <c r="G100" s="7"/>
      <c r="H100" s="7"/>
    </row>
    <row r="101" spans="1:8">
      <c r="A101" s="6"/>
      <c r="C101" s="6"/>
      <c r="D101" s="7"/>
      <c r="E101" s="7"/>
      <c r="F101" s="7"/>
      <c r="G101" s="7"/>
      <c r="H101" s="7"/>
    </row>
    <row r="102" spans="1:8">
      <c r="A102" s="6"/>
      <c r="C102" s="6"/>
      <c r="D102" s="7"/>
      <c r="E102" s="7"/>
      <c r="F102" s="7"/>
      <c r="G102" s="7"/>
      <c r="H102" s="7"/>
    </row>
    <row r="103" spans="1:8">
      <c r="A103" s="6"/>
      <c r="C103" s="6"/>
      <c r="D103" s="7"/>
      <c r="E103" s="7"/>
      <c r="F103" s="7"/>
      <c r="G103" s="7"/>
      <c r="H103" s="7"/>
    </row>
    <row r="104" spans="1:8">
      <c r="A104" s="6"/>
      <c r="C104" s="6"/>
      <c r="D104" s="7"/>
      <c r="E104" s="7"/>
      <c r="F104" s="7"/>
      <c r="G104" s="7"/>
      <c r="H104" s="7"/>
    </row>
    <row r="105" spans="1:8">
      <c r="A105" s="6"/>
      <c r="C105" s="6"/>
      <c r="D105" s="7"/>
      <c r="E105" s="7"/>
      <c r="F105" s="7"/>
      <c r="G105" s="7"/>
      <c r="H105" s="7"/>
    </row>
    <row r="106" spans="1:8">
      <c r="A106" s="6"/>
      <c r="C106" s="6"/>
      <c r="D106" s="7"/>
      <c r="E106" s="7"/>
      <c r="F106" s="7"/>
      <c r="G106" s="7"/>
      <c r="H106" s="7"/>
    </row>
    <row r="107" spans="1:8">
      <c r="A107" s="6"/>
      <c r="C107" s="6"/>
      <c r="D107" s="7"/>
      <c r="E107" s="7"/>
      <c r="F107" s="7"/>
      <c r="G107" s="7"/>
      <c r="H107" s="7"/>
    </row>
    <row r="108" spans="1:8">
      <c r="A108" s="6"/>
      <c r="C108" s="6"/>
      <c r="D108" s="7"/>
      <c r="E108" s="7"/>
      <c r="F108" s="7"/>
      <c r="G108" s="7"/>
      <c r="H108" s="7"/>
    </row>
    <row r="109" spans="1:8">
      <c r="A109" s="6"/>
      <c r="C109" s="6"/>
      <c r="D109" s="7"/>
      <c r="E109" s="7"/>
      <c r="F109" s="7"/>
      <c r="G109" s="7"/>
      <c r="H109" s="7"/>
    </row>
    <row r="110" spans="1:8">
      <c r="A110" s="6"/>
      <c r="C110" s="6"/>
      <c r="D110" s="7"/>
      <c r="E110" s="7"/>
      <c r="F110" s="7"/>
      <c r="G110" s="7"/>
      <c r="H110" s="7"/>
    </row>
    <row r="111" spans="1:8">
      <c r="A111" s="6"/>
      <c r="C111" s="6"/>
      <c r="D111" s="7"/>
      <c r="E111" s="7"/>
      <c r="F111" s="7"/>
      <c r="G111" s="7"/>
      <c r="H111" s="7"/>
    </row>
    <row r="112" spans="1:8">
      <c r="A112" s="6"/>
      <c r="C112" s="6"/>
      <c r="D112" s="7"/>
      <c r="E112" s="7"/>
      <c r="F112" s="7"/>
      <c r="G112" s="7"/>
      <c r="H112" s="7"/>
    </row>
    <row r="113" spans="1:8">
      <c r="A113" s="6"/>
      <c r="C113" s="6"/>
      <c r="D113" s="7"/>
      <c r="E113" s="7"/>
      <c r="F113" s="7"/>
      <c r="G113" s="7"/>
      <c r="H113" s="7"/>
    </row>
    <row r="114" spans="1:8">
      <c r="A114" s="6"/>
      <c r="C114" s="6"/>
      <c r="D114" s="7"/>
      <c r="E114" s="7"/>
      <c r="F114" s="7"/>
      <c r="G114" s="7"/>
      <c r="H114" s="7"/>
    </row>
    <row r="115" spans="1:8">
      <c r="A115" s="6"/>
      <c r="C115" s="6"/>
      <c r="D115" s="7"/>
      <c r="E115" s="7"/>
      <c r="F115" s="7"/>
      <c r="G115" s="7"/>
      <c r="H115" s="7"/>
    </row>
    <row r="116" spans="1:8">
      <c r="A116" s="6"/>
      <c r="C116" s="6"/>
      <c r="D116" s="7"/>
      <c r="E116" s="7"/>
      <c r="F116" s="7"/>
      <c r="G116" s="7"/>
      <c r="H116" s="7"/>
    </row>
    <row r="117" spans="1:8">
      <c r="A117" s="6"/>
      <c r="C117" s="6"/>
      <c r="D117" s="7"/>
      <c r="E117" s="7"/>
      <c r="F117" s="7"/>
      <c r="G117" s="7"/>
      <c r="H117" s="7"/>
    </row>
    <row r="118" spans="1:8">
      <c r="A118" s="6"/>
      <c r="C118" s="6"/>
      <c r="D118" s="7"/>
      <c r="E118" s="7"/>
      <c r="F118" s="7"/>
      <c r="G118" s="7"/>
      <c r="H118" s="7"/>
    </row>
    <row r="119" spans="1:8">
      <c r="A119" s="6"/>
      <c r="C119" s="6"/>
      <c r="D119" s="7"/>
      <c r="E119" s="7"/>
      <c r="F119" s="7"/>
      <c r="G119" s="7"/>
      <c r="H119" s="7"/>
    </row>
    <row r="120" spans="1:8">
      <c r="A120" s="6"/>
      <c r="C120" s="6"/>
      <c r="D120" s="7"/>
      <c r="E120" s="7"/>
      <c r="F120" s="7"/>
      <c r="G120" s="7"/>
      <c r="H120" s="7"/>
    </row>
    <row r="121" spans="1:8">
      <c r="A121" s="6"/>
      <c r="C121" s="6"/>
      <c r="D121" s="7"/>
      <c r="E121" s="7"/>
      <c r="F121" s="7"/>
      <c r="G121" s="7"/>
      <c r="H121" s="7"/>
    </row>
    <row r="122" spans="1:8">
      <c r="A122" s="6"/>
      <c r="C122" s="6"/>
      <c r="D122" s="7"/>
      <c r="E122" s="7"/>
      <c r="F122" s="7"/>
      <c r="G122" s="7"/>
      <c r="H122" s="7"/>
    </row>
    <row r="123" spans="1:8">
      <c r="A123" s="6"/>
      <c r="C123" s="6"/>
      <c r="D123" s="7"/>
      <c r="E123" s="7"/>
      <c r="F123" s="7"/>
      <c r="G123" s="7"/>
      <c r="H123" s="7"/>
    </row>
    <row r="124" spans="1:8">
      <c r="A124" s="6"/>
      <c r="C124" s="6"/>
      <c r="D124" s="7"/>
      <c r="E124" s="7"/>
      <c r="F124" s="7"/>
      <c r="G124" s="7"/>
      <c r="H124" s="7"/>
    </row>
    <row r="125" spans="1:8">
      <c r="A125" s="6"/>
      <c r="C125" s="6"/>
      <c r="D125" s="7"/>
      <c r="E125" s="7"/>
      <c r="F125" s="7"/>
      <c r="G125" s="7"/>
      <c r="H125" s="7"/>
    </row>
    <row r="126" spans="1:8">
      <c r="A126" s="6"/>
      <c r="C126" s="6"/>
      <c r="D126" s="7"/>
      <c r="E126" s="7"/>
      <c r="F126" s="7"/>
      <c r="G126" s="7"/>
      <c r="H126" s="7"/>
    </row>
    <row r="127" spans="1:8">
      <c r="A127" s="6"/>
      <c r="C127" s="6"/>
      <c r="D127" s="7"/>
      <c r="E127" s="7"/>
      <c r="F127" s="7"/>
      <c r="G127" s="7"/>
      <c r="H127" s="7"/>
    </row>
    <row r="128" spans="1:8">
      <c r="A128" s="6"/>
      <c r="C128" s="6"/>
      <c r="D128" s="7"/>
      <c r="E128" s="7"/>
      <c r="F128" s="7"/>
      <c r="G128" s="7"/>
      <c r="H128" s="7"/>
    </row>
    <row r="129" spans="1:8">
      <c r="A129" s="6"/>
      <c r="C129" s="6"/>
      <c r="D129" s="7"/>
      <c r="E129" s="7"/>
      <c r="F129" s="7"/>
      <c r="G129" s="7"/>
      <c r="H129" s="7"/>
    </row>
    <row r="130" spans="1:8">
      <c r="A130" s="6"/>
      <c r="C130" s="6"/>
      <c r="D130" s="7"/>
      <c r="E130" s="7"/>
      <c r="F130" s="7"/>
      <c r="G130" s="7"/>
      <c r="H130" s="7"/>
    </row>
    <row r="131" spans="1:8">
      <c r="A131" s="6"/>
      <c r="C131" s="6"/>
      <c r="D131" s="7"/>
      <c r="E131" s="7"/>
      <c r="F131" s="7"/>
      <c r="G131" s="7"/>
      <c r="H131" s="7"/>
    </row>
    <row r="132" spans="1:8">
      <c r="A132" s="6"/>
      <c r="C132" s="6"/>
      <c r="D132" s="7"/>
      <c r="E132" s="7"/>
      <c r="F132" s="7"/>
      <c r="G132" s="7"/>
      <c r="H132" s="7"/>
    </row>
    <row r="133" spans="1:8">
      <c r="A133" s="6"/>
      <c r="C133" s="6"/>
      <c r="D133" s="7"/>
      <c r="E133" s="7"/>
      <c r="F133" s="7"/>
      <c r="G133" s="7"/>
      <c r="H133" s="7"/>
    </row>
    <row r="134" spans="1:8">
      <c r="A134" s="6"/>
      <c r="C134" s="6"/>
      <c r="D134" s="7"/>
      <c r="E134" s="7"/>
      <c r="F134" s="7"/>
      <c r="G134" s="7"/>
      <c r="H134" s="7"/>
    </row>
    <row r="135" spans="1:8">
      <c r="A135" s="6"/>
      <c r="C135" s="6"/>
      <c r="D135" s="7"/>
      <c r="E135" s="7"/>
      <c r="F135" s="7"/>
      <c r="G135" s="7"/>
      <c r="H135" s="7"/>
    </row>
    <row r="136" spans="1:8">
      <c r="A136" s="6"/>
      <c r="C136" s="6"/>
      <c r="D136" s="7"/>
      <c r="E136" s="7"/>
      <c r="F136" s="7"/>
      <c r="G136" s="7"/>
      <c r="H136" s="7"/>
    </row>
    <row r="137" spans="1:8">
      <c r="A137" s="6"/>
      <c r="C137" s="6"/>
      <c r="D137" s="7"/>
      <c r="E137" s="7"/>
      <c r="F137" s="7"/>
      <c r="G137" s="7"/>
      <c r="H137" s="7"/>
    </row>
    <row r="138" spans="1:8">
      <c r="A138" s="6"/>
      <c r="C138" s="6"/>
      <c r="D138" s="7"/>
      <c r="E138" s="7"/>
      <c r="F138" s="7"/>
      <c r="G138" s="7"/>
      <c r="H138" s="7"/>
    </row>
    <row r="139" spans="1:8">
      <c r="A139" s="6"/>
      <c r="C139" s="6"/>
      <c r="D139" s="7"/>
      <c r="E139" s="7"/>
      <c r="F139" s="7"/>
      <c r="G139" s="7"/>
      <c r="H139" s="7"/>
    </row>
    <row r="140" spans="1:8">
      <c r="A140" s="6"/>
      <c r="C140" s="6"/>
      <c r="D140" s="7"/>
      <c r="E140" s="7"/>
      <c r="F140" s="7"/>
      <c r="G140" s="7"/>
      <c r="H140" s="7"/>
    </row>
    <row r="141" spans="1:8">
      <c r="A141" s="6"/>
      <c r="C141" s="6"/>
      <c r="D141" s="7"/>
      <c r="E141" s="7"/>
      <c r="F141" s="7"/>
      <c r="G141" s="7"/>
      <c r="H141" s="7"/>
    </row>
    <row r="142" spans="1:8">
      <c r="A142" s="6"/>
      <c r="C142" s="6"/>
      <c r="D142" s="7"/>
      <c r="E142" s="7"/>
      <c r="F142" s="7"/>
      <c r="G142" s="7"/>
      <c r="H142" s="7"/>
    </row>
    <row r="143" spans="1:8">
      <c r="A143" s="6"/>
      <c r="C143" s="6"/>
      <c r="D143" s="7"/>
      <c r="E143" s="7"/>
      <c r="F143" s="7"/>
      <c r="G143" s="7"/>
      <c r="H143" s="7"/>
    </row>
    <row r="144" spans="1:8">
      <c r="A144" s="6"/>
      <c r="C144" s="6"/>
      <c r="D144" s="7"/>
      <c r="E144" s="7"/>
      <c r="F144" s="7"/>
      <c r="G144" s="7"/>
      <c r="H144" s="7"/>
    </row>
    <row r="145" spans="1:8">
      <c r="A145" s="6"/>
      <c r="C145" s="6"/>
      <c r="D145" s="7"/>
      <c r="E145" s="7"/>
      <c r="F145" s="7"/>
      <c r="G145" s="7"/>
      <c r="H145" s="7"/>
    </row>
    <row r="146" spans="1:8">
      <c r="A146" s="6"/>
      <c r="C146" s="6"/>
      <c r="D146" s="7"/>
      <c r="E146" s="7"/>
      <c r="F146" s="7"/>
      <c r="G146" s="7"/>
      <c r="H146" s="7"/>
    </row>
    <row r="147" spans="1:8">
      <c r="A147" s="6"/>
      <c r="C147" s="6"/>
      <c r="D147" s="7"/>
      <c r="E147" s="7"/>
      <c r="F147" s="7"/>
      <c r="G147" s="7"/>
      <c r="H147" s="7"/>
    </row>
    <row r="148" spans="1:8">
      <c r="A148" s="6"/>
      <c r="C148" s="6"/>
      <c r="D148" s="7"/>
      <c r="E148" s="7"/>
      <c r="F148" s="7"/>
      <c r="G148" s="7"/>
      <c r="H148" s="7"/>
    </row>
    <row r="149" spans="1:8">
      <c r="A149" s="6"/>
      <c r="C149" s="6"/>
      <c r="D149" s="7"/>
      <c r="E149" s="7"/>
      <c r="F149" s="7"/>
      <c r="G149" s="7"/>
      <c r="H149" s="7"/>
    </row>
    <row r="150" spans="1:8">
      <c r="A150" s="6"/>
      <c r="C150" s="6"/>
      <c r="D150" s="7"/>
      <c r="E150" s="7"/>
      <c r="F150" s="7"/>
      <c r="G150" s="7"/>
      <c r="H150" s="7"/>
    </row>
    <row r="151" spans="1:8">
      <c r="A151" s="6"/>
      <c r="C151" s="6"/>
      <c r="D151" s="7"/>
      <c r="E151" s="7"/>
      <c r="F151" s="7"/>
      <c r="G151" s="7"/>
      <c r="H151" s="7"/>
    </row>
    <row r="152" spans="1:8">
      <c r="A152" s="6"/>
      <c r="C152" s="6"/>
      <c r="D152" s="7"/>
      <c r="E152" s="7"/>
      <c r="F152" s="7"/>
      <c r="G152" s="7"/>
      <c r="H152" s="7"/>
    </row>
    <row r="153" spans="1:8">
      <c r="A153" s="6"/>
      <c r="C153" s="6"/>
      <c r="D153" s="7"/>
      <c r="E153" s="7"/>
      <c r="F153" s="7"/>
      <c r="G153" s="7"/>
      <c r="H153" s="7"/>
    </row>
    <row r="154" spans="1:8">
      <c r="A154" s="6"/>
      <c r="C154" s="6"/>
      <c r="D154" s="7"/>
      <c r="E154" s="7"/>
      <c r="F154" s="7"/>
      <c r="G154" s="7"/>
      <c r="H154" s="7"/>
    </row>
    <row r="155" spans="1:8">
      <c r="A155" s="6"/>
      <c r="C155" s="6"/>
      <c r="D155" s="7"/>
      <c r="E155" s="7"/>
      <c r="F155" s="7"/>
      <c r="G155" s="7"/>
      <c r="H155" s="7"/>
    </row>
    <row r="156" spans="1:8">
      <c r="A156" s="6"/>
      <c r="C156" s="6"/>
      <c r="D156" s="7"/>
      <c r="E156" s="7"/>
      <c r="F156" s="7"/>
      <c r="G156" s="7"/>
      <c r="H156" s="7"/>
    </row>
    <row r="157" spans="1:8">
      <c r="A157" s="6"/>
      <c r="C157" s="6"/>
      <c r="D157" s="7"/>
      <c r="E157" s="7"/>
      <c r="F157" s="7"/>
      <c r="G157" s="7"/>
      <c r="H157" s="7"/>
    </row>
    <row r="158" spans="1:8">
      <c r="A158" s="6"/>
      <c r="C158" s="6"/>
      <c r="D158" s="7"/>
      <c r="E158" s="7"/>
      <c r="F158" s="7"/>
      <c r="G158" s="7"/>
      <c r="H158" s="7"/>
    </row>
    <row r="159" spans="1:8">
      <c r="A159" s="6"/>
      <c r="C159" s="6"/>
      <c r="D159" s="7"/>
      <c r="E159" s="7"/>
      <c r="F159" s="7"/>
      <c r="G159" s="7"/>
      <c r="H159" s="7"/>
    </row>
    <row r="160" spans="1:8">
      <c r="A160" s="6"/>
      <c r="C160" s="6"/>
      <c r="D160" s="7"/>
      <c r="E160" s="7"/>
      <c r="F160" s="7"/>
      <c r="G160" s="7"/>
      <c r="H160" s="7"/>
    </row>
    <row r="161" spans="1:10">
      <c r="A161" s="6"/>
      <c r="C161" s="6"/>
      <c r="D161" s="7"/>
      <c r="E161" s="7"/>
      <c r="F161" s="7"/>
      <c r="G161" s="7"/>
      <c r="H161" s="7"/>
    </row>
    <row r="162" spans="1:10">
      <c r="A162" s="6"/>
      <c r="C162" s="6"/>
      <c r="D162" s="7"/>
      <c r="E162" s="7"/>
      <c r="F162" s="7"/>
      <c r="G162" s="7"/>
      <c r="H162" s="7"/>
    </row>
    <row r="163" spans="1:10">
      <c r="A163" s="6"/>
      <c r="C163" s="6"/>
      <c r="D163" s="7"/>
      <c r="E163" s="7"/>
      <c r="F163" s="7"/>
      <c r="G163" s="7"/>
      <c r="H163" s="7"/>
    </row>
    <row r="164" spans="1:10">
      <c r="A164" s="6"/>
      <c r="C164" s="6"/>
      <c r="D164" s="7"/>
      <c r="E164" s="7"/>
      <c r="F164" s="7"/>
      <c r="G164" s="7"/>
      <c r="H164" s="7"/>
    </row>
    <row r="165" spans="1:10">
      <c r="A165" s="6"/>
      <c r="C165" s="6"/>
      <c r="D165" s="7"/>
      <c r="E165" s="7"/>
      <c r="F165" s="7"/>
      <c r="G165" s="7"/>
      <c r="H165" s="7"/>
    </row>
    <row r="166" spans="1:10">
      <c r="A166" s="6"/>
      <c r="C166" s="6"/>
      <c r="D166" s="7"/>
      <c r="E166" s="7"/>
      <c r="F166" s="7"/>
      <c r="G166" s="7"/>
      <c r="H166" s="7"/>
    </row>
    <row r="167" spans="1:10">
      <c r="A167" s="6"/>
      <c r="C167" s="6"/>
      <c r="D167" s="7"/>
      <c r="E167" s="7"/>
      <c r="F167" s="7"/>
      <c r="G167" s="7"/>
      <c r="H167" s="7"/>
    </row>
    <row r="168" spans="1:10">
      <c r="A168" s="6"/>
      <c r="C168" s="6"/>
      <c r="D168" s="7"/>
      <c r="E168" s="7"/>
      <c r="F168" s="7"/>
      <c r="G168" s="7"/>
      <c r="H168" s="7"/>
    </row>
    <row r="169" spans="1:10">
      <c r="A169" s="6"/>
      <c r="C169" s="6"/>
      <c r="D169" s="7"/>
      <c r="E169" s="7"/>
      <c r="F169" s="7"/>
      <c r="G169" s="7"/>
      <c r="H169" s="7"/>
    </row>
    <row r="170" spans="1:10">
      <c r="A170" s="6"/>
      <c r="C170" s="6"/>
      <c r="D170" s="7"/>
      <c r="E170" s="7"/>
      <c r="F170" s="7"/>
      <c r="G170" s="7"/>
      <c r="H170" s="7"/>
    </row>
    <row r="171" spans="1:10">
      <c r="A171" s="6"/>
      <c r="C171" s="6"/>
      <c r="D171" s="7"/>
      <c r="E171" s="7"/>
      <c r="F171" s="7"/>
      <c r="G171" s="7"/>
      <c r="H171" s="7"/>
    </row>
    <row r="172" spans="1:10">
      <c r="A172" s="6"/>
      <c r="C172" s="6"/>
      <c r="D172" s="7"/>
      <c r="E172" s="7"/>
      <c r="F172" s="7"/>
      <c r="G172" s="7"/>
      <c r="H172" s="7"/>
    </row>
    <row r="173" spans="1:10">
      <c r="A173" s="6"/>
      <c r="C173" s="6"/>
      <c r="D173" s="7"/>
      <c r="E173" s="7"/>
      <c r="F173" s="7"/>
      <c r="G173" s="7"/>
      <c r="H173" s="7"/>
    </row>
    <row r="174" spans="1:10">
      <c r="A174" s="6"/>
      <c r="C174" s="6"/>
      <c r="D174" s="7"/>
      <c r="E174" s="7"/>
      <c r="F174" s="7"/>
      <c r="G174" s="7"/>
      <c r="H174" s="7"/>
    </row>
    <row r="175" spans="1:10">
      <c r="A175" s="6"/>
      <c r="C175" s="6"/>
      <c r="D175" s="7"/>
      <c r="E175" s="7"/>
      <c r="F175" s="7"/>
      <c r="G175" s="7"/>
      <c r="H175" s="7"/>
    </row>
    <row r="176" spans="1:10" s="15" customFormat="1">
      <c r="A176" s="9"/>
      <c r="C176" s="9"/>
      <c r="D176" s="10"/>
      <c r="E176" s="10"/>
      <c r="F176" s="10"/>
      <c r="G176" s="10"/>
      <c r="H176" s="10"/>
      <c r="J176" s="11"/>
    </row>
  </sheetData>
  <autoFilter ref="A2:J176" xr:uid="{00BD8921-B9BA-4A2F-96E4-67865A6C358E}"/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357D9A6BC54F4D9F7565B595C1941B" ma:contentTypeVersion="24" ma:contentTypeDescription="Create a new document." ma:contentTypeScope="" ma:versionID="faf8b368de0f55a6e44b89cf144231e8">
  <xsd:schema xmlns:xsd="http://www.w3.org/2001/XMLSchema" xmlns:xs="http://www.w3.org/2001/XMLSchema" xmlns:p="http://schemas.microsoft.com/office/2006/metadata/properties" xmlns:ns1="http://schemas.microsoft.com/sharepoint/v3" xmlns:ns2="0bf0e7e8-1425-4025-a2d6-00f340472683" xmlns:ns3="4505dd51-28c5-49d5-adf4-43afa6c3970a" targetNamespace="http://schemas.microsoft.com/office/2006/metadata/properties" ma:root="true" ma:fieldsID="3c5886680a84cee7eb385c93dab471a4" ns1:_="" ns2:_="" ns3:_="">
    <xsd:import namespace="http://schemas.microsoft.com/sharepoint/v3"/>
    <xsd:import namespace="0bf0e7e8-1425-4025-a2d6-00f340472683"/>
    <xsd:import namespace="4505dd51-28c5-49d5-adf4-43afa6c397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Reviewed" minOccurs="0"/>
                <xsd:element ref="ns2:Reviewed0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Date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0e7e8-1425-4025-a2d6-00f340472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b4b08a9-d09b-43e4-9a9c-d39f695b71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viewed" ma:index="26" nillable="true" ma:displayName="SIR Reviewed" ma:default="No" ma:description="by Safiya" ma:format="Dropdown" ma:internalName="Reviewed">
      <xsd:simpleType>
        <xsd:restriction base="dms:Choice">
          <xsd:enumeration value="Yes"/>
          <xsd:enumeration value="No"/>
        </xsd:restriction>
      </xsd:simpleType>
    </xsd:element>
    <xsd:element name="Reviewed0" ma:index="27" nillable="true" ma:displayName="Reviewed" ma:default="0" ma:format="Dropdown" ma:internalName="Reviewed0">
      <xsd:simpleType>
        <xsd:restriction base="dms:Boolean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created" ma:index="31" nillable="true" ma:displayName="Date created " ma:format="DateTime" ma:internalName="Datecre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5dd51-28c5-49d5-adf4-43afa6c3970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fa1a235-cba7-4fef-a64e-589dfff02e39}" ma:internalName="TaxCatchAll" ma:showField="CatchAllData" ma:web="4505dd51-28c5-49d5-adf4-43afa6c397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created xmlns="0bf0e7e8-1425-4025-a2d6-00f340472683" xsi:nil="true"/>
    <Reviewed xmlns="0bf0e7e8-1425-4025-a2d6-00f340472683">No</Reviewed>
    <lcf76f155ced4ddcb4097134ff3c332f xmlns="0bf0e7e8-1425-4025-a2d6-00f340472683">
      <Terms xmlns="http://schemas.microsoft.com/office/infopath/2007/PartnerControls"/>
    </lcf76f155ced4ddcb4097134ff3c332f>
    <_ip_UnifiedCompliancePolicyProperties xmlns="http://schemas.microsoft.com/sharepoint/v3" xsi:nil="true"/>
    <TaxCatchAll xmlns="4505dd51-28c5-49d5-adf4-43afa6c3970a" xsi:nil="true"/>
    <Reviewed0 xmlns="0bf0e7e8-1425-4025-a2d6-00f340472683">false</Reviewed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1A2E1-BC9C-4637-84F2-077DD7029863}"/>
</file>

<file path=customXml/itemProps2.xml><?xml version="1.0" encoding="utf-8"?>
<ds:datastoreItem xmlns:ds="http://schemas.openxmlformats.org/officeDocument/2006/customXml" ds:itemID="{62E761CA-C4EA-49D5-91E5-7DBB5B1D753E}"/>
</file>

<file path=customXml/itemProps3.xml><?xml version="1.0" encoding="utf-8"?>
<ds:datastoreItem xmlns:ds="http://schemas.openxmlformats.org/officeDocument/2006/customXml" ds:itemID="{292CD8E4-111B-4C4A-9A53-7ABCFD4F9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VISWANADHAM Ratnalekha</dc:creator>
  <cp:keywords/>
  <dc:description/>
  <cp:lastModifiedBy/>
  <cp:revision/>
  <dcterms:created xsi:type="dcterms:W3CDTF">2025-07-30T15:19:46Z</dcterms:created>
  <dcterms:modified xsi:type="dcterms:W3CDTF">2025-08-22T20:11:32Z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0x01010063357D9A6BC54F4D9F7565B595C1941B</vt:lpwstr>
  </property>
  <property fmtid="{D5CDD505-2E9C-101B-9397-08002B2CF9AE}" pid="3" name="MediaServiceImageTags">
    <vt:lpwstr/>
  </property>
</Properties>
</file>