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817"/>
  <workbookPr dateCompatibility="0" defaultThemeVersion="202300"/>
  <mc:AlternateContent xmlns:mc="http://schemas.openxmlformats.org/markup-compatibility/2006">
    <mc:Choice Requires="x15">
      <x15ac:absPath xmlns:x15ac="http://schemas.microsoft.com/office/spreadsheetml/2010/11/ac" url="/Users/ralemu/Dropbox/PGI-Shrinkage/Archive/"/>
    </mc:Choice>
  </mc:AlternateContent>
  <xr:revisionPtr revIDLastSave="0" documentId="8_{DD2746F0-E991-1E44-91D1-99053155A4C5}" xr6:coauthVersionLast="47" xr6:coauthVersionMax="47" xr10:uidLastSave="{00000000-0000-0000-0000-000000000000}"/>
  <bookViews>
    <workbookView xWindow="0" yWindow="0" windowWidth="38400" windowHeight="21600" activeTab="3" xr2:uid="{00000000-000D-0000-FFFF-FFFF00000000}"/>
  </bookViews>
  <sheets>
    <sheet name="1. UKB_stdGWAS_R2" sheetId="1" r:id="rId1"/>
    <sheet name="2. HRS_stdGWAS_R2" sheetId="2" r:id="rId2"/>
    <sheet name="3. RA_Expected_stdGWAS" sheetId="9" r:id="rId3"/>
    <sheet name="4a. UKB_stdGWAS_RA_LoA" sheetId="13" r:id="rId4"/>
    <sheet name="4b. UKB3_stdGWAS_avg_RA_LoA" sheetId="15" r:id="rId5"/>
    <sheet name="5. HRS_stdGWAS_RA_LoA" sheetId="4" r:id="rId6"/>
    <sheet name="6. ANOVA_RAobs" sheetId="6" r:id="rId7"/>
    <sheet name="7. Pheno_Definition" sheetId="5" r:id="rId8"/>
    <sheet name="8. Input GWAS meta-analyses" sheetId="11" r:id="rId9"/>
    <sheet name="9. UKB_fGWAS_R2" sheetId="7" r:id="rId10"/>
    <sheet name="10. RA_Expected_fGWAS" sheetId="10" r:id="rId11"/>
    <sheet name="11. UKB_fGWAS_RA_LoA" sheetId="8" r:id="rId12"/>
    <sheet name="12. Descriptives" sheetId="12" r:id="rId13"/>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M7" i="9" l="1"/>
  <c r="M9" i="9" s="1"/>
  <c r="M12" i="9" s="1"/>
  <c r="F4" i="6" l="1"/>
  <c r="F5" i="6"/>
  <c r="F6" i="6"/>
  <c r="F7" i="6"/>
  <c r="F8" i="6"/>
  <c r="F3" i="6"/>
  <c r="D42" i="5"/>
  <c r="F70" i="5" l="1"/>
  <c r="F66" i="5"/>
  <c r="F62" i="5"/>
  <c r="F55" i="5"/>
  <c r="F54" i="5"/>
  <c r="F53" i="5"/>
  <c r="F52" i="5"/>
  <c r="F51" i="5"/>
  <c r="F48" i="5"/>
  <c r="F47" i="5"/>
  <c r="F46" i="5"/>
  <c r="F42" i="5"/>
</calcChain>
</file>

<file path=xl/sharedStrings.xml><?xml version="1.0" encoding="utf-8"?>
<sst xmlns="http://purl.oclc.org/ooxml/spreadsheetml/main" count="3408" uniqueCount="1483">
  <si>
    <t>NA</t>
  </si>
  <si>
    <t>COPD</t>
  </si>
  <si>
    <t>BMI</t>
  </si>
  <si>
    <t>ADHD</t>
  </si>
  <si>
    <t>EUR</t>
  </si>
  <si>
    <t>N</t>
  </si>
  <si>
    <t>Case Proportion</t>
  </si>
  <si>
    <t>SAS</t>
  </si>
  <si>
    <t>AFR</t>
  </si>
  <si>
    <t>Phenotype Name</t>
  </si>
  <si>
    <t>Subjective Well-Being</t>
  </si>
  <si>
    <t>Smoking Cessation</t>
  </si>
  <si>
    <t>Self-Rated Health</t>
  </si>
  <si>
    <t>Schizophrenia</t>
  </si>
  <si>
    <t>Risk Tolerance</t>
  </si>
  <si>
    <t>Prostate Cancer</t>
  </si>
  <si>
    <t>Neuroticism</t>
  </si>
  <si>
    <t>Nearsightedness</t>
  </si>
  <si>
    <t>Morning Person</t>
  </si>
  <si>
    <t>Migraine</t>
  </si>
  <si>
    <t>Age First Menses</t>
  </si>
  <si>
    <t>Insomnia</t>
  </si>
  <si>
    <t>Inflammatory Bowel Disease</t>
  </si>
  <si>
    <t>Height</t>
  </si>
  <si>
    <t>Hayfever</t>
  </si>
  <si>
    <t>Coronary Artery Disease</t>
  </si>
  <si>
    <t>Life Satisfaction: Friends</t>
  </si>
  <si>
    <t>Life Satisfaction: Family</t>
  </si>
  <si>
    <t>Ever Smoker</t>
  </si>
  <si>
    <t>Educational Attainment</t>
  </si>
  <si>
    <t>Drinks per Week</t>
  </si>
  <si>
    <t>Depressive Symptoms</t>
  </si>
  <si>
    <t>Cigarettes per Day</t>
  </si>
  <si>
    <t>Cannabis Use</t>
  </si>
  <si>
    <t>Breast Cancer</t>
  </si>
  <si>
    <t>Blood Pressure - Systolic</t>
  </si>
  <si>
    <t>Blood Pressure - Pulse</t>
  </si>
  <si>
    <t>Blood Pressure - Diastolic</t>
  </si>
  <si>
    <t>Bipolar Disorder</t>
  </si>
  <si>
    <t>Alcohol Misuse</t>
  </si>
  <si>
    <t>Asthma</t>
  </si>
  <si>
    <t>Asthma/Eczema/Rhinitis</t>
  </si>
  <si>
    <t>Age Smoking Initiation</t>
  </si>
  <si>
    <t>Autism Spectrum Disorder</t>
  </si>
  <si>
    <t>Anorexia Nervosa</t>
  </si>
  <si>
    <t>Allergy - Pollen</t>
  </si>
  <si>
    <t>Age First Sex</t>
  </si>
  <si>
    <t>Age First Birth</t>
  </si>
  <si>
    <t>EAS</t>
  </si>
  <si>
    <t>R²</t>
  </si>
  <si>
    <t>h²</t>
  </si>
  <si>
    <t>R²(SE)</t>
  </si>
  <si>
    <t>Physical Activity</t>
  </si>
  <si>
    <t>Adventurousness</t>
  </si>
  <si>
    <t>Extraversion</t>
  </si>
  <si>
    <t>Openness</t>
  </si>
  <si>
    <t>Phenotype</t>
  </si>
  <si>
    <r>
      <t>RA</t>
    </r>
    <r>
      <rPr>
        <vertAlign val="subscript"/>
        <sz val="11"/>
        <color rgb="FF000000"/>
        <rFont val="Georgia"/>
        <family val="1"/>
      </rPr>
      <t>obs</t>
    </r>
  </si>
  <si>
    <r>
      <t>LoA</t>
    </r>
    <r>
      <rPr>
        <vertAlign val="subscript"/>
        <sz val="11"/>
        <color rgb="FF000000"/>
        <rFont val="Georgia"/>
        <family val="1"/>
      </rPr>
      <t>(LD+MAF)</t>
    </r>
  </si>
  <si>
    <t>Attention Deficit Hyperactivity Disorder (ADHD)</t>
  </si>
  <si>
    <t>Body Mass Index (BMI)</t>
  </si>
  <si>
    <t>Anthropometric</t>
  </si>
  <si>
    <t>Biomarkers</t>
  </si>
  <si>
    <t>Cognition and Education</t>
  </si>
  <si>
    <t>Fertility and Sexual Development</t>
  </si>
  <si>
    <t>Health</t>
  </si>
  <si>
    <t>Personality, Well-Being and Skills</t>
  </si>
  <si>
    <t>Psychiatric</t>
  </si>
  <si>
    <t>Substance use</t>
  </si>
  <si>
    <r>
      <t>RA</t>
    </r>
    <r>
      <rPr>
        <b/>
        <vertAlign val="subscript"/>
        <sz val="11"/>
        <color rgb="FF000000"/>
        <rFont val="Georgia"/>
        <family val="1"/>
      </rPr>
      <t>obs</t>
    </r>
  </si>
  <si>
    <r>
      <t>LoA</t>
    </r>
    <r>
      <rPr>
        <b/>
        <vertAlign val="subscript"/>
        <sz val="11"/>
        <color rgb="FF000000"/>
        <rFont val="Georgia"/>
        <family val="1"/>
      </rPr>
      <t>(LD+MAF)</t>
    </r>
  </si>
  <si>
    <t>HDL Cholesterol</t>
  </si>
  <si>
    <t>LDL Cholesterol</t>
  </si>
  <si>
    <t>Total cholesterol</t>
  </si>
  <si>
    <t>Triglycerides</t>
  </si>
  <si>
    <t>Diastolic BP</t>
  </si>
  <si>
    <t>Systolic BP</t>
  </si>
  <si>
    <t>Number Ever-Born (Women)</t>
  </si>
  <si>
    <t xml:space="preserve">Extraversion </t>
  </si>
  <si>
    <t>Life Satisfaction - Family</t>
  </si>
  <si>
    <t>Life Satisfaction - Friends</t>
  </si>
  <si>
    <t>Religious Attendance</t>
  </si>
  <si>
    <t>Smoking-Initiation Age</t>
  </si>
  <si>
    <t>NA*</t>
  </si>
  <si>
    <t>Non-HDL cholesterol</t>
  </si>
  <si>
    <t>Pulse Pressure</t>
  </si>
  <si>
    <t>Cognitive Performance</t>
  </si>
  <si>
    <t>Allergy-Pollen</t>
  </si>
  <si>
    <t>Type-II Diabetes</t>
  </si>
  <si>
    <t xml:space="preserve">Physical Activity  </t>
  </si>
  <si>
    <t>Inf-Bowel Disease [*]</t>
  </si>
  <si>
    <t>ADHD [*]</t>
  </si>
  <si>
    <t>Autism Spectrum Disorder [*]</t>
  </si>
  <si>
    <t>Health and Retirement Study (HRS)</t>
  </si>
  <si>
    <t>Phenotype measure</t>
  </si>
  <si>
    <t>Handling of repeated measures</t>
  </si>
  <si>
    <t>Body Mass Index=kg/m2</t>
  </si>
  <si>
    <t>Residualize within wave, then take mean</t>
  </si>
  <si>
    <t>Height in meters</t>
  </si>
  <si>
    <t>Mean</t>
  </si>
  <si>
    <t>Blood Lipids - HDL cholesterol</t>
  </si>
  <si>
    <t>N/A</t>
  </si>
  <si>
    <t>Blood Lipids - LDL cholesterol</t>
  </si>
  <si>
    <t>"Do you have any of the following health problems"; Respondents who reported having having high-cholestrol are cases</t>
  </si>
  <si>
    <t>Maximum</t>
  </si>
  <si>
    <t>Blood lipids - nonHDL cholesterol</t>
  </si>
  <si>
    <t>Blood Lipids - Total cholesterol</t>
  </si>
  <si>
    <t>Blood Lipids - Triglycerides</t>
  </si>
  <si>
    <t>Diastolic blood pressure reading</t>
  </si>
  <si>
    <t>Systolic blood pressure reading</t>
  </si>
  <si>
    <t>Blood pressure (pulse) reading</t>
  </si>
  <si>
    <t>N/A*</t>
  </si>
  <si>
    <t>Years of education completed</t>
  </si>
  <si>
    <t>Age First Menses (women)</t>
  </si>
  <si>
    <t>Number Ever Born (Women)</t>
  </si>
  <si>
    <t xml:space="preserve">Number of children ever fathered/given birth to </t>
  </si>
  <si>
    <t>"Before you were 16 years old, did you have any of the following childhood diseases: Asthma?"</t>
  </si>
  <si>
    <t>"In which organ or part of your body did this cancer occur" Breast Cancer Code (10)</t>
  </si>
  <si>
    <t>"Not including asthma, has a doctor ever told you that you have chronic lung disease such as chronic bronchitis or emphysema?"</t>
  </si>
  <si>
    <t xml:space="preserve">Coronary Artery Disease </t>
  </si>
  <si>
    <t>Based on the following two questions: "Did you have a heart attack or myocardial infarction" and "Do you currently have any angina or chest pains due to your heart" Yes to either of the two is considered as a case and control otherwise</t>
  </si>
  <si>
    <t>Have you had persistent headaches? Yes/No</t>
  </si>
  <si>
    <t>"Are you usually able to see well enough to recognize a friend on the other side of the street without glasses or contact lenses?" Yes/No</t>
  </si>
  <si>
    <t>"In which organ or part of your body did this cancer occur?" Prostate Cancer Code (41)</t>
  </si>
  <si>
    <t>"Please think about your life and situation RIGHT NOW. HOW SATISFIED ARE YOU WITH... (Mark X) one box for each line.) Your health?"
(1) Completely satisfied
(2) Very satisfied
(3) Somewhat satisfied 
(4) Not very satisfied
(5) Not at all satisfied</t>
  </si>
  <si>
    <t>"Has a doctor ever told you that you have diabetes or high blood sugar?" Yes/No</t>
  </si>
  <si>
    <t>"Please indicate how well each of the following describes you. (Mark (X) one box for each line.) Adventurous"
(1) A lot 
(2) Some 
(3) A little 
(4) Not at all</t>
  </si>
  <si>
    <t>"Please indicate how well each of the following describes you : (i) Outgoing, (ii) Friendly, (iii) Lively, (iv) Active, (v) Talkative"
(1) A lot 
(2) Some 
(3) A little 
(4) Not at all
Average of the 4 items, set to missing if more than 2 are missing.</t>
  </si>
  <si>
    <t>"Please think about your life and situation RIGHT NOW. HOW SATISFIED ARE YOU WITH...Your family life?"
(1) Completely satisfied 
(2) Very satisfied
(3) Somewhat satisfied
(4) Not very satisfied
(5) Not at all satisfied</t>
  </si>
  <si>
    <t>"Please think about your life and situation RIGHT NOW. HOW SATISFIED ARE YOU WITH...Your friendships?"
(1) Completely satisfied 
(2) Very satisfied
(3) Somewhat satisfied
(4) Not very satisfied
(5) Not at all satisfied</t>
  </si>
  <si>
    <t>"Please indicate how well each of the following describes you. (Mark (X) one box for each line.) : (i) Moody, (ii)Worrying, (iii) Nervous, (iv) Calm"
(1) A lot
(2) Some 
(3) A little 
(4) Not at all
Average of the 4 items after reverse-coding (iv), set to missing if more than 2 are missing.</t>
  </si>
  <si>
    <t>"Please indicate how well each of the following describes you. (Mark (X) one box for each line.) : (i) Creative, (ii) Imaginative, (iii) Intelligent, (iv) Curious, (v) Broad-minded (vi) Sophisticated (vii) Adventurous"
(1) A lot
(2) Some 
(3) A little 
(4) Not at all
Average of the 7 items, set to missing if more than 3 are missing.</t>
  </si>
  <si>
    <t>(i) "We would like to know the type and amount of physical activity involved in your daily life. How often do you take part in sports or activities that are vigorous, such as running or jogging, swimming, cycling, aerobics or gym workout, tennis, or digging with a spade or shovel?"
(ii) "And how often do you take part in sports or activities that are moderately energetic such as, gardening, cleaning the car, walking at a moderate pace, dancing, floor or stretching exercises:?"
(iii) And how often do you take part in sports or activities that are mildly energetic, such as vacuuming, laundry, home repairs?"
Response categories mapped to following values: 
More than once a week -&gt; 3
Once a week -&gt; 1
One to three times a month -&gt; 0.5
Hardly ever or never? -&gt; 0
Then converted to MET equivalents as:
(i)*8 + (ii)*4 + (iii)*2</t>
  </si>
  <si>
    <t>"About how often have you attended religious services during the past year?"
(1) More than once a week 
(2) Once a week 
(3) Two or three times a month 
(4)  One or more times a year
(5) Not at all</t>
  </si>
  <si>
    <t>Set using the following four levels from income gamble questions, listed from least to most risk-averse:
(1) "Would take a job with even chances of doubling income or cutting it in half."
(2) "Would take a job with even chances of doubling income or cutting it by a third."
(3) "Would take a job with even chances of doubling income or cutting it 20%."
(4) "Would take or stay in the job that guaranteed current income given any of the above alternatives."</t>
  </si>
  <si>
    <t xml:space="preserve">Positive affect (PA) and life satisfaction (LS) measures described below were first residualized within each wave on a second degree polynomial in age, sex and their interactions and then the residuals were averaged across waves. Subjective well-being was set to the sum of standardized PA and LS residuals if both are non-missing. 
PA: Mean of the following items if there are less than 7 missing responses. Set to missing otherwise.
"During the past 30 days, TO WHAT DEGREE DID YOU FEEL... (i) Determined? (ii) Enthusiastic? (iii) Active? (iv) Proud? (v) Interested? (vi) Happy? (vii) Attentive? (viii) Content? (ix) Inspired? (x)Hopeful? (xi) Alert? (xii) Calm? (xiii) Excited?"
(1) Not at all
(2) A little
(3) Moderately
(4) Quite a bit
(5) Very much
LS: Mean of the following items if there are less than 3 missing responses. Set to missing otherwise.
"Please say how much you agree or disagree with the following statements: (i) In most ways my life is close to ideal (ii) The        conditions of my life are excellent. (iii) I am satisfied with my life. (iv) So far, I have gotten the important things I want in life. (v) If I could live my life again, I would change almost nothing.
(1)  Strongly disagree
(2) Somewhat disagree
(3) Slightly disagree
(4) Neither agree or disagree
(5) Slightly agree
(6) Somewhat agree
(7) Strongly agree
</t>
  </si>
  <si>
    <t>Explained under "Phenotype Measure"</t>
  </si>
  <si>
    <t>Set to the mean of the following 18 questions if there are at least 10 non-missing responses, missing otherwise.
1) "We would now like to ask you about symptoms that people commonly report as adults. First, do you often find it difficult to sustain your attention on tasks?"
2) "Do you often fail to give close attention to detail, or do you make careless mistakes in your work or during other activities?"
3) "Does it often seem like you are not listening when you are spoken to directly?"
4) "Do you often fail to follow through on instructions and do you often fail to finish jobs or meet obligations?"
5) "Do you find it difficult to organize tasks or activities?"
6) "Do you often avoid tasks that require sustained mental attention?"
7) "Do you often lose things that are needed for tasks or activities?" 
8) "Are you often distracted by external stimuli, that is, things going on around you?"
9) "Are you often forgetful during daily activities?"
10) "Do you often move your hands or feet in a restless manner, or do you fidget in a chair?"
11) " Do you often stand up in situations where the expectation is that you should remain in your seat?"
12) "Do you often feel restless?"
13) "Do you often find it difficult to engage in leisure activities quietly?"
14) "Are you often on the go, or do you often act as if "driven by a motor?""
15) "Do you often talk excessively?"
16) "Do you often give an answer before questions have been completed?"
17) "Do you often find it difficult to await your turn?"
18) "Do you often interrupt the activities of others, or intrude on others?"</t>
  </si>
  <si>
    <t>Have you ever had bipolar disorder? Yes/No</t>
  </si>
  <si>
    <t xml:space="preserve">Depressive Symptoms </t>
  </si>
  <si>
    <t>Probability of MDD caseness based on the CIDI-SF major depression module</t>
  </si>
  <si>
    <t xml:space="preserve">"How often do you have trouble falling asleep -- would you say most of the time, sometimes, or rarely or never?" Respondents reporting having trouble falling asleep sometimes or most of the time are set to cases while those reporting rarely or never are set to controls </t>
  </si>
  <si>
    <t>1) "In your entire life, have you had at least 12 drinks of any type of alcoholic beverage?" Yes/ No
2) "Do you ever drink any alcoholic beverages such as beer, wine, or liquor?" 
3) "In the last three months, on average, how many days per week have you had any alcohol to drink?" Response mapped to 0 if [0,1], to 1 if &gt;1.
4) "In the last three months, on the days you drink, about how many drinks do you have?" Response mapped to 0 if [0-4], to 1 if &gt;4.
5) "In the last three months, on how many days have you had four or more drinks on one occasion?" Response mapped to 0 if [0-3], 1 if &gt;3.
6) "Have you ever taken a drink first thing in the morning to steady your nerves or get rid of a hangover?" Yes (1), No (0)
7) "Have you ever felt bad or guilty about drinking?" Yes (1), No (0)
8) "Have you ever felt that you should cut down on drinking?" Yes (1), No (0)
9) "Have people ever annoyed you by criticizing your drinking?" Yes (1), No (0)
Set to 0 if responded "No" to (1) or (2). Otherwise, set to the mean of (3)-(9).</t>
  </si>
  <si>
    <t>"About how old were you when you started smoking?"</t>
  </si>
  <si>
    <t>"About how many cigarettes or packs do you usually smoke in a day now?"</t>
  </si>
  <si>
    <t>Product of the answers to the following questions: 
(i) "In the last three months, on average, how many days per week have you had any alcohol to drink? (For example, beer, wine, or any drink containing liquor.)"
(ii) "In the last three months, on the days you drink, about how many drinks do you have?"</t>
  </si>
  <si>
    <t>(i) "Have you ever smoked cigarettes?" Yes/No
(ii) "Do you smoke cigarettes now" Yes/No
Set to 1 if response to either question is Yes, 0 otherwise</t>
  </si>
  <si>
    <t>(i) "Have you ever smoked cigarettes?" Yes/No
(ii) "Do you smoke cigarettes now" Yes/No
Set to 1 if response to question (i) is Yes and response to question (ii) is No; Set to 0 if response to both questions is Yes</t>
  </si>
  <si>
    <t>UK-BioBank (UKB)</t>
  </si>
  <si>
    <t>Asthma*</t>
  </si>
  <si>
    <t>Breast Cancer*</t>
  </si>
  <si>
    <t>Prostate Cancer*</t>
  </si>
  <si>
    <t>Bipolar Disorder*</t>
  </si>
  <si>
    <t>Schizophrenia*</t>
  </si>
  <si>
    <t>Supplementary Table S2:  Descriptive statistics of phenotypes by genetic ancestry in HRS cohort</t>
  </si>
  <si>
    <t xml:space="preserve">Supplementary Table S1:  Descriptive statistics of phenotypes by genetic ancestry in UKB generated based on standard-GWAS SNP weights </t>
  </si>
  <si>
    <t>95% CI</t>
  </si>
  <si>
    <t>(0.03, 0.09)</t>
  </si>
  <si>
    <t>(0.21, 0.27)</t>
  </si>
  <si>
    <t>(0.46, 0.68)</t>
  </si>
  <si>
    <t>(0.38, 0.62)</t>
  </si>
  <si>
    <t>(0.51, 0.77)</t>
  </si>
  <si>
    <t>(0.43, 0.54)</t>
  </si>
  <si>
    <t>(0.10, 0.17)</t>
  </si>
  <si>
    <t>(0.20, 0.32)</t>
  </si>
  <si>
    <t>(0.25, 0.38)</t>
  </si>
  <si>
    <t>(0.06, 0.20)</t>
  </si>
  <si>
    <t>(0.08, 0.15)</t>
  </si>
  <si>
    <t>(0.01, 0.19)</t>
  </si>
  <si>
    <t>(0.06, 0.16)</t>
  </si>
  <si>
    <t>(0.01, 0.13)</t>
  </si>
  <si>
    <t>(0.11, 1.10)</t>
  </si>
  <si>
    <t>(0.24, 1.70)</t>
  </si>
  <si>
    <t>(0.01, 0.10)</t>
  </si>
  <si>
    <t>(0.16, 0.35)</t>
  </si>
  <si>
    <t>(0.05, 0.33)</t>
  </si>
  <si>
    <t>(0.01, 0.26)</t>
  </si>
  <si>
    <t>(0.00, 0.09)</t>
  </si>
  <si>
    <t>(0.07, 0.31)</t>
  </si>
  <si>
    <t>(0.09, 0.46)</t>
  </si>
  <si>
    <t>(0.08, 0.29)</t>
  </si>
  <si>
    <t>(0.00, 0.06)</t>
  </si>
  <si>
    <t>(0.09, 0.24)</t>
  </si>
  <si>
    <t>(0.27, 0.54)</t>
  </si>
  <si>
    <t>(0.06, 0.89)</t>
  </si>
  <si>
    <t>(0.00, 0.30)</t>
  </si>
  <si>
    <t>(0.07, 0.20)</t>
  </si>
  <si>
    <t>(0.05, 0.21)</t>
  </si>
  <si>
    <t>(0.06, 0.40)</t>
  </si>
  <si>
    <t>(0.11, 0.41)</t>
  </si>
  <si>
    <t>(0.09, 0.53)</t>
  </si>
  <si>
    <t>(0.12, 1.89)</t>
  </si>
  <si>
    <t>(0.11, 0.42)</t>
  </si>
  <si>
    <t>(0.05, 0.30)</t>
  </si>
  <si>
    <t>(1.09, 4.36)</t>
  </si>
  <si>
    <t>(0.03, 1.76)</t>
  </si>
  <si>
    <t>(0.00, 0.41)</t>
  </si>
  <si>
    <t>(0.00, 0.71)</t>
  </si>
  <si>
    <t>(0.00, 0.19)</t>
  </si>
  <si>
    <t>(0.05, 0.25)</t>
  </si>
  <si>
    <t>(0.13, 0.29)</t>
  </si>
  <si>
    <t>(0.08, 0.74)</t>
  </si>
  <si>
    <t>(0.42, 0.56)</t>
  </si>
  <si>
    <t>(0.57, 0.64)</t>
  </si>
  <si>
    <t>(0.67, 0.79)</t>
  </si>
  <si>
    <t>(0.48, 0.60)</t>
  </si>
  <si>
    <t>(0.49, 0.62)</t>
  </si>
  <si>
    <t>(0.54, 0.65)</t>
  </si>
  <si>
    <t>(0.74, 0.89)</t>
  </si>
  <si>
    <t>(0.60, 0.78)</t>
  </si>
  <si>
    <t>(0.52, 0.69)</t>
  </si>
  <si>
    <t>(0.57, 0.74)</t>
  </si>
  <si>
    <t>(0.29, 0.50)</t>
  </si>
  <si>
    <t>(0.41, 0.55)</t>
  </si>
  <si>
    <t>(0.17, 0.53)</t>
  </si>
  <si>
    <t>(0.30, 0.49)</t>
  </si>
  <si>
    <t>(0.38, 0.69)</t>
  </si>
  <si>
    <t>(0.11, 1.19)</t>
  </si>
  <si>
    <t>(0.14, 1.14)</t>
  </si>
  <si>
    <t>(0.32, 0.63)</t>
  </si>
  <si>
    <t>(0.49, 0.79)</t>
  </si>
  <si>
    <t>(0.13, 0.56)</t>
  </si>
  <si>
    <t>(0.09, 0.50)</t>
  </si>
  <si>
    <t>(0.33, 0.69)</t>
  </si>
  <si>
    <t>(0.37, 0.74)</t>
  </si>
  <si>
    <t>(0.19, 0.54)</t>
  </si>
  <si>
    <t>(0.59, 1.00)</t>
  </si>
  <si>
    <t>(0.10, 0.34)</t>
  </si>
  <si>
    <t>(0.37, 0.60)</t>
  </si>
  <si>
    <t>(0.94, 1.35)</t>
  </si>
  <si>
    <t>(0.20, 0.99)</t>
  </si>
  <si>
    <t>(0.24, 1.20)</t>
  </si>
  <si>
    <t>(0.30, 0.54)</t>
  </si>
  <si>
    <t>(0.34, 0.65)</t>
  </si>
  <si>
    <t>(0.00, 0.11)</t>
  </si>
  <si>
    <t>(0.31, 0.77)</t>
  </si>
  <si>
    <t>(0.22, 0.75)</t>
  </si>
  <si>
    <t>(0.15, 1.67)</t>
  </si>
  <si>
    <t>(0.29, 0.68)</t>
  </si>
  <si>
    <t>(0.21, 0.62)</t>
  </si>
  <si>
    <t>(0.94, 3.91)</t>
  </si>
  <si>
    <t>(0.37, 2.40)</t>
  </si>
  <si>
    <t>(0.04, 1.41)</t>
  </si>
  <si>
    <t>(0.00, 0.54)</t>
  </si>
  <si>
    <t>(0.24, 1.03)</t>
  </si>
  <si>
    <t>(0.16, 0.40)</t>
  </si>
  <si>
    <t>(0.27, 0.45)</t>
  </si>
  <si>
    <t>(0.05, 0.68)</t>
  </si>
  <si>
    <t>(12.50, 14.63)</t>
  </si>
  <si>
    <t>(34.90, 37.52)</t>
  </si>
  <si>
    <t>(5.11, 7.62)</t>
  </si>
  <si>
    <t>(2.62, 3.77)</t>
  </si>
  <si>
    <t>(3.60, 4.88)</t>
  </si>
  <si>
    <t>(13.08, 15.33)</t>
  </si>
  <si>
    <t>(0.12, 0.67)</t>
  </si>
  <si>
    <t>(1.02, 1.99)</t>
  </si>
  <si>
    <t>(0.58, 2.53)</t>
  </si>
  <si>
    <t>(1.38, 2.25)</t>
  </si>
  <si>
    <t>(1.09, 1.86)</t>
  </si>
  <si>
    <t>(0.70, 1.40)</t>
  </si>
  <si>
    <t>(0.04, 3.26)</t>
  </si>
  <si>
    <t>(0.30, 2.15)</t>
  </si>
  <si>
    <t>(3.82, 5.34)</t>
  </si>
  <si>
    <t>(1.61, 2.62)</t>
  </si>
  <si>
    <t>(1.10, 1.94)</t>
  </si>
  <si>
    <t>(0.53, 1.21)</t>
  </si>
  <si>
    <t>(0.16, 0.87)</t>
  </si>
  <si>
    <t>(2.70, 3.89)</t>
  </si>
  <si>
    <t>(0.53, 1.17)</t>
  </si>
  <si>
    <t>(1.15, 1.95)</t>
  </si>
  <si>
    <t>(0.96, 1.75)</t>
  </si>
  <si>
    <t>(0.10, 0.56)</t>
  </si>
  <si>
    <t>(2.13, 3.25)</t>
  </si>
  <si>
    <t>(0.04, 3.15)</t>
  </si>
  <si>
    <t>(0.00, 1.54)</t>
  </si>
  <si>
    <t>(1.27, 2.25)</t>
  </si>
  <si>
    <t>(1.13, 1.95)</t>
  </si>
  <si>
    <t>(0.00, 1.96)</t>
  </si>
  <si>
    <t>(0.02, 0.29)</t>
  </si>
  <si>
    <t>(0.03, 1.63)</t>
  </si>
  <si>
    <t>(0.54, 1.45)</t>
  </si>
  <si>
    <t>(1.16, 2.02)</t>
  </si>
  <si>
    <t>(4.66, 6.08)</t>
  </si>
  <si>
    <t>(0.63, 1.53)</t>
  </si>
  <si>
    <t>(1.62, 3.59)</t>
  </si>
  <si>
    <t>(8.73, 12.36)</t>
  </si>
  <si>
    <t>(0.49, 3.70)</t>
  </si>
  <si>
    <t>(0.22, 1.38)</t>
  </si>
  <si>
    <t>(0.59, 2.09)</t>
  </si>
  <si>
    <t>(1.84, 3.93)</t>
  </si>
  <si>
    <t>(0.00, 0.37)</t>
  </si>
  <si>
    <t>(0.00, 0.42)</t>
  </si>
  <si>
    <t>(0.01, 0.63)</t>
  </si>
  <si>
    <t>(0.00, 0.59)</t>
  </si>
  <si>
    <t>(0.25, 1.38)</t>
  </si>
  <si>
    <t>(0.00, 0.20)</t>
  </si>
  <si>
    <t>(0.00, 0.51)</t>
  </si>
  <si>
    <t>(0.02, 17.40)</t>
  </si>
  <si>
    <t>(0.00, 2.34)</t>
  </si>
  <si>
    <t>(0.16, 1.32)</t>
  </si>
  <si>
    <t>(0.12, 1.10)</t>
  </si>
  <si>
    <t>(0.05, 0.87)</t>
  </si>
  <si>
    <t>(0.00, 0.16)</t>
  </si>
  <si>
    <t>(0.00, 0.69)</t>
  </si>
  <si>
    <t>(0.29, 1.53)</t>
  </si>
  <si>
    <t>(0.03, 0.72)</t>
  </si>
  <si>
    <t>(0.02, 0.64)</t>
  </si>
  <si>
    <t>(0.00, 0.27)</t>
  </si>
  <si>
    <t>(0.00, 1.91)</t>
  </si>
  <si>
    <t>(0.04, 6.48)</t>
  </si>
  <si>
    <t>(0.04, 0.81)</t>
  </si>
  <si>
    <t>(0.00, 2.33)</t>
  </si>
  <si>
    <t>(0.04, 0.68)</t>
  </si>
  <si>
    <t>(0.00, 2.30)</t>
  </si>
  <si>
    <t>(0.06, 0.73)</t>
  </si>
  <si>
    <t>(0.44, 1.72)</t>
  </si>
  <si>
    <t>(0.02, 0.88)</t>
  </si>
  <si>
    <t>(0.12, 0.27)</t>
  </si>
  <si>
    <t>(0.24, 0.34)</t>
  </si>
  <si>
    <t>(0.08, 0.60)</t>
  </si>
  <si>
    <t>(0.13, 0.28)</t>
  </si>
  <si>
    <t>(0.00, 1.57)</t>
  </si>
  <si>
    <t>(0.14, 0.80)</t>
  </si>
  <si>
    <t>(0.00, 0.14)</t>
  </si>
  <si>
    <t>(0.00, 0.53)</t>
  </si>
  <si>
    <t>(0.04, 0.30)</t>
  </si>
  <si>
    <t>(0.06, 0.53)</t>
  </si>
  <si>
    <t>(0.03, 0.61)</t>
  </si>
  <si>
    <t>(0.00, 0.22)</t>
  </si>
  <si>
    <t>(0.00, 1.87)</t>
  </si>
  <si>
    <t>(0.08, 0.47)</t>
  </si>
  <si>
    <t>(0.02, 0.48)</t>
  </si>
  <si>
    <t>(0.01, 0.50)</t>
  </si>
  <si>
    <t>(0.00, 1.27)</t>
  </si>
  <si>
    <t>(0.00, 6.96)</t>
  </si>
  <si>
    <t>(0.00, 0.26)</t>
  </si>
  <si>
    <t>(0.03, 0.55)</t>
  </si>
  <si>
    <t>(0.00, 0.77)</t>
  </si>
  <si>
    <t>(0.04, 0.50)</t>
  </si>
  <si>
    <t>(0.08, 0.33)</t>
  </si>
  <si>
    <t>(0.02, 0.92)</t>
  </si>
  <si>
    <t>(12.05, 12.66)</t>
  </si>
  <si>
    <t>(41.96, 42.77)</t>
  </si>
  <si>
    <t>(23.56, 24.33)</t>
  </si>
  <si>
    <t>(22.15, 22.92)</t>
  </si>
  <si>
    <t>(21.90, 22.75)</t>
  </si>
  <si>
    <t>(21.90, 22.64)</t>
  </si>
  <si>
    <t>(15.93, 16.61)</t>
  </si>
  <si>
    <t>(11.23, 11.82)</t>
  </si>
  <si>
    <t>(10.74, 11.30)</t>
  </si>
  <si>
    <t>(11.50, 12.07)</t>
  </si>
  <si>
    <t>(7.13, 7.81)</t>
  </si>
  <si>
    <t>(12.89, 13.50)</t>
  </si>
  <si>
    <t>(3.14, 3.70)</t>
  </si>
  <si>
    <t>(11.79, 12.63)</t>
  </si>
  <si>
    <t>(3.60, 3.99)</t>
  </si>
  <si>
    <t>(0.57, 0.80)</t>
  </si>
  <si>
    <t>(0.23, 0.34)</t>
  </si>
  <si>
    <t>(2.42, 2.72)</t>
  </si>
  <si>
    <t>(3.94, 4.33)</t>
  </si>
  <si>
    <t>(1.87, 2.25)</t>
  </si>
  <si>
    <t>(0.80, 0.98)</t>
  </si>
  <si>
    <t>(2.28, 2.60)</t>
  </si>
  <si>
    <t>(2.18, 2.51)</t>
  </si>
  <si>
    <t>(0.18, 0.28)</t>
  </si>
  <si>
    <t>(1.31, 1.55)</t>
  </si>
  <si>
    <t>(2.06, 2.32)</t>
  </si>
  <si>
    <t>(2.56, 3.07)</t>
  </si>
  <si>
    <t>(4.47, 4.87)</t>
  </si>
  <si>
    <t>(3.28, 3.64)</t>
  </si>
  <si>
    <t>(0.56, 0.82)</t>
  </si>
  <si>
    <t>(0.53, 0.79)</t>
  </si>
  <si>
    <t>(4.76, 5.21)</t>
  </si>
  <si>
    <t>(3.74, 4.15)</t>
  </si>
  <si>
    <t>(0.85, 1.04)</t>
  </si>
  <si>
    <t>(1.48, 1.73)</t>
  </si>
  <si>
    <t>(1.28, 1.65)</t>
  </si>
  <si>
    <t>(0.00, 0.10)</t>
  </si>
  <si>
    <t>(0.00, 0.07)</t>
  </si>
  <si>
    <t>(0.01, 0.11)</t>
  </si>
  <si>
    <t>(1.27, 1.92)</t>
  </si>
  <si>
    <t>(1.85, 2.13)</t>
  </si>
  <si>
    <t>(1.24, 1.45)</t>
  </si>
  <si>
    <t>(1.23, 1.90)</t>
  </si>
  <si>
    <t>(0.96, 1.33)</t>
  </si>
  <si>
    <t>(0.55, 0.81)</t>
  </si>
  <si>
    <t>(1.10, 1.50)</t>
  </si>
  <si>
    <t>(2.70, 3.27)</t>
  </si>
  <si>
    <t>(2.15, 2.45)</t>
  </si>
  <si>
    <t>(5.21, 5.63)</t>
  </si>
  <si>
    <t>(1.29, 1.64)</t>
  </si>
  <si>
    <t>(5.24, 6.87)</t>
  </si>
  <si>
    <t>(24.10, 26.88)</t>
  </si>
  <si>
    <t>(16.17, 18.82)</t>
  </si>
  <si>
    <t>(10.94, 13.43)</t>
  </si>
  <si>
    <t>(11.05, 13.88)</t>
  </si>
  <si>
    <t>(11.93, 14.37)</t>
  </si>
  <si>
    <t>(12.08, 14.42)</t>
  </si>
  <si>
    <t>(6.99, 9.03)</t>
  </si>
  <si>
    <t>(5.71, 7.55)</t>
  </si>
  <si>
    <t>(6.71, 8.65)</t>
  </si>
  <si>
    <t>(2.18, 3.76)</t>
  </si>
  <si>
    <t>(5.47, 7.20)</t>
  </si>
  <si>
    <t>(0.57, 1.80)</t>
  </si>
  <si>
    <t>(3.67, 5.91)</t>
  </si>
  <si>
    <t>(1.46, 2.59)</t>
  </si>
  <si>
    <t>(0.08, 0.82)</t>
  </si>
  <si>
    <t>(0.04, 0.31)</t>
  </si>
  <si>
    <t>(0.82, 1.59)</t>
  </si>
  <si>
    <t>(2.04, 3.29)</t>
  </si>
  <si>
    <t>(0.26, 1.15)</t>
  </si>
  <si>
    <t>(0.08, 0.44)</t>
  </si>
  <si>
    <t>(0.81, 1.69)</t>
  </si>
  <si>
    <t>(0.87, 1.71)</t>
  </si>
  <si>
    <t>(0.08, 0.40)</t>
  </si>
  <si>
    <t>(0.26, 0.76)</t>
  </si>
  <si>
    <t>(1.30, 2.21)</t>
  </si>
  <si>
    <t>(0.29, 0.94)</t>
  </si>
  <si>
    <t>(1.73, 2.79)</t>
  </si>
  <si>
    <t>(3.27, 4.64)</t>
  </si>
  <si>
    <t>(0.14, 0.65)</t>
  </si>
  <si>
    <t>(0.15, 0.75)</t>
  </si>
  <si>
    <t>(1.52, 2.67)</t>
  </si>
  <si>
    <t>(1.31, 2.53)</t>
  </si>
  <si>
    <t>(0.48, 1.22)</t>
  </si>
  <si>
    <t>(0.32, 1.10)</t>
  </si>
  <si>
    <t>(0.00, 1.09)</t>
  </si>
  <si>
    <t>(0.00, 0.64)</t>
  </si>
  <si>
    <t>(0.22, 2.66)</t>
  </si>
  <si>
    <t>(0.58, 1.35)</t>
  </si>
  <si>
    <t>(0.28, 0.82)</t>
  </si>
  <si>
    <t>(1.56, 5.74)</t>
  </si>
  <si>
    <t>(0.41, 2.58)</t>
  </si>
  <si>
    <t>(0.03, 0.93)</t>
  </si>
  <si>
    <t>(0.00, 0.67)</t>
  </si>
  <si>
    <t>(0.74, 3.00)</t>
  </si>
  <si>
    <t>(0.36, 0.89)</t>
  </si>
  <si>
    <t>(1.46, 2.43)</t>
  </si>
  <si>
    <t>(0.08, 0.97)</t>
  </si>
  <si>
    <t>(0.36, 1.07)</t>
  </si>
  <si>
    <t>(8.94, 11.26)</t>
  </si>
  <si>
    <t>(6.43, 8.54)</t>
  </si>
  <si>
    <t>(10.78, 13.35)</t>
  </si>
  <si>
    <t>(10.37, 12.97)</t>
  </si>
  <si>
    <t>(9.62, 12.03)</t>
  </si>
  <si>
    <t>(0.57, 2.77)</t>
  </si>
  <si>
    <t>(2.33, 3.66)</t>
  </si>
  <si>
    <t>(2.78, 4.22)</t>
  </si>
  <si>
    <t>(2.95, 4.45)</t>
  </si>
  <si>
    <t>(0.48, 1.52)</t>
  </si>
  <si>
    <t>(1.04, 2.01)</t>
  </si>
  <si>
    <t>(0.05, 0.66)</t>
  </si>
  <si>
    <t>(0.77, 1.95)</t>
  </si>
  <si>
    <t>(0.04, 0.48)</t>
  </si>
  <si>
    <t>(0.07, 0.70)</t>
  </si>
  <si>
    <t>(0.07, 0.47)</t>
  </si>
  <si>
    <t>(0.02, 0.27)</t>
  </si>
  <si>
    <t>(0.65, 1.46)</t>
  </si>
  <si>
    <t>(0.10, 0.68)</t>
  </si>
  <si>
    <t>(0.01, 0.23)</t>
  </si>
  <si>
    <t>(0.17, 0.73)</t>
  </si>
  <si>
    <t>(0.13, 0.67)</t>
  </si>
  <si>
    <t>(0.17, 0.63)</t>
  </si>
  <si>
    <t>(0.00, 0.17)</t>
  </si>
  <si>
    <t>(0.43, 1.12)</t>
  </si>
  <si>
    <t>(0.94, 1.85)</t>
  </si>
  <si>
    <t>(0.05, 0.59)</t>
  </si>
  <si>
    <t>(0.32, 0.99)</t>
  </si>
  <si>
    <t>(0.19, 0.84)</t>
  </si>
  <si>
    <t>(0.06, 0.38)</t>
  </si>
  <si>
    <t>(0.16, 0.66)</t>
  </si>
  <si>
    <t>(0.00, 1.38)</t>
  </si>
  <si>
    <t>(0.00, 0.90)</t>
  </si>
  <si>
    <t>(0.18, 2.83)</t>
  </si>
  <si>
    <t>(0.21, 0.82)</t>
  </si>
  <si>
    <t>(0.07, 0.40)</t>
  </si>
  <si>
    <t>(1.64, 6.63)</t>
  </si>
  <si>
    <t>(0.03, 1.95)</t>
  </si>
  <si>
    <t>(0.00, 0.29)</t>
  </si>
  <si>
    <t>(0.00, 0.89)</t>
  </si>
  <si>
    <t>(0.00, 0.60)</t>
  </si>
  <si>
    <t>(0.11, 0.56)</t>
  </si>
  <si>
    <t>(0.72, 1.54)</t>
  </si>
  <si>
    <t>(0.12, 1.08)</t>
  </si>
  <si>
    <t>(0.03, 0.08)</t>
  </si>
  <si>
    <t>(0.18, 0.27)</t>
  </si>
  <si>
    <t>(0.00, 0.01)</t>
  </si>
  <si>
    <t>(0.05, 0.15)</t>
  </si>
  <si>
    <t>(0.00, 0.02)</t>
  </si>
  <si>
    <t>(0.00, 0.03)</t>
  </si>
  <si>
    <t>(0.04, 0.09)</t>
  </si>
  <si>
    <t>(0.59, 0.74)</t>
  </si>
  <si>
    <t>(0.00, 0.13)</t>
  </si>
  <si>
    <t>(0.03, 0.27)</t>
  </si>
  <si>
    <t>(0.00, 0.24)</t>
  </si>
  <si>
    <t>(0.00, 0.15)</t>
  </si>
  <si>
    <t>(0.00, 0.25)</t>
  </si>
  <si>
    <t>(0.00, 0.18)</t>
  </si>
  <si>
    <t>(0.00, 0.55)</t>
  </si>
  <si>
    <t>(0.00, 0.52)</t>
  </si>
  <si>
    <t>(0.00, 0.68)</t>
  </si>
  <si>
    <t>(0.00, 1.04)</t>
  </si>
  <si>
    <t>(0.00, 0.36)</t>
  </si>
  <si>
    <t>(0.00, 0.31)</t>
  </si>
  <si>
    <t>(0.00, 0.39)</t>
  </si>
  <si>
    <t>(0.37, 0.42)</t>
  </si>
  <si>
    <t>(0.35, 0.42)</t>
  </si>
  <si>
    <t>(0.87, 0.94)</t>
  </si>
  <si>
    <t>(0.84, 0.88)</t>
  </si>
  <si>
    <t>(0.75, 0.81)</t>
  </si>
  <si>
    <t>(0.73, 0.82)</t>
  </si>
  <si>
    <t>(0.76, 0.88)</t>
  </si>
  <si>
    <t>(2.25, 5.06)</t>
  </si>
  <si>
    <t>(17.83, 23.38)</t>
  </si>
  <si>
    <t>(11.01, 16.41)</t>
  </si>
  <si>
    <t>(8.49, 13.98)</t>
  </si>
  <si>
    <t>(11.27, 17.16)</t>
  </si>
  <si>
    <t>(10.73, 16.97)</t>
  </si>
  <si>
    <t>(6.90, 11.89)</t>
  </si>
  <si>
    <t>(5.73, 9.60)</t>
  </si>
  <si>
    <t>(5.19, 9.53)</t>
  </si>
  <si>
    <t>(6.24, 10.48)</t>
  </si>
  <si>
    <t>(1.21, 3.59)</t>
  </si>
  <si>
    <t>(0.00, 0.56)</t>
  </si>
  <si>
    <t>(1.89, 5.25)</t>
  </si>
  <si>
    <t>(0.03, 1.53)</t>
  </si>
  <si>
    <t>(0.98, 0.16)</t>
  </si>
  <si>
    <t>(0.54, 2.15)</t>
  </si>
  <si>
    <t>(0.29, 2.30)</t>
  </si>
  <si>
    <t>(0.57, 2.73)</t>
  </si>
  <si>
    <t>(0.01, 0.64)</t>
  </si>
  <si>
    <t>(0.15, 1.47)</t>
  </si>
  <si>
    <t>(0.22, 1.47)</t>
  </si>
  <si>
    <t>(0.00, 1.63)</t>
  </si>
  <si>
    <t>(0.56, 2.49)</t>
  </si>
  <si>
    <t>(0.68, 2.79)</t>
  </si>
  <si>
    <t>(0.00, 1.23)</t>
  </si>
  <si>
    <t>(0.00, 1.34)</t>
  </si>
  <si>
    <t>(1.01, 3.35)</t>
  </si>
  <si>
    <t>(0.16, 2.07)</t>
  </si>
  <si>
    <t>(0.00, 0.83)</t>
  </si>
  <si>
    <t>(0.01, 1.23)</t>
  </si>
  <si>
    <t>(0.00, 1.98)</t>
  </si>
  <si>
    <t>(0.00, 2.39)</t>
  </si>
  <si>
    <t>(0.00, 1.37)</t>
  </si>
  <si>
    <t>(0.00, 1.84)</t>
  </si>
  <si>
    <t>(0.00, 0.97)</t>
  </si>
  <si>
    <t>(0.03, 0.97)</t>
  </si>
  <si>
    <t>(0.00, 2.24)</t>
  </si>
  <si>
    <t>(0.00, 4.47)</t>
  </si>
  <si>
    <t>(0.00, 4.05)</t>
  </si>
  <si>
    <t>(0.01, 1.07)</t>
  </si>
  <si>
    <t>(0.31, 1.88)</t>
  </si>
  <si>
    <t>(0.00, 1.90)</t>
  </si>
  <si>
    <t>(0.18, 0.41)</t>
  </si>
  <si>
    <t>(0.42, 0.55)</t>
  </si>
  <si>
    <t>(0.48, 0.77)</t>
  </si>
  <si>
    <t>(0.43, 0.74)</t>
  </si>
  <si>
    <t>(0.50, 0.84)</t>
  </si>
  <si>
    <t>(0.47, 0.87)</t>
  </si>
  <si>
    <t>(0.53, 0.89)</t>
  </si>
  <si>
    <t>(0.03, 0.32)</t>
  </si>
  <si>
    <t>(0.09, 0.27)</t>
  </si>
  <si>
    <t>(0.15, 0.43)</t>
  </si>
  <si>
    <t>(0.01, 0.41)</t>
  </si>
  <si>
    <t>(0.00, 1.02)</t>
  </si>
  <si>
    <t>(0.00, 1.28)</t>
  </si>
  <si>
    <t>(0.02, 0.38)</t>
  </si>
  <si>
    <t>(0.13, 0.53)</t>
  </si>
  <si>
    <t>(0.14, 1.11)</t>
  </si>
  <si>
    <t>(0.00, 0.28)</t>
  </si>
  <si>
    <t>(0.24, 1.18)</t>
  </si>
  <si>
    <t>(0.10, 1.05)</t>
  </si>
  <si>
    <t>(0.10, 0.69)</t>
  </si>
  <si>
    <t>(0.12, 0.54)</t>
  </si>
  <si>
    <t>(0.19, 0.81)</t>
  </si>
  <si>
    <t>(0.00, 1.79)</t>
  </si>
  <si>
    <t>(0.00, 2.06)</t>
  </si>
  <si>
    <t>(0.20, 0.67)</t>
  </si>
  <si>
    <t>(0.04, 0.52)</t>
  </si>
  <si>
    <t>(0.00, 0.23)</t>
  </si>
  <si>
    <t>(0.00, 0.87)</t>
  </si>
  <si>
    <t>(0.00, 1.14)</t>
  </si>
  <si>
    <t>(0.00, 0.49)</t>
  </si>
  <si>
    <t>(0.02, 0.70)</t>
  </si>
  <si>
    <t>(0.00, 1.48)</t>
  </si>
  <si>
    <t>(0.00, 3.93)</t>
  </si>
  <si>
    <t>(0.00, 2.81)</t>
  </si>
  <si>
    <t>(0.00, 1.01)</t>
  </si>
  <si>
    <t>(0.00, 1.36)</t>
  </si>
  <si>
    <t>(0.00, 0.48)</t>
  </si>
  <si>
    <t>(0.06, 0.35)</t>
  </si>
  <si>
    <t>(62.87, 66.66)</t>
  </si>
  <si>
    <t>(79.03, 86.04)</t>
  </si>
  <si>
    <t>(95.96, 109.43)</t>
  </si>
  <si>
    <t>(130.5, 154.34)</t>
  </si>
  <si>
    <t>(121.75, 145.47)</t>
  </si>
  <si>
    <t>(115.14, 137.69)</t>
  </si>
  <si>
    <t>(67.49, 80.94)</t>
  </si>
  <si>
    <t>(83.07, 91.06)</t>
  </si>
  <si>
    <t>(86.04, 94.02)</t>
  </si>
  <si>
    <t>(88.72, 95.16)</t>
  </si>
  <si>
    <t>(73.95, 79.4)</t>
  </si>
  <si>
    <t>(67.62, 73.66)</t>
  </si>
  <si>
    <t>(68.43, 74.3)</t>
  </si>
  <si>
    <t>(66.87, 73.32)</t>
  </si>
  <si>
    <t>(63.78, 71.52)</t>
  </si>
  <si>
    <t>(62, 67.74)</t>
  </si>
  <si>
    <t>(77.2, 85.98)</t>
  </si>
  <si>
    <t>(69.23, 80.52)</t>
  </si>
  <si>
    <t>(65.13, 68.96)</t>
  </si>
  <si>
    <t>(62.84, 70.09)</t>
  </si>
  <si>
    <t>(70.76, 77.36)</t>
  </si>
  <si>
    <t>(83.26, 89.78)</t>
  </si>
  <si>
    <t>(71.13, 79.41)</t>
  </si>
  <si>
    <t>(58.04, 67.87)</t>
  </si>
  <si>
    <t>(72.31, 80.36)</t>
  </si>
  <si>
    <t>(99.67, 111.18)</t>
  </si>
  <si>
    <t>(105.15, 118.35)</t>
  </si>
  <si>
    <t>(66.89, 74.76)</t>
  </si>
  <si>
    <t>(68.35, 76.68)</t>
  </si>
  <si>
    <t>(70.25, 77.57)</t>
  </si>
  <si>
    <t>(73.64, 83.05)</t>
  </si>
  <si>
    <t>(82.14, 89.51)</t>
  </si>
  <si>
    <t>(87.02, 94.41)</t>
  </si>
  <si>
    <t>(83.72, 90.48)</t>
  </si>
  <si>
    <t>(69.12, 77.05)</t>
  </si>
  <si>
    <t>(62.36, 69.36)</t>
  </si>
  <si>
    <t>(78.94, 85.56)</t>
  </si>
  <si>
    <t>(69.55, 77.05)</t>
  </si>
  <si>
    <t>(79.53, 84.18)</t>
  </si>
  <si>
    <t>(96.46, 105.65)</t>
  </si>
  <si>
    <t>(22.43, 28.78)</t>
  </si>
  <si>
    <t>(25.65, 35)</t>
  </si>
  <si>
    <t>(30.59, 65.23)</t>
  </si>
  <si>
    <t>(-0.83, 32.43)</t>
  </si>
  <si>
    <t>(1.09, 29.75)</t>
  </si>
  <si>
    <t>(3.41, 37.96)</t>
  </si>
  <si>
    <t>(46.83, 96.56)</t>
  </si>
  <si>
    <t>(34.38, 51.17)</t>
  </si>
  <si>
    <t>(24.94, 37.76)</t>
  </si>
  <si>
    <t>(34.45, 43.75)</t>
  </si>
  <si>
    <t>(18.66, 24.26)</t>
  </si>
  <si>
    <t>(23.35, 28.76)</t>
  </si>
  <si>
    <t>(18.75, 25.2)</t>
  </si>
  <si>
    <t>(15.19, 20.66)</t>
  </si>
  <si>
    <t>(21.14, 29.06)</t>
  </si>
  <si>
    <t>(17.09, 27.67)</t>
  </si>
  <si>
    <t>(27.86, 38.09)</t>
  </si>
  <si>
    <t>(12.21, 28.54)</t>
  </si>
  <si>
    <t>(0.18, 19.66)</t>
  </si>
  <si>
    <t>(12.28, 21.79)</t>
  </si>
  <si>
    <t>(23.02, 31.13)</t>
  </si>
  <si>
    <t>(18.35, 26.67)</t>
  </si>
  <si>
    <t>(7.3, 16.81)</t>
  </si>
  <si>
    <t>(20.33, 28.33)</t>
  </si>
  <si>
    <t>(28.95, 40.09)</t>
  </si>
  <si>
    <t>(12.87, 19.67)</t>
  </si>
  <si>
    <t>(21.65, 27.42)</t>
  </si>
  <si>
    <t>(11.74, 15.5)</t>
  </si>
  <si>
    <t>(21.46, 29.97)</t>
  </si>
  <si>
    <t>(20.54, 27.52)</t>
  </si>
  <si>
    <t>(19.52, 25.58)</t>
  </si>
  <si>
    <t>(18.66, 24.81)</t>
  </si>
  <si>
    <t>(11.77, 15.95)</t>
  </si>
  <si>
    <t>(14.91, 20.53)</t>
  </si>
  <si>
    <t>(17.79, 24.57)</t>
  </si>
  <si>
    <t>(16.67, 21.36)</t>
  </si>
  <si>
    <t>(24.13, 31.94)</t>
  </si>
  <si>
    <t>(35.55, 51.6)</t>
  </si>
  <si>
    <t>(42.4, 72.52)</t>
  </si>
  <si>
    <t>(-9.26, 50.88)</t>
  </si>
  <si>
    <t>(-9.15, 58.74)</t>
  </si>
  <si>
    <t>(16.41, 68.7)</t>
  </si>
  <si>
    <t>(24.05, 60.84)</t>
  </si>
  <si>
    <t>(47.01, 75.55)</t>
  </si>
  <si>
    <t>(40.91, 71.9)</t>
  </si>
  <si>
    <t>(58.94, 82.84)</t>
  </si>
  <si>
    <t>(25.63, 34.25)</t>
  </si>
  <si>
    <t>(24.28, 29.41)</t>
  </si>
  <si>
    <t>(22.66, 28.05)</t>
  </si>
  <si>
    <t>(21.94, 32.23)</t>
  </si>
  <si>
    <t>(23.76, 28.87)</t>
  </si>
  <si>
    <t>(20.08, 29.22)</t>
  </si>
  <si>
    <t>(25.43, 33.84)</t>
  </si>
  <si>
    <t>(-3.73, 23.08)</t>
  </si>
  <si>
    <t>(13.47, 23.78)</t>
  </si>
  <si>
    <t>(18.36, 36.84)</t>
  </si>
  <si>
    <t>(12.01, 33.56)</t>
  </si>
  <si>
    <t>(27.69, 34.25)</t>
  </si>
  <si>
    <t>(29.75, 50.53)</t>
  </si>
  <si>
    <t>(22.15, 36.39)</t>
  </si>
  <si>
    <t>(26.32, 33.56)</t>
  </si>
  <si>
    <t>(20.73, 26.94)</t>
  </si>
  <si>
    <t>(22.92, 27.92)</t>
  </si>
  <si>
    <t>(29.05, 36.02)</t>
  </si>
  <si>
    <t>(21.08, 25.58)</t>
  </si>
  <si>
    <t>(29.95, 37.81)</t>
  </si>
  <si>
    <t>(22.8, 32.36)</t>
  </si>
  <si>
    <t>(23.41, 29.36)</t>
  </si>
  <si>
    <t>(0.37, 0.4)</t>
  </si>
  <si>
    <t>(0.34, 0.4)</t>
  </si>
  <si>
    <t>(0.25, 0.34)</t>
  </si>
  <si>
    <t>(0.28, 0.39)</t>
  </si>
  <si>
    <t>(0.3, 0.42)</t>
  </si>
  <si>
    <t>(0.29, 0.41)</t>
  </si>
  <si>
    <t>(0.3, 0.41)</t>
  </si>
  <si>
    <t>(0.33, 0.38)</t>
  </si>
  <si>
    <t>(0.36, 0.41)</t>
  </si>
  <si>
    <t>(0.35, 0.39)</t>
  </si>
  <si>
    <t>(0.31, 0.35)</t>
  </si>
  <si>
    <t>(0.35, 0.4)</t>
  </si>
  <si>
    <t>(0.32, 0.38)</t>
  </si>
  <si>
    <t>(0.33, 0.4)</t>
  </si>
  <si>
    <t>(0.3, 0.36)</t>
  </si>
  <si>
    <t>(0.32, 0.37)</t>
  </si>
  <si>
    <t>(0.35, 0.41)</t>
  </si>
  <si>
    <t>(0.33, 0.42)</t>
  </si>
  <si>
    <t>(0.3, 0.47)</t>
  </si>
  <si>
    <t>(0.34, 0.41)</t>
  </si>
  <si>
    <t>(0.33, 0.43)</t>
  </si>
  <si>
    <t>(0.33, 0.39)</t>
  </si>
  <si>
    <t>(0.28, 0.35)</t>
  </si>
  <si>
    <t>(0.3, 0.38)</t>
  </si>
  <si>
    <t>(0.31, 0.37)</t>
  </si>
  <si>
    <t>(0.31, 0.36)</t>
  </si>
  <si>
    <t>(0.31, 0.38)</t>
  </si>
  <si>
    <t>(0.37, 0.43)</t>
  </si>
  <si>
    <t>(0.36, 0.43)</t>
  </si>
  <si>
    <t>(0.35, 0.38)</t>
  </si>
  <si>
    <t>(0.33, 0.36)</t>
  </si>
  <si>
    <t>(0.85, 0.89)</t>
  </si>
  <si>
    <t>(0.86, 0.9)</t>
  </si>
  <si>
    <t>(0.82, 0.92)</t>
  </si>
  <si>
    <t>(0.85, 1)</t>
  </si>
  <si>
    <t>(0.87, 1)</t>
  </si>
  <si>
    <t>(0.84, 0.99)</t>
  </si>
  <si>
    <t>(0.82, 0.91)</t>
  </si>
  <si>
    <t>(0.84, 0.89)</t>
  </si>
  <si>
    <t>(0.85, 0.9)</t>
  </si>
  <si>
    <t>(0.85, 0.88)</t>
  </si>
  <si>
    <t>(0.83, 0.87)</t>
  </si>
  <si>
    <t>(0.87, 0.91)</t>
  </si>
  <si>
    <t>(0.83, 0.88)</t>
  </si>
  <si>
    <t>(0.86, 0.91)</t>
  </si>
  <si>
    <t>(0.85, 0.91)</t>
  </si>
  <si>
    <t>(0.8, 0.92)</t>
  </si>
  <si>
    <t>(0.89, 0.94)</t>
  </si>
  <si>
    <t>(0.81, 0.86)</t>
  </si>
  <si>
    <t>(0.88, 0.92)</t>
  </si>
  <si>
    <t>(0.86, 0.89)</t>
  </si>
  <si>
    <t>(0.82, 0.87)</t>
  </si>
  <si>
    <t>(0.77, 0.83)</t>
  </si>
  <si>
    <t>(0.68, 0.81)</t>
  </si>
  <si>
    <t>(0.74, 1.05)</t>
  </si>
  <si>
    <t>(0.78, 1.03)</t>
  </si>
  <si>
    <t>(0.74, 0.94)</t>
  </si>
  <si>
    <t>(0.74, 0.9)</t>
  </si>
  <si>
    <t>(0.74, 0.84)</t>
  </si>
  <si>
    <t>(0.75, 0.86)</t>
  </si>
  <si>
    <t>(0.75, 0.82)</t>
  </si>
  <si>
    <t>(0.71, 0.78)</t>
  </si>
  <si>
    <t>(0.76, 0.8)</t>
  </si>
  <si>
    <t>(0.73, 0.78)</t>
  </si>
  <si>
    <t>(0.77, 0.84)</t>
  </si>
  <si>
    <t>(0.7, 0.78)</t>
  </si>
  <si>
    <t>(0.75, 0.83)</t>
  </si>
  <si>
    <t>(0.77, 0.82)</t>
  </si>
  <si>
    <t>(0.68, 0.82)</t>
  </si>
  <si>
    <t>(0.78, 1.04)</t>
  </si>
  <si>
    <t>(0.77, 0.87)</t>
  </si>
  <si>
    <t>(0.79, 0.85)</t>
  </si>
  <si>
    <t>(0.71, 0.9)</t>
  </si>
  <si>
    <t>(0.76, 0.81)</t>
  </si>
  <si>
    <t>(0.73, 0.84)</t>
  </si>
  <si>
    <t>(0.69, 0.76)</t>
  </si>
  <si>
    <t>(0.69, 0.78)</t>
  </si>
  <si>
    <t>(0.79, 0.87)</t>
  </si>
  <si>
    <t>(0.74, 0.8)</t>
  </si>
  <si>
    <t>(0.77, 0.81)</t>
  </si>
  <si>
    <t>(0.72, 0.78)</t>
  </si>
  <si>
    <t>(0.78, 0.82)</t>
  </si>
  <si>
    <t>(0.76, 0.84)</t>
  </si>
  <si>
    <t>(0.72, 0.79)</t>
  </si>
  <si>
    <t>(0.71, 0.8)</t>
  </si>
  <si>
    <t>(0.73, 0.8)</t>
  </si>
  <si>
    <t>(0.73, 0.81)</t>
  </si>
  <si>
    <t>(0.26, 0.30)</t>
  </si>
  <si>
    <t>(0.52, 0.55)</t>
  </si>
  <si>
    <t>(0.27, 0.30)</t>
  </si>
  <si>
    <t>(0.20, 0.24)</t>
  </si>
  <si>
    <t>(0.21, 0.25)</t>
  </si>
  <si>
    <t>(0.22, 0.26)</t>
  </si>
  <si>
    <t>(0.19, 0.23)</t>
  </si>
  <si>
    <t>(0.18, 0.21)</t>
  </si>
  <si>
    <t>(0.24, 0.30)</t>
  </si>
  <si>
    <t>(0.23, 0.26)</t>
  </si>
  <si>
    <t>(0.18, 0.25)</t>
  </si>
  <si>
    <t>(0.23, 0.29)</t>
  </si>
  <si>
    <t>(0.13, 0.16)</t>
  </si>
  <si>
    <t>(0.07, 0.13)</t>
  </si>
  <si>
    <t>(0.07, 0.10)</t>
  </si>
  <si>
    <t>(0.09, 0.12)</t>
  </si>
  <si>
    <t>(0.02, 0.08)</t>
  </si>
  <si>
    <t>(0.04, 0.07)</t>
  </si>
  <si>
    <t>(0.06, 0.09)</t>
  </si>
  <si>
    <t>(0.11, 0.14)</t>
  </si>
  <si>
    <t>(0.04, 0.11)</t>
  </si>
  <si>
    <t>(0.05, 0.12)</t>
  </si>
  <si>
    <t>(0.12, 0.15)</t>
  </si>
  <si>
    <t>(0.09, 0.13)</t>
  </si>
  <si>
    <t>(-0.02, 0.14)</t>
  </si>
  <si>
    <t>(0.06, 0.23)</t>
  </si>
  <si>
    <t>(0.14, 0.24)</t>
  </si>
  <si>
    <t>(0.04, 0.12)</t>
  </si>
  <si>
    <t>(0.07, 0.15)</t>
  </si>
  <si>
    <t>(0.08, 0.17)</t>
  </si>
  <si>
    <t>(0.04, 0.10)</t>
  </si>
  <si>
    <t>(0.17, 0.29)</t>
  </si>
  <si>
    <t>(0.12, 0.28)</t>
  </si>
  <si>
    <t>(0.10, 0.22)</t>
  </si>
  <si>
    <t>(0.27, 0.42)</t>
  </si>
  <si>
    <t>(0.06, 0.17)</t>
  </si>
  <si>
    <t>(0.03, 0.15)</t>
  </si>
  <si>
    <t>(0.07, 0.27)</t>
  </si>
  <si>
    <t>(0.09, 0.21)</t>
  </si>
  <si>
    <t>(0.18, 0.29)</t>
  </si>
  <si>
    <t>(0.04, 0.16)</t>
  </si>
  <si>
    <t>(0.04, 0.19)</t>
  </si>
  <si>
    <t>(0.17, 0.30)</t>
  </si>
  <si>
    <t>(0.10, 0.24)</t>
  </si>
  <si>
    <t>(0.09, 0.30)</t>
  </si>
  <si>
    <t>(0.09, 0.23)</t>
  </si>
  <si>
    <t>(0.11, 0.26)</t>
  </si>
  <si>
    <t>(0.22, 0.49)</t>
  </si>
  <si>
    <t>(-0.04, 0.16)</t>
  </si>
  <si>
    <t>(0.14, 0.29)</t>
  </si>
  <si>
    <t>(0.02, 0.12)</t>
  </si>
  <si>
    <t>(0.04, 0.23)</t>
  </si>
  <si>
    <t>(-0.08, 0.52)</t>
  </si>
  <si>
    <t>(-0.11, 0.11)</t>
  </si>
  <si>
    <t>(0.03, 0.39)</t>
  </si>
  <si>
    <t>(0.42, 0.53)</t>
  </si>
  <si>
    <t>(-0.01, 0.10)</t>
  </si>
  <si>
    <t>(0.05, 0.16)</t>
  </si>
  <si>
    <t>(0.03, 0.14)</t>
  </si>
  <si>
    <t>(0.24, 0.35)</t>
  </si>
  <si>
    <t>(0.02, 0.20)</t>
  </si>
  <si>
    <t>(-0.54, 1.78)</t>
  </si>
  <si>
    <t>(0.06, 0.19)</t>
  </si>
  <si>
    <t>(0.07, 0.19)</t>
  </si>
  <si>
    <t>(-0.05, 0.22)</t>
  </si>
  <si>
    <t>(0.06, 0.18)</t>
  </si>
  <si>
    <t>(0.11, 0.21)</t>
  </si>
  <si>
    <t>(-0.06, 0.09)</t>
  </si>
  <si>
    <t>(-0.33, 1.40)</t>
  </si>
  <si>
    <t>(-0.11, 0.85)</t>
  </si>
  <si>
    <t>(0.03, 0.13)</t>
  </si>
  <si>
    <t>(0.00, 0.00)</t>
  </si>
  <si>
    <t>(-0.09, 0.31)</t>
  </si>
  <si>
    <t>(-0.02, 0.39)</t>
  </si>
  <si>
    <t>(-0.17, 0.17)</t>
  </si>
  <si>
    <t>(-0.12, 0.27)</t>
  </si>
  <si>
    <t>(-0.13, 0.32)</t>
  </si>
  <si>
    <t>(-0.12, 0.13)</t>
  </si>
  <si>
    <t>(-0.11, 0.19)</t>
  </si>
  <si>
    <t>(-0.06, 0.32)</t>
  </si>
  <si>
    <t>(-0.15, 0.24)</t>
  </si>
  <si>
    <t>(0.02, 0.77)</t>
  </si>
  <si>
    <t>(-0.09, 0.17)</t>
  </si>
  <si>
    <t>(0.30, 0.36)</t>
  </si>
  <si>
    <t>(73.23, 77.66)</t>
  </si>
  <si>
    <t>(84.72, 92.24)</t>
  </si>
  <si>
    <t>(79.65, 87.42)</t>
  </si>
  <si>
    <t>(85.80, 92.18)</t>
  </si>
  <si>
    <t>(74.80, 81.49)</t>
  </si>
  <si>
    <t>(89.94, 118.83)</t>
  </si>
  <si>
    <t>(62.29, 68.96)</t>
  </si>
  <si>
    <t>(75.03, 80.99)</t>
  </si>
  <si>
    <t>(71.11, 79.05)</t>
  </si>
  <si>
    <t>(83.37, 92.49)</t>
  </si>
  <si>
    <t>(77.90, 86.19)</t>
  </si>
  <si>
    <t>(67.34, 75.19)</t>
  </si>
  <si>
    <t>(81.28, 89.87)</t>
  </si>
  <si>
    <t>(72.00, 79.15)</t>
  </si>
  <si>
    <t>(78.15, 85.10)</t>
  </si>
  <si>
    <t>(72.59, 81.93)</t>
  </si>
  <si>
    <t>(65.02, 70.38)</t>
  </si>
  <si>
    <t>(69.15, 74.69)</t>
  </si>
  <si>
    <t>(74.20, 82.85)</t>
  </si>
  <si>
    <t>(79.86, 85.39)</t>
  </si>
  <si>
    <t>(76.20, 84.54)</t>
  </si>
  <si>
    <t>(78.62, 83.25)</t>
  </si>
  <si>
    <t>(92.56, 101.95)</t>
  </si>
  <si>
    <t>Fertility &amp; Sexual Development</t>
  </si>
  <si>
    <t>Blood Biomarkers</t>
  </si>
  <si>
    <t>RA_Expected</t>
  </si>
  <si>
    <t xml:space="preserve">Supplementary Table S3:  Expected predictive accuracy of PGIs by genetic ancestry based on standard GWAS SNP weights  </t>
  </si>
  <si>
    <t>(0.74, 0.80)</t>
  </si>
  <si>
    <t>(0.75, 0.80)</t>
  </si>
  <si>
    <t>(0.74, 0.81)</t>
  </si>
  <si>
    <t>*</t>
  </si>
  <si>
    <t>Supplementary Table S5:  Relative PGI predictive accuracy (observed and predicted) and loss of PGI predictive accuracy due to LD and MAF by ancestry in HRS</t>
  </si>
  <si>
    <t>Supplementary Table S4:  Relative PGI predictive accuracy (observed) and loss of PGI predictive accuracy due to LD and MAF by ancestry in UKB</t>
  </si>
  <si>
    <t>HDL-cholesterol</t>
  </si>
  <si>
    <t>For each of the two measurements, logarithm of HDL cholesterol (field 30760) is residualized on 
- age indicator: age winsorized at 50 and 78
- sex
- 5-year age bin - sex interactions
- 20-quantiles of sampling time (field 3166)
- fasting time (field 74), winsorized at 1 and 18
- 20-quantiles of estimated sample dilution factor (field 30897)
- assessment center (field 54)
- assessment month:  100* [birthyear (field 34) + age] + month (field 55)]. Values less than May 2006 (200605) coded 200500, values between Aug 2010 (201008) and October 2010 (201010) coded 201008, values greater than Sep 2011 (201109) coded 201100 because of too few individuals in these ranges
- HDL aliquot (field 30762)
Phenotype is set to the mean of the two residuals.</t>
  </si>
  <si>
    <t>For each of the two measurements, LDL cholesterol (field 30780) is first adjusted for statin usage by multiplying it by 1.46155 if field 20003 is coded as one of the following: 1140861958, 1140888594,  1140888648, 1141146234, 1141192410, 1140861922, 1141146138.
Then logarithm of adjusted LDL cholesterol is residualized on 
- age indicator: age winsorized at 50 and 78
- sex
- 5-year age bin - sex interactions
- 20-quantiles of sampling time (field 3166)
- fasting time (field 74), winsorized at 1 and 18
- 20-quantiles of estimated sample dilution factor (field 30897)
- assessment center (field 54)
- assessment month:  100* [birthyear (field 34) + age] + month (field 55)]. Values less than May 2006 (200605) coded 200500, values between Aug 2010 (201008) and October 2010 (201010) coded 201008, values greater than Sep 2011 (201109) coded 201100 because of too few individuals in these ranges
- LDL aliquot (field 30782)
Phenotype is set to the mean of the two residuals.</t>
  </si>
  <si>
    <t>For each of the two measurements, total cholesterol (field 30690) is first adjusted for statin usage by multiplying it by 1.33588 if field 20003 is coded as one of the following: 1140861958, 1140888594,  1140888648, 1141146234, 1141192410, 1140861922, 1141146138. HDL cholesterol is then subtracted from this value to obtain nonHDL cholesterol.
Then logarithm of nonHDL cholesterol is residualized on 
- age indicator: age winsorized at 50 and 78
- sex
- 5-year age bin - sex interactions
- 20-quantiles of sampling time (field 3166)
- fasting time (field 74), winsorized at 1 and 18
- 20-quantiles of estimated sample dilution factor (field 30897)
- assessment center (field 54)
- assessment month:  100* [birthyear (field 34) + age] + month (field 55)]. Values less than May 2006 (200605) coded 200500, values between Aug 2010 (201008) and October 2010 (201010) coded 201008, values greater than Sep 2011 (201109) coded 201100 because of too few individuals in these ranges
- total cholesterol aliquot (field 30692)
- HDL cholesterol aliquot (field 30762)
Phenotype is set to the mean of the two residuals.</t>
  </si>
  <si>
    <t>For each of the two measurements, total cholesterol (field 30690) is first adjusted for statin usage by multiplying it by 1.33588 if field 20003 is coded as one of the following: 1140861958, 1140888594,  1140888648, 1141146234, 1141192410, 1140861922, 1141146138.
Then logarithm of adjusted total cholesterol is residualized on 
- age indicator: age winsorized at 50 and 78
- sex
- 5-year age bin - sex interactions
- 20-quantiles of sampling time (field 3166)
- fasting time (field 74), winsorized at 1 and 18
- 20-quantiles of estimated sample dilution factor (field 30897)
- assessment center (field 54)
- assessment month:  100* [birthyear (field 34) + age] + month (field 55)]. Values less than May 2006 (200605) coded 200500, values between Aug 2010 (201008) and October 2010 (201010) coded 201008, values greater than Sep 2011 (201109) coded 201100 because of too few individuals in these ranges
- total cholesterol aliquot (field 30692)
Phenotype is set to the mean of the two residuals.</t>
  </si>
  <si>
    <t>For each of the two measurements, logarithm of tryglycerides (field 30870) is residualized on 
- age indicator: age winsorized at 50 and 78
- sex
- 5-year age bin - sex interactions
- 20-quantiles of sampling time (field 3166)
- fasting time (field 74), winsorized at 1 and 18
- 20-quantiles of estimated sample dilution factor (field 30897)
- assessment center (field 54)
- assessment month:  100* [birthyear (field 34) + age] + month (field 55)]. Values less than May 2006 (200605) coded 200500, values between Aug 2010 (201008) and October 2010 (201010) coded 201008, values greater than Sep 2011 (201109) coded 201100 because of too few individuals in these ranges
- tryglycerides aliquot (field 30872)
Phenotype is set to the mean of the two residuals.</t>
  </si>
  <si>
    <t>First, the average of the four readings (two automatic: field 4079, two manual: field 94) is taken. The obtained value is adjusted for medication by adding 10 if any of field 6153 or field 6177 is coded 2. The value is set to missing if information about medication is missing (both of fields 6153 and 6177 are missing, -1 or -3). Finally, the value is residualized on sex, third-degree polynomial in age, and all age-sex interactions.</t>
  </si>
  <si>
    <t>Pulse pressure is calculated as the difference between the medication-adjusted systolic and diastolic blood pressure, and  residualized on sex, third-degree polynomial in age, and all age-sex interactions.</t>
  </si>
  <si>
    <t>First, the average of the four readings (two automatic: field 4080, two manual: field 93) is taken. The obtained value is adjusted for medication by adding 15 if any of field 6153 or field 6177 is coded 2. The value is set to missing if information about medication is missing (both of fields 6153 and 6177 are missing, -1 or -3). Finally, the value is residualized on sex, third-degree polynomial in age, and all age-sex interactions.</t>
  </si>
  <si>
    <t>Years of education: 
20 if "College or university degree" (field 6138 = 1)
13 if "Alevels/AS levels or equivalent"  (field 6138 = 2)
10 if "Olevels/GCSEs or equivalent" or "CSEs or equivalent"  (field 6138 = 3 or 4)
"Age left schooling" (field 845) - 5  if "NVQ or HND or HNC or equivalent"  (field 6138 = 5)
15 if "Other professional qualifications (e.g. nursing teaching)"  (field 6138 = 6)
7 if "None of the above"  (field 6138 = -7)
Missing if no response (field 6138 = -3) or if the value obtained using the definition above is less than 7.
The phenotype is set to the maximum value across measurements</t>
  </si>
  <si>
    <t>For each measurement, set to field 2139 if it is greater than 11, to missing otherwise. The final phenotype is set to the minimum of all measurements.</t>
  </si>
  <si>
    <t>For each measurement, set to field 2734 if it is non-negative and the respondent is at least 45 years old at the time, to missing otherwise. The final phenotype is set to the maximum of all measurements.</t>
  </si>
  <si>
    <t xml:space="preserve">Set to 1 if any of the following hold:
- ever coded "Allergic rhinitis due to pollen" (J301) in ICD10 in-patient summary diagnoses (field 41270) or in the death register primary (field 40001) / secondary (field 40002) causes
- ever coded "Allergic rhinitis due to pollen" (4770) in ICD9 in-patient summary diagnoses (field 41271)
- ever self-reported to have COPD (field 20002 = 1112 or 1113, or field 6152 = 6, or field 22128 = 1, or field 22129 = 1, or field 22130 = 1); 
- In the GP data, ever coded as one of the following: H170. , H330. , X1020 , XE0ZP , XE2QI , Xa7lL , XaObk , XaOj7 , c91.. , c911. , c912. , c913. , c914. , c915. , c916. , c917. , c918. , c919. , c91a. , c91b. , c91c. , c91d. , c91e. , c91f. , c91g. , .H431 , 1781. , Xa0lX , x0563 , x0564 , x0565 , x0566 , .H28. , 14M2. , .14M2 , x00CR , x00Ca , x00Cj , x00Ct , x00CM , x00CQ , x00CV , x00CZ , x00Ce , x00Ci , x00Co , x00Cs , .14B1 , 14B1. , Hyu20 , 1781. , X71bE
Set to 0 if none of the above and none of the below hold:
- has any ICD10 diagnosis of "Allergic rhinitis - unspecified" (J304), predominantly allergic asthma" (J450) in any of fields 41270, 40001 or 40002.
- has any ICD9 diagnosis of "Allergic rhinitis, cause unspecified" (field 41271 = 4779)
Set to missing otherwise.
</t>
  </si>
  <si>
    <t>Set to 1 if any of the following hold, 0 otherwise:
- ever coded "asthma" (J450-J459) or "status asthmaticus" (J46) in ICD10 in-patient summary diagnoses (field 41270) or in the death register primary (field 40001) / secondary (field 40002) causes
- ever coded asthma (493..) in ICD9 in-patient summary diagnoses (field 41271)
- ever self-reported to have asthma diagnosis (field 20002 equal to 1111, field 6152 equal to 8, or field 22127 equal to 1); 
- In the GP data, ever coded as one of the following: 14B4., .14B4, 173A., .173A, 663N., .663N, 663N0, 663N1, 663N2, 663O., .663O, 663O0, 663P., .663P, 663P0, 663P1, 663P2, 663Q., .663Q, 663U., .663U, 663V., .663V, 663V0, 663V1, 663V2, 663V3, 663W., .663W, 663d., .663d, 663e., .663e, 663e0, 663e1, 663f., .663f, 679J., .679J, 8791., .8791, 8793., .8793, 8794., .8794, 8795., .8795, 8796., .8796, 8797., .8797, 8798., .8798, 8H2P., .8H2P, 9OJ1., .9OJ1, 9OJ3., .9OJ3, 9OJ4., 9OJ5., .9OJ5, 9OJ6., .9OJ6, 9OJ7., .9OJ7, 9OJ8., .9OJ8, 9OJ9., .9OJ9, 9OJA., .9OJA, 9Q21., .9Q21, H3120, H33.., H330., H3300, H3301, H330z, H331., H3310, H3311, H331z, H332., H33z., H33z0, H33z1, H33z2, H33zz, H47y0, Ua1AX, X101t, X101u, X101x, X101y, X101z, X1020, X1021, X1022, X1023, X1024, X1025, X1026, X1027, X1028, X1029, X102D, X102G, XE0YQ, XE0YR, XE0YS, XE0YT, XE0YU, XE0YV, XE0YW, XE0YX, XE0ZP, XE0ZR, XE0ZT, XE2Nb, XM0s2, XM1Xb, Xa0lZ, Xa1hD, Xa8Hn, Xa9zf, XaBAQ, XaBU2, XaBU3, XaDvK, XaDvL, XaIIW, XaIIX, XaIIY, XaIIZ, XaINZ, XaINa, XaINb, XaINc, XaINd, XaINf, XaINg, XaINh, XaIOV, XaIQ4, XaIQD, XaIQE, XaIR3, XaIRN, XaIeq, XaIer, XaIfK, XaIoE, XaIu5, XaIu6, XaIuG, XaIww, XaJFG, XaJYe, XaKdk, XaLIm, XaLIn, XaLIr, XaLJS, XaLJT, XaLJU, XaLPE, XaNKw, XaObi, XaObj, XaObk, XaObl, XaObm, XaQHq, XaQig, XaQih, XaQij, XaR8K, XaRFi, XaRFj, XaRFk, XaRFl, XaX3n, XaXZm, XaXZp, XaXZs, XaXZu, XaXZx, XaXa0, XaY2V, XaYZB, XaYZh, XaYb8, XaYja, XaYpF, Xaa7B, Xaa7Q, Xabiu, Xabj3, Xac33, Xac8r, XacLz, XacM0, XacM1, XacXj, Xafdj, Xafdy, Xafdz, Xaff0, Y0017, Y137e, Y137f, Y138a, Y139b, Y139c, Y139d, Y13a1, Y13a2, Y13a3, Y13a4, Y13a5, Y13a7, Y13a8, Y13a9, Y1b24, Y1f9014Ok0, 173c., 173d., 178.., 1780., 1781., 1782., 1783., 1784., 1785., 1786., 1787., 1788., 1789., 178A., 178B., 1O2.., 388t., 388t0, 38DL., 38DT., 38DV., 661M1, 661N1, 663h., 663j., 663m., 663n., 663p., 663q., 663r., 663s., 663t., 663u., 663v., 663w., 663x., 663y., 66Y5., 66Y9., 66YA., 66YC., 66YE., 66YJ., 66YK., 66Yp., 66YP., 66Yq., 66YQ., 66Yr., 66YR., 66Ys., 66Yu., 66Yz5, 679J0, 679J1, 679J2, 8B3j., 8CMA0, 8CR0., 9NNX., 9OJ.., 9OJB., 9OJB0, 9OJB1, 9OJB2, 9OJC., H302., H333., H334., H335., H3B..
Set to 0 otherwise.</t>
  </si>
  <si>
    <t>Set to 1 if any of the following hold, 0 otherwise.
- Asthma=1 or Eczema=1 or Hayfever=1.
- ever self-reported (field 6152) to have hayfever, allergic rhinitis or eczema (=9)</t>
  </si>
  <si>
    <t>For individuals with genetic sex = female (field 22001), set to 1 if any of the following hold, 0 otherwise:
- ever coded "malignant neoplasm of breast" (C50.) or "carcinoma in situ of breast" (D05.) in ICD10 in-patient summary diagnoses (field 41270), in the death register primary (field 40001) / secondary (field 40002) causes, or in the cancer register (field 40006)
- ever coded "malignant neoplasm of female breast" (174.) or "carcinoma in situ of breast (2330) in ICD9 in-patient summary diagnoses or in the cancer register (40013)
- ever self-reported to have breast cancer (field 20001 = 1002)</t>
  </si>
  <si>
    <t>Set to 1 if any of the following hold:
- ever coded "simple and mucopurulent chronic bronchitis" (J41.), "unspecified chronic bronchitis" (J42), "emphysema" (J43.) or  "other chronic obstructive pulmonary disease" (J44.) in ICD10 in-patient summary diagnoses (field 41270) or in the death register primary (field 40001) / secondary (field 40002) causes
- ever coded "chronic bronchitis" (491.), emphysema (492.) or "chronic airways obstruction, not elsewhere classified" (496.) in ICD9 in-patient summary diagnoses (field 41271)
- ever self-reported to have COPD, emphysema or chronic bronchitis (field 20002 = 1112 or 1113, or field 6152 = 6, or field 22128 = 1, or field 22129 = 1, or field 22130 = 1); 
- In the GP data, coded as one of the following: .14B3, .66YB, .66YD, .66Yd, .66Ye, .66Yf, .66Yg, .66Yh, .66YI, .66Yi, .66YL, .66YM, .66YS, .66YT, .679V, .68C2, .8CE6, .8CR1, .8H2R, .9h5., .9h51, .9h52, .9kf., .9kf0, .9kf1, .9kf2, .9N4W, .9Oi., .9Oi0, .9Oi1, .9Oi2, .9Oi3, .9Oi4, .H37., .H4.., .H41., .H411, .H412, .H413, .H414, .H415, .H41Z, .H42., .H46., .H47., .H48., .H4Z., .H6Z2, 14B3., 14OX., 2126F, 38Dg., 661M3, 661N3, 66YB., 66YB0, 66YB1, 66YB2, 66YD., 66Yd., 66Ye., 66Yf., 66Yg., 66Yh., 66YI., 66Yi., 66YL., 66YM., 66YS., 66YT., 66Yz1, 66Yz2, 679V., 8BMa0, 8BMW., 8CE6., 8CeD., 8CMV., 8CMW5, 8CR1., 8H2R., 8Hkw., 8I610, 8IEy., 8IEZ., 9e03., 9h5.., 9h51., 9h52., 9kf.., 9kf0., 9kf1., 9kf2., 9N4W., 9NgP., 9Nk70, 9Oi.., 9Oi0., 9Oi1., 9Oi2., 9Oi3., 9Oi4., H31.., H310., H3100, H3101, H310z, H311., H3110, H3111, H311z, H312., H3120, H3121, H3122, H3123, H312z, H313., H31y., H31y0, H31y1, H31yz, H31z., H32.., H320., H3200, H3201, H3202, H3203, H320z, H321., H322., H32y0, H32y2, H32yz, H32z., H36.., H37.., H38.., H39.., H3A.., H3B.., H3y.., H3y0., H3y1., H3z.., Hyu30, Hyu31, X101i, X101j, X101l, X101n, X101o, Xa35l, Xaam4, XaavA, Xabwy, Xac33, Xac8s, XaEIV, XaEIW, XaEIY, Xafex, Xafhe, XafhZ, Xafir, Xafit, Xafiu, XaIes, XaIet, XaIND, XaIql, XaIQT, XaIRO, XaIu7, XaIu8, XaIUt, XaJ4k, XaJ4l, XaJ4R, XaJDW, XaJFu, XaJlS, XaJlT, XaJlU, XaJlV, XaJlW, XaJlY, XaJYf, XaK8Q, XaK8R, XaK8S, XaK8U, XaKv8, XaKv9, XaKzy, XaLJz, XaLqj, XaN4a, XaPio, XaPls, XaPlu, XaPZH, XaPzu, XaRCG, XaRCH, XaRFy, XaW9D, XaX3c, XaXCa, XaXCb, XaXnt, XaXzy, XaY05, XaY0w, XaYbA, XaYuZ, XaYZO, XaZ6U, XaZ8t, XaZd1, XaZee, XaZoz, XaZp7, XaZp8, XaZp9, XE0tj, XE0YM, XE0YN, XE0YP, XE0ZL, XE0ZN, XE2Pp
Set to missing if none of the above hold and
- has ICD10 diagnosis of unspecified acute or chronic bronchitis (any of fields 41270, 40001 or 40002 = J40)
- has ICD9 diagnosis of unspecified acute or chronic bronchitis (field 41271 = 4909)
- has codes H3... , H32.. , H32y. in the GP data
Set to 0 otherwise.</t>
  </si>
  <si>
    <t>Set to 1 if any of the following hold:
- ever coded "angina pectoris" (I20.), "acute myocardial infarction" (I21.), "subsequent myocardial infarction" (I22.), "certain current complications following acute myocardial infarction" (I23.), "other acute ischaemic heart diseases"(I24.), "atherosclerotic heart disease" (I251), "old myocardial infarction" (I252), "ischaemic cardiomyopathy" (I255), "silent myocardial ischaemia" (I256), "other forms of chronic ischaemic heart disease" (I258), or "chronic ischaemic heart disease, unspecified" (I259), in ICD10 in-patient summary diagnoses (field 41270) or in the death register primary (field 40001) / secondary (field 40002) causes
- died of complications related to coronary bypass, angioplasty or graft (fields 40001 or 40002 = T822, Z951 or Z955)
- ever coded  "acute myocardial infarction" (410.), "other acute and subacute forms of ischaemic heart disease"(411.), "old myocardial infarction" (412.),  "angina pectoris"(413.), "other forms of chronic ischaemic heart disease" (414.) in ICD9 in-patient summary diagnoses (field 41271)
- ever coded transluminal balloon angioplasty of coronary artery (K491-K494, K498, K499), other therapeutic transluminal operations on coronary artery (K501-K504, K508, K509), off-pump coronary artery bypass grafting (K401-K404, K408, K409, K411-K414, K418, K419, K421-K424, K428, K429, K431-K434, K438, K439, K441, K442, K448, K449, K451-K456, K458, K459, K461, K462-K465, K468, K469), or percutaneous transluminal balloon angioplasty and insertion of stent into coronary artery (K751-K754, K758, K759) in OPCS4 operations code (field 41272)
- ever coded 3041-3043 in OPCS3 operations code (field 41273)
- ever self-reported to have had a heart attack or angina (field 6150 = 1 or 2,  or field 20002 = 1074 or 1075)
- ever self-reported to have had operations coded 1070, 1095 or 1523 in field 20004
Set to 0 if none of the above hold and also not coded as having aneurysm or atherosclerotic cardiovascular disease, i.e. ICD10 codes I250, I253, I254 in fields 40001, 40002, 41270, 41271</t>
  </si>
  <si>
    <t>Set to 1 if any of the following hold: 
- ever coded allergic rhinitis (J301-J304) in ICD10 in-patient summary diagnoses (field 41270) or in the death register primary (field 40001) / secondary (field 40002) causes
- ever coded allergic rhinitis  (477, 4770, 4778, 4779) in ICD9 in-patient summary diagnoses (field 41271)
- ever self-reported to have allergic rhinitis (field 20002=1387 or field 22126=1)
- In the GP data, coded as one of the following: 14B1. , H17.. , H170. , H171. , H1710 , H1711 , H172. , H17z. , Hyu20 , Hyu21 , 14M4. , .14B1 , .14M4 , .H28. , .H290 , .PD.. , X00l3 , X00l4 , X00l5 , X00l6 , X00l7 , X00l8 , X00l9 , X00lA , X00lB , Xa0lX , Xa7lL , Xa7lM , XaIO5 , XaIpW , XaIRZ , XaOb5 , XaOj7 , XE0Y5 , XE0Y6 , XE0Y7 , XE2QI
Set to 0 if none of the above and none of the below hold:
- in fields 40001, 40002 or 41270, has any ICD10 for code for unspecified vasomotor or allergic rhinitis (J30) 
- ever self-reported to have hayfever/allergic rhinitis/eczema (field 6152=9)
- In the GP data, ever coded as one of the  following: H1... , Hyu2. , H330. , H3300 , .H29. , X1020 , X70vw , Xa0Li , Xa0Lj , XE0Z5 , XM1Md
Set to missing otherwise.</t>
  </si>
  <si>
    <t xml:space="preserve">Set to 1 if any of the following hold: 
- ever coded Crohn's disease or ulcerative colitis (K500-K519, K523, K528) in ICD10 in-patient summary diagnoses (field 41270) or in the death register primary (field 40001) / secondary (field 40002) causes
- ever coded Crohn's disease or ulcerative colitis  (5550, 5551, 5552, 5559, 5569) in ICD9 in-patient summary diagnoses (field 41271)
- In the GP data, ever coded as one of the following: .I51. , .I511 , .I512 , .I51Z , .I52. , 8CA4W , 8Cc5. , idD.. , J08z9 , J40.. , J400. , J4000 , J4001 , J4002 , J4003 , J4004 , J4005 , J400z , J401. , J4010 , J4011 , J4012 , J401z , J402. , J40z. , J41.. , J410. , J4100 , J4101 , J4102 , J4103 , J4104 , J410z , J411. , J412. , J413. , J41y. , J41y0 , J41yz , J41z. , J436. , J4360 , J4361 , J438. , J4z6. , Jyu40 , Jyu41 , N0310 , N0311 , N0453 , N0454 , X20Pq , X300J , X301b , X302r , X302t , X302u , X302y , X3030 , X303k , X303x , X303y , X3050 , X7021 , X702C , Xa0lh , XaaSE , XabAl , XaK6C , XaK6D , XaK6E , XaXla , XaYzX , XaZ2j , XE0ae , XE0af , XE0ag , XE0cZ , XE2QL , XM0bn , XM1RP
Set to 0 if none of the above and none of the below hold:
- in fields 40001, 40002 or 41270, has any ICD10 for code for unspecified non-infective gastro-enteritis and colitis (K529) 
- in field 41271, has any ICD9 codes 558, 5589, 55899
- In the GP data, ever coded as one of the  following: .14C4 , .I5.. , .I6ZZ , J4... , J41y1 , J43.. , J437. , J43z. , J4z.. , J4z1. , J4z2. , J4z3. , J4z4. , J4z5. , J4zz. , J574C , J6A.. , Jyu4. , Jyu42 , X302j , X302q , X302s , X303e , X303f , X303j , X3047 , X304s , X30BN , X70Ft , Xa7nY , XaB5x , XaB5z , XaC1C , XaK6F , XC01B , XC0tD , XE0aj , XE0an , XE0ao , XE0cX , XE0d7 , XE0qC
Set to missing otherwise. </t>
  </si>
  <si>
    <t xml:space="preserve">Set to 1 if any of the following hold: 
- ever coded "migraine" (G43.) in ICD10 in-patient summary diagnoses (field 41270) or in the death register primary (field 40001) / secondary (field 40002) causes
- ever coded "migraine"  (346.) in ICD9 in-patient summary diagnoses (field 41271)
- self-reported to have migraine (field 20002 = 1265 or field 120016 = 1)
- In the GP data, ever coded as one of the following: 1474 , 14740 , .F351 , F260. , F261. , F2610 , F261z , F26y0 , X007J , X007K , X007L , X007M , X007N , XaXkv , 0.1474 , .8B6N , .F35. , 8B6N. , F2623 , 0.1967 , 1967 , F2622 , F2624 , F262z , F26y. , F26y0 , F26y1 , F26y2 , F26y3 , F26yz , F26z. , Fyu53 , R090D , X007O , X007S , XaJLO , K584. , Xa07H , XaXkr , F2628
Set to 0 if none of the above and none of the below hold:
- in fields 40001, 40002 or 41270, has any ICD10 code for "headache" under "symptoms, signs and abnormal clinical and laboratory findings, not elsewhere classified" (R51)
- in field 41271, has any ICD9 code for "headache" under "symptoms, signs and abnormal clinical and laboratory findings, not elsewhere classified" (7840)
- ever self-reported to have "headaches (not migraine)" (field 20002=1436)
- In the GP data, ever coded as F2611 , F2621 , .F35Z , F26.. , F262. , F2620 , F2625 , XE187
Set to missing otherwise. </t>
  </si>
  <si>
    <t>Set to 1 if any of the following hold, 
- ever coded "degenerative myopia" or "myopia" (H442, H521) in ICD10 in-patient summary diagnoses (field 41270) or in the death register primary (field 40001) / secondary (field 40002) causes
- ever coded "myopia"  (3671) in ICD9 in-patient summary diagnoses (field 41271)
- ever self-reported to wears glasses or contact lenses because of myopia (field 6147 = 1)
- ever self-reported to have myopia diagnosis (field 20262 ==1 or 2)
- In the GP data, ever coded as one of the following: F4021 , F471. , X00cl , X00g3 , X00g4 , X00g5 , X00g6 , X75oH , X75oI , X75oJ , XaE5J , .F562 , F4025 , F4710
Set to 0 if none of the above hold and
- answered "no" to the question "Do you wear glasses or contact lenses to correct your vision?" (field 2207=0) or 
- wears glasses/contact lenses but not for myopia (field 6147 is non-missing and not equal to 1) or
- self-reported to have non-myopia diagnosis (field 20262=0)</t>
  </si>
  <si>
    <t>For individuals with genetic sex = male (field 22001), set to 1 if any of the following hold, 0 otherwise:
- ever coded "malignant neoplasm of prostate" (C61) or "carcinoma in situ of other and unspecified genital organs- prostate" (D075) in ICD10 in-patient summary diagnoses (field 41270), in the death register primary (field 40001) / secondary (field 40002) causes, or in the cancer register (field 40006)
- ever coded "malignant neoplasm of prostate" (1859) or "carcinoma in situ of prostate" (2334) in ICD9 in-patient summary diagnoses or in the cancer register (40013
- ever self-reported to have prostate cancer (field 20001 = 1044)</t>
  </si>
  <si>
    <t xml:space="preserve">Set to 1 if any of the following hold: 
- ever coded "non-insulin-dependent diabetes mellitus" (E110-E119) in ICD10 in-patient summary diagnoses (field 41270) or in the death register primary (field 40001) / secondary (field 40002) causes
- ever coded as having adult-onset diabetes mellitus (25000, 25010, 25020, 25090) in ICD9 in-patient summary diagnoses (field 41271)
- In the GP data, ever coded as one of the following: .66Ao , .C21. , .C2A. , .C2D. , .C2D0 , 66Ao. , 66At1 , C1001 , C1011 , C1021 , C1031 , C1041 , C1051 , C1061 , C1071 , C1072 , C1074 , C109. , C1090 , C1091 , C1092 , C1093 , C1094 , C1095 , C1096 , C1097 , C1099 , C109A , C109B , C109C , C109D , C109E , C109F , C109G , C109H , C109J , C109K , C10F. , C10F0 , C10F1 , C10F2 , C10F3 , C10F4 , C10F5 , C10F6 , C10F7 , C10F8 , C10F9 , C10FA , C10FB , C10FC , C10FD , C10FE , C10FF , C10FG , C10FH , C10FJ , C10FK , C10FL , C10FM , C10FN , C10FP , C10FQ , C10FR , C10P1 , C10y1 , C10z1 , L1806 , L180B , X40J5 , X40J6 , Xa2hA , Xaagf , XaELQ , XaEnp , XaEnq , XaF05 , XaFmA , XaFn7 , XaFn8 , XaFn9 , XaFWI , XaIfG , XaIfI , XaIrf , XaIzQ , XaIzR , XaJQp , XaKyX , XaMhK , XaX3q , XaXZR , XE10F , XE12A , XM19j
Set to 0 if none of the above and none of the below hold:
- in fields 40001, 40002 or 41270, has any ICD10 for code for unspecified diabetes mellitus (E140-E149) 
- in field 41271, has any ICD9 codes 25009, 25019, 25029, 2503, 2504, 2505, 2506, 2507, 25099
Set to missing otherwise. </t>
  </si>
  <si>
    <t>Set to 1 if any of the following hold:
- ever coded as having anorexia nervosa (F500, F501) in ICD10 in-patient summary diagnoses (field 41270) or in the death register primary (field 40001) / secondary (field 40002) causes
-ever coded as having anorexia nervosa (3071) in ICD9 in-patient summary diagnoses (field 41271)
- ever self-reported to have anorexia nervosa diagnosed by a doctor (field 20544=16)
- in the GP data, ever coded as one of the following: 1467., E271., X00Sz, .1467, .E49., Eu500, Eu501.
Controls do not have any psychiatric disorders, satisfying all of the following conditions:
- Never sought or received professional help for mental distress (field 20499 = 0)
- Never suffered mental distress preventing usual activities (field 20500=0)
- No mental health problems ever diagnosed by a professional (field 20544 is missing) 
- Does not use any of the following medications (field 20003): mood stabilizers (1140867490, 1140867504, 1140867494, 1140872198, 1140872200, 1141172838, 1140872214, 1140872064, 2038459704, 1140872072, 1141167860, 1141185460, 1141162898, 1140864452, 1140872290, 1140872302), selective serotonin reuptake inhibitors (1140867888, 1140882236, 1140879540, 1140867876, 1140921600,  1141151946, 1141180212, 1141190158, 1140867878, 1140867884, 1140879544), other antidepressants (1141152732, 1141152736, 1141200564, 1141201834, 1141200570, 1140916282, 1140916288, 1140879616, 1140867658, 1140867668, 1140867662, 1140867948, 1140867934, 1140867938, 1140856186, 1140867928, 1140867850, 1140910704, 1140867852, 1140867920, 1140867922, 1140879630, 1140867712, 1140867756, 1140867758, 1140879628, 1140909806, 1140867624, 1141171824, 1140879620, 1140867690, 1140867726, 1140882310, 1141146062, 1140879556, 1140867806, 1140867812), traditional antipsychotics (1140879658, 1140910358, 1140863416, 1140867168, 1140867184, 1140867092, 1140867398, 1140882098, 1140867456, 1140867156, 1140856004, 1140909800, 1140867150, 1140867152, 1140867952, 1140882100, 1140867342, 1140867406, 1140867414, 1140867084, 1140867086, 1140868120, 1140867244, 1140879750, 1140867312), second generation antipsychotics (1141152848, 1141152860, 1140867444, 1141177762, 1140928916, 1141167976, 1141195974, 1141202024, 1141153490, 1141184742, 1140867420, 1140882320), sedatives &amp; hypnotics (1140863152, 1141157496, 1140863244, 1140863250, 1140855856, 1140863202, 1140863210, 1140863138, 1140863144, 1140928004, 1141171404, 1141171410, 1140865016, 1140864916, 1140863182, 1140863194, 1140855896, 1140863196, 1140855900, 1140855898, 1140855902, 1140855904, 1140863104, 1140863106, 1140855914, 1140855920)
Moreover, an individual is excluded from anorexia nervosa controls if they have any of the following codes in the GP data: 1612., R030., R030z, X76cG, XE24f, XM07X, XM0aM, XM0aN, .1612, .R30., .R30Z, E275z, Eu50., Eu50y, Eu50z, X00Sx, XE1Zq, XE1bQ, Xa2hW, XaEC2, XaIwi, XaPBE, XaWRh, XaX4J, XaX4K, XaX4L, XaX4M, XafF2, XafjT, .8HTN, .9Nk9, .E4D4, 38Do., 38Do0, 38Do1, 38Do2, 38Do3, 8HTN., 9Nk9. .</t>
  </si>
  <si>
    <t>Set to 1 if any of the following hold:
- ever coded as having bipolar affective disorder (F310, F319) in ICD10 in-patient summary diagnoses (field 41270) or in the death register primary (field 40001) / secondary (field 40002) causes
-ever coded as having "manic-depressive psychosis, manic type" (2960), "manic-depressive psychosis, depressed type" (2961), "manic-depressive psychosis, other and unspecified" (2966) in ICD9 in-patient summary diagnoses (field 41271)
- ever self-reported to have bipolar disorder diagnosed by a doctor (field 20002 = 1291 or field 20544=10)
- bipolar disorder status coded non-missing (field 20122)
- bipolar disorder and major depression status field 20126 = 1 or 2
- source of bipolar disorder report (field 130893) non-misisng 
- in the GP data, ever coded as one of the following: .146D , .212V , .E22. , 146D. , 212V. , E111. , E1110 , E1111 , E1112 , E1113 , E1114 , E1115 , E1116 , E111z , E114. , E1140 , E1141 , E1142 , E1143 , E1144 , E1145 , E1146 , E114z , E115. , E1150 , E1151 , E1152 , E1153 , E1154 , E1155 , E1156 , E115z , E116. , E1160 , E1161 , E1162 , E1163 , E1164 , E1165 , E1166 , E116z , E117. , E1170 , E1171 , E1172 , E1173 , E1174 , E1175 , E1176 , E117z , E11y. , E11y0 , E11y1 , E11y3 , E11yz , Eu31. , Eu310 , Eu311 , Eu312 , Eu313 , Eu314 , Eu315 , Eu316 , Eu317 , Eu318 , Eu319 , Eu31y , Eu31z , X00SM , X00SN , XaCHo , XaIx7 , XaMwc , XaY1Y , XE1aQ , XE1ZX , ZV111 , XaB95 , Eu332 , Eu333
Controls do not have any psychiatric disorders, as defined for Anorexia Nervosa. 
Moreover, an individual is excluded from bipolar disorder controls if they have any of the following codes in the GP data: .13Y3 , .212T , .E22. , .E22Z , 13Y3. , 212T. , E11.. , Eu30. , Eu332 , Eu333 , XaA6j , XafEv , XaLIa , XE1aQ</t>
  </si>
  <si>
    <t>For each measurement, insomnia was set to 1 if field 1200 = 3, 0 if it is non-missing and not equal to -3, missing otherwise. Phenotype is set to the maximum across waves.</t>
  </si>
  <si>
    <t>Set to 1 if any of the following hold:
- ever coded as having schizophrenia or schizoaffective disorder (F200-F209, F250-F259) in ICD10 in-patient summary diagnoses (field 41270) or in the death register primary (field 40001) / secondary (field 40002) causes
- ever coded as having "Schizophrenic psychosis, paranoid type" (2953) or "schizophrenic psychosis, unspecified" (2959) in ICD9 in-patient summary diagnoses (field 41271)
- ever self-reported to have schizophrenia or schizoaffective disorder diagnosed by a doctor (field 20002 = 1289 or field 20544=2)
- source of schizophrenia or schizoaffective disorder report (fields 130875, 130885) non-misisng 
- in the GP data, ever coded as one of the following: .1464 , .212W , .E21. , .E211 , .E212 , .E213 , .E214 , .E21Z , 1464. , 212W. , E10.. , E100. , E1000 , E1001 , E1002 , E1003 , E1004 , E1005 , E100z , E101. , E1010 , E1011 , E1012 , E1013 , E1014 , E1015 , E101z , E102. , E1020 , E1021 , E1022 , E1023 , E1024 , E1025 , E102z , E103. , E1030 , E1031 , E1032 , E1033 , E1034 , E1035 , E103z , E104. , E106. , E107. , E1070 , E1071 , E1072 , E1073 , E1074 , E1075 , E107z , E10y. , E10y0 , E10y1 , E10yz , E10z. , Eu20. , Eu200 , Eu201 , Eu202 , Eu203 , Eu204 , Eu205 , Eu206 , Eu20y , Eu20z , Eu25. , Eu250 , Eu251 , Eu252 , Eu25y , Eu25z , X00S8 , X00SF , X00SG , X00SH , X00SI , XaMwd , XE1aM , XE1aO , XE1Xx , XE1ZM , XE2b8 , XE2un , XE2uT , ZV110
Controls do not have any psychiatric disorders, as defined for Anorexia Nervosa. 
Moreover, an individual is excluded from schizophrenia controls if they have any of the following codes in the GP data: 13Y2. , E14z. , Eu2.. , X00S7 , X00TP , Xa1c7 , XaLIa , .13Y2 , .212T , .E2Z2 , 212T. , Eu845 , X761M</t>
  </si>
  <si>
    <t>Set to the minimum of age at smoking initiation for past (field 2867) and current (field 3436) smokers. Values less than or equal to 0 are set to missing.</t>
  </si>
  <si>
    <t>For each measurement, smoking cessation is set to 1 if field 20116 is equal to 1 and to 0 if it is equal to 2. The final phenotype is set to the latest non-missing value.</t>
  </si>
  <si>
    <t>Unweighted sum of the number of correct answers given to the 13 fluid intelligence questions. Participants who did not answer all of the questions within the allotted 2 minute limit are scored as zero for each of the unattempted questions.</t>
  </si>
  <si>
    <t>"How old were you when you had your FIRST child?"
"How old were you when you had your child?"
Variable constructed as the minimum of the responses.</t>
  </si>
  <si>
    <t>"How old were you when your periods started?"</t>
  </si>
  <si>
    <t>"In general how would you rate your overall health?" "Excellent" = 1, "Good" = 2, "Fair" = 3, "Poor" = 4, "Do not know", "Prefer not to answer"
Reverse-coded as difference from 5. "Do not know" or "Prefer not to answer" set to missing.</t>
  </si>
  <si>
    <t>"In general how satisfied are you with your FAMILY RELATIONSHIPS?" "Extremely happy" = 1, "Very happy" = 2, "Moderately happy" = 3, "Moderately unhappy" = 4, "Very unhappy" = 5, "Extremely unhappy" = 6, "Do not know", "Prefer not to answer"
Variable reverse-coded as difference from 7. "Do not know" or "Prefer not to answer" set to missing.</t>
  </si>
  <si>
    <t>"In general how satisfied are you with your FRIENDSHIPS?" "Extremely happy" = 1, "Very happy" = 2, "Moderately happy" = 3, "Moderately unhappy" = 4, "Very unhappy" = 5, "Extremely unhappy" = 6, "Do not know", "Prefer not to answer"
Variable reverse-coded as difference from 7. "Do not know" or "Prefer not to answer" set to missing.</t>
  </si>
  <si>
    <t>"Do you consider yourself to be..?"
"Definitely a morning person" = 1, "More a morning than evening person" = 2, "More an evening than a morning person" = 3, "Definitely an evening person" = 4, "Do not know", "Prefer not to answer".
Reverse-coded as the difference from 5. "Do not know", "Prefer not to answer" set to missing</t>
  </si>
  <si>
    <t>Neuroticism summary score derived as the number of "Yes" answers across twelve questions: 
1) "Does your mood often go up and down?" 
2) "Do you ever feel 'just miserable' for no reason?"
3) "Are you an irritable person?"
4) "Are your feelings easily hurt?" 
5) "Do you often feel 'fed-up'?"
6) "Would you call yourself a nervous person?" 
7) "Are you a worrier?" "Yes" = 1, "No" = 0 
8) "Would you call yourself tense or 'highly strung'?" 
9) "Do you worry too long after an embarrassing experience?" 
10) "Do you suffer from 'nerves'?" 
11) "Do you often feel lonely?" 
12) "Are you often troubled by feelings of guilt?"</t>
  </si>
  <si>
    <t>"Which of the following do you attend once a week or more often? (You can select more than one):"
"Sports club or gym", "pub or social club",  "religious group", "adult education class", "other group activity," "none of the above" , "prefer not to answer". 
Set to missing if  "prefer not to answer" was selected, to 1 if  "religious group" was selected, 0 otherwise.</t>
  </si>
  <si>
    <t xml:space="preserve"> "Would you describe yourself as someone who takes risks?" Yes/No
</t>
  </si>
  <si>
    <t>"In general how happy are you?"
 "Extremely happy" = 1, "Very happy" = 2, "Moderately happy" = 3, "Moderately unhappy" = 4, "Very unhappy" = 5, "Extremely unhappy" = 6, "Do not know", "Prefer not to answer".
Reverse-coded as difference from 7. "Do not know", "Prefer not to answer" set to missing.</t>
  </si>
  <si>
    <t>1) "Over the past two weeks, how often have you felt down, depressed or hopeless?"
2) "Over the past two weeks, how often have you had little interest or pleasure in doing things?"
3) "Over the past two weeks, how often have you felt tense, fidgety or restless?"
4) "Over the past two weeks, how often have you felt tired or had little energy?"
"Not at all"=1, "Several days"=2, "More than half the days"=3, "Nearly every day"=4, "Do not know"=missing, "Prefer not to answer"=missing
Variable set to the sum of responses to the 4 questions if all are non-missing, to missing otherwise.</t>
  </si>
  <si>
    <t xml:space="preserve">"Have you taken CANNABIS (marijuana, grass, hash, ganja, blow, draw, skunk, weed, spliff, dope), even if it was a long time ago?" "No", "Yes, 1-2 times", "Yes 3-10 times", "Yes, 11-100 times", "Yes, more than 100 times".
Set to 0 if "No", 1 otherwise. </t>
  </si>
  <si>
    <t xml:space="preserve">1) "About how many cigarettes do you smoke on average each day?"
2) "About how many cigarettes did you smoke on average each day?"
3) "About how many cigarettes did you smoke on average each day? (current cigar/pipe smokers)"
Set to missing if less than 0 or greater than 100, to the mean of the three responses otherwise. Then converted to bins according to the following mapping: 1-5 -&gt; 1, 6-15 -&gt; 2, 16-25 -&gt; 3, 26-35 -&gt; 4, 36+ -&gt;5
</t>
  </si>
  <si>
    <t>1)  "How often do you have a drink containing alcohol?" "Never" = 0, "Monthly or less" = 1, "2 to 4 times a month" = 2 , "2 to 3 times a week" = 3, "4 or more times a week" = 4
2) "How many drinks containing alcohol do you have on a typical day when you are drinking?" "1 or 2" = 0, "3 or 4" = 1, "5 or 6" = 2, "7,8, or 9" = 3, "10 or more" = 4
3) "How often do you have six or more drinks on one occasion?" "Never"=0, "Less than monthly"=1, "Monthly"=2, "Weekly"=3, "Daily or almost daily"=4
4) "How often during the last year have you failed to do what was normally expected from you because of drinking?" Never"=0, "Less than monthly"=1, "Monthly"=2, "Weekly"=3, "Daily or almost daily"=4
5) "How often during the last year have you been unable to remember what happened the night before because you had been drinking?" "Never"=0, "Less than monthly"=1, "Monthly"=2, "Weekly"=3, "Daily or almost daily"=4
6)  "How often during the last year have you had a feeling of guilt or remorse after drinking?" "Never"=0, "Less than monthly"=1, "Monthly"=2, "Weekly"=3, "Daily or almost daily"=4
7) "How often during the last year have you needed a first drink in the morning to get yourself going after a heavy drinking session?" "Never"=0, "Less than monthly"=1, "Monthly"=2, "Weekly"=3, "Daily or almost daily"=4
8) "How often during the last year have you found that you were not able to stop drinking once you had started?" "Never"=0, "Less than monthly"=1, "Monthly"=2, "Weekly"=3, "Daily or almost daily"=4
9) "Have you or someone else been injured as a result of your drinking?" "No"=0, "Yes but not in the last year"=2, "Yes, during the last year"=4
10) "Has a relative or friend or a doctor or another health worker been concerned about your drinking or suggested you cut down?" "No"=0, "Yes but not in the last year"=2, "Yes, during the last year"=4 
Variable constructed as the logarithm of the sum of answers to questions 1-10.</t>
  </si>
  <si>
    <t>1) "In an average WEEK, how many glasses of RED wine would you drink? (There are six glasses in an average bottle)"
2) "In an average WEEK, how many glasses of WHITE wine or champagne would you drink? (There are six glasses in an average bottle)"
3) "In an average WEEK, how many pints of beer or cider would you drink? (Include bitter, lager, stout, ale, Guinness)"
4) "In an average WEEK, how many measures of spirits or liqueurs would you drink? (there are 25 standard measures in a normal sized bottle; spirits include drinks such as whisky, gin, rum, vodka, brandy)"
5) "In an average WEEK, how many glasses of fortified wine would you drink? (There are 12 glasses in an average bottle) (Fortified wines include drinks such as sherry, port, vermouth)"
6) "In an average WEEK, how many glasses of other alcoholic drinks (such as alcopops) would you drink?"
7)-12) Same questions as 1-6, but asked about average MONTH
esponses to 1-6, do the same with 7-12. 
Responses to 1-6 and 7-12 are summed up, the latter was converted to drinks per week by dividing by 4. The variable is set to the mean of the two sums.</t>
  </si>
  <si>
    <t>1) "Do you smoke tobacco now?" "Yes, on most or all days"=1, "Only occasionally"=2, "No"=0
2) "In the past, how often have you smoked tobacco?"  "Smoked on most or all days"=1, "Smoked occasionally"=2, "Just tried once or twice"=3, "I have never smoked"=4
3) "In your lifetime, have you smoked a total of at least 100 times?" Yes/No
Set to 1 if response to (1) or (2) = 1 or if response to (2) = 2 or 3 and response to (3) is "Yes"</t>
  </si>
  <si>
    <t>Supplementary Table S6: Welch's ANOVA Results for RA_observed Across Phenotype Categories</t>
  </si>
  <si>
    <t>Phenotype Categories</t>
  </si>
  <si>
    <t>Test Statistic</t>
  </si>
  <si>
    <t>Numerator DF</t>
  </si>
  <si>
    <t>Denominator DF</t>
  </si>
  <si>
    <t>P-Value</t>
  </si>
  <si>
    <t>Substance Use</t>
  </si>
  <si>
    <t>Psychiatric Conditions</t>
  </si>
  <si>
    <t>Personality &amp; Wellbeing</t>
  </si>
  <si>
    <t>Minimum</t>
  </si>
  <si>
    <t>Binary (0 or 1)</t>
  </si>
  <si>
    <r>
      <rPr>
        <i/>
        <sz val="8"/>
        <color rgb="FF000000"/>
        <rFont val="Georgia"/>
        <family val="1"/>
      </rPr>
      <t>Notes:</t>
    </r>
    <r>
      <rPr>
        <sz val="8"/>
        <color rgb="FF000000"/>
        <rFont val="Georgia"/>
        <family val="1"/>
      </rPr>
      <t xml:space="preserve"> "Residualize" in column "Handling of repeated measures" refers to obtaining the standardized residuals from a regression of the variable on sex (unless the phenotype is sex-specific), a second-degree polynomial in age at the time of measurement, and their interactions. If the "Handling of repeated measures" column is "N/A" (no repeated measures) or "Maximum", the phenotype was residualized on sex, a second-degree polynomial in birth year, and their interactions.</t>
    </r>
  </si>
  <si>
    <t>Maxium</t>
  </si>
  <si>
    <t>(4.06, 4.44)</t>
  </si>
  <si>
    <t>(16.70, 17.39)</t>
  </si>
  <si>
    <t>(6.80, 7.32)</t>
  </si>
  <si>
    <t>(8.60, 9.18)</t>
  </si>
  <si>
    <t>(0.44, 0.58)</t>
  </si>
  <si>
    <t>(0.23, 0.38)</t>
  </si>
  <si>
    <t>(0.56, 0.70)</t>
  </si>
  <si>
    <t>(0.21, 0.36)</t>
  </si>
  <si>
    <t>(1.24, 1.57)</t>
  </si>
  <si>
    <t>(0.10, 0.18)</t>
  </si>
  <si>
    <t>(0.12, 0.19)</t>
  </si>
  <si>
    <t>(0.15, 0.25)</t>
  </si>
  <si>
    <t>(2.14, 3.37)</t>
  </si>
  <si>
    <t>(9.25, 11.24)</t>
  </si>
  <si>
    <t>(4.79, 6.57)</t>
  </si>
  <si>
    <t>(3.27, 4.89)</t>
  </si>
  <si>
    <t>(0.22, 0.66)</t>
  </si>
  <si>
    <t>(0.31, 0.89)</t>
  </si>
  <si>
    <t>(0.08, 0.56)</t>
  </si>
  <si>
    <t>(0.10, 0.47)</t>
  </si>
  <si>
    <t>(0.00, 0.12)</t>
  </si>
  <si>
    <t>(0.22, 0.99)</t>
  </si>
  <si>
    <t>(0.00, 0.08)</t>
  </si>
  <si>
    <t>(0.01, 0.22)</t>
  </si>
  <si>
    <t>(0.01, 0.28)</t>
  </si>
  <si>
    <t>(0.00, 0.50)</t>
  </si>
  <si>
    <t>(0.13, 0.51)</t>
  </si>
  <si>
    <t>(0.98, 1.96)</t>
  </si>
  <si>
    <t>(3.03, 4.51)</t>
  </si>
  <si>
    <t>(1.48, 2.72)</t>
  </si>
  <si>
    <t>(4.01, 5.92)</t>
  </si>
  <si>
    <t>(0.00, 0.21)</t>
  </si>
  <si>
    <t>(1.26, 3.54)</t>
  </si>
  <si>
    <t>(6.65, 10.88)</t>
  </si>
  <si>
    <t>(1.79, 4.70)</t>
  </si>
  <si>
    <t>(4.43, 9.00)</t>
  </si>
  <si>
    <t>(0.06, 1.22)</t>
  </si>
  <si>
    <t>(0.00, 0.81)</t>
  </si>
  <si>
    <t>(0.00, 0.76)</t>
  </si>
  <si>
    <t>(0.00, 0.80)</t>
  </si>
  <si>
    <t>(0.00, 0.46)</t>
  </si>
  <si>
    <t>(0.00, 0.33)</t>
  </si>
  <si>
    <t>(0.00, 1.00)</t>
  </si>
  <si>
    <t>(0.33, 4.88)</t>
  </si>
  <si>
    <t>(0.00, 1.73)</t>
  </si>
  <si>
    <t>(0.00, 1.60)</t>
  </si>
  <si>
    <t>(0.19, 1.50)</t>
  </si>
  <si>
    <t>(0.23, 0.46)</t>
  </si>
  <si>
    <t>(0.18, 0.26)</t>
  </si>
  <si>
    <t>(0.21, 0.39)</t>
  </si>
  <si>
    <t>(0.45, 0.66)</t>
  </si>
  <si>
    <t>(0.01, 0.43)</t>
  </si>
  <si>
    <t>(0.00, 0.92)</t>
  </si>
  <si>
    <t>(0.00, 0.70)</t>
  </si>
  <si>
    <t>(0.04, 3.51)</t>
  </si>
  <si>
    <t>(0.01, 0.98)</t>
  </si>
  <si>
    <t>(0.01, 989.85)</t>
  </si>
  <si>
    <t>(0.00, 2.03)</t>
  </si>
  <si>
    <t>(0.00, 0.86)</t>
  </si>
  <si>
    <t>(0.02, 579.30)</t>
  </si>
  <si>
    <t>(0.00, 1.32)</t>
  </si>
  <si>
    <t>(0.00, 1.03)</t>
  </si>
  <si>
    <t>(0.50, 0.80)</t>
  </si>
  <si>
    <t>(0.54, 0.66)</t>
  </si>
  <si>
    <t>(0.67, 0.93)</t>
  </si>
  <si>
    <t>(0.37, 0.55)</t>
  </si>
  <si>
    <t>(0.43, 1.33)</t>
  </si>
  <si>
    <t>(0.62, 1.82)</t>
  </si>
  <si>
    <t>(0.27, 2.01)</t>
  </si>
  <si>
    <t>(0.17, 0.79)</t>
  </si>
  <si>
    <t>(0.16, 0.71)</t>
  </si>
  <si>
    <t>(0.12, 1.24)</t>
  </si>
  <si>
    <t>(0.42, 2.92)</t>
  </si>
  <si>
    <t>(0.00, 1.26)</t>
  </si>
  <si>
    <t>(0.14, 1.85)</t>
  </si>
  <si>
    <t>(0.02, 1.00)</t>
  </si>
  <si>
    <t>(0.00, 1251.07)</t>
  </si>
  <si>
    <t>(0.03, 1.47)</t>
  </si>
  <si>
    <t>(0.03, 3.07)</t>
  </si>
  <si>
    <t>(0.10, 2.14)</t>
  </si>
  <si>
    <t>(0.01, 282.72)</t>
  </si>
  <si>
    <t>(0.01, 3.98)</t>
  </si>
  <si>
    <t>(0.00, 2.13)</t>
  </si>
  <si>
    <t>(0.20, 0.75)</t>
  </si>
  <si>
    <t>(0.30, 0.85)</t>
  </si>
  <si>
    <t>(0.39, 0.64)</t>
  </si>
  <si>
    <t>(0.26, 0.66)</t>
  </si>
  <si>
    <t>(0.50, 1.02)</t>
  </si>
  <si>
    <t>(0.11, 2.42)</t>
  </si>
  <si>
    <t>(0.00, 2.89)</t>
  </si>
  <si>
    <t>(0.00, 1.24)</t>
  </si>
  <si>
    <t>(0.00, 7.88)</t>
  </si>
  <si>
    <t>(0.00, 2.47)</t>
  </si>
  <si>
    <t>(0.00, 1.94)</t>
  </si>
  <si>
    <t>(0.07, 9681.33)</t>
  </si>
  <si>
    <t>(0.01, 11.55)</t>
  </si>
  <si>
    <t>(0.00, 3.36)</t>
  </si>
  <si>
    <t>(0.05, 1512.23)</t>
  </si>
  <si>
    <t>(0.00, 8.95)</t>
  </si>
  <si>
    <t>(0.01, 12.74)</t>
  </si>
  <si>
    <t>(0.28, 2.30)</t>
  </si>
  <si>
    <t>(0.37, 0.46)</t>
  </si>
  <si>
    <t>(0.37, 0.41)</t>
  </si>
  <si>
    <t>(0.35, 0.45)</t>
  </si>
  <si>
    <t>HDL cholesterol</t>
  </si>
  <si>
    <t>Adjusted P-Value</t>
  </si>
  <si>
    <r>
      <rPr>
        <b/>
        <sz val="11"/>
        <color theme="1"/>
        <rFont val="Georgia"/>
        <family val="1"/>
      </rPr>
      <t>Notes</t>
    </r>
    <r>
      <rPr>
        <sz val="11"/>
        <color theme="1"/>
        <rFont val="Georgia"/>
        <family val="1"/>
      </rPr>
      <t>: Welch’s Analysis of Variance (ANOVA) was used to assess differences in the observed predictive accuracy of PGIs (RA</t>
    </r>
    <r>
      <rPr>
        <vertAlign val="subscript"/>
        <sz val="11"/>
        <color theme="1"/>
        <rFont val="Georgia"/>
        <family val="1"/>
      </rPr>
      <t>Observed</t>
    </r>
    <r>
      <rPr>
        <sz val="11"/>
        <color theme="1"/>
        <rFont val="Georgia"/>
        <family val="1"/>
      </rPr>
      <t>) across genetic ancestries within each phenotype category. Welch’s ANOVA is a robust alternative to classical ANOVA, as it does not assume equal variances across groups. This test helps identify phenotype categories where cross-ancestry differences in RAObserved are statistically significant. A lower p-value indicates greater statistical evidence that RA</t>
    </r>
    <r>
      <rPr>
        <vertAlign val="subscript"/>
        <sz val="11"/>
        <color theme="1"/>
        <rFont val="Georgia"/>
        <family val="1"/>
      </rPr>
      <t>Observed</t>
    </r>
    <r>
      <rPr>
        <sz val="11"/>
        <color theme="1"/>
        <rFont val="Georgia"/>
        <family val="1"/>
      </rPr>
      <t xml:space="preserve"> differs among ancestries within a given category. Categories with p-values above 0.05 suggest no significant differences in RA</t>
    </r>
    <r>
      <rPr>
        <vertAlign val="subscript"/>
        <sz val="11"/>
        <color theme="1"/>
        <rFont val="Georgia"/>
        <family val="1"/>
      </rPr>
      <t>Observed</t>
    </r>
    <r>
      <rPr>
        <sz val="11"/>
        <color theme="1"/>
        <rFont val="Georgia"/>
        <family val="1"/>
      </rPr>
      <t xml:space="preserve"> across ancestries at the category level. The last column (Adjusted P-Values) adjustes raw p-values for multiple comparisons using the Benjamini–Hochberg false discovery rate procedure.
</t>
    </r>
  </si>
  <si>
    <t>(0.43, 0.60)</t>
  </si>
  <si>
    <t>(0.39, 0.47)</t>
  </si>
  <si>
    <t>(0.33, 0.40)</t>
  </si>
  <si>
    <t>(0.22, 0.50)</t>
  </si>
  <si>
    <t>(0.34, 0.47)</t>
  </si>
  <si>
    <t>(0.33, 0.49)</t>
  </si>
  <si>
    <t>(0.22, 0.48)</t>
  </si>
  <si>
    <t>(0.34, 0.40)</t>
  </si>
  <si>
    <t>(0.37, 0.44)</t>
  </si>
  <si>
    <t>(0.26, 0.51)</t>
  </si>
  <si>
    <t>(0.13, 0.34)</t>
  </si>
  <si>
    <t>(0.82, 0.95)</t>
  </si>
  <si>
    <t>(0.91, 1.01)</t>
  </si>
  <si>
    <t>(0.68, 1.05)</t>
  </si>
  <si>
    <t>(0.73, 1.33)</t>
  </si>
  <si>
    <t>(0.82, 0.88)</t>
  </si>
  <si>
    <t>(0.68, 0.95)</t>
  </si>
  <si>
    <t>(0.84, 0.95)</t>
  </si>
  <si>
    <t>(0.83, 0.96)</t>
  </si>
  <si>
    <t>(0.78, 1.20)</t>
  </si>
  <si>
    <t>(0.78, 0.93)</t>
  </si>
  <si>
    <t>(0.82, 0.94)</t>
  </si>
  <si>
    <t>(0.84, 0.92)</t>
  </si>
  <si>
    <t>(0.83, 0.89)</t>
  </si>
  <si>
    <t>(0.88, 1.01)</t>
  </si>
  <si>
    <t>(0.81, 0.90)</t>
  </si>
  <si>
    <t>(0.68, 1.03)</t>
  </si>
  <si>
    <t>(0.43, 0.85)</t>
  </si>
  <si>
    <t>(0.77, 0.86)</t>
  </si>
  <si>
    <t>(0.75, 0.88)</t>
  </si>
  <si>
    <t>(0.77, 0.95)</t>
  </si>
  <si>
    <t>(0.57, 1.00)</t>
  </si>
  <si>
    <t>(0.84, 0.97)</t>
  </si>
  <si>
    <t>(0.74, 0.82)</t>
  </si>
  <si>
    <t>(0.69, 0.79)</t>
  </si>
  <si>
    <t>(0.68, 0.76)</t>
  </si>
  <si>
    <t>(0.70, 0.83)</t>
  </si>
  <si>
    <t>(0.77, 0.93)</t>
  </si>
  <si>
    <t>(0.73, 0.95)</t>
  </si>
  <si>
    <t>(0.45, 1.35)</t>
  </si>
  <si>
    <t>(0.61, 0.92)</t>
  </si>
  <si>
    <t>(0.71, 0.85)</t>
  </si>
  <si>
    <t>(0.68, 0.80)</t>
  </si>
  <si>
    <t>(0.71, 0.80)</t>
  </si>
  <si>
    <t>(0.48, 1.01)</t>
  </si>
  <si>
    <t>(0.02, 0.82)</t>
  </si>
  <si>
    <t>(0.70, 0.78)</t>
  </si>
  <si>
    <t>(59.75, 86.08)</t>
  </si>
  <si>
    <t>(67.73, 77.61)</t>
  </si>
  <si>
    <t>(84.77, 95.14)</t>
  </si>
  <si>
    <t>(110.59, 173.79)</t>
  </si>
  <si>
    <t>(68.56, 74.10)</t>
  </si>
  <si>
    <t>(61.55, 68.42)</t>
  </si>
  <si>
    <t>(79.53, 87.86)</t>
  </si>
  <si>
    <t>(61.44, 77.19)</t>
  </si>
  <si>
    <t>(55.77, 67.45)</t>
  </si>
  <si>
    <t>(55.90, 69.81)</t>
  </si>
  <si>
    <t>(65.07, 72.78)</t>
  </si>
  <si>
    <t>(53.48, 70.30)</t>
  </si>
  <si>
    <t>(82.84, 93.03)</t>
  </si>
  <si>
    <t>(79.31, 87.29)</t>
  </si>
  <si>
    <t>(62.46, 67.94)</t>
  </si>
  <si>
    <t>(73.26, 89.53)</t>
  </si>
  <si>
    <t>(65.89, 73.60)</t>
  </si>
  <si>
    <t>(49.19, 73.78)</t>
  </si>
  <si>
    <t>(65.71, 86.76)</t>
  </si>
  <si>
    <t>(60.95, 71.31)</t>
  </si>
  <si>
    <t>(14.25, 49.87)</t>
  </si>
  <si>
    <t>(-2.11, 22.77)</t>
  </si>
  <si>
    <t>(-24.37, 155.08)</t>
  </si>
  <si>
    <t>(56.76, 83.90)</t>
  </si>
  <si>
    <t>(89.97, 174.24)</t>
  </si>
  <si>
    <t>(8.31, 54.57)</t>
  </si>
  <si>
    <t>(11.75, 33.78)</t>
  </si>
  <si>
    <t>(7.80, 25.43)</t>
  </si>
  <si>
    <t>(24.06, 34.92)</t>
  </si>
  <si>
    <t>(-23.50, 26.42)</t>
  </si>
  <si>
    <t>(25.05, 78.56)</t>
  </si>
  <si>
    <t>(9.01, 27.36)</t>
  </si>
  <si>
    <t>(20.98, 31.09)</t>
  </si>
  <si>
    <t>(-4.28, 59.82)</t>
  </si>
  <si>
    <t>(47.28, 73.10)</t>
  </si>
  <si>
    <t>(-35.02, 263.58)</t>
  </si>
  <si>
    <t>(21.41, 83.66)</t>
  </si>
  <si>
    <t>(25.55, 40.02)</t>
  </si>
  <si>
    <t>(24.89, 54.00)</t>
  </si>
  <si>
    <t>(9.48, 47.27)</t>
  </si>
  <si>
    <t>(12.89, 62.85)</t>
  </si>
  <si>
    <t>(120.05, 266.33)</t>
  </si>
  <si>
    <t>(23.52, 34.93)</t>
  </si>
  <si>
    <t>(34.11, 47.17)</t>
  </si>
  <si>
    <t>(17.91, 30.99)</t>
  </si>
  <si>
    <t>(25.35, 68.14)</t>
  </si>
  <si>
    <t>(7.51, 26.06)</t>
  </si>
  <si>
    <t>(19.10, 27.10)</t>
  </si>
  <si>
    <t>(5.49, 27.70)</t>
  </si>
  <si>
    <t>(10.91, 55.56)</t>
  </si>
  <si>
    <t>(18.50, 36.88)</t>
  </si>
  <si>
    <t>(26.22, 38.90)</t>
  </si>
  <si>
    <t>(26.86, 36.38)</t>
  </si>
  <si>
    <t>(-1.79, 56.70)</t>
  </si>
  <si>
    <t>GWAS included in the meta-analysis</t>
  </si>
  <si>
    <t>UKB1, UKB2, UKB3, Locke et al.</t>
  </si>
  <si>
    <t>UKB1, UKB2, UKB3</t>
  </si>
  <si>
    <t>UKB1, UKB2, Locke et al.</t>
  </si>
  <si>
    <t>UKB3</t>
  </si>
  <si>
    <t>23andMe, UKB1, UKB2, UKB3, Wood et al.</t>
  </si>
  <si>
    <t>23andMe, UKB1, UKB2, UKB3</t>
  </si>
  <si>
    <t>23andMe, UKB1, UKB2, Yengo et al. EUR excl 23andMe and UKB</t>
  </si>
  <si>
    <t>Blood lipids - HDL cholesterol</t>
  </si>
  <si>
    <t xml:space="preserve">Sinnott-Armstrong et al. </t>
  </si>
  <si>
    <t>UKB1, UKB2, Graham et al excl UKB</t>
  </si>
  <si>
    <t>Blood lipids - LDL cholesterol</t>
  </si>
  <si>
    <t>Blood lipids - Total cholesterol</t>
  </si>
  <si>
    <t>Blood lipids - Tryglycerids</t>
  </si>
  <si>
    <t xml:space="preserve">Evangelou et al. </t>
  </si>
  <si>
    <t>UKB1, UKB2, Evangelou et al. excl UKB</t>
  </si>
  <si>
    <t>UKB1, UKB2</t>
  </si>
  <si>
    <t>Alzheimer's</t>
  </si>
  <si>
    <t>23andMe, Kunkle</t>
  </si>
  <si>
    <t xml:space="preserve">Cognitive Performance </t>
  </si>
  <si>
    <t>UKB1, UKB2, Trampush et al.</t>
  </si>
  <si>
    <t>23andMe, Okbay et al. excl 23andMe</t>
  </si>
  <si>
    <t>HRS</t>
  </si>
  <si>
    <t>23andMe, UKB1, UKB2, Okbay et al. excl 23andMe, UKB</t>
  </si>
  <si>
    <t>23andMe, UKB1, UKB2</t>
  </si>
  <si>
    <t>Age First Menses (Women)</t>
  </si>
  <si>
    <t>23andMe, UKB1, UKB2, Perry et al.</t>
  </si>
  <si>
    <t xml:space="preserve">UKB1, UKB2 </t>
  </si>
  <si>
    <t>23andMe. UKB1, UKB2</t>
  </si>
  <si>
    <t>23andMe, UKB1, UKB2, UKB3, Tsuo et al. all-ancestry excl UKB</t>
  </si>
  <si>
    <t>23andMe, UKB1, UKB2, Tsuo et al. all-ancestry excl UKB</t>
  </si>
  <si>
    <t>UKB1, UKB2, Zhang et al.</t>
  </si>
  <si>
    <t>UKB1, UKB2, UKB3, Tsuo et al. all-ancestry excl UKB</t>
  </si>
  <si>
    <t>UKB1, UKB2, Tsuo et al. all-ancestry excl UKB</t>
  </si>
  <si>
    <t>Coronart Artery Disease</t>
  </si>
  <si>
    <t>Nelson et al., Aragam et al. EUR-ancestry</t>
  </si>
  <si>
    <t>949,951*</t>
  </si>
  <si>
    <t>UKB1, UKB2, Nikpay et al.</t>
  </si>
  <si>
    <t>23andMe, UKB1, UKB2, UKB3, Hautakangas et al.</t>
  </si>
  <si>
    <t>1,298,052 **</t>
  </si>
  <si>
    <t>23andMe, UKB1, UKB2, Gormley et al.</t>
  </si>
  <si>
    <t>23andMe, Hysi et al.</t>
  </si>
  <si>
    <t xml:space="preserve">UKB1, UKB2, Schumacher et al. </t>
  </si>
  <si>
    <t>UKB1, UKB2, Scott et al.</t>
  </si>
  <si>
    <t>Personality and Well-Being</t>
  </si>
  <si>
    <t>23andMe</t>
  </si>
  <si>
    <t xml:space="preserve"> 23andMe, Van den Berg et al.</t>
  </si>
  <si>
    <t>23andMe, UKB1, UKB2, UKB3, de Moor et al. (2015)</t>
  </si>
  <si>
    <t>23andMe, UKB1, UKB2, de Moor et al. (2015)</t>
  </si>
  <si>
    <t>23andMe, de Moor et al. (2012)</t>
  </si>
  <si>
    <t>23andMe, Doherty et al.</t>
  </si>
  <si>
    <t>23andMe, Linner et al. excl &lt;23andMe, STR&gt;</t>
  </si>
  <si>
    <t>23andMe, UKB1, UKB2, UKB3, Okbay et al. 1kG excl &lt;23andMe, HRS, UKB&gt;</t>
  </si>
  <si>
    <t>23andMe, UKB1, UKB2, Okbay et al. 1kG excl &lt;23andMe, UKB&gt;</t>
  </si>
  <si>
    <t>Duncan et al.</t>
  </si>
  <si>
    <t>23andMe, Demontis et al. 2023</t>
  </si>
  <si>
    <t>UKB1, UKB2, Stahl et al.</t>
  </si>
  <si>
    <t>23andMe, UKB1, UKB2, UKB3, Wray excl UKB and 23andMe</t>
  </si>
  <si>
    <t>23andMe, UKB1, UKB2, Wray excl UKB and 23andMe</t>
  </si>
  <si>
    <t>23andMe, Jansen excl 23andMe</t>
  </si>
  <si>
    <t>UKB1, UKB2, Trubetskoy et al.</t>
  </si>
  <si>
    <t>23andMe, UKB1, UKB2, UKB3, Walters et al.</t>
  </si>
  <si>
    <t>23andMe, UKB1, UKB2, Saunders et al. EUR excl &lt;23andMe, UKB&gt;</t>
  </si>
  <si>
    <t>23andMe, UKB1, UKB2, Stringer et al.</t>
  </si>
  <si>
    <t>Cigarettes per day</t>
  </si>
  <si>
    <t>23andMe, Saunders et al. EUR excl 23andMe</t>
  </si>
  <si>
    <t>Target Cohort</t>
  </si>
  <si>
    <t>Notes. “GWAS included in the meta-analysis” lists the contributing summary-statistics sources for each phenotype and target cohort (Health and Retirement Study, HRS; UK Biobank - partition 3, UKB3). “N” is the total reported sample size across those sources; when contributing GWAS share participants (e.g., UKB or 23andMe also included separately), N may double-count and thus exceed the effective sample size. UKB1–UKB3 denote non-overlapping UKB partitions; “excl” indicates that the named dataset was excluded from the published GWAS; “EUR” denotes European-ancestry samples.</t>
  </si>
  <si>
    <t>Supplementary Table S7: Validation dataset phenotype descriptions for HRS and WLS</t>
  </si>
  <si>
    <t>Supplementary Table S8: GWAS sources and total sample sizes for phenotype-specific meta-analyses used for the HRS and UKB3 target cohorts</t>
  </si>
  <si>
    <t xml:space="preserve">Supplementary Table S9:  Descriptive statistics of phenotypes by genetic ancestry in UKB generated based on within-GWAS SNP weights </t>
  </si>
  <si>
    <t xml:space="preserve">Supplementary Table S10:  Expected PGI predictive accuracy  generated based on within-family GWAS SNP weights </t>
  </si>
  <si>
    <t xml:space="preserve">Supplementary Table S11:  Relative PGI predictive accuracy and loss of PGI predictive accuracy due to LD and MAF in UKB generated based on within-family GWAS SNP weights </t>
  </si>
  <si>
    <t>SD</t>
  </si>
  <si>
    <t>Min</t>
  </si>
  <si>
    <t>Max</t>
  </si>
  <si>
    <t>Number Ever Born - Women</t>
  </si>
  <si>
    <t>Eczema</t>
  </si>
  <si>
    <t>Religious attendance</t>
  </si>
  <si>
    <t xml:space="preserve">Supplementary Table S12: Descriptives for all phenotypes in the prediction (target) cohorts </t>
  </si>
  <si>
    <r>
      <t>Notes:</t>
    </r>
    <r>
      <rPr>
        <sz val="11"/>
        <color rgb="FF0E0E0E"/>
        <rFont val="Georgia"/>
        <family val="1"/>
      </rPr>
      <t xml:space="preserve"> This table presents the expected predictive accuracy of polygenic indexes (PGIs) when accounting solely for cross-ancestry differences in minor allele frequency (MAF) and linkage disequilibrium (LD), shown as mean RA_Expected values with 95% confidence intervals. Estimates are provided for three non-European genetic ancestries: African (AFR), South Asian (SAS), and East Asian (EAS). This analysis is based on PGIs computed using standard GWAS SNP weights and includes results from one of three sets of candidate causal SNPs (10,000) we evaluated. This set was selected for reporting as it yielded the most precise estimates; additional results based on smaller SNP sets (100 and 1,000) are available upon request. MAF and LD estimates for the candidate SNPs were derived from the 1000 Genomes Project (1KGP) reference panel.</t>
    </r>
  </si>
  <si>
    <r>
      <t>Notes:</t>
    </r>
    <r>
      <rPr>
        <sz val="11"/>
        <color rgb="FF0E0E0E"/>
        <rFont val="Georgia"/>
        <family val="1"/>
      </rPr>
      <t xml:space="preserve"> This table presents summary statistics of phenotypes by genetic ancestry in the UKB (partition 3 of the UKB cohort, used as our prediction sample). Summary statistics include sample size (N), incremental R² (Inc. R²), case proportions for binary phenotypes, and SNP-based heritability (h²). The 95% confidence intervals are also provided for Inc. R² and SNP-based heritability estimates. NA values are shown in the case proportion column for quantitative traits, and NA* is indicated in the SNP-based heritability column when estimates are statistically indistinguishable from zero. Asterisks (*) in the phenotype name column denote phenotypes excluded from subsequent analysis due to case proportions of less than 1% (these are inflammatory bowel disease (IBD), anorexia nervosa, attention-deficit/hyperactivity disorder (ADHD), and autism spectrum disorder). Abbreviations: EUR = European, SAS = South Asian, AFR = African, EAS = East Asian.</t>
    </r>
  </si>
  <si>
    <r>
      <t>Notes:</t>
    </r>
    <r>
      <rPr>
        <sz val="11"/>
        <color rgb="FF0E0E0E"/>
        <rFont val="Georgia"/>
        <family val="1"/>
      </rPr>
      <t xml:space="preserve"> This table presents summary statistics of phenotypes by genetic ancestry in the UKB (partition 3 of the UKB cohort, used as our prediction sample). Summary statistics include sample size (N), incremental R² (Inc. R²), and the 95% confidence intervals for Inc. R², estimated using polygenic indexes (PGIs) based on family-based GWAS (fGWAS) SNP weights. The meta-analyzed fGWAS SNP weights were obtained from Tan et al. (2024). Abbreviations: EUR = European, SAS = South Asian, AFR = African, EAS = East Asian. The fGWAS summary statistics from Tan et al. (2025) currently exclude data from HUNT for specific phenotypes, including blood pressure (diastolic and systolic), educational attainment (EA), neuroticism, height, BMI, HDL cholesterol, depressive symptoms, and non-HDL cholesterol. The fGWAS-based analyses will be updated to incorporate the HUNT summary statistics once they are publicly released following the publication of relevant HUNT studies.</t>
    </r>
  </si>
  <si>
    <r>
      <t>Notes:</t>
    </r>
    <r>
      <rPr>
        <sz val="11"/>
        <color rgb="FF0E0E0E"/>
        <rFont val="Georgia"/>
        <family val="1"/>
      </rPr>
      <t xml:space="preserve"> This table presents the expected predictive accuracy of polygenic indexes (PGIs) when accounting solely for cross-ancestry differences in minor allele frequency (MAF) and linkage disequilibrium (LD), shown as mean </t>
    </r>
    <r>
      <rPr>
        <sz val="11"/>
        <color rgb="FF000000"/>
        <rFont val="Georgia"/>
        <family val="1"/>
      </rPr>
      <t xml:space="preserve"> RA_Expected </t>
    </r>
    <r>
      <rPr>
        <sz val="11"/>
        <color rgb="FF0E0E0E"/>
        <rFont val="Georgia"/>
        <family val="1"/>
      </rPr>
      <t xml:space="preserve"> values with 95% confidence intervals. Estimates are provided for three non-European genetic ancestries: African (AFR), South Asian (SAS), and East Asian (EAS). This analysis is based on PGIs computed using family-based GWAS (fGWAS) SNP weights, with meta-analyzed fGWAS SNP weights obtained from Tan et al. (2024). Results are reported for one of three evaluated sets of candidate causal SNPs (10,000), chosen for its precision; additional results based on smaller SNP sets (100 and 1,000) are available upon request. MAF and LD estimates for the candidate SNPs were derived from the 1000 Genomes Project (1KGP) reference panel. Attention-deficit/hyperactivity disorder (ADHD) is excluded from this analysis as the case proportion in UKB (partition 3 used for our prediction analysis) is less than 1%. Abbreviations: EUR = European, SAS = South Asian, AFR = African, EAS = East Asian. The fGWAS summary statistics from Tan et al. (2025) exclude data from HUNT for specific phenotypes, including blood pressure (diastolic and systolic), educational attainment (EA), neuroticism, height, BMI, HDL cholesterol, depressive symptoms, and non-HDL cholesterol due to their data sharing restrictions. </t>
    </r>
  </si>
  <si>
    <r>
      <t>Notes:</t>
    </r>
    <r>
      <rPr>
        <sz val="11"/>
        <color rgb="FF0E0E0E"/>
        <rFont val="Georgia"/>
        <family val="1"/>
      </rPr>
      <t xml:space="preserve"> This table provides the observed predictive accuracy RAobs of polygenic indexes (PGIs) and the average loss of PGI predictive accuracy due to differences in minor allele frequency (MAF) and linkage disequilibrium (LD), denoted as </t>
    </r>
    <r>
      <rPr>
        <sz val="11"/>
        <color rgb="FF000000"/>
        <rFont val="Georgia"/>
        <family val="1"/>
      </rPr>
      <t xml:space="preserve"> LoA(LD+MAF) </t>
    </r>
    <r>
      <rPr>
        <sz val="11"/>
        <color rgb="FF0E0E0E"/>
        <rFont val="Georgia"/>
        <family val="1"/>
      </rPr>
      <t>, for phenotypes analyzed in the UK Biobank (UKB) cohort (partition 3, used as our prediction cohort). These estimates were derived from PGIs computed using the family-based GWAS (fGWAS) approach, with meta-analyzed fGWAS SNP weights obtained from Tan et al. (2024). The mean and 95% confidence intervals are reported across the three non-European genetic ancestries: African (AFR), South Asian (SAS), and East Asian (EAS). </t>
    </r>
    <r>
      <rPr>
        <sz val="11"/>
        <color rgb="FF000000"/>
        <rFont val="Georgia"/>
        <family val="1"/>
      </rPr>
      <t xml:space="preserve"> LoA(LD+MAF) </t>
    </r>
    <r>
      <rPr>
        <sz val="11"/>
        <color rgb="FF0E0E0E"/>
        <rFont val="Georgia"/>
        <family val="1"/>
      </rPr>
      <t>estimates are included only for phenotypes with a statistically significant decline in </t>
    </r>
    <r>
      <rPr>
        <sz val="11"/>
        <color rgb="FF000000"/>
        <rFont val="Georgia"/>
        <family val="1"/>
      </rPr>
      <t xml:space="preserve"> RAobs </t>
    </r>
    <r>
      <rPr>
        <sz val="11"/>
        <color rgb="FF0E0E0E"/>
        <rFont val="Georgia"/>
        <family val="1"/>
      </rPr>
      <t>; for other phenotypes, values are marked as “NA” in the </t>
    </r>
    <r>
      <rPr>
        <sz val="11"/>
        <color rgb="FF000000"/>
        <rFont val="Georgia"/>
        <family val="1"/>
      </rPr>
      <t xml:space="preserve"> LoA(LD+MAF) </t>
    </r>
    <r>
      <rPr>
        <sz val="11"/>
        <color rgb="FF0E0E0E"/>
        <rFont val="Georgia"/>
        <family val="1"/>
      </rPr>
      <t xml:space="preserve"> and 95% CI columns. Attention-deficit/hyperactivity disorder (ADHD) is excluded from this analysis as the case proportion in the UKB cohort is less than 1%. Abbreviations: EUR = European, SAS = South Asian, AFR = African, EAS = East Asian. The fGWAS summary statistics from Tan et al. (2025) currently exclude data from HUNT for specific phenotypes, including blood pressure (diastolic and systolic), educational attainment (EA), neuroticism, height, BMI, HDL cholesterol, depressive symptoms, and non-HDL cholesterol. The fGWAS-based analyses will be updated to incorporate the HUNT summary statistics once they are publicly released following the publication of relevant HUNT studies.</t>
    </r>
  </si>
  <si>
    <r>
      <t>Avg. RA</t>
    </r>
    <r>
      <rPr>
        <vertAlign val="subscript"/>
        <sz val="11"/>
        <color rgb="FF000000"/>
        <rFont val="Georgia"/>
        <family val="1"/>
      </rPr>
      <t>obs</t>
    </r>
  </si>
  <si>
    <t>(0.26, 0.46)</t>
  </si>
  <si>
    <t>(0.59, 0.71)</t>
  </si>
  <si>
    <t>(0.10, 0.14)</t>
  </si>
  <si>
    <t>Personality and wellbeing</t>
  </si>
  <si>
    <r>
      <t>Notes:</t>
    </r>
    <r>
      <rPr>
        <sz val="12"/>
        <color rgb="FF0E0E0E"/>
        <rFont val="Georgia"/>
        <family val="1"/>
      </rPr>
      <t xml:space="preserve"> This table provides the observed predictive accuracy RAobs of polygenic indexes (PGIs) as well as the average loss of PGI predictive accuracy (LoA) due to differences in minor allele frequency (MAF) and linkage disequilibrium (LD) or LoA(LD+MAF) for the phenotypes analyzed in the UKB cohort (partition 3 of the UK Biobank cohort, used as one of our prediction cohorts). The mean and 95% confidence intervals are reported across the three non-European genetic ancestries: African (AFR), South Asian (SAS), and East Asian (EAS). LoA estimates are only provided for phenotypes with a statistically significant decline in RAobs; otherwise, values are marked as “NA” in the LoA(LD+MAF) and 95% CI columns. Avg. RAobs is calculated by taking the mean RAobs in each phenotype categories while the 95% confidence interval for Avg. RAobs is based on a standard error computed by a leave-one-phenotype-out jackknife approach. </t>
    </r>
  </si>
  <si>
    <r>
      <t>LoA</t>
    </r>
    <r>
      <rPr>
        <vertAlign val="subscript"/>
        <sz val="11"/>
        <color rgb="FF000000"/>
        <rFont val="Georgia"/>
        <family val="1"/>
      </rPr>
      <t>(LD+MAF+h2)</t>
    </r>
  </si>
  <si>
    <t>(74.70, 90.61)</t>
  </si>
  <si>
    <t>(89.23, 103.45)</t>
  </si>
  <si>
    <t>(112.64, 130.76)</t>
  </si>
  <si>
    <t>(115.98, 181.28)</t>
  </si>
  <si>
    <t>(95.28, 160.01)</t>
  </si>
  <si>
    <t>(51.45, 91.54)</t>
  </si>
  <si>
    <t>(35.72, 80.98)</t>
  </si>
  <si>
    <t>(23.65, 89.09)</t>
  </si>
  <si>
    <t>(47.67, 108.28)</t>
  </si>
  <si>
    <t>(7.44, 120.14)</t>
  </si>
  <si>
    <r>
      <t>Notes:</t>
    </r>
    <r>
      <rPr>
        <sz val="11"/>
        <color rgb="FF0E0E0E"/>
        <rFont val="Georgia"/>
        <family val="1"/>
      </rPr>
      <t xml:space="preserve"> This table provides the observed predictive accuracy RAobs of polygenic indexes (PGIs) and the average loss of PGI predictive accuracy due to differences in minor allele frequency (MAF) and linkage disequilibrium (LD), denoted as LoA(LD+MAF), for phenotypes analyzed in the Health and Retirement Study (HRS) cohort. The mean and 95% confidence intervals are reported across the three non-European genetic ancestries: African (AFR), South Asian (SAS), and East Asian (EAS). Nearsightedness excluded as the sample size (N=65) was too small to allow meaningful analysis. LoA estimates are included only for phenotypes with a statistically significant decline in RAobs; for other phenotypes, values are marked as “NA” in the LoA(LD+MAF) and 95% CI columns.</t>
    </r>
  </si>
  <si>
    <t>(0.28, 16.46)</t>
  </si>
  <si>
    <t>(o.00, 12.60)</t>
  </si>
  <si>
    <t>(0.46, 0.58)</t>
  </si>
  <si>
    <t>(0.27, 0.36)</t>
  </si>
  <si>
    <t>(0.48, 0.59)</t>
  </si>
  <si>
    <t>Nearsightedness+</t>
  </si>
  <si>
    <r>
      <t>Notes:</t>
    </r>
    <r>
      <rPr>
        <sz val="11"/>
        <color rgb="FF0E0E0E"/>
        <rFont val="Georgia"/>
        <family val="1"/>
      </rPr>
      <t xml:space="preserve"> This table presents summary statistics of phenotypes by genetic ancestry in the Health and Retirement Study (HRS), used as our second prediction cohort. Summary statistics include sample size (N), incremental R² (Inc. R²), case proportions for binary phenotypes, and SNP-based heritability (h²). The 95% confidence intervals are also provided for Inc. R² and SNP-based heritability estimates. NA values are shown in the case proportion column for quantitative traits, and NA* is indicated in the SNP-based heritability column when estimates are statistically indistinguishable from zero. Asterisks (*) in the phenotype name column denote phenotypes excluded from subsequent analysis due to case proportions of less than 1% (these are asthma, breast cancer, prostate cancer, bipolar disorder, and schizophrenia). Nearsightedness (with the + sign) is dropped due to to small sample size in AFR genetic ancestry (N=65). Abbreviations: EUR = European, SAS = South Asian, AFR = African, EAS = East Asian.</t>
    </r>
  </si>
  <si>
    <t>(0.16, 0.51)</t>
  </si>
  <si>
    <t>(0.14, 0.34)</t>
  </si>
  <si>
    <t>(0.23, 0.35)</t>
  </si>
  <si>
    <t>(0.01, 0.33)</t>
  </si>
  <si>
    <t>(-0.04, 0.20)</t>
  </si>
  <si>
    <t>(-0.12, 1.26)</t>
  </si>
  <si>
    <t>(0.24, 0.45)</t>
  </si>
  <si>
    <t>(0.33, 0.44)</t>
  </si>
  <si>
    <t>(0.41, 0.47)</t>
  </si>
  <si>
    <t>(0.66, 0.88)</t>
  </si>
  <si>
    <t>(0.73, 0.94)</t>
  </si>
  <si>
    <t>(0.52, 0.82)</t>
  </si>
  <si>
    <t>(0.63, 0.89)</t>
  </si>
  <si>
    <t>Anorexia Nervosa [*]</t>
  </si>
  <si>
    <t>Inf-Bowel Disease</t>
  </si>
  <si>
    <t>(o.30, 0.36)</t>
  </si>
  <si>
    <t>(0.84, 0.90)</t>
  </si>
  <si>
    <t>(0.84, 0.86)</t>
  </si>
  <si>
    <t>(0.68, 0.83)</t>
  </si>
  <si>
    <t>(0.71, 0.83)</t>
  </si>
  <si>
    <t>Phenotype Category</t>
  </si>
  <si>
    <t xml:space="preserve">Supplementary Table S4b:  Average relative PGI predictive accuracy (observed) and loss of PGI predictive accuracy due to LD and MAF in UKB by ancestry and phenotype category </t>
  </si>
  <si>
    <t>(-0.03, 0.32)</t>
  </si>
  <si>
    <t>(0.00, 0.35)</t>
  </si>
  <si>
    <t>(0.09, 0.33)</t>
  </si>
  <si>
    <t>(0.11, 0.27)</t>
  </si>
  <si>
    <t>(-0.16, 1.91)</t>
  </si>
  <si>
    <t>(0.05, 0.37)</t>
  </si>
  <si>
    <t>(0.56, 0.91)</t>
  </si>
  <si>
    <t>(0.89, 1.23)</t>
  </si>
  <si>
    <t>(0.68, 0.72)</t>
  </si>
  <si>
    <t>(0.69, 0.85)</t>
  </si>
  <si>
    <t>(0.66, 0.94)</t>
  </si>
  <si>
    <t>(0.68, 0.89)</t>
  </si>
  <si>
    <t>(0.23, 0.33)</t>
  </si>
  <si>
    <t>(0.43, 0.66)</t>
  </si>
  <si>
    <t>(0.34, 0.53)</t>
  </si>
  <si>
    <t>(0.34, 0.54)</t>
  </si>
  <si>
    <t>(0.36, 0.67)</t>
  </si>
  <si>
    <t>(0.29, 0.56)</t>
  </si>
  <si>
    <t>(0.12, 1.73)</t>
  </si>
  <si>
    <t>(0.22, 0.69)</t>
  </si>
  <si>
    <t>(0.19, 0.28)</t>
  </si>
  <si>
    <t>(0.16, 0.27)</t>
  </si>
  <si>
    <t>(0.15, 0.21)</t>
  </si>
  <si>
    <t>(0.19, 0.58)</t>
  </si>
  <si>
    <t>(0.58, 0.66)</t>
  </si>
  <si>
    <t>(0.11, 0.19)</t>
  </si>
  <si>
    <t>(0.01, 0.25)</t>
  </si>
  <si>
    <t>(0.14, 0.41)</t>
  </si>
  <si>
    <t>(0.20, 0.36)</t>
  </si>
  <si>
    <t>(0.09, 0.36)</t>
  </si>
  <si>
    <t>(0.06, 0.45)</t>
  </si>
  <si>
    <t>(0.21, 0.51)</t>
  </si>
  <si>
    <t>(0.35, 0.59)</t>
  </si>
  <si>
    <t>(0.25, 0.31)</t>
  </si>
  <si>
    <t>(0.16, 0.36)</t>
  </si>
  <si>
    <t>(0.20, 0.33)</t>
  </si>
  <si>
    <t>(0.18, 0.39)</t>
  </si>
  <si>
    <t>(0.15, 0.39)</t>
  </si>
  <si>
    <r>
      <t>RA</t>
    </r>
    <r>
      <rPr>
        <vertAlign val="subscript"/>
        <sz val="11"/>
        <color rgb="FF000000"/>
        <rFont val="Georgia"/>
        <family val="1"/>
      </rPr>
      <t>obs</t>
    </r>
    <r>
      <rPr>
        <sz val="11"/>
        <color rgb="FF000000"/>
        <rFont val="Georgia"/>
        <family val="1"/>
      </rPr>
      <t xml:space="preserve"> - Wang et al.</t>
    </r>
  </si>
  <si>
    <r>
      <t>LoA</t>
    </r>
    <r>
      <rPr>
        <vertAlign val="subscript"/>
        <sz val="11"/>
        <color rgb="FF000000"/>
        <rFont val="Georgia"/>
        <family val="1"/>
      </rPr>
      <t>(LD+MAF)</t>
    </r>
    <r>
      <rPr>
        <sz val="11"/>
        <color rgb="FF000000"/>
        <rFont val="Georgia"/>
        <family val="1"/>
      </rPr>
      <t xml:space="preserve"> - Wang et al.</t>
    </r>
  </si>
  <si>
    <t>(0.03, 0.21)</t>
  </si>
  <si>
    <t>(0.31, 0.50)</t>
  </si>
  <si>
    <t>(0.08, 0.69)</t>
  </si>
  <si>
    <t>(0.01, 0.51)</t>
  </si>
  <si>
    <t>(62.74, 76.86)</t>
  </si>
  <si>
    <t>(67.97, 75.03)</t>
  </si>
  <si>
    <t>(70.01, 80.99)</t>
  </si>
  <si>
    <t>(104.32, 145.48)</t>
  </si>
  <si>
    <t>(69.33, 82.27)</t>
  </si>
  <si>
    <t>(54.38, 160.22)</t>
  </si>
  <si>
    <t>(54.36, 109.24)</t>
  </si>
  <si>
    <t>(15.88, 53.12)</t>
  </si>
  <si>
    <t>(20.07, 27.13)</t>
  </si>
  <si>
    <t>(19.78, 76.62)</t>
  </si>
  <si>
    <t>(36.81, 47.39)</t>
  </si>
  <si>
    <t>(-20.54, 220.54)</t>
  </si>
  <si>
    <t>(-9.90, 107.30)</t>
  </si>
  <si>
    <t>(-1815.43, 1435.03)</t>
  </si>
  <si>
    <t>(44.70, 83.50)</t>
  </si>
  <si>
    <t>(46.84, 60.96)</t>
  </si>
  <si>
    <t>(64.67, 90.93)</t>
  </si>
  <si>
    <t>(27.16, 43.24)</t>
  </si>
  <si>
    <t>(70.23, 102.77)</t>
  </si>
  <si>
    <t>(32.55, 106.25)</t>
  </si>
  <si>
    <t>(53.96, 158.24)</t>
  </si>
  <si>
    <t>(14.61, 74.19)</t>
  </si>
  <si>
    <t>(27.44, 50.56)</t>
  </si>
  <si>
    <t>(46.66, 91.74)</t>
  </si>
  <si>
    <t>(38.70, 78.30)</t>
  </si>
  <si>
    <t>(24.94, 67.66)</t>
  </si>
  <si>
    <t>(-19.46, 52.66)</t>
  </si>
  <si>
    <t>(-17.12, 147.12)</t>
  </si>
  <si>
    <t>(18.85, 62.75)</t>
  </si>
  <si>
    <t>(30.95, 45.45)</t>
  </si>
  <si>
    <t>(22.66, 146.14)</t>
  </si>
  <si>
    <t>(50.95, 144.25)</t>
  </si>
  <si>
    <t>(31.52, 73.08)</t>
  </si>
  <si>
    <t>(17.17, 43.43)</t>
  </si>
  <si>
    <t>(-43.07, 107.07)</t>
  </si>
  <si>
    <t>h2_ratio</t>
  </si>
  <si>
    <t>RA_Exp</t>
  </si>
  <si>
    <t>LoA</t>
  </si>
  <si>
    <t>Raobs</t>
  </si>
  <si>
    <t>(0.06, 0.25)</t>
  </si>
  <si>
    <t>(0.28, 0.48)</t>
  </si>
  <si>
    <t>(0.06, 0.26)</t>
  </si>
  <si>
    <t>(0.10, 0.30)</t>
  </si>
  <si>
    <t>(0.15, 0.35)</t>
  </si>
  <si>
    <t>(0.31, 0.69)</t>
  </si>
  <si>
    <t>(0.22, 0.42)</t>
  </si>
  <si>
    <t>(0.13, 0.52)</t>
  </si>
  <si>
    <t>(0.20, 0.49)</t>
  </si>
  <si>
    <t>(0.10, 0.36)</t>
  </si>
  <si>
    <t>(-0.12, 0.59)</t>
  </si>
  <si>
    <t>(-0.05, 0.09)</t>
  </si>
  <si>
    <t>(0.12, 0.32)</t>
  </si>
  <si>
    <t>(0.12, 0.30)</t>
  </si>
  <si>
    <t>(-0.05, 0.05)</t>
  </si>
  <si>
    <t>(-0.03, 0.18)</t>
  </si>
  <si>
    <t>(0.09, 0.32)</t>
  </si>
  <si>
    <t>(0.06, 0.27)</t>
  </si>
  <si>
    <t>(0.07, 0.25)</t>
  </si>
  <si>
    <t>(0.10, 0.54)</t>
  </si>
  <si>
    <t>(0.03, 0.22)</t>
  </si>
  <si>
    <t>(0.06, 0.36)</t>
  </si>
  <si>
    <t>(0.02, 0.26)</t>
  </si>
  <si>
    <t>(0.08, 0.26)</t>
  </si>
  <si>
    <t>(-0.02, 0.16)</t>
  </si>
  <si>
    <t>(-0.02, 1.44)</t>
  </si>
  <si>
    <t>(0.09, 1.45)</t>
  </si>
  <si>
    <t>(-0.16, 0.32)</t>
  </si>
  <si>
    <t>(0.29, 1.48)</t>
  </si>
  <si>
    <t>(-0.24, 0.34)</t>
  </si>
  <si>
    <t>(0.11, 0.34)</t>
  </si>
  <si>
    <t>(0.27, 0.47)</t>
  </si>
  <si>
    <t>(-0.07, 0.47)</t>
  </si>
  <si>
    <t>(0.42, 0.57)</t>
  </si>
  <si>
    <t>(0.28, 0.44)</t>
  </si>
  <si>
    <t>(0.17, 0.33)</t>
  </si>
  <si>
    <t>(0.40, 0.64)</t>
  </si>
  <si>
    <t>(0.26, 0.41)</t>
  </si>
  <si>
    <t>(0.38, 0.71)</t>
  </si>
  <si>
    <t>(0.25, 0.54)</t>
  </si>
  <si>
    <t>(0.28, 0.46)</t>
  </si>
  <si>
    <t>(0.51, 0.84)</t>
  </si>
  <si>
    <t>(-0.04, 0.04)</t>
  </si>
  <si>
    <t>(0.01, 0.16)</t>
  </si>
  <si>
    <t>(0.08, 0.22)</t>
  </si>
  <si>
    <t>(-0.03, 0.19)</t>
  </si>
  <si>
    <t>(0.15, 0.29)</t>
  </si>
  <si>
    <t>(0.14, 0.28)</t>
  </si>
  <si>
    <t>(-0.25, 0.16)</t>
  </si>
  <si>
    <t>(0.04, 0.26)</t>
  </si>
  <si>
    <t>(0.01, 0.21)</t>
  </si>
  <si>
    <t>(0.24, 1.60)</t>
  </si>
  <si>
    <t>(0.14, 0.30)</t>
  </si>
  <si>
    <t>(0.05, 0.19)</t>
  </si>
  <si>
    <t>(0.31, 1.69)</t>
  </si>
  <si>
    <t>(0.25, 1.31)</t>
  </si>
  <si>
    <t>(0.17, 0.72)</t>
  </si>
  <si>
    <t>(0.39, 1.13)</t>
  </si>
  <si>
    <t>(0.29, 0.43)</t>
  </si>
  <si>
    <t>(0.26, 0.39)</t>
  </si>
  <si>
    <t>(-0.02, 0.49)</t>
  </si>
  <si>
    <t>(0.38, 0.89)</t>
  </si>
  <si>
    <t>(0.42, 0.93)</t>
  </si>
  <si>
    <t>(0.07, 0.63)</t>
  </si>
  <si>
    <t>(-0.10, 0.40)</t>
  </si>
  <si>
    <t>(-0.07, 0.43)</t>
  </si>
  <si>
    <t>(-0.04, 0.49)</t>
  </si>
  <si>
    <t>(0.27, 0.81)</t>
  </si>
  <si>
    <t>(0.22, 0.72)</t>
  </si>
  <si>
    <t>(0.30, 0.82)</t>
  </si>
  <si>
    <t>(0.20, 1.10)</t>
  </si>
  <si>
    <t>(0.34, 0.84)</t>
  </si>
  <si>
    <t>(0.18, 1.12)</t>
  </si>
  <si>
    <t>(-0.04, 0.78)</t>
  </si>
  <si>
    <t>(0.10, 0.98)</t>
  </si>
  <si>
    <t>(-0.09, 0.27)</t>
  </si>
  <si>
    <t>(-0.03, 0.39)</t>
  </si>
  <si>
    <t>(-0.21, 0.55)</t>
  </si>
  <si>
    <t>(0.11, 0.71)</t>
  </si>
  <si>
    <t>(-0.02, 0.59)</t>
  </si>
  <si>
    <t>(-0.13, 0.45)</t>
  </si>
  <si>
    <t>(0.08, 0.54)</t>
  </si>
  <si>
    <t>(-0.04, 0.41)</t>
  </si>
  <si>
    <t>(0.16, 0.67)</t>
  </si>
  <si>
    <t>(-0.40, 0.63)</t>
  </si>
  <si>
    <t>(0.27, 0.86)</t>
  </si>
  <si>
    <t>(-0.21, 0.57)</t>
  </si>
  <si>
    <t>(0.26, 0.71)</t>
  </si>
  <si>
    <t>(-0.05, 0.44)</t>
  </si>
  <si>
    <t>(-0.37, 0.37)</t>
  </si>
  <si>
    <t>(0.03, 0.54)</t>
  </si>
  <si>
    <t>(-0.13, 0.43)</t>
  </si>
  <si>
    <t>(-1.58, 1.58)</t>
  </si>
  <si>
    <t>(-0.83, 1.44)</t>
  </si>
  <si>
    <t>(0.12, 0.68)</t>
  </si>
  <si>
    <t>(-0.50, 1.16)</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</si>
</sst>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000"/>
    <numFmt numFmtId="165" formatCode="_(* #,##0_);_(* \(#,##0\);_(* &quot;-&quot;??_);_(@_)"/>
    <numFmt numFmtId="166" formatCode="0.000"/>
    <numFmt numFmtId="167" formatCode="0.00000"/>
  </numFmts>
  <fonts count="51" x14ac:knownFonts="1">
    <font>
      <sz val="12"/>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sz val="11"/>
      <color theme="1"/>
      <name val="Aptos Narrow"/>
      <family val="2"/>
      <scheme val="minor"/>
    </font>
    <font>
      <sz val="10"/>
      <color theme="1"/>
      <name val="Georgia"/>
      <family val="1"/>
    </font>
    <font>
      <b/>
      <sz val="11"/>
      <color theme="1"/>
      <name val="Georgia"/>
      <family val="1"/>
    </font>
    <font>
      <sz val="11"/>
      <color theme="1"/>
      <name val="Georgia"/>
      <family val="1"/>
    </font>
    <font>
      <sz val="11"/>
      <color rgb="FF000000"/>
      <name val="Georgia"/>
      <family val="1"/>
    </font>
    <font>
      <vertAlign val="subscript"/>
      <sz val="11"/>
      <color rgb="FF000000"/>
      <name val="Georgia"/>
      <family val="1"/>
    </font>
    <font>
      <b/>
      <sz val="12"/>
      <color theme="1"/>
      <name val="Georgia"/>
      <family val="1"/>
    </font>
    <font>
      <b/>
      <sz val="11"/>
      <color rgb="FF000000"/>
      <name val="Georgia"/>
      <family val="1"/>
    </font>
    <font>
      <b/>
      <vertAlign val="subscript"/>
      <sz val="11"/>
      <color rgb="FF000000"/>
      <name val="Georgia"/>
      <family val="1"/>
    </font>
    <font>
      <sz val="12"/>
      <color theme="1"/>
      <name val="Georgia"/>
      <family val="1"/>
    </font>
    <font>
      <b/>
      <sz val="8"/>
      <color rgb="FF000000"/>
      <name val="Georgia"/>
      <family val="1"/>
    </font>
    <font>
      <sz val="11"/>
      <color rgb="FF000000"/>
      <name val="Arial"/>
      <family val="2"/>
    </font>
    <font>
      <i/>
      <sz val="8"/>
      <color rgb="FF000000"/>
      <name val="Georgia"/>
      <family val="1"/>
    </font>
    <font>
      <sz val="8"/>
      <color rgb="FF000000"/>
      <name val="Georgia"/>
      <family val="1"/>
    </font>
    <font>
      <sz val="12"/>
      <color rgb="FFDCDCAA"/>
      <name val="Menlo"/>
      <family val="2"/>
    </font>
    <font>
      <sz val="8"/>
      <color theme="1"/>
      <name val="Georgia"/>
      <family val="1"/>
    </font>
    <font>
      <vertAlign val="subscript"/>
      <sz val="11"/>
      <color theme="1"/>
      <name val="Georgia"/>
      <family val="1"/>
    </font>
    <font>
      <sz val="12"/>
      <color rgb="FF569CD6"/>
      <name val="Menlo"/>
      <family val="2"/>
    </font>
    <font>
      <b/>
      <sz val="10"/>
      <color rgb="FF000000"/>
      <name val="Georgia"/>
      <family val="1"/>
    </font>
    <font>
      <i/>
      <sz val="11"/>
      <color theme="1"/>
      <name val="Georgia"/>
      <family val="1"/>
    </font>
    <font>
      <b/>
      <sz val="11"/>
      <color rgb="FF0E0E0E"/>
      <name val="Georgia"/>
      <family val="1"/>
    </font>
    <font>
      <sz val="11"/>
      <color rgb="FF0E0E0E"/>
      <name val="Georgia"/>
      <family val="1"/>
    </font>
    <font>
      <b/>
      <sz val="12"/>
      <color rgb="FF0E0E0E"/>
      <name val="Georgia"/>
      <family val="1"/>
    </font>
    <font>
      <sz val="12"/>
      <color rgb="FF0E0E0E"/>
      <name val="Georgia"/>
      <family val="1"/>
    </font>
    <font>
      <b/>
      <sz val="9"/>
      <color theme="1"/>
      <name val="Georgia"/>
      <family val="1"/>
    </font>
    <font>
      <sz val="9"/>
      <color theme="1"/>
      <name val="Georgia"/>
      <family val="1"/>
    </font>
    <font>
      <i/>
      <sz val="9"/>
      <color theme="1"/>
      <name val="Georgia"/>
      <family val="1"/>
    </font>
    <font>
      <sz val="9"/>
      <name val="Georgia"/>
      <family val="1"/>
    </font>
    <font>
      <b/>
      <sz val="9"/>
      <name val="Georgia"/>
      <family val="1"/>
    </font>
    <font>
      <sz val="12"/>
      <color rgb="FF9CDCFE"/>
      <name val="Georgia"/>
      <family val="1"/>
    </font>
    <font>
      <sz val="12"/>
      <color rgb="FFB5CEA8"/>
      <name val="Georgia"/>
      <family val="1"/>
    </font>
    <font>
      <i/>
      <sz val="11"/>
      <color theme="1"/>
      <name val="Aptos Narrow"/>
      <family val="2"/>
      <scheme val="minor"/>
    </font>
    <font>
      <i/>
      <sz val="12"/>
      <color theme="1"/>
      <name val="Aptos Narrow"/>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D9D9D9"/>
        <bgColor rgb="FF000000"/>
      </patternFill>
    </fill>
    <fill>
      <patternFill patternType="solid">
        <fgColor theme="0" tint="-0.14999847407452621"/>
        <bgColor indexed="64"/>
      </patternFill>
    </fill>
    <fill>
      <patternFill patternType="solid">
        <fgColor theme="2" tint="-9.9978637043366805E-2"/>
        <bgColor indexed="64"/>
      </patternFill>
    </fill>
  </fills>
  <borders count="23">
    <border>
      <start/>
      <end/>
      <top/>
      <bottom/>
      <diagonal/>
    </border>
    <border>
      <start/>
      <end/>
      <top/>
      <bottom style="thick">
        <color theme="4"/>
      </bottom>
      <diagonal/>
    </border>
    <border>
      <start/>
      <end/>
      <top/>
      <bottom style="thick">
        <color theme="4" tint="0.499984740745262"/>
      </bottom>
      <diagonal/>
    </border>
    <border>
      <start/>
      <end/>
      <top/>
      <bottom style="medium">
        <color theme="4" tint="0.39997558519241921"/>
      </bottom>
      <diagonal/>
    </border>
    <border>
      <start style="thin">
        <color rgb="FF7F7F7F"/>
      </start>
      <end style="thin">
        <color rgb="FF7F7F7F"/>
      </end>
      <top style="thin">
        <color rgb="FF7F7F7F"/>
      </top>
      <bottom style="thin">
        <color rgb="FF7F7F7F"/>
      </bottom>
      <diagonal/>
    </border>
    <border>
      <start style="thin">
        <color rgb="FF3F3F3F"/>
      </start>
      <end style="thin">
        <color rgb="FF3F3F3F"/>
      </end>
      <top style="thin">
        <color rgb="FF3F3F3F"/>
      </top>
      <bottom style="thin">
        <color rgb="FF3F3F3F"/>
      </bottom>
      <diagonal/>
    </border>
    <border>
      <start/>
      <end/>
      <top/>
      <bottom style="double">
        <color rgb="FFFF8001"/>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style="thin">
        <color theme="4"/>
      </top>
      <bottom style="double">
        <color theme="4"/>
      </bottom>
      <diagonal/>
    </border>
    <border>
      <start/>
      <end/>
      <top/>
      <bottom style="thin">
        <color indexed="64"/>
      </bottom>
      <diagonal/>
    </border>
    <border>
      <start/>
      <end/>
      <top style="thin">
        <color indexed="64"/>
      </top>
      <bottom style="thin">
        <color indexed="64"/>
      </bottom>
      <diagonal/>
    </border>
    <border>
      <start/>
      <end/>
      <top style="thin">
        <color indexed="64"/>
      </top>
      <bottom/>
      <diagonal/>
    </border>
    <border>
      <start/>
      <end style="thin">
        <color indexed="64"/>
      </end>
      <top style="thin">
        <color indexed="64"/>
      </top>
      <bottom style="thin">
        <color indexed="64"/>
      </bottom>
      <diagonal/>
    </border>
    <border>
      <start/>
      <end style="thin">
        <color indexed="64"/>
      </end>
      <top/>
      <bottom style="thin">
        <color indexed="64"/>
      </bottom>
      <diagonal/>
    </border>
    <border>
      <start/>
      <end style="thin">
        <color indexed="64"/>
      </end>
      <top/>
      <bottom/>
      <diagonal/>
    </border>
    <border>
      <start style="thin">
        <color indexed="64"/>
      </start>
      <end/>
      <top style="thin">
        <color indexed="64"/>
      </top>
      <bottom style="thin">
        <color indexed="64"/>
      </bottom>
      <diagonal/>
    </border>
    <border>
      <start style="thin">
        <color indexed="64"/>
      </start>
      <end/>
      <top/>
      <bottom style="thin">
        <color indexed="64"/>
      </bottom>
      <diagonal/>
    </border>
    <border>
      <start style="thin">
        <color indexed="64"/>
      </start>
      <end/>
      <top/>
      <bottom/>
      <diagonal/>
    </border>
    <border>
      <start/>
      <end style="thin">
        <color indexed="64"/>
      </end>
      <top style="thin">
        <color indexed="64"/>
      </top>
      <bottom/>
      <diagonal/>
    </border>
    <border>
      <start style="thin">
        <color indexed="64"/>
      </start>
      <end/>
      <top style="thin">
        <color indexed="64"/>
      </top>
      <bottom/>
      <diagonal/>
    </border>
    <border>
      <start/>
      <end/>
      <top/>
      <bottom style="thin">
        <color rgb="FF000000"/>
      </bottom>
      <diagonal/>
    </border>
    <border>
      <start style="thin">
        <color auto="1"/>
      </start>
      <end style="thin">
        <color auto="1"/>
      </end>
      <top style="thin">
        <color auto="1"/>
      </top>
      <bottom style="thin">
        <color auto="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1" fillId="0" borderId="0" applyFont="0" applyFill="0" applyBorder="0" applyAlignment="0" applyProtection="0"/>
  </cellStyleXfs>
  <cellXfs count="277">
    <xf numFmtId="0" fontId="0" fillId="0" borderId="0" xfId="0"/>
    <xf numFmtId="0" fontId="19" fillId="0" borderId="0" xfId="0" applyFont="1"/>
    <xf numFmtId="0" fontId="19" fillId="0" borderId="0" xfId="0" applyFont="1" applyAlignment="1">
      <alignment horizontal="left"/>
    </xf>
    <xf numFmtId="164" fontId="19" fillId="0" borderId="0" xfId="0" applyNumberFormat="1" applyFont="1" applyAlignment="1">
      <alignment horizontal="center"/>
    </xf>
    <xf numFmtId="165" fontId="19" fillId="0" borderId="0" xfId="43" applyNumberFormat="1" applyFont="1" applyAlignment="1">
      <alignment horizontal="center"/>
    </xf>
    <xf numFmtId="165" fontId="19" fillId="0" borderId="0" xfId="43" applyNumberFormat="1" applyFont="1" applyBorder="1" applyAlignment="1">
      <alignment horizontal="center"/>
    </xf>
    <xf numFmtId="0" fontId="21" fillId="0" borderId="0" xfId="0" applyFont="1"/>
    <xf numFmtId="164" fontId="21" fillId="0" borderId="0" xfId="0" applyNumberFormat="1" applyFont="1" applyAlignment="1">
      <alignment horizontal="center"/>
    </xf>
    <xf numFmtId="3" fontId="24" fillId="0" borderId="0" xfId="42" applyNumberFormat="1" applyFont="1"/>
    <xf numFmtId="0" fontId="21" fillId="33" borderId="10" xfId="0" applyFont="1" applyFill="1" applyBorder="1" applyAlignment="1">
      <alignment horizontal="center"/>
    </xf>
    <xf numFmtId="165" fontId="21" fillId="0" borderId="0" xfId="43" applyNumberFormat="1" applyFont="1" applyBorder="1" applyAlignment="1">
      <alignment horizontal="center"/>
    </xf>
    <xf numFmtId="165" fontId="21" fillId="0" borderId="0" xfId="43" applyNumberFormat="1" applyFont="1" applyAlignment="1">
      <alignment horizontal="center"/>
    </xf>
    <xf numFmtId="166" fontId="21" fillId="0" borderId="0" xfId="0" applyNumberFormat="1" applyFont="1" applyAlignment="1">
      <alignment horizontal="center"/>
    </xf>
    <xf numFmtId="0" fontId="21" fillId="33" borderId="17" xfId="0" applyFont="1" applyFill="1" applyBorder="1" applyAlignment="1">
      <alignment horizontal="center"/>
    </xf>
    <xf numFmtId="0" fontId="28" fillId="0" borderId="0" xfId="0" applyFont="1" applyAlignment="1">
      <alignment vertical="top" wrapText="1"/>
    </xf>
    <xf numFmtId="0" fontId="29" fillId="0" borderId="0" xfId="0" applyFont="1" applyAlignment="1">
      <alignment vertical="top" wrapText="1"/>
    </xf>
    <xf numFmtId="0" fontId="29" fillId="0" borderId="0" xfId="0" applyFont="1" applyAlignment="1">
      <alignment wrapText="1"/>
    </xf>
    <xf numFmtId="0" fontId="28" fillId="0" borderId="17" xfId="0" applyFont="1" applyBorder="1" applyAlignment="1">
      <alignment vertical="top" wrapText="1"/>
    </xf>
    <xf numFmtId="0" fontId="28" fillId="0" borderId="10" xfId="0" applyFont="1" applyBorder="1" applyAlignment="1">
      <alignment vertical="top" wrapText="1"/>
    </xf>
    <xf numFmtId="0" fontId="30" fillId="34" borderId="11" xfId="0" applyFont="1" applyFill="1" applyBorder="1" applyAlignment="1">
      <alignment horizontal="left" vertical="center" wrapText="1"/>
    </xf>
    <xf numFmtId="0" fontId="31" fillId="34" borderId="16" xfId="0" applyFont="1" applyFill="1" applyBorder="1" applyAlignment="1">
      <alignment vertical="center" wrapText="1"/>
    </xf>
    <xf numFmtId="0" fontId="31" fillId="34" borderId="13" xfId="0" applyFont="1" applyFill="1" applyBorder="1" applyAlignment="1">
      <alignment vertical="center" wrapText="1"/>
    </xf>
    <xf numFmtId="0" fontId="31" fillId="34" borderId="11" xfId="0" applyFont="1" applyFill="1" applyBorder="1" applyAlignment="1">
      <alignment vertical="center" wrapText="1"/>
    </xf>
    <xf numFmtId="0" fontId="31" fillId="0" borderId="0" xfId="0" applyFont="1" applyAlignment="1">
      <alignment wrapText="1"/>
    </xf>
    <xf numFmtId="0" fontId="31" fillId="0" borderId="0" xfId="0" applyFont="1" applyAlignment="1">
      <alignment vertical="center" wrapText="1"/>
    </xf>
    <xf numFmtId="0" fontId="31" fillId="0" borderId="0" xfId="0" applyFont="1" applyAlignment="1">
      <alignment horizontal="left" vertical="center" wrapText="1"/>
    </xf>
    <xf numFmtId="0" fontId="31" fillId="0" borderId="18" xfId="0" applyFont="1" applyBorder="1" applyAlignment="1">
      <alignment vertical="center" wrapText="1"/>
    </xf>
    <xf numFmtId="0" fontId="31" fillId="0" borderId="15" xfId="0" applyFont="1" applyBorder="1" applyAlignment="1">
      <alignment horizontal="left" vertical="center" wrapText="1"/>
    </xf>
    <xf numFmtId="0" fontId="31" fillId="0" borderId="15" xfId="0" applyFont="1" applyBorder="1" applyAlignment="1">
      <alignment vertical="center" wrapText="1"/>
    </xf>
    <xf numFmtId="0" fontId="31" fillId="0" borderId="0" xfId="0" applyFont="1" applyAlignment="1">
      <alignment vertical="top" wrapText="1"/>
    </xf>
    <xf numFmtId="0" fontId="31" fillId="0" borderId="18" xfId="0" applyFont="1" applyBorder="1" applyAlignment="1">
      <alignment vertical="top" wrapText="1"/>
    </xf>
    <xf numFmtId="0" fontId="31" fillId="0" borderId="15" xfId="0" applyFont="1" applyBorder="1" applyAlignment="1">
      <alignment vertical="top" wrapText="1"/>
    </xf>
    <xf numFmtId="0" fontId="30" fillId="34" borderId="11" xfId="0" applyFont="1" applyFill="1" applyBorder="1" applyAlignment="1">
      <alignment vertical="center" wrapText="1"/>
    </xf>
    <xf numFmtId="0" fontId="30" fillId="0" borderId="0" xfId="0" applyFont="1" applyAlignment="1">
      <alignment horizontal="left" vertical="top" wrapText="1"/>
    </xf>
    <xf numFmtId="0" fontId="31" fillId="0" borderId="0" xfId="42" applyFont="1" applyAlignment="1">
      <alignment horizontal="left" vertical="top" wrapText="1"/>
    </xf>
    <xf numFmtId="0" fontId="30" fillId="34" borderId="11" xfId="0" applyFont="1" applyFill="1" applyBorder="1" applyAlignment="1">
      <alignment horizontal="left" vertical="top" wrapText="1"/>
    </xf>
    <xf numFmtId="0" fontId="31" fillId="34" borderId="16" xfId="0" applyFont="1" applyFill="1" applyBorder="1" applyAlignment="1">
      <alignment vertical="top" wrapText="1"/>
    </xf>
    <xf numFmtId="0" fontId="31" fillId="34" borderId="13" xfId="0" applyFont="1" applyFill="1" applyBorder="1" applyAlignment="1">
      <alignment vertical="top" wrapText="1"/>
    </xf>
    <xf numFmtId="0" fontId="31" fillId="34" borderId="11" xfId="0" applyFont="1" applyFill="1" applyBorder="1" applyAlignment="1">
      <alignment vertical="top" wrapText="1"/>
    </xf>
    <xf numFmtId="0" fontId="31" fillId="0" borderId="0" xfId="0" applyFont="1" applyAlignment="1">
      <alignment horizontal="left" vertical="top" wrapText="1"/>
    </xf>
    <xf numFmtId="0" fontId="31" fillId="0" borderId="18" xfId="0" applyFont="1" applyBorder="1" applyAlignment="1">
      <alignment horizontal="left" vertical="top" wrapText="1"/>
    </xf>
    <xf numFmtId="0" fontId="31" fillId="0" borderId="15" xfId="42" applyFont="1" applyBorder="1" applyAlignment="1">
      <alignment horizontal="left" vertical="top" wrapText="1"/>
    </xf>
    <xf numFmtId="0" fontId="30" fillId="34" borderId="11" xfId="0" applyFont="1" applyFill="1" applyBorder="1" applyAlignment="1">
      <alignment vertical="center"/>
    </xf>
    <xf numFmtId="0" fontId="30" fillId="0" borderId="0" xfId="0" applyFont="1" applyAlignment="1">
      <alignment vertical="center"/>
    </xf>
    <xf numFmtId="0" fontId="31" fillId="0" borderId="15" xfId="0" applyFont="1" applyBorder="1" applyAlignment="1">
      <alignment horizontal="left" vertical="top" wrapText="1"/>
    </xf>
    <xf numFmtId="0" fontId="27" fillId="0" borderId="0" xfId="0" applyFont="1"/>
    <xf numFmtId="3" fontId="20" fillId="0" borderId="0" xfId="42" applyNumberFormat="1" applyFont="1"/>
    <xf numFmtId="164" fontId="21" fillId="0" borderId="0" xfId="0" applyNumberFormat="1" applyFont="1"/>
    <xf numFmtId="165" fontId="21" fillId="0" borderId="0" xfId="43" applyNumberFormat="1" applyFont="1" applyFill="1" applyAlignment="1">
      <alignment horizontal="center"/>
    </xf>
    <xf numFmtId="164" fontId="27" fillId="0" borderId="0" xfId="0" applyNumberFormat="1" applyFont="1" applyAlignment="1">
      <alignment horizontal="center"/>
    </xf>
    <xf numFmtId="164" fontId="21" fillId="0" borderId="0" xfId="0" applyNumberFormat="1" applyFont="1" applyAlignment="1">
      <alignment horizontal="left"/>
    </xf>
    <xf numFmtId="0" fontId="21" fillId="33" borderId="18" xfId="0" applyFont="1" applyFill="1" applyBorder="1" applyAlignment="1">
      <alignment horizontal="center"/>
    </xf>
    <xf numFmtId="0" fontId="18" fillId="0" borderId="0" xfId="0" applyFont="1"/>
    <xf numFmtId="164" fontId="22" fillId="0" borderId="0" xfId="0" applyNumberFormat="1" applyFont="1" applyAlignment="1">
      <alignment horizontal="center"/>
    </xf>
    <xf numFmtId="0" fontId="21" fillId="0" borderId="0" xfId="0" applyFont="1" applyAlignment="1">
      <alignment horizontal="center"/>
    </xf>
    <xf numFmtId="0" fontId="22" fillId="33" borderId="11" xfId="0" applyFont="1" applyFill="1" applyBorder="1" applyAlignment="1">
      <alignment vertical="center"/>
    </xf>
    <xf numFmtId="0" fontId="22" fillId="33" borderId="11" xfId="0" applyFont="1" applyFill="1" applyBorder="1" applyAlignment="1">
      <alignment horizontal="center" vertical="center"/>
    </xf>
    <xf numFmtId="167" fontId="21" fillId="0" borderId="0" xfId="0" applyNumberFormat="1" applyFont="1" applyAlignment="1">
      <alignment horizontal="center"/>
    </xf>
    <xf numFmtId="164" fontId="0" fillId="0" borderId="0" xfId="0" applyNumberFormat="1"/>
    <xf numFmtId="0" fontId="18" fillId="0" borderId="11" xfId="0" applyFont="1" applyBorder="1"/>
    <xf numFmtId="0" fontId="22" fillId="33" borderId="13" xfId="0" applyFont="1" applyFill="1" applyBorder="1" applyAlignment="1">
      <alignment horizontal="center" vertical="center"/>
    </xf>
    <xf numFmtId="0" fontId="32" fillId="0" borderId="0" xfId="0" applyFont="1"/>
    <xf numFmtId="165" fontId="0" fillId="0" borderId="0" xfId="0" applyNumberFormat="1"/>
    <xf numFmtId="165" fontId="21" fillId="0" borderId="0" xfId="43" applyNumberFormat="1" applyFont="1" applyFill="1" applyBorder="1" applyAlignment="1">
      <alignment horizontal="center"/>
    </xf>
    <xf numFmtId="0" fontId="33" fillId="0" borderId="0" xfId="0" applyFont="1" applyAlignment="1">
      <alignment vertical="top"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xf>
    <xf numFmtId="0" fontId="33" fillId="0" borderId="21" xfId="0" applyFont="1" applyBorder="1" applyAlignment="1">
      <alignment horizontal="left" vertical="center" wrapText="1"/>
    </xf>
    <xf numFmtId="0" fontId="20" fillId="0" borderId="0" xfId="0" applyFont="1" applyAlignment="1">
      <alignment horizontal="left"/>
    </xf>
    <xf numFmtId="0" fontId="33" fillId="0" borderId="10" xfId="0" applyFont="1" applyBorder="1" applyAlignment="1">
      <alignment vertical="top" wrapText="1"/>
    </xf>
    <xf numFmtId="165" fontId="27" fillId="0" borderId="0" xfId="43" applyNumberFormat="1" applyFont="1" applyFill="1" applyBorder="1" applyAlignment="1">
      <alignment horizontal="center"/>
    </xf>
    <xf numFmtId="0" fontId="19" fillId="0" borderId="0" xfId="0" applyFont="1" applyAlignment="1">
      <alignment horizontal="center"/>
    </xf>
    <xf numFmtId="0" fontId="21" fillId="33" borderId="22" xfId="0" applyFont="1" applyFill="1" applyBorder="1" applyAlignment="1">
      <alignment horizontal="center"/>
    </xf>
    <xf numFmtId="0" fontId="21" fillId="0" borderId="11" xfId="0" applyFont="1" applyBorder="1" applyAlignment="1">
      <alignment horizontal="center"/>
    </xf>
    <xf numFmtId="0" fontId="21" fillId="33" borderId="19" xfId="0" applyFont="1" applyFill="1" applyBorder="1" applyAlignment="1">
      <alignment horizontal="center"/>
    </xf>
    <xf numFmtId="0" fontId="35" fillId="0" borderId="0" xfId="0" applyFont="1"/>
    <xf numFmtId="0" fontId="36" fillId="0" borderId="0" xfId="0" applyFont="1" applyAlignment="1">
      <alignment vertical="top" wrapText="1"/>
    </xf>
    <xf numFmtId="0" fontId="25" fillId="0" borderId="0" xfId="0" applyFont="1" applyAlignment="1">
      <alignment vertical="top"/>
    </xf>
    <xf numFmtId="0" fontId="18" fillId="0" borderId="10" xfId="0" applyFont="1" applyBorder="1"/>
    <xf numFmtId="2" fontId="21" fillId="0" borderId="0" xfId="0" applyNumberFormat="1" applyFont="1" applyAlignment="1">
      <alignment horizontal="center"/>
    </xf>
    <xf numFmtId="0" fontId="18" fillId="0" borderId="12" xfId="0" applyFont="1" applyBorder="1"/>
    <xf numFmtId="0" fontId="25" fillId="0" borderId="0" xfId="0" applyFont="1" applyAlignment="1">
      <alignment horizontal="center"/>
    </xf>
    <xf numFmtId="0" fontId="37" fillId="0" borderId="11" xfId="0" applyFont="1" applyBorder="1" applyAlignment="1">
      <alignment horizontal="left" vertical="center"/>
    </xf>
    <xf numFmtId="0" fontId="21" fillId="0" borderId="11" xfId="0" applyFont="1" applyBorder="1" applyAlignment="1">
      <alignment horizontal="left" vertical="center" wrapText="1"/>
    </xf>
    <xf numFmtId="3" fontId="25" fillId="0" borderId="10" xfId="0" applyNumberFormat="1" applyFont="1" applyBorder="1" applyAlignment="1">
      <alignment horizontal="center"/>
    </xf>
    <xf numFmtId="2" fontId="25" fillId="0" borderId="10" xfId="0" applyNumberFormat="1" applyFont="1" applyBorder="1" applyAlignment="1">
      <alignment horizontal="center"/>
    </xf>
    <xf numFmtId="3" fontId="20" fillId="0" borderId="10" xfId="0" applyNumberFormat="1" applyFont="1" applyBorder="1" applyAlignment="1">
      <alignment horizontal="center"/>
    </xf>
    <xf numFmtId="2" fontId="20" fillId="0" borderId="10" xfId="0" applyNumberFormat="1" applyFont="1" applyBorder="1" applyAlignment="1">
      <alignment horizontal="center"/>
    </xf>
    <xf numFmtId="0" fontId="21" fillId="0" borderId="0" xfId="0" applyFont="1" applyAlignment="1">
      <alignment horizontal="left" vertical="center" wrapText="1"/>
    </xf>
    <xf numFmtId="3" fontId="22" fillId="0" borderId="0" xfId="0" applyNumberFormat="1" applyFont="1" applyAlignment="1">
      <alignment horizontal="center"/>
    </xf>
    <xf numFmtId="2" fontId="22" fillId="0" borderId="0" xfId="0" applyNumberFormat="1" applyFont="1" applyAlignment="1">
      <alignment horizontal="center"/>
    </xf>
    <xf numFmtId="0" fontId="22" fillId="0" borderId="0" xfId="0" applyFont="1" applyAlignment="1">
      <alignment horizontal="center"/>
    </xf>
    <xf numFmtId="3" fontId="21" fillId="0" borderId="0" xfId="0" applyNumberFormat="1" applyFont="1" applyAlignment="1">
      <alignment horizontal="center"/>
    </xf>
    <xf numFmtId="0" fontId="21" fillId="0" borderId="0" xfId="42" applyFont="1" applyAlignment="1">
      <alignment horizontal="left"/>
    </xf>
    <xf numFmtId="0" fontId="22" fillId="0" borderId="10" xfId="0" applyFont="1" applyBorder="1" applyAlignment="1">
      <alignment horizontal="center"/>
    </xf>
    <xf numFmtId="0" fontId="37" fillId="0" borderId="10" xfId="0" applyFont="1" applyBorder="1" applyAlignment="1">
      <alignment vertical="center"/>
    </xf>
    <xf numFmtId="0" fontId="22" fillId="0" borderId="11" xfId="0" applyFont="1" applyBorder="1" applyAlignment="1">
      <alignment horizontal="center"/>
    </xf>
    <xf numFmtId="2" fontId="22" fillId="0" borderId="11" xfId="0" applyNumberFormat="1" applyFont="1" applyBorder="1" applyAlignment="1">
      <alignment horizontal="center"/>
    </xf>
    <xf numFmtId="2" fontId="21" fillId="0" borderId="11" xfId="0" applyNumberFormat="1" applyFont="1" applyBorder="1" applyAlignment="1">
      <alignment horizontal="center"/>
    </xf>
    <xf numFmtId="0" fontId="37" fillId="0" borderId="11" xfId="0" applyFont="1" applyBorder="1" applyAlignment="1">
      <alignment vertical="center"/>
    </xf>
    <xf numFmtId="3" fontId="22" fillId="0" borderId="12" xfId="0" applyNumberFormat="1" applyFont="1" applyBorder="1" applyAlignment="1">
      <alignment horizontal="center"/>
    </xf>
    <xf numFmtId="2" fontId="22" fillId="0" borderId="12" xfId="0" applyNumberFormat="1" applyFont="1" applyBorder="1" applyAlignment="1">
      <alignment horizontal="center"/>
    </xf>
    <xf numFmtId="1" fontId="22" fillId="0" borderId="12" xfId="0" applyNumberFormat="1" applyFont="1" applyBorder="1" applyAlignment="1">
      <alignment horizontal="center"/>
    </xf>
    <xf numFmtId="0" fontId="37" fillId="0" borderId="11" xfId="42" applyFont="1" applyBorder="1" applyAlignment="1">
      <alignment vertical="center"/>
    </xf>
    <xf numFmtId="0" fontId="21" fillId="0" borderId="11" xfId="42" applyFont="1" applyBorder="1" applyAlignment="1">
      <alignment horizontal="left" vertical="center"/>
    </xf>
    <xf numFmtId="0" fontId="18" fillId="0" borderId="11" xfId="0" applyFont="1" applyBorder="1" applyAlignment="1">
      <alignment horizontal="left" vertical="center"/>
    </xf>
    <xf numFmtId="4" fontId="22" fillId="0" borderId="0" xfId="0" applyNumberFormat="1" applyFont="1" applyAlignment="1">
      <alignment horizontal="center"/>
    </xf>
    <xf numFmtId="1" fontId="21" fillId="0" borderId="0" xfId="0" applyNumberFormat="1" applyFont="1" applyAlignment="1">
      <alignment horizontal="center"/>
    </xf>
    <xf numFmtId="0" fontId="21" fillId="0" borderId="10" xfId="0" applyFont="1" applyBorder="1"/>
    <xf numFmtId="3" fontId="22" fillId="0" borderId="10" xfId="0" applyNumberFormat="1" applyFont="1" applyBorder="1" applyAlignment="1">
      <alignment horizontal="center"/>
    </xf>
    <xf numFmtId="2" fontId="22" fillId="0" borderId="10" xfId="0" applyNumberFormat="1" applyFont="1" applyBorder="1" applyAlignment="1">
      <alignment horizontal="center"/>
    </xf>
    <xf numFmtId="3" fontId="21" fillId="0" borderId="10" xfId="0" applyNumberFormat="1" applyFont="1" applyBorder="1" applyAlignment="1">
      <alignment horizontal="center"/>
    </xf>
    <xf numFmtId="2" fontId="21" fillId="0" borderId="10" xfId="0" applyNumberFormat="1" applyFont="1" applyBorder="1" applyAlignment="1">
      <alignment horizontal="center"/>
    </xf>
    <xf numFmtId="0" fontId="21" fillId="0" borderId="10" xfId="0" applyFont="1" applyBorder="1" applyAlignment="1">
      <alignment horizontal="center"/>
    </xf>
    <xf numFmtId="0" fontId="21" fillId="33" borderId="11" xfId="0" applyFont="1" applyFill="1" applyBorder="1"/>
    <xf numFmtId="0" fontId="20" fillId="33" borderId="11" xfId="0" applyFont="1" applyFill="1" applyBorder="1" applyAlignment="1">
      <alignment horizontal="center" vertical="top"/>
    </xf>
    <xf numFmtId="0" fontId="21" fillId="33" borderId="11" xfId="0" applyFont="1" applyFill="1" applyBorder="1" applyAlignment="1">
      <alignment horizontal="center"/>
    </xf>
    <xf numFmtId="0" fontId="21" fillId="33" borderId="12" xfId="0" applyFont="1" applyFill="1" applyBorder="1" applyAlignment="1">
      <alignment horizontal="center"/>
    </xf>
    <xf numFmtId="0" fontId="21" fillId="33" borderId="16" xfId="0" applyFont="1" applyFill="1" applyBorder="1" applyAlignment="1">
      <alignment horizontal="center"/>
    </xf>
    <xf numFmtId="0" fontId="21" fillId="33" borderId="13" xfId="0" applyFont="1" applyFill="1" applyBorder="1" applyAlignment="1">
      <alignment horizontal="center"/>
    </xf>
    <xf numFmtId="0" fontId="20" fillId="33" borderId="11" xfId="0" applyFont="1" applyFill="1" applyBorder="1" applyAlignment="1">
      <alignment horizontal="center"/>
    </xf>
    <xf numFmtId="0" fontId="21" fillId="0" borderId="0" xfId="0" applyFont="1" applyAlignment="1">
      <alignment horizontal="left" vertical="top" wrapText="1"/>
    </xf>
    <xf numFmtId="0" fontId="31" fillId="0" borderId="18" xfId="0" applyFont="1" applyBorder="1" applyAlignment="1">
      <alignment horizontal="center" vertical="top" wrapText="1"/>
    </xf>
    <xf numFmtId="0" fontId="31" fillId="0" borderId="15" xfId="0" applyFont="1" applyBorder="1" applyAlignment="1">
      <alignment horizontal="center" vertical="top" wrapText="1"/>
    </xf>
    <xf numFmtId="0" fontId="31" fillId="0" borderId="0" xfId="0" applyFont="1" applyAlignment="1">
      <alignment horizontal="center" vertical="top" wrapText="1"/>
    </xf>
    <xf numFmtId="0" fontId="30" fillId="34" borderId="11" xfId="0" applyFont="1" applyFill="1" applyBorder="1" applyAlignment="1">
      <alignment horizontal="left" vertical="top" wrapText="1"/>
    </xf>
    <xf numFmtId="0" fontId="31" fillId="0" borderId="12" xfId="0" applyFont="1" applyBorder="1" applyAlignment="1">
      <alignment horizontal="center" vertical="top" wrapText="1"/>
    </xf>
    <xf numFmtId="0" fontId="31" fillId="0" borderId="19" xfId="0" applyFont="1" applyBorder="1" applyAlignment="1">
      <alignment horizontal="center" vertical="top" wrapText="1"/>
    </xf>
    <xf numFmtId="0" fontId="31" fillId="0" borderId="11" xfId="0" applyFont="1" applyBorder="1" applyAlignment="1">
      <alignment horizontal="left" vertical="top" wrapText="1"/>
    </xf>
    <xf numFmtId="0" fontId="31" fillId="0" borderId="0" xfId="0" applyFont="1" applyAlignment="1">
      <alignment horizontal="left" vertical="center" wrapText="1"/>
    </xf>
    <xf numFmtId="0" fontId="31" fillId="0" borderId="18" xfId="0" applyFont="1" applyBorder="1" applyAlignment="1">
      <alignment horizontal="center" vertical="center" wrapText="1"/>
    </xf>
    <xf numFmtId="0" fontId="31" fillId="0" borderId="15" xfId="0" applyFont="1" applyBorder="1" applyAlignment="1">
      <alignment horizontal="center" vertical="center" wrapText="1"/>
    </xf>
    <xf numFmtId="0" fontId="30" fillId="34" borderId="11" xfId="0" applyFont="1" applyFill="1" applyBorder="1" applyAlignment="1">
      <alignment horizontal="left" vertical="center" wrapText="1"/>
    </xf>
    <xf numFmtId="0" fontId="28" fillId="0" borderId="12" xfId="0" applyFont="1" applyBorder="1" applyAlignment="1">
      <alignment horizontal="left" vertical="center" wrapText="1"/>
    </xf>
    <xf numFmtId="0" fontId="28"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4" xfId="0" applyFont="1" applyBorder="1" applyAlignment="1">
      <alignment horizontal="left" vertical="center" wrapText="1"/>
    </xf>
    <xf numFmtId="0" fontId="28" fillId="0" borderId="20" xfId="0" applyFont="1" applyBorder="1" applyAlignment="1">
      <alignment horizontal="center" vertical="top" wrapText="1"/>
    </xf>
    <xf numFmtId="0" fontId="28" fillId="0" borderId="12" xfId="0" applyFont="1" applyBorder="1" applyAlignment="1">
      <alignment horizontal="center" vertical="top" wrapText="1"/>
    </xf>
    <xf numFmtId="0" fontId="31" fillId="0" borderId="20" xfId="0" applyFont="1" applyBorder="1" applyAlignment="1">
      <alignment horizontal="center" vertical="top" wrapText="1"/>
    </xf>
    <xf numFmtId="0" fontId="22" fillId="0" borderId="0" xfId="0" applyFont="1" applyAlignment="1">
      <alignment horizontal="center"/>
    </xf>
    <xf numFmtId="0" fontId="21" fillId="0" borderId="0" xfId="0" applyFont="1" applyAlignment="1">
      <alignment horizontal="center"/>
    </xf>
    <xf numFmtId="0" fontId="22" fillId="0" borderId="12" xfId="0" applyFont="1" applyBorder="1" applyAlignment="1">
      <alignment horizontal="center"/>
    </xf>
    <xf numFmtId="0" fontId="20" fillId="0" borderId="11" xfId="42" applyFont="1" applyBorder="1" applyAlignment="1">
      <alignment horizontal="center" vertical="center"/>
    </xf>
    <xf numFmtId="0" fontId="25" fillId="0" borderId="12" xfId="0" applyFont="1" applyBorder="1" applyAlignment="1">
      <alignment horizontal="center"/>
    </xf>
    <xf numFmtId="0" fontId="20" fillId="0" borderId="12" xfId="0" applyFont="1" applyBorder="1" applyAlignment="1">
      <alignment horizontal="center"/>
    </xf>
    <xf numFmtId="0" fontId="21" fillId="33" borderId="22" xfId="0" applyFont="1" applyFill="1" applyBorder="1" applyAlignment="1">
      <alignment horizontal="center" vertical="center"/>
    </xf>
    <xf numFmtId="0" fontId="22" fillId="33" borderId="10" xfId="0" applyFont="1" applyFill="1" applyBorder="1" applyAlignment="1">
      <alignment horizontal="center" vertical="center"/>
    </xf>
    <xf numFmtId="0" fontId="22" fillId="33" borderId="17" xfId="0" applyFont="1" applyFill="1" applyBorder="1" applyAlignment="1">
      <alignment horizontal="center" vertical="center"/>
    </xf>
    <xf numFmtId="0" fontId="22" fillId="0" borderId="11" xfId="0" applyFont="1" applyBorder="1" applyAlignment="1">
      <alignment vertical="center"/>
    </xf>
    <xf numFmtId="2" fontId="22" fillId="0" borderId="11" xfId="0" applyNumberFormat="1" applyFont="1" applyBorder="1" applyAlignment="1">
      <alignment horizontal="center" vertical="center"/>
    </xf>
    <xf numFmtId="0" fontId="22" fillId="0" borderId="11" xfId="0" applyFont="1" applyBorder="1" applyAlignment="1">
      <alignment horizontal="center" vertical="center"/>
    </xf>
    <xf numFmtId="0" fontId="21" fillId="0" borderId="11" xfId="0" applyFont="1" applyBorder="1"/>
    <xf numFmtId="164" fontId="21" fillId="0" borderId="11" xfId="0" applyNumberFormat="1" applyFont="1" applyBorder="1" applyAlignment="1">
      <alignment horizontal="center"/>
    </xf>
    <xf numFmtId="167" fontId="21" fillId="0" borderId="11" xfId="0" applyNumberFormat="1" applyFont="1" applyBorder="1" applyAlignment="1">
      <alignment horizontal="center"/>
    </xf>
    <xf numFmtId="0" fontId="27" fillId="0" borderId="0" xfId="0" applyFont="1" applyAlignment="1">
      <alignment horizontal="center"/>
    </xf>
    <xf numFmtId="0" fontId="27" fillId="0" borderId="11" xfId="0" applyFont="1" applyBorder="1" applyAlignment="1">
      <alignment horizontal="center"/>
    </xf>
    <xf numFmtId="2" fontId="27" fillId="0" borderId="0" xfId="0" applyNumberFormat="1" applyFont="1"/>
    <xf numFmtId="0" fontId="40" fillId="0" borderId="0" xfId="0" applyFont="1" applyAlignment="1">
      <alignment horizontal="left" vertical="top" wrapText="1"/>
    </xf>
    <xf numFmtId="0" fontId="25" fillId="33" borderId="0" xfId="0" applyFont="1" applyFill="1" applyBorder="1" applyAlignment="1">
      <alignment vertical="center"/>
    </xf>
    <xf numFmtId="0" fontId="38" fillId="0" borderId="0" xfId="0" applyFont="1" applyAlignment="1">
      <alignment horizontal="left" wrapText="1"/>
    </xf>
    <xf numFmtId="0" fontId="25" fillId="33" borderId="20" xfId="0" applyFont="1" applyFill="1" applyBorder="1" applyAlignment="1">
      <alignment vertical="center"/>
    </xf>
    <xf numFmtId="0" fontId="22" fillId="33" borderId="0" xfId="0" applyFont="1" applyFill="1" applyBorder="1" applyAlignment="1">
      <alignment horizontal="center" vertical="center"/>
    </xf>
    <xf numFmtId="0" fontId="25" fillId="33" borderId="12" xfId="0" applyFont="1" applyFill="1" applyBorder="1" applyAlignment="1">
      <alignment vertical="center"/>
    </xf>
    <xf numFmtId="0" fontId="20" fillId="0" borderId="11" xfId="0" applyFont="1" applyFill="1" applyBorder="1" applyAlignment="1">
      <alignment horizontal="center" vertical="center"/>
    </xf>
    <xf numFmtId="0" fontId="25" fillId="0" borderId="11" xfId="0" applyFont="1" applyFill="1" applyBorder="1" applyAlignment="1">
      <alignment vertical="center"/>
    </xf>
    <xf numFmtId="0" fontId="22" fillId="0" borderId="11" xfId="0" applyFont="1" applyFill="1" applyBorder="1" applyAlignment="1">
      <alignment horizontal="center" vertical="center"/>
    </xf>
    <xf numFmtId="0" fontId="20" fillId="33" borderId="12" xfId="0" applyFont="1" applyFill="1" applyBorder="1" applyAlignment="1">
      <alignment horizontal="center" vertical="center"/>
    </xf>
    <xf numFmtId="0" fontId="20" fillId="33" borderId="19" xfId="0" applyFont="1" applyFill="1" applyBorder="1" applyAlignment="1">
      <alignment horizontal="center" vertical="center"/>
    </xf>
    <xf numFmtId="0" fontId="20" fillId="33" borderId="10" xfId="0" applyFont="1" applyFill="1" applyBorder="1" applyAlignment="1">
      <alignment horizontal="center" vertical="center"/>
    </xf>
    <xf numFmtId="0" fontId="20" fillId="33" borderId="14" xfId="0" applyFont="1" applyFill="1" applyBorder="1" applyAlignment="1">
      <alignment horizontal="center" vertical="center"/>
    </xf>
    <xf numFmtId="164" fontId="21" fillId="0" borderId="0" xfId="0" applyNumberFormat="1" applyFont="1" applyBorder="1" applyAlignment="1">
      <alignment horizontal="center"/>
    </xf>
    <xf numFmtId="0" fontId="21" fillId="33" borderId="0" xfId="0" applyFont="1" applyFill="1" applyBorder="1" applyAlignment="1">
      <alignment horizontal="center" vertical="center"/>
    </xf>
    <xf numFmtId="0" fontId="21" fillId="33" borderId="0" xfId="0" applyFont="1" applyFill="1" applyBorder="1" applyAlignment="1">
      <alignment horizontal="center"/>
    </xf>
    <xf numFmtId="0" fontId="22" fillId="33" borderId="0" xfId="0" applyFont="1" applyFill="1" applyBorder="1" applyAlignment="1">
      <alignment vertical="center"/>
    </xf>
    <xf numFmtId="0" fontId="0" fillId="0" borderId="0" xfId="0" applyFill="1"/>
    <xf numFmtId="0" fontId="38" fillId="0" borderId="0" xfId="0" applyFont="1" applyAlignment="1">
      <alignment horizontal="left" vertical="top" wrapText="1"/>
    </xf>
    <xf numFmtId="0" fontId="22" fillId="33" borderId="12" xfId="0" applyFont="1" applyFill="1" applyBorder="1" applyAlignment="1">
      <alignment vertical="center"/>
    </xf>
    <xf numFmtId="0" fontId="22" fillId="33" borderId="19" xfId="0" applyFont="1" applyFill="1" applyBorder="1" applyAlignment="1">
      <alignment vertical="center"/>
    </xf>
    <xf numFmtId="0" fontId="21" fillId="0" borderId="11" xfId="0" applyFont="1" applyFill="1" applyBorder="1" applyAlignment="1">
      <alignment horizontal="center" vertical="center"/>
    </xf>
    <xf numFmtId="0" fontId="21" fillId="0" borderId="11" xfId="0" applyFont="1" applyFill="1" applyBorder="1" applyAlignment="1">
      <alignment horizontal="center"/>
    </xf>
    <xf numFmtId="0" fontId="22" fillId="0" borderId="11" xfId="0" applyFont="1" applyFill="1" applyBorder="1" applyAlignment="1">
      <alignment vertical="center"/>
    </xf>
    <xf numFmtId="165" fontId="21" fillId="0" borderId="11" xfId="43" applyNumberFormat="1" applyFont="1" applyBorder="1" applyAlignment="1">
      <alignment horizontal="center"/>
    </xf>
    <xf numFmtId="164" fontId="21" fillId="0" borderId="11" xfId="0" applyNumberFormat="1" applyFont="1" applyBorder="1"/>
    <xf numFmtId="166" fontId="21" fillId="0" borderId="11" xfId="0" applyNumberFormat="1" applyFont="1" applyBorder="1" applyAlignment="1">
      <alignment horizontal="center"/>
    </xf>
    <xf numFmtId="165" fontId="21" fillId="0" borderId="11" xfId="43" applyNumberFormat="1" applyFont="1" applyFill="1" applyBorder="1" applyAlignment="1">
      <alignment horizontal="center"/>
    </xf>
    <xf numFmtId="0" fontId="21" fillId="33" borderId="12" xfId="0" applyFont="1" applyFill="1" applyBorder="1" applyAlignment="1">
      <alignment horizontal="center" vertical="center"/>
    </xf>
    <xf numFmtId="0" fontId="21" fillId="33" borderId="19" xfId="0" applyFont="1" applyFill="1" applyBorder="1" applyAlignment="1">
      <alignment horizontal="center" vertical="center"/>
    </xf>
    <xf numFmtId="0" fontId="21" fillId="33" borderId="10" xfId="0" applyFont="1" applyFill="1" applyBorder="1" applyAlignment="1">
      <alignment horizontal="center" vertical="center"/>
    </xf>
    <xf numFmtId="0" fontId="21" fillId="33" borderId="14" xfId="0" applyFont="1" applyFill="1" applyBorder="1" applyAlignment="1">
      <alignment horizontal="center" vertical="center"/>
    </xf>
    <xf numFmtId="0" fontId="21" fillId="33" borderId="15" xfId="0" applyFont="1" applyFill="1" applyBorder="1" applyAlignment="1">
      <alignment horizontal="center" vertical="center"/>
    </xf>
    <xf numFmtId="0" fontId="21" fillId="0" borderId="0" xfId="0" applyFont="1" applyBorder="1"/>
    <xf numFmtId="0" fontId="0" fillId="0" borderId="11" xfId="0" applyBorder="1"/>
    <xf numFmtId="164" fontId="22" fillId="0" borderId="11" xfId="0" applyNumberFormat="1" applyFont="1" applyBorder="1" applyAlignment="1">
      <alignment horizontal="center"/>
    </xf>
    <xf numFmtId="0" fontId="42" fillId="33" borderId="12" xfId="0" applyFont="1" applyFill="1" applyBorder="1" applyAlignment="1">
      <alignment horizontal="left" vertical="center" wrapText="1"/>
    </xf>
    <xf numFmtId="3" fontId="42" fillId="33" borderId="12" xfId="0" applyNumberFormat="1" applyFont="1" applyFill="1" applyBorder="1" applyAlignment="1">
      <alignment horizontal="center" vertical="center" wrapText="1"/>
    </xf>
    <xf numFmtId="0" fontId="42" fillId="33" borderId="10" xfId="0" applyFont="1" applyFill="1" applyBorder="1" applyAlignment="1">
      <alignment horizontal="left" vertical="center" wrapText="1"/>
    </xf>
    <xf numFmtId="3" fontId="42" fillId="33" borderId="10" xfId="0" applyNumberFormat="1" applyFont="1" applyFill="1" applyBorder="1" applyAlignment="1">
      <alignment horizontal="center" vertical="center" wrapText="1"/>
    </xf>
    <xf numFmtId="0" fontId="43" fillId="0" borderId="0" xfId="0" applyFont="1" applyAlignment="1">
      <alignment horizontal="left" vertical="center" wrapText="1"/>
    </xf>
    <xf numFmtId="3" fontId="43" fillId="0" borderId="0" xfId="0" applyNumberFormat="1" applyFont="1" applyAlignment="1">
      <alignment horizontal="center" vertical="center" wrapText="1"/>
    </xf>
    <xf numFmtId="0" fontId="44" fillId="35" borderId="11" xfId="0" applyFont="1" applyFill="1" applyBorder="1" applyAlignment="1">
      <alignment horizontal="left" vertical="center"/>
    </xf>
    <xf numFmtId="0" fontId="43" fillId="35" borderId="11" xfId="0" applyFont="1" applyFill="1" applyBorder="1" applyAlignment="1">
      <alignment horizontal="left" vertical="center" wrapText="1"/>
    </xf>
    <xf numFmtId="3" fontId="43" fillId="35" borderId="11" xfId="0" applyNumberFormat="1" applyFont="1" applyFill="1" applyBorder="1" applyAlignment="1">
      <alignment horizontal="center" vertical="center" wrapText="1"/>
    </xf>
    <xf numFmtId="0" fontId="43" fillId="0" borderId="0" xfId="0" applyFont="1" applyAlignment="1">
      <alignment horizontal="left" vertical="center" wrapText="1"/>
    </xf>
    <xf numFmtId="0" fontId="43" fillId="0" borderId="10" xfId="0" applyFont="1" applyBorder="1" applyAlignment="1">
      <alignment horizontal="left" vertical="center" wrapText="1"/>
    </xf>
    <xf numFmtId="0" fontId="43" fillId="0" borderId="10" xfId="0" applyFont="1" applyBorder="1" applyAlignment="1">
      <alignment horizontal="left" vertical="center" wrapText="1"/>
    </xf>
    <xf numFmtId="3" fontId="43" fillId="0" borderId="10" xfId="0" applyNumberFormat="1" applyFont="1" applyBorder="1" applyAlignment="1">
      <alignment horizontal="center" vertical="center" wrapText="1"/>
    </xf>
    <xf numFmtId="0" fontId="45" fillId="0" borderId="10" xfId="0" applyFont="1" applyBorder="1" applyAlignment="1">
      <alignment horizontal="left" vertical="center" wrapText="1"/>
    </xf>
    <xf numFmtId="0" fontId="45" fillId="0" borderId="0" xfId="0" applyFont="1" applyAlignment="1">
      <alignment horizontal="left" vertical="center" wrapText="1"/>
    </xf>
    <xf numFmtId="0" fontId="44" fillId="35" borderId="11" xfId="0" applyFont="1" applyFill="1" applyBorder="1" applyAlignment="1">
      <alignment vertical="center"/>
    </xf>
    <xf numFmtId="0" fontId="45" fillId="35" borderId="11" xfId="0" applyFont="1" applyFill="1" applyBorder="1" applyAlignment="1">
      <alignment horizontal="left" vertical="center" wrapText="1"/>
    </xf>
    <xf numFmtId="0" fontId="43" fillId="0" borderId="0" xfId="42" applyFont="1" applyAlignment="1">
      <alignment horizontal="left" vertical="center" wrapText="1"/>
    </xf>
    <xf numFmtId="0" fontId="43" fillId="0" borderId="10" xfId="42" applyFont="1" applyBorder="1" applyAlignment="1">
      <alignment horizontal="left" vertical="center" wrapText="1"/>
    </xf>
    <xf numFmtId="0" fontId="43" fillId="0" borderId="10" xfId="42" applyFont="1" applyBorder="1" applyAlignment="1">
      <alignment horizontal="left" vertical="center" wrapText="1"/>
    </xf>
    <xf numFmtId="0" fontId="43" fillId="0" borderId="12" xfId="42" applyFont="1" applyBorder="1" applyAlignment="1">
      <alignment horizontal="left" vertical="center" wrapText="1"/>
    </xf>
    <xf numFmtId="0" fontId="43" fillId="0" borderId="12" xfId="0" applyFont="1" applyBorder="1" applyAlignment="1">
      <alignment horizontal="left" vertical="center" wrapText="1"/>
    </xf>
    <xf numFmtId="3" fontId="43" fillId="0" borderId="12" xfId="0" applyNumberFormat="1" applyFont="1" applyBorder="1" applyAlignment="1">
      <alignment horizontal="center" vertical="center" wrapText="1"/>
    </xf>
    <xf numFmtId="0" fontId="43" fillId="0" borderId="0" xfId="0" applyFont="1" applyAlignment="1">
      <alignment vertical="center" wrapText="1"/>
    </xf>
    <xf numFmtId="0" fontId="43" fillId="0" borderId="10" xfId="42" applyFont="1" applyBorder="1" applyAlignment="1">
      <alignment horizontal="left" vertical="center"/>
    </xf>
    <xf numFmtId="0" fontId="43" fillId="0" borderId="12" xfId="42" applyFont="1" applyBorder="1" applyAlignment="1">
      <alignment horizontal="left" vertical="center"/>
    </xf>
    <xf numFmtId="0" fontId="43" fillId="0" borderId="0" xfId="42" applyFont="1" applyAlignment="1">
      <alignment horizontal="left" vertical="center"/>
    </xf>
    <xf numFmtId="3" fontId="43" fillId="0" borderId="0" xfId="0" applyNumberFormat="1" applyFont="1" applyAlignment="1">
      <alignment horizontal="center" vertical="center"/>
    </xf>
    <xf numFmtId="0" fontId="43" fillId="0" borderId="0" xfId="42" applyFont="1" applyAlignment="1">
      <alignment horizontal="left" vertical="center"/>
    </xf>
    <xf numFmtId="0" fontId="44" fillId="35" borderId="11" xfId="42" applyFont="1" applyFill="1" applyBorder="1" applyAlignment="1">
      <alignment vertical="center"/>
    </xf>
    <xf numFmtId="0" fontId="43" fillId="35" borderId="11" xfId="42" applyFont="1" applyFill="1" applyBorder="1" applyAlignment="1">
      <alignment horizontal="left" vertical="center"/>
    </xf>
    <xf numFmtId="0" fontId="43" fillId="0" borderId="10" xfId="42" applyFont="1" applyBorder="1" applyAlignment="1">
      <alignment horizontal="left" vertical="center"/>
    </xf>
    <xf numFmtId="0" fontId="43" fillId="0" borderId="12" xfId="0" applyFont="1" applyBorder="1" applyAlignment="1">
      <alignment horizontal="left" vertical="center" wrapText="1"/>
    </xf>
    <xf numFmtId="0" fontId="45" fillId="0" borderId="12" xfId="0" applyFont="1" applyBorder="1" applyAlignment="1">
      <alignment horizontal="left" vertical="center" wrapText="1"/>
    </xf>
    <xf numFmtId="3" fontId="45" fillId="0" borderId="12" xfId="0" applyNumberFormat="1" applyFont="1" applyBorder="1" applyAlignment="1">
      <alignment horizontal="center" vertical="center" wrapText="1"/>
    </xf>
    <xf numFmtId="0" fontId="43" fillId="0" borderId="0" xfId="0" applyFont="1" applyAlignment="1">
      <alignment vertical="center"/>
    </xf>
    <xf numFmtId="0" fontId="44" fillId="36" borderId="11" xfId="42" applyFont="1" applyFill="1" applyBorder="1" applyAlignment="1">
      <alignment vertical="center"/>
    </xf>
    <xf numFmtId="0" fontId="43" fillId="36" borderId="11" xfId="42" applyFont="1" applyFill="1" applyBorder="1" applyAlignment="1">
      <alignment horizontal="left" vertical="center"/>
    </xf>
    <xf numFmtId="0" fontId="43" fillId="36" borderId="11" xfId="0" applyFont="1" applyFill="1" applyBorder="1" applyAlignment="1">
      <alignment horizontal="left" vertical="center" wrapText="1"/>
    </xf>
    <xf numFmtId="3" fontId="43" fillId="36" borderId="11" xfId="0" applyNumberFormat="1" applyFont="1" applyFill="1" applyBorder="1" applyAlignment="1">
      <alignment horizontal="center" vertical="center" wrapText="1"/>
    </xf>
    <xf numFmtId="0" fontId="43" fillId="0" borderId="11" xfId="0" applyFont="1" applyBorder="1" applyAlignment="1">
      <alignment horizontal="left" vertical="center" wrapText="1"/>
    </xf>
    <xf numFmtId="3" fontId="43" fillId="0" borderId="11" xfId="0" applyNumberFormat="1" applyFont="1" applyBorder="1" applyAlignment="1">
      <alignment horizontal="center" vertical="center" wrapText="1"/>
    </xf>
    <xf numFmtId="3" fontId="43" fillId="0" borderId="12" xfId="0" applyNumberFormat="1" applyFont="1" applyBorder="1" applyAlignment="1">
      <alignment horizontal="center" vertical="center"/>
    </xf>
    <xf numFmtId="3" fontId="43" fillId="0" borderId="10" xfId="0" applyNumberFormat="1" applyFont="1" applyBorder="1" applyAlignment="1">
      <alignment horizontal="center" vertical="center"/>
    </xf>
    <xf numFmtId="3" fontId="43" fillId="0" borderId="0" xfId="0" applyNumberFormat="1" applyFont="1" applyAlignment="1">
      <alignment horizontal="center"/>
    </xf>
    <xf numFmtId="0" fontId="43" fillId="0" borderId="11" xfId="42" applyFont="1" applyBorder="1" applyAlignment="1">
      <alignment vertical="center" wrapText="1"/>
    </xf>
    <xf numFmtId="0" fontId="45" fillId="0" borderId="12" xfId="42" applyFont="1" applyBorder="1" applyAlignment="1">
      <alignment horizontal="left" vertical="center"/>
    </xf>
    <xf numFmtId="0" fontId="45" fillId="0" borderId="10" xfId="42" applyFont="1" applyBorder="1" applyAlignment="1">
      <alignment horizontal="left" vertical="center"/>
    </xf>
    <xf numFmtId="0" fontId="46" fillId="33" borderId="10" xfId="0" applyFont="1" applyFill="1" applyBorder="1" applyAlignment="1">
      <alignment horizontal="left" vertical="center"/>
    </xf>
    <xf numFmtId="0" fontId="43" fillId="0" borderId="10" xfId="0" applyFont="1" applyBorder="1" applyAlignment="1">
      <alignment vertical="center"/>
    </xf>
    <xf numFmtId="0" fontId="43" fillId="0" borderId="0" xfId="0" applyFont="1" applyAlignment="1">
      <alignment horizontal="center" vertical="center"/>
    </xf>
    <xf numFmtId="0" fontId="45" fillId="0" borderId="0" xfId="0" applyFont="1" applyAlignment="1">
      <alignment vertical="center"/>
    </xf>
    <xf numFmtId="0" fontId="43" fillId="0" borderId="0" xfId="0" applyFont="1" applyAlignment="1">
      <alignment horizontal="left" vertical="center"/>
    </xf>
    <xf numFmtId="0" fontId="43" fillId="35" borderId="11" xfId="0" applyFont="1" applyFill="1" applyBorder="1" applyAlignment="1">
      <alignment horizontal="left" vertical="center"/>
    </xf>
    <xf numFmtId="3" fontId="43" fillId="35" borderId="11" xfId="0" applyNumberFormat="1" applyFont="1" applyFill="1" applyBorder="1" applyAlignment="1">
      <alignment horizontal="center" vertical="center"/>
    </xf>
    <xf numFmtId="0" fontId="43" fillId="0" borderId="0" xfId="42" applyFont="1" applyAlignment="1">
      <alignment vertical="center"/>
    </xf>
    <xf numFmtId="3" fontId="43" fillId="0" borderId="0" xfId="0" applyNumberFormat="1" applyFont="1" applyAlignment="1">
      <alignment horizontal="center" vertical="top"/>
    </xf>
    <xf numFmtId="3" fontId="43" fillId="0" borderId="0" xfId="0" applyNumberFormat="1" applyFont="1" applyAlignment="1">
      <alignment vertical="center" wrapText="1"/>
    </xf>
    <xf numFmtId="0" fontId="43" fillId="0" borderId="0" xfId="0" applyFont="1" applyAlignment="1">
      <alignment horizontal="left" vertical="top" wrapText="1"/>
    </xf>
    <xf numFmtId="0" fontId="20" fillId="0" borderId="0" xfId="0" applyFont="1" applyAlignment="1">
      <alignment vertical="center"/>
    </xf>
    <xf numFmtId="0" fontId="27" fillId="0" borderId="0" xfId="0" applyFont="1" applyFill="1"/>
    <xf numFmtId="0" fontId="47" fillId="0" borderId="0" xfId="0" applyFont="1"/>
    <xf numFmtId="0" fontId="48" fillId="0" borderId="0" xfId="0" applyFont="1"/>
    <xf numFmtId="0" fontId="24" fillId="0" borderId="0" xfId="0" applyFont="1" applyAlignment="1">
      <alignment vertical="center"/>
    </xf>
    <xf numFmtId="0" fontId="37" fillId="0" borderId="11" xfId="0" applyFont="1" applyFill="1" applyBorder="1" applyAlignment="1">
      <alignment horizontal="center" vertical="center"/>
    </xf>
    <xf numFmtId="0" fontId="37" fillId="0" borderId="11" xfId="0" applyFont="1" applyBorder="1"/>
    <xf numFmtId="0" fontId="37" fillId="0" borderId="0" xfId="0" applyFont="1"/>
    <xf numFmtId="0" fontId="37" fillId="0" borderId="11" xfId="0" applyFont="1" applyFill="1" applyBorder="1" applyAlignment="1">
      <alignment horizontal="left" vertical="center"/>
    </xf>
    <xf numFmtId="0" fontId="49" fillId="0" borderId="0" xfId="0" applyFont="1"/>
    <xf numFmtId="0" fontId="50" fillId="0" borderId="0" xfId="0" applyFont="1"/>
    <xf numFmtId="0" fontId="37" fillId="0" borderId="0" xfId="0" applyFont="1" applyFill="1" applyBorder="1"/>
    <xf numFmtId="0" fontId="21" fillId="0" borderId="0" xfId="0" applyFont="1" applyFill="1" applyBorder="1"/>
    <xf numFmtId="164" fontId="21" fillId="0" borderId="0" xfId="0" applyNumberFormat="1" applyFont="1" applyFill="1" applyAlignment="1">
      <alignment horizontal="center"/>
    </xf>
    <xf numFmtId="164" fontId="21" fillId="0" borderId="0" xfId="0" applyNumberFormat="1" applyFont="1" applyFill="1" applyBorder="1" applyAlignment="1">
      <alignment horizontal="center"/>
    </xf>
    <xf numFmtId="0" fontId="37" fillId="0" borderId="0" xfId="0" applyFont="1" applyFill="1"/>
    <xf numFmtId="0" fontId="21" fillId="0" borderId="0" xfId="0" applyFont="1" applyFill="1"/>
    <xf numFmtId="0" fontId="27" fillId="0" borderId="0" xfId="0" applyFont="1" applyFill="1" applyAlignment="1">
      <alignment horizontal="center"/>
    </xf>
    <xf numFmtId="0" fontId="47" fillId="0" borderId="0" xfId="0" applyFont="1" applyFill="1"/>
    <xf numFmtId="0" fontId="48" fillId="0" borderId="0" xfId="0" applyFont="1" applyFill="1"/>
    <xf numFmtId="0" fontId="22" fillId="33" borderId="18" xfId="0" applyFont="1" applyFill="1" applyBorder="1" applyAlignment="1">
      <alignment vertical="center"/>
    </xf>
    <xf numFmtId="0" fontId="21" fillId="33" borderId="15" xfId="0" applyFont="1" applyFill="1" applyBorder="1" applyAlignment="1">
      <alignment horizontal="center"/>
    </xf>
    <xf numFmtId="0" fontId="22" fillId="0" borderId="10" xfId="0" applyFont="1" applyBorder="1" applyAlignment="1">
      <alignmen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xr:uid="{00000000-0005-0000-0000-000025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calcChain" Target="calcChain.xml"/><Relationship Id="rId2" Type="http://purl.oclc.org/ooxml/officeDocument/relationships/worksheet" Target="worksheets/sheet2.xml"/><Relationship Id="rId16"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tyles" Target="styles.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theme" Target="theme/theme1.xml"/></Relationships>
</file>

<file path=xl/drawings/drawing1.xml><?xml version="1.0" encoding="utf-8"?>
<xdr:wsDr xmlns:xdr="http://purl.oclc.org/ooxml/drawingml/spreadsheetDrawing" xmlns:a="http://purl.oclc.org/ooxml/drawingml/main">
  <xdr:oneCellAnchor>
    <xdr:from>
      <xdr:col>11</xdr:col>
      <xdr:colOff>0</xdr:colOff>
      <xdr:row>32</xdr:row>
      <xdr:rowOff>184150</xdr:rowOff>
    </xdr:from>
    <xdr:ext cx="65" cy="172227"/>
    <xdr:sp macro="" textlink="">
      <xdr:nvSpPr>
        <xdr:cNvPr id="2" name="TextBox 1">
          <a:extLst>
            <a:ext uri="{FF2B5EF4-FFF2-40B4-BE49-F238E27FC236}">
              <a16:creationId xmlns:a16="http://schemas.microsoft.com/office/drawing/2014/main" id="{80CB8E63-1370-39D3-C818-8BF45375CF84}"/>
            </a:ext>
          </a:extLst>
        </xdr:cNvPr>
        <xdr:cNvSpPr txBox="1"/>
      </xdr:nvSpPr>
      <xdr:spPr>
        <a:xfrm>
          <a:off x="115887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11</xdr:col>
      <xdr:colOff>0</xdr:colOff>
      <xdr:row>32</xdr:row>
      <xdr:rowOff>184150</xdr:rowOff>
    </xdr:from>
    <xdr:ext cx="65" cy="172227"/>
    <xdr:sp macro="" textlink="">
      <xdr:nvSpPr>
        <xdr:cNvPr id="3" name="TextBox 2">
          <a:extLst>
            <a:ext uri="{FF2B5EF4-FFF2-40B4-BE49-F238E27FC236}">
              <a16:creationId xmlns:a16="http://schemas.microsoft.com/office/drawing/2014/main" id="{5C21BD52-211E-D4D8-EA41-8568BAB61EF2}"/>
            </a:ext>
          </a:extLst>
        </xdr:cNvPr>
        <xdr:cNvSpPr txBox="1"/>
      </xdr:nvSpPr>
      <xdr:spPr>
        <a:xfrm>
          <a:off x="115887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purl.oclc.org/ooxml/drawingml/spreadsheetDrawing" xmlns:a="http://purl.oclc.org/ooxml/drawingml/main">
  <xdr:oneCellAnchor>
    <xdr:from>
      <xdr:col>11</xdr:col>
      <xdr:colOff>0</xdr:colOff>
      <xdr:row>29</xdr:row>
      <xdr:rowOff>184150</xdr:rowOff>
    </xdr:from>
    <xdr:ext cx="65" cy="172227"/>
    <xdr:sp macro="" textlink="">
      <xdr:nvSpPr>
        <xdr:cNvPr id="2" name="TextBox 1">
          <a:extLst>
            <a:ext uri="{FF2B5EF4-FFF2-40B4-BE49-F238E27FC236}">
              <a16:creationId xmlns:a16="http://schemas.microsoft.com/office/drawing/2014/main" id="{DE26E8F7-59F3-2D4B-A220-61C6D3AD449F}"/>
            </a:ext>
          </a:extLst>
        </xdr:cNvPr>
        <xdr:cNvSpPr txBox="1"/>
      </xdr:nvSpPr>
      <xdr:spPr>
        <a:xfrm>
          <a:off x="94932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11</xdr:col>
      <xdr:colOff>0</xdr:colOff>
      <xdr:row>29</xdr:row>
      <xdr:rowOff>184150</xdr:rowOff>
    </xdr:from>
    <xdr:ext cx="65" cy="172227"/>
    <xdr:sp macro="" textlink="">
      <xdr:nvSpPr>
        <xdr:cNvPr id="3" name="TextBox 2">
          <a:extLst>
            <a:ext uri="{FF2B5EF4-FFF2-40B4-BE49-F238E27FC236}">
              <a16:creationId xmlns:a16="http://schemas.microsoft.com/office/drawing/2014/main" id="{4030141F-95FE-7140-9DC7-1A24A6B07950}"/>
            </a:ext>
          </a:extLst>
        </xdr:cNvPr>
        <xdr:cNvSpPr txBox="1"/>
      </xdr:nvSpPr>
      <xdr:spPr>
        <a:xfrm>
          <a:off x="94932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3.xml><?xml version="1.0" encoding="utf-8"?>
<xdr:wsDr xmlns:xdr="http://purl.oclc.org/ooxml/drawingml/spreadsheetDrawing" xmlns:a="http://purl.oclc.org/ooxml/drawingml/main">
  <xdr:oneCellAnchor>
    <xdr:from>
      <xdr:col>5</xdr:col>
      <xdr:colOff>0</xdr:colOff>
      <xdr:row>23</xdr:row>
      <xdr:rowOff>0</xdr:rowOff>
    </xdr:from>
    <xdr:ext cx="65" cy="172227"/>
    <xdr:sp macro="" textlink="">
      <xdr:nvSpPr>
        <xdr:cNvPr id="2" name="TextBox 1">
          <a:extLst>
            <a:ext uri="{FF2B5EF4-FFF2-40B4-BE49-F238E27FC236}">
              <a16:creationId xmlns:a16="http://schemas.microsoft.com/office/drawing/2014/main" id="{0172D117-2BAA-E74D-A814-172CD1D5F510}"/>
            </a:ext>
          </a:extLst>
        </xdr:cNvPr>
        <xdr:cNvSpPr txBox="1"/>
      </xdr:nvSpPr>
      <xdr:spPr>
        <a:xfrm>
          <a:off x="83248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5</xdr:col>
      <xdr:colOff>0</xdr:colOff>
      <xdr:row>23</xdr:row>
      <xdr:rowOff>0</xdr:rowOff>
    </xdr:from>
    <xdr:ext cx="65" cy="172227"/>
    <xdr:sp macro="" textlink="">
      <xdr:nvSpPr>
        <xdr:cNvPr id="3" name="TextBox 2">
          <a:extLst>
            <a:ext uri="{FF2B5EF4-FFF2-40B4-BE49-F238E27FC236}">
              <a16:creationId xmlns:a16="http://schemas.microsoft.com/office/drawing/2014/main" id="{1CBE56F5-0539-B44B-A6CD-85A7E402129A}"/>
            </a:ext>
          </a:extLst>
        </xdr:cNvPr>
        <xdr:cNvSpPr txBox="1"/>
      </xdr:nvSpPr>
      <xdr:spPr>
        <a:xfrm>
          <a:off x="8324850" y="48577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purl.oclc.org/ooxml/officeDocument/relationships/drawing" Target="../drawings/drawing1.xml"/></Relationships>
</file>

<file path=xl/worksheets/_rels/sheet10.xml.rels><?xml version="1.0" encoding="UTF-8" standalone="yes"?>
<Relationships xmlns="http://schemas.openxmlformats.org/package/2006/relationships"><Relationship Id="rId1" Type="http://purl.oclc.org/ooxml/officeDocument/relationships/drawing" Target="../drawings/drawing3.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75"/>
  <sheetViews>
    <sheetView workbookViewId="0">
      <pane ySplit="3" topLeftCell="A26" activePane="bottomLeft" state="frozen"/>
      <selection pane="bottomLeft" activeCell="B33" sqref="B33"/>
    </sheetView>
  </sheetViews>
  <sheetFormatPr baseColWidth="10" defaultRowHeight="16" x14ac:dyDescent="0.2"/>
  <cols>
    <col min="1" max="1" width="14.33203125" style="45" customWidth="1"/>
    <col min="2" max="2" width="25.6640625" customWidth="1"/>
    <col min="3" max="3" width="11.6640625" bestFit="1" customWidth="1"/>
    <col min="4" max="5" width="12.5" bestFit="1" customWidth="1"/>
    <col min="6" max="6" width="14.5" bestFit="1" customWidth="1"/>
    <col min="7" max="7" width="12.83203125" bestFit="1" customWidth="1"/>
    <col min="8" max="8" width="10.83203125" customWidth="1"/>
    <col min="9" max="9" width="11" bestFit="1" customWidth="1"/>
    <col min="10" max="10" width="12.5" bestFit="1" customWidth="1"/>
    <col min="11" max="11" width="12.83203125" bestFit="1" customWidth="1"/>
    <col min="12" max="12" width="14.5" bestFit="1" customWidth="1"/>
    <col min="13" max="13" width="8" bestFit="1" customWidth="1"/>
    <col min="14" max="14" width="11.83203125" bestFit="1" customWidth="1"/>
    <col min="15" max="15" width="11" bestFit="1" customWidth="1"/>
    <col min="16" max="16" width="8.1640625" bestFit="1" customWidth="1"/>
    <col min="17" max="17" width="12.5" bestFit="1" customWidth="1"/>
    <col min="18" max="18" width="14.5" bestFit="1" customWidth="1"/>
    <col min="19" max="19" width="7.5" bestFit="1" customWidth="1"/>
    <col min="20" max="20" width="11.83203125" bestFit="1" customWidth="1"/>
    <col min="21" max="21" width="11" bestFit="1" customWidth="1"/>
    <col min="22" max="22" width="11" customWidth="1"/>
    <col min="23" max="23" width="12.6640625" bestFit="1" customWidth="1"/>
    <col min="24" max="24" width="7.5" bestFit="1" customWidth="1"/>
    <col min="25" max="25" width="14.5" bestFit="1" customWidth="1"/>
    <col min="26" max="26" width="9.5" customWidth="1"/>
    <col min="27" max="27" width="11" bestFit="1" customWidth="1"/>
  </cols>
  <sheetData>
    <row r="1" spans="1:28" x14ac:dyDescent="0.2">
      <c r="A1" s="46" t="s">
        <v>155</v>
      </c>
      <c r="C1" s="6"/>
      <c r="D1" s="6"/>
      <c r="E1" s="6"/>
      <c r="F1" s="6"/>
      <c r="G1" s="6"/>
      <c r="H1" s="6"/>
      <c r="I1" s="6"/>
      <c r="J1" s="6"/>
      <c r="K1" s="6"/>
      <c r="L1" s="6"/>
      <c r="M1" s="6"/>
      <c r="N1" s="6"/>
      <c r="O1" s="6"/>
      <c r="P1" s="6"/>
      <c r="Q1" s="6"/>
      <c r="R1" s="6"/>
      <c r="S1" s="6"/>
      <c r="T1" s="6"/>
      <c r="U1" s="6"/>
      <c r="V1" s="6"/>
      <c r="W1" s="6"/>
      <c r="X1" s="6"/>
      <c r="Y1" s="6"/>
      <c r="Z1" s="6"/>
      <c r="AA1" s="6"/>
    </row>
    <row r="2" spans="1:28" x14ac:dyDescent="0.2">
      <c r="A2" s="187" t="s">
        <v>9</v>
      </c>
      <c r="B2" s="188"/>
      <c r="C2" s="119" t="s">
        <v>4</v>
      </c>
      <c r="D2" s="117"/>
      <c r="E2" s="117"/>
      <c r="F2" s="117"/>
      <c r="G2" s="117"/>
      <c r="H2" s="117"/>
      <c r="I2" s="119" t="s">
        <v>7</v>
      </c>
      <c r="J2" s="117"/>
      <c r="K2" s="117"/>
      <c r="L2" s="117"/>
      <c r="M2" s="117"/>
      <c r="N2" s="117"/>
      <c r="O2" s="119" t="s">
        <v>8</v>
      </c>
      <c r="P2" s="117"/>
      <c r="Q2" s="117"/>
      <c r="R2" s="117"/>
      <c r="S2" s="117"/>
      <c r="T2" s="120"/>
      <c r="U2" s="117" t="s">
        <v>48</v>
      </c>
      <c r="V2" s="117"/>
      <c r="W2" s="117"/>
      <c r="X2" s="117"/>
      <c r="Y2" s="117"/>
      <c r="Z2" s="117"/>
      <c r="AA2" s="117"/>
    </row>
    <row r="3" spans="1:28" x14ac:dyDescent="0.2">
      <c r="A3" s="189"/>
      <c r="B3" s="190"/>
      <c r="C3" s="13" t="s">
        <v>5</v>
      </c>
      <c r="D3" s="9" t="s">
        <v>49</v>
      </c>
      <c r="E3" s="55" t="s">
        <v>156</v>
      </c>
      <c r="F3" s="9" t="s">
        <v>6</v>
      </c>
      <c r="G3" s="9" t="s">
        <v>50</v>
      </c>
      <c r="H3" s="55" t="s">
        <v>156</v>
      </c>
      <c r="I3" s="51" t="s">
        <v>5</v>
      </c>
      <c r="J3" s="174" t="s">
        <v>49</v>
      </c>
      <c r="K3" s="178" t="s">
        <v>156</v>
      </c>
      <c r="L3" s="174" t="s">
        <v>6</v>
      </c>
      <c r="M3" s="174" t="s">
        <v>50</v>
      </c>
      <c r="N3" s="178" t="s">
        <v>156</v>
      </c>
      <c r="O3" s="51" t="s">
        <v>5</v>
      </c>
      <c r="P3" s="174" t="s">
        <v>49</v>
      </c>
      <c r="Q3" s="178" t="s">
        <v>156</v>
      </c>
      <c r="R3" s="174" t="s">
        <v>6</v>
      </c>
      <c r="S3" s="174" t="s">
        <v>50</v>
      </c>
      <c r="T3" s="179" t="s">
        <v>156</v>
      </c>
      <c r="U3" s="174" t="s">
        <v>5</v>
      </c>
      <c r="V3" s="174" t="s">
        <v>49</v>
      </c>
      <c r="W3" s="178" t="s">
        <v>156</v>
      </c>
      <c r="X3" s="174" t="s">
        <v>51</v>
      </c>
      <c r="Y3" s="174" t="s">
        <v>6</v>
      </c>
      <c r="Z3" s="174" t="s">
        <v>50</v>
      </c>
      <c r="AA3" s="178" t="s">
        <v>156</v>
      </c>
    </row>
    <row r="4" spans="1:28" s="176" customFormat="1" x14ac:dyDescent="0.2">
      <c r="A4" s="259" t="s">
        <v>61</v>
      </c>
      <c r="B4" s="180"/>
      <c r="C4" s="181"/>
      <c r="D4" s="181"/>
      <c r="E4" s="182"/>
      <c r="F4" s="181"/>
      <c r="G4" s="181"/>
      <c r="H4" s="182"/>
      <c r="I4" s="181"/>
      <c r="J4" s="181"/>
      <c r="K4" s="182"/>
      <c r="L4" s="181"/>
      <c r="M4" s="181"/>
      <c r="N4" s="182"/>
      <c r="O4" s="181"/>
      <c r="P4" s="181"/>
      <c r="Q4" s="182"/>
      <c r="R4" s="181"/>
      <c r="S4" s="181"/>
      <c r="T4" s="182"/>
      <c r="U4" s="181"/>
      <c r="V4" s="181"/>
      <c r="W4" s="182"/>
      <c r="X4" s="181"/>
      <c r="Y4" s="181"/>
      <c r="Z4" s="181"/>
      <c r="AA4" s="182"/>
    </row>
    <row r="5" spans="1:28" x14ac:dyDescent="0.2">
      <c r="B5" s="6" t="s">
        <v>60</v>
      </c>
      <c r="C5" s="11">
        <v>160000</v>
      </c>
      <c r="D5" s="7">
        <v>12.363087871228201</v>
      </c>
      <c r="E5" s="7" t="s">
        <v>341</v>
      </c>
      <c r="F5" s="7" t="s">
        <v>0</v>
      </c>
      <c r="G5" s="47">
        <v>0.27946399999999999</v>
      </c>
      <c r="H5" s="47" t="s">
        <v>787</v>
      </c>
      <c r="I5" s="11">
        <v>11145</v>
      </c>
      <c r="J5" s="7">
        <v>6.0341513029054799</v>
      </c>
      <c r="K5" s="7" t="s">
        <v>391</v>
      </c>
      <c r="L5" s="7" t="s">
        <v>0</v>
      </c>
      <c r="M5" s="7">
        <v>0.34382400000000002</v>
      </c>
      <c r="N5" s="12" t="s">
        <v>821</v>
      </c>
      <c r="O5" s="11">
        <v>9231</v>
      </c>
      <c r="P5" s="7">
        <v>0.65414828463046903</v>
      </c>
      <c r="Q5" s="7" t="s">
        <v>439</v>
      </c>
      <c r="R5" s="7" t="s">
        <v>0</v>
      </c>
      <c r="S5" s="7">
        <v>0.157106</v>
      </c>
      <c r="T5" s="7" t="s">
        <v>1387</v>
      </c>
      <c r="U5" s="11">
        <v>2184</v>
      </c>
      <c r="V5" s="7">
        <v>3.5260463407368601</v>
      </c>
      <c r="W5" s="7" t="s">
        <v>512</v>
      </c>
      <c r="X5" s="7">
        <v>1.0871121318168899</v>
      </c>
      <c r="Y5" s="7" t="s">
        <v>0</v>
      </c>
      <c r="Z5" s="7">
        <v>0.633494</v>
      </c>
      <c r="AA5" s="52" t="s">
        <v>1448</v>
      </c>
      <c r="AB5" s="58"/>
    </row>
    <row r="6" spans="1:28" x14ac:dyDescent="0.2">
      <c r="B6" s="6" t="s">
        <v>23</v>
      </c>
      <c r="C6" s="11">
        <v>162521</v>
      </c>
      <c r="D6" s="7">
        <v>42.368033220144603</v>
      </c>
      <c r="E6" s="7" t="s">
        <v>342</v>
      </c>
      <c r="F6" s="7" t="s">
        <v>0</v>
      </c>
      <c r="G6" s="47">
        <v>0.531667</v>
      </c>
      <c r="H6" s="47" t="s">
        <v>788</v>
      </c>
      <c r="I6" s="11">
        <v>11183</v>
      </c>
      <c r="J6" s="7">
        <v>25.547464165892698</v>
      </c>
      <c r="K6" s="7" t="s">
        <v>392</v>
      </c>
      <c r="L6" s="7" t="s">
        <v>0</v>
      </c>
      <c r="M6" s="7">
        <v>0.49339100000000002</v>
      </c>
      <c r="N6" s="12" t="s">
        <v>1420</v>
      </c>
      <c r="O6" s="11">
        <v>9372</v>
      </c>
      <c r="P6" s="7">
        <v>10.098346962428099</v>
      </c>
      <c r="Q6" s="7" t="s">
        <v>440</v>
      </c>
      <c r="R6" s="7" t="s">
        <v>0</v>
      </c>
      <c r="S6" s="7">
        <v>0.380936</v>
      </c>
      <c r="T6" s="7" t="s">
        <v>1388</v>
      </c>
      <c r="U6" s="11">
        <v>2205</v>
      </c>
      <c r="V6" s="7">
        <v>20.828218227527799</v>
      </c>
      <c r="W6" s="7" t="s">
        <v>513</v>
      </c>
      <c r="X6" s="7">
        <v>1.3987373451771601</v>
      </c>
      <c r="Y6" s="7" t="s">
        <v>0</v>
      </c>
      <c r="Z6" s="7">
        <v>0.674369</v>
      </c>
      <c r="AA6" s="52" t="s">
        <v>1449</v>
      </c>
    </row>
    <row r="7" spans="1:28" x14ac:dyDescent="0.2">
      <c r="B7" s="6"/>
      <c r="C7" s="11"/>
      <c r="D7" s="7"/>
      <c r="E7" s="7"/>
      <c r="F7" s="7"/>
      <c r="G7" s="47"/>
      <c r="H7" s="47"/>
      <c r="I7" s="11"/>
      <c r="J7" s="7"/>
      <c r="K7" s="7"/>
      <c r="L7" s="7"/>
      <c r="M7" s="7"/>
      <c r="N7" s="12"/>
      <c r="O7" s="11"/>
      <c r="P7" s="7"/>
      <c r="Q7" s="7"/>
      <c r="R7" s="7"/>
      <c r="S7" s="7"/>
      <c r="T7" s="7"/>
      <c r="U7" s="11"/>
      <c r="V7" s="7"/>
      <c r="W7" s="7"/>
      <c r="X7" s="7"/>
      <c r="Y7" s="7"/>
      <c r="Z7" s="7"/>
      <c r="AA7" s="52"/>
    </row>
    <row r="8" spans="1:28" x14ac:dyDescent="0.2">
      <c r="A8" s="260" t="s">
        <v>895</v>
      </c>
      <c r="B8" s="153"/>
      <c r="C8" s="183"/>
      <c r="D8" s="154"/>
      <c r="E8" s="154"/>
      <c r="F8" s="154"/>
      <c r="G8" s="184"/>
      <c r="H8" s="184"/>
      <c r="I8" s="183"/>
      <c r="J8" s="154"/>
      <c r="K8" s="154"/>
      <c r="L8" s="154"/>
      <c r="M8" s="154"/>
      <c r="N8" s="185"/>
      <c r="O8" s="183"/>
      <c r="P8" s="154"/>
      <c r="Q8" s="154"/>
      <c r="R8" s="154"/>
      <c r="S8" s="154"/>
      <c r="T8" s="154"/>
      <c r="U8" s="183"/>
      <c r="V8" s="154"/>
      <c r="W8" s="154"/>
      <c r="X8" s="154"/>
      <c r="Y8" s="154"/>
      <c r="Z8" s="154"/>
      <c r="AA8" s="59"/>
    </row>
    <row r="9" spans="1:28" x14ac:dyDescent="0.2">
      <c r="B9" s="6" t="s">
        <v>71</v>
      </c>
      <c r="C9" s="11">
        <v>141904</v>
      </c>
      <c r="D9" s="7">
        <v>23.9331854004121</v>
      </c>
      <c r="E9" s="7" t="s">
        <v>343</v>
      </c>
      <c r="F9" s="7" t="s">
        <v>0</v>
      </c>
      <c r="G9" s="47">
        <v>0.28575600000000001</v>
      </c>
      <c r="H9" s="47" t="s">
        <v>789</v>
      </c>
      <c r="I9" s="11">
        <v>9865</v>
      </c>
      <c r="J9" s="7">
        <v>17.5361863356956</v>
      </c>
      <c r="K9" s="7" t="s">
        <v>393</v>
      </c>
      <c r="L9" s="7" t="s">
        <v>0</v>
      </c>
      <c r="M9" s="7">
        <v>0.36166900000000002</v>
      </c>
      <c r="N9" s="12" t="s">
        <v>1421</v>
      </c>
      <c r="O9" s="11">
        <v>8213</v>
      </c>
      <c r="P9" s="7">
        <v>7.4421083755852901</v>
      </c>
      <c r="Q9" s="7" t="s">
        <v>441</v>
      </c>
      <c r="R9" s="7" t="s">
        <v>0</v>
      </c>
      <c r="S9" s="7">
        <v>0.15726100000000001</v>
      </c>
      <c r="T9" s="7" t="s">
        <v>1389</v>
      </c>
      <c r="U9" s="11">
        <v>1919</v>
      </c>
      <c r="V9" s="7">
        <v>13.6147004878442</v>
      </c>
      <c r="W9" s="7" t="s">
        <v>514</v>
      </c>
      <c r="X9" s="7">
        <v>1.31438069906866</v>
      </c>
      <c r="Y9" s="7" t="s">
        <v>0</v>
      </c>
      <c r="Z9" s="7">
        <v>0.34571800000000003</v>
      </c>
      <c r="AA9" s="52" t="s">
        <v>1450</v>
      </c>
    </row>
    <row r="10" spans="1:28" x14ac:dyDescent="0.2">
      <c r="B10" s="6" t="s">
        <v>72</v>
      </c>
      <c r="C10" s="11">
        <v>154405</v>
      </c>
      <c r="D10" s="7">
        <v>22.533540455150099</v>
      </c>
      <c r="E10" s="7" t="s">
        <v>344</v>
      </c>
      <c r="F10" s="7" t="s">
        <v>0</v>
      </c>
      <c r="G10" s="47">
        <v>0.218947</v>
      </c>
      <c r="H10" s="47" t="s">
        <v>790</v>
      </c>
      <c r="I10" s="11">
        <v>10792</v>
      </c>
      <c r="J10" s="7">
        <v>12.1935443803421</v>
      </c>
      <c r="K10" s="7" t="s">
        <v>394</v>
      </c>
      <c r="L10" s="7" t="s">
        <v>0</v>
      </c>
      <c r="M10" s="7">
        <v>0.19841900000000001</v>
      </c>
      <c r="N10" s="12" t="s">
        <v>317</v>
      </c>
      <c r="O10" s="11">
        <v>8863</v>
      </c>
      <c r="P10" s="7">
        <v>12.055858003541699</v>
      </c>
      <c r="Q10" s="7" t="s">
        <v>442</v>
      </c>
      <c r="R10" s="7" t="s">
        <v>0</v>
      </c>
      <c r="S10" s="7">
        <v>0.20020199999999999</v>
      </c>
      <c r="T10" s="7" t="s">
        <v>1390</v>
      </c>
      <c r="U10" s="11">
        <v>2105</v>
      </c>
      <c r="V10" s="7">
        <v>11.2861545673334</v>
      </c>
      <c r="W10" s="7" t="s">
        <v>515</v>
      </c>
      <c r="X10" s="7">
        <v>1.1600741318919701</v>
      </c>
      <c r="Y10" s="7" t="s">
        <v>0</v>
      </c>
      <c r="Z10" s="7">
        <v>0.146923</v>
      </c>
      <c r="AA10" s="52" t="s">
        <v>1451</v>
      </c>
    </row>
    <row r="11" spans="1:28" x14ac:dyDescent="0.2">
      <c r="B11" s="6" t="s">
        <v>84</v>
      </c>
      <c r="C11" s="11">
        <v>141882</v>
      </c>
      <c r="D11" s="7">
        <v>22.339701933764101</v>
      </c>
      <c r="E11" s="7" t="s">
        <v>345</v>
      </c>
      <c r="F11" s="7" t="s">
        <v>0</v>
      </c>
      <c r="G11" s="47">
        <v>0.227656</v>
      </c>
      <c r="H11" s="47" t="s">
        <v>791</v>
      </c>
      <c r="I11" s="11">
        <v>9864</v>
      </c>
      <c r="J11" s="7">
        <v>12.442013980936199</v>
      </c>
      <c r="K11" s="7" t="s">
        <v>395</v>
      </c>
      <c r="L11" s="7" t="s">
        <v>0</v>
      </c>
      <c r="M11" s="7">
        <v>0.19806299999999999</v>
      </c>
      <c r="N11" s="12" t="s">
        <v>819</v>
      </c>
      <c r="O11" s="11">
        <v>8211</v>
      </c>
      <c r="P11" s="7">
        <v>11.6904222288635</v>
      </c>
      <c r="Q11" s="7" t="s">
        <v>443</v>
      </c>
      <c r="R11" s="7" t="s">
        <v>0</v>
      </c>
      <c r="S11" s="7">
        <v>0.19319</v>
      </c>
      <c r="T11" s="7" t="s">
        <v>831</v>
      </c>
      <c r="U11" s="11">
        <v>1919</v>
      </c>
      <c r="V11" s="7">
        <v>14.143446032490001</v>
      </c>
      <c r="W11" s="7" t="s">
        <v>516</v>
      </c>
      <c r="X11" s="7">
        <v>1.3568510394302999</v>
      </c>
      <c r="Y11" s="7" t="s">
        <v>0</v>
      </c>
      <c r="Z11" s="7">
        <v>0.21928600000000001</v>
      </c>
      <c r="AA11" s="52" t="s">
        <v>839</v>
      </c>
    </row>
    <row r="12" spans="1:28" x14ac:dyDescent="0.2">
      <c r="B12" s="6" t="s">
        <v>73</v>
      </c>
      <c r="C12" s="11">
        <v>154685</v>
      </c>
      <c r="D12" s="7">
        <v>22.2735010099702</v>
      </c>
      <c r="E12" s="7" t="s">
        <v>346</v>
      </c>
      <c r="F12" s="7" t="s">
        <v>0</v>
      </c>
      <c r="G12" s="47">
        <v>0.227933</v>
      </c>
      <c r="H12" s="47" t="s">
        <v>791</v>
      </c>
      <c r="I12" s="11">
        <v>10817</v>
      </c>
      <c r="J12" s="7">
        <v>13.172966348773301</v>
      </c>
      <c r="K12" s="7" t="s">
        <v>396</v>
      </c>
      <c r="L12" s="7" t="s">
        <v>0</v>
      </c>
      <c r="M12" s="7">
        <v>0.21837699999999999</v>
      </c>
      <c r="N12" s="12" t="s">
        <v>836</v>
      </c>
      <c r="O12" s="11">
        <v>8880</v>
      </c>
      <c r="P12" s="7">
        <v>10.860066693558201</v>
      </c>
      <c r="Q12" s="7" t="s">
        <v>444</v>
      </c>
      <c r="R12" s="7" t="s">
        <v>0</v>
      </c>
      <c r="S12" s="7">
        <v>0.22383900000000001</v>
      </c>
      <c r="T12" s="7" t="s">
        <v>830</v>
      </c>
      <c r="U12" s="11">
        <v>2107</v>
      </c>
      <c r="V12" s="7">
        <v>13.8340307625561</v>
      </c>
      <c r="W12" s="7" t="s">
        <v>517</v>
      </c>
      <c r="X12" s="7">
        <v>1.2533525182226499</v>
      </c>
      <c r="Y12" s="7" t="s">
        <v>0</v>
      </c>
      <c r="Z12" s="7">
        <v>0.176785</v>
      </c>
      <c r="AA12" s="52" t="s">
        <v>1452</v>
      </c>
    </row>
    <row r="13" spans="1:28" x14ac:dyDescent="0.2">
      <c r="B13" s="6" t="s">
        <v>74</v>
      </c>
      <c r="C13" s="11">
        <v>154553</v>
      </c>
      <c r="D13" s="7">
        <v>16.284857474838201</v>
      </c>
      <c r="E13" s="7" t="s">
        <v>347</v>
      </c>
      <c r="F13" s="7" t="s">
        <v>0</v>
      </c>
      <c r="G13" s="47">
        <v>0.23988499999999999</v>
      </c>
      <c r="H13" s="47" t="s">
        <v>792</v>
      </c>
      <c r="I13" s="11">
        <v>10808</v>
      </c>
      <c r="J13" s="7">
        <v>13.268262280140201</v>
      </c>
      <c r="K13" s="7" t="s">
        <v>397</v>
      </c>
      <c r="L13" s="7" t="s">
        <v>0</v>
      </c>
      <c r="M13" s="7">
        <v>0.24740999999999999</v>
      </c>
      <c r="N13" s="12" t="s">
        <v>1422</v>
      </c>
      <c r="O13" s="11">
        <v>8877</v>
      </c>
      <c r="P13" s="7">
        <v>2.13592040401329</v>
      </c>
      <c r="Q13" s="7" t="s">
        <v>445</v>
      </c>
      <c r="R13" s="7" t="s">
        <v>0</v>
      </c>
      <c r="S13" s="7">
        <v>0.25583800000000001</v>
      </c>
      <c r="T13" s="7" t="s">
        <v>1391</v>
      </c>
      <c r="U13" s="11">
        <v>2106</v>
      </c>
      <c r="V13" s="7">
        <v>9.4279745639567096</v>
      </c>
      <c r="W13" s="7" t="s">
        <v>518</v>
      </c>
      <c r="X13" s="7">
        <v>1.11951822877394</v>
      </c>
      <c r="Y13" s="7" t="s">
        <v>0</v>
      </c>
      <c r="Z13" s="7">
        <v>0.22392400000000001</v>
      </c>
      <c r="AA13" s="52" t="s">
        <v>1453</v>
      </c>
    </row>
    <row r="14" spans="1:28" x14ac:dyDescent="0.2">
      <c r="B14" s="6" t="s">
        <v>75</v>
      </c>
      <c r="C14" s="11">
        <v>161439</v>
      </c>
      <c r="D14" s="7">
        <v>11.518421852363501</v>
      </c>
      <c r="E14" s="7" t="s">
        <v>348</v>
      </c>
      <c r="F14" s="7" t="s">
        <v>0</v>
      </c>
      <c r="G14" s="47">
        <v>0.21125099999999999</v>
      </c>
      <c r="H14" s="47" t="s">
        <v>793</v>
      </c>
      <c r="I14" s="11">
        <v>10865</v>
      </c>
      <c r="J14" s="7">
        <v>7.9638853951031301</v>
      </c>
      <c r="K14" s="7" t="s">
        <v>398</v>
      </c>
      <c r="L14" s="7" t="s">
        <v>0</v>
      </c>
      <c r="M14" s="7">
        <v>0.20478199999999999</v>
      </c>
      <c r="N14" s="12" t="s">
        <v>320</v>
      </c>
      <c r="O14" s="11">
        <v>9150</v>
      </c>
      <c r="P14" s="7">
        <v>2.98458272536346</v>
      </c>
      <c r="Q14" s="7" t="s">
        <v>446</v>
      </c>
      <c r="R14" s="7" t="s">
        <v>0</v>
      </c>
      <c r="S14" s="7">
        <v>0.135828</v>
      </c>
      <c r="T14" s="7" t="s">
        <v>838</v>
      </c>
      <c r="U14" s="11">
        <v>2115</v>
      </c>
      <c r="V14" s="7">
        <v>7.7050902001428199</v>
      </c>
      <c r="W14" s="7" t="s">
        <v>519</v>
      </c>
      <c r="X14" s="7">
        <v>0.90056697668557295</v>
      </c>
      <c r="Y14" s="7" t="s">
        <v>0</v>
      </c>
      <c r="Z14" s="7">
        <v>0.53897899999999999</v>
      </c>
      <c r="AA14" s="52" t="s">
        <v>1454</v>
      </c>
    </row>
    <row r="15" spans="1:28" x14ac:dyDescent="0.2">
      <c r="B15" s="6" t="s">
        <v>85</v>
      </c>
      <c r="C15" s="11">
        <v>161439</v>
      </c>
      <c r="D15" s="7">
        <v>11.016613440341599</v>
      </c>
      <c r="E15" s="7" t="s">
        <v>349</v>
      </c>
      <c r="F15" s="7" t="s">
        <v>0</v>
      </c>
      <c r="G15" s="47">
        <v>0.196246</v>
      </c>
      <c r="H15" s="47" t="s">
        <v>794</v>
      </c>
      <c r="I15" s="11">
        <v>10865</v>
      </c>
      <c r="J15" s="7">
        <v>6.6689949101637298</v>
      </c>
      <c r="K15" s="7" t="s">
        <v>399</v>
      </c>
      <c r="L15" s="7" t="s">
        <v>0</v>
      </c>
      <c r="M15" s="7">
        <v>0.20279800000000001</v>
      </c>
      <c r="N15" s="12" t="s">
        <v>320</v>
      </c>
      <c r="O15" s="11">
        <v>9150</v>
      </c>
      <c r="P15" s="7">
        <v>3.4429427547133802</v>
      </c>
      <c r="Q15" s="7" t="s">
        <v>447</v>
      </c>
      <c r="R15" s="7" t="s">
        <v>0</v>
      </c>
      <c r="S15" s="7">
        <v>0.17035800000000001</v>
      </c>
      <c r="T15" s="7" t="s">
        <v>824</v>
      </c>
      <c r="U15" s="11">
        <v>2115</v>
      </c>
      <c r="V15" s="7">
        <v>7.3046818058528098</v>
      </c>
      <c r="W15" s="7" t="s">
        <v>520</v>
      </c>
      <c r="X15" s="7">
        <v>1.0435169046419801</v>
      </c>
      <c r="Y15" s="7" t="s">
        <v>0</v>
      </c>
      <c r="Z15" s="7">
        <v>0.46702199999999999</v>
      </c>
      <c r="AA15" s="52" t="s">
        <v>1455</v>
      </c>
    </row>
    <row r="16" spans="1:28" x14ac:dyDescent="0.2">
      <c r="B16" s="6" t="s">
        <v>76</v>
      </c>
      <c r="C16" s="11">
        <v>161439</v>
      </c>
      <c r="D16" s="7">
        <v>11.7767416720132</v>
      </c>
      <c r="E16" s="7" t="s">
        <v>350</v>
      </c>
      <c r="F16" s="7" t="s">
        <v>0</v>
      </c>
      <c r="G16" s="47">
        <v>0.21062700000000001</v>
      </c>
      <c r="H16" s="47" t="s">
        <v>793</v>
      </c>
      <c r="I16" s="11">
        <v>10865</v>
      </c>
      <c r="J16" s="7">
        <v>7.7310258845817303</v>
      </c>
      <c r="K16" s="7" t="s">
        <v>400</v>
      </c>
      <c r="L16" s="7" t="s">
        <v>0</v>
      </c>
      <c r="M16" s="7">
        <v>0.20816699999999999</v>
      </c>
      <c r="N16" s="12" t="s">
        <v>320</v>
      </c>
      <c r="O16" s="11">
        <v>9150</v>
      </c>
      <c r="P16" s="7">
        <v>3.7205414703477899</v>
      </c>
      <c r="Q16" s="7" t="s">
        <v>448</v>
      </c>
      <c r="R16" s="7" t="s">
        <v>0</v>
      </c>
      <c r="S16" s="7">
        <v>0.19736400000000001</v>
      </c>
      <c r="T16" s="7" t="s">
        <v>831</v>
      </c>
      <c r="U16" s="11">
        <v>2115</v>
      </c>
      <c r="V16" s="7">
        <v>8.40166793768738</v>
      </c>
      <c r="W16" s="7" t="s">
        <v>521</v>
      </c>
      <c r="X16" s="7">
        <v>1.0425268935627401</v>
      </c>
      <c r="Y16" s="7" t="s">
        <v>0</v>
      </c>
      <c r="Z16" s="7">
        <v>0.56185600000000002</v>
      </c>
      <c r="AA16" s="52" t="s">
        <v>1456</v>
      </c>
    </row>
    <row r="17" spans="1:27" x14ac:dyDescent="0.2">
      <c r="B17" s="6"/>
      <c r="C17" s="11"/>
      <c r="D17" s="7"/>
      <c r="E17" s="7"/>
      <c r="F17" s="7"/>
      <c r="G17" s="47"/>
      <c r="H17" s="47"/>
      <c r="I17" s="11"/>
      <c r="J17" s="7"/>
      <c r="K17" s="7"/>
      <c r="L17" s="7"/>
      <c r="M17" s="7"/>
      <c r="N17" s="12"/>
      <c r="O17" s="11"/>
      <c r="P17" s="7"/>
      <c r="Q17" s="7"/>
      <c r="R17" s="7"/>
      <c r="S17" s="7"/>
      <c r="T17" s="7"/>
      <c r="U17" s="11"/>
      <c r="V17" s="7"/>
      <c r="W17" s="7"/>
      <c r="X17" s="7"/>
      <c r="Y17" s="7"/>
      <c r="Z17" s="7"/>
      <c r="AA17" s="52"/>
    </row>
    <row r="18" spans="1:27" x14ac:dyDescent="0.2">
      <c r="A18" s="260" t="s">
        <v>63</v>
      </c>
      <c r="B18" s="153"/>
      <c r="C18" s="183"/>
      <c r="D18" s="154"/>
      <c r="E18" s="154"/>
      <c r="F18" s="154"/>
      <c r="G18" s="184"/>
      <c r="H18" s="184"/>
      <c r="I18" s="183"/>
      <c r="J18" s="154"/>
      <c r="K18" s="154"/>
      <c r="L18" s="154"/>
      <c r="M18" s="154"/>
      <c r="N18" s="185"/>
      <c r="O18" s="183"/>
      <c r="P18" s="154"/>
      <c r="Q18" s="154"/>
      <c r="R18" s="154"/>
      <c r="S18" s="154"/>
      <c r="T18" s="154"/>
      <c r="U18" s="183"/>
      <c r="V18" s="154"/>
      <c r="W18" s="154"/>
      <c r="X18" s="154"/>
      <c r="Y18" s="154"/>
      <c r="Z18" s="154"/>
      <c r="AA18" s="59"/>
    </row>
    <row r="19" spans="1:27" x14ac:dyDescent="0.2">
      <c r="B19" s="6" t="s">
        <v>86</v>
      </c>
      <c r="C19" s="11">
        <v>82035</v>
      </c>
      <c r="D19" s="7">
        <v>7.4795154102969699</v>
      </c>
      <c r="E19" s="7" t="s">
        <v>351</v>
      </c>
      <c r="F19" s="7" t="s">
        <v>0</v>
      </c>
      <c r="G19" s="47">
        <v>0.26848499999999997</v>
      </c>
      <c r="H19" s="47" t="s">
        <v>795</v>
      </c>
      <c r="I19" s="11">
        <v>6212</v>
      </c>
      <c r="J19" s="7">
        <v>2.8948561483312898</v>
      </c>
      <c r="K19" s="7" t="s">
        <v>401</v>
      </c>
      <c r="L19" s="7" t="s">
        <v>0</v>
      </c>
      <c r="M19" s="7">
        <v>0.52085599999999999</v>
      </c>
      <c r="N19" s="12" t="s">
        <v>1423</v>
      </c>
      <c r="O19" s="11">
        <v>4964</v>
      </c>
      <c r="P19" s="7">
        <v>0.932767467923584</v>
      </c>
      <c r="Q19" s="7" t="s">
        <v>449</v>
      </c>
      <c r="R19" s="7" t="s">
        <v>0</v>
      </c>
      <c r="S19" s="7">
        <v>0.499614</v>
      </c>
      <c r="T19" s="7" t="s">
        <v>1392</v>
      </c>
      <c r="U19" s="11">
        <v>1126</v>
      </c>
      <c r="V19" s="7">
        <v>1.0028857973716301</v>
      </c>
      <c r="W19" s="7" t="s">
        <v>494</v>
      </c>
      <c r="X19" s="7">
        <v>0.49398101581583298</v>
      </c>
      <c r="Y19" s="7" t="s">
        <v>0</v>
      </c>
      <c r="Z19" s="7">
        <v>0.64807199999999998</v>
      </c>
      <c r="AA19" s="52" t="s">
        <v>1457</v>
      </c>
    </row>
    <row r="20" spans="1:27" x14ac:dyDescent="0.2">
      <c r="B20" s="6" t="s">
        <v>29</v>
      </c>
      <c r="C20" s="48">
        <v>160735</v>
      </c>
      <c r="D20" s="7">
        <v>13.1972434805277</v>
      </c>
      <c r="E20" s="7" t="s">
        <v>352</v>
      </c>
      <c r="F20" s="7" t="s">
        <v>0</v>
      </c>
      <c r="G20" s="47">
        <v>0.247477</v>
      </c>
      <c r="H20" s="47" t="s">
        <v>796</v>
      </c>
      <c r="I20" s="48">
        <v>10660</v>
      </c>
      <c r="J20" s="7">
        <v>6.33745122392674</v>
      </c>
      <c r="K20" s="7" t="s">
        <v>402</v>
      </c>
      <c r="L20" s="7" t="s">
        <v>0</v>
      </c>
      <c r="M20" s="7">
        <v>0.337202</v>
      </c>
      <c r="N20" s="12" t="s">
        <v>1424</v>
      </c>
      <c r="O20" s="48">
        <v>8853</v>
      </c>
      <c r="P20" s="7">
        <v>1.47919302113192</v>
      </c>
      <c r="Q20" s="7" t="s">
        <v>450</v>
      </c>
      <c r="R20" s="7" t="s">
        <v>0</v>
      </c>
      <c r="S20" s="7">
        <v>0.31968999999999997</v>
      </c>
      <c r="T20" s="7" t="s">
        <v>1393</v>
      </c>
      <c r="U20" s="48">
        <v>2048</v>
      </c>
      <c r="V20" s="7">
        <v>2.2852725359245798</v>
      </c>
      <c r="W20" s="7" t="s">
        <v>522</v>
      </c>
      <c r="X20" s="7">
        <v>0.58645571135865404</v>
      </c>
      <c r="Y20" s="7" t="s">
        <v>0</v>
      </c>
      <c r="Z20" s="7">
        <v>0.59080600000000005</v>
      </c>
      <c r="AA20" s="52" t="s">
        <v>1458</v>
      </c>
    </row>
    <row r="21" spans="1:27" x14ac:dyDescent="0.2">
      <c r="B21" s="6"/>
      <c r="C21" s="48"/>
      <c r="D21" s="7"/>
      <c r="E21" s="7"/>
      <c r="F21" s="7"/>
      <c r="G21" s="47"/>
      <c r="H21" s="47"/>
      <c r="I21" s="48"/>
      <c r="J21" s="7"/>
      <c r="K21" s="7"/>
      <c r="L21" s="7"/>
      <c r="M21" s="7"/>
      <c r="N21" s="12"/>
      <c r="O21" s="48"/>
      <c r="P21" s="7"/>
      <c r="Q21" s="7"/>
      <c r="R21" s="7"/>
      <c r="S21" s="7"/>
      <c r="T21" s="7"/>
      <c r="U21" s="48"/>
      <c r="V21" s="7"/>
      <c r="W21" s="7"/>
      <c r="X21" s="7"/>
      <c r="Y21" s="7"/>
      <c r="Z21" s="7"/>
      <c r="AA21" s="52"/>
    </row>
    <row r="22" spans="1:27" x14ac:dyDescent="0.2">
      <c r="A22" s="260" t="s">
        <v>64</v>
      </c>
      <c r="B22" s="153"/>
      <c r="C22" s="186"/>
      <c r="D22" s="154"/>
      <c r="E22" s="154"/>
      <c r="F22" s="154"/>
      <c r="G22" s="184"/>
      <c r="H22" s="184"/>
      <c r="I22" s="186"/>
      <c r="J22" s="154"/>
      <c r="K22" s="154"/>
      <c r="L22" s="154"/>
      <c r="M22" s="154"/>
      <c r="N22" s="185"/>
      <c r="O22" s="186"/>
      <c r="P22" s="154"/>
      <c r="Q22" s="154"/>
      <c r="R22" s="154"/>
      <c r="S22" s="154"/>
      <c r="T22" s="154"/>
      <c r="U22" s="186"/>
      <c r="V22" s="154"/>
      <c r="W22" s="154"/>
      <c r="X22" s="154"/>
      <c r="Y22" s="154"/>
      <c r="Z22" s="154"/>
      <c r="AA22" s="59"/>
    </row>
    <row r="23" spans="1:27" x14ac:dyDescent="0.2">
      <c r="B23" s="6" t="s">
        <v>47</v>
      </c>
      <c r="C23" s="11">
        <v>70399</v>
      </c>
      <c r="D23" s="7">
        <v>3.3963842973904002</v>
      </c>
      <c r="E23" s="7" t="s">
        <v>353</v>
      </c>
      <c r="F23" s="7" t="s">
        <v>0</v>
      </c>
      <c r="G23" s="47">
        <v>0.217196</v>
      </c>
      <c r="H23" s="47" t="s">
        <v>797</v>
      </c>
      <c r="I23" s="11">
        <v>4466</v>
      </c>
      <c r="J23" s="7">
        <v>1.09610493666113</v>
      </c>
      <c r="K23" s="7" t="s">
        <v>403</v>
      </c>
      <c r="L23" s="7" t="s">
        <v>0</v>
      </c>
      <c r="M23" s="7">
        <v>0.54183099999999995</v>
      </c>
      <c r="N23" s="12" t="s">
        <v>1425</v>
      </c>
      <c r="O23" s="11">
        <v>4408</v>
      </c>
      <c r="P23" s="7">
        <v>0.28310251192839803</v>
      </c>
      <c r="Q23" s="7" t="s">
        <v>451</v>
      </c>
      <c r="R23" s="7" t="s">
        <v>0</v>
      </c>
      <c r="S23" s="7">
        <v>0.32226100000000002</v>
      </c>
      <c r="T23" s="7" t="s">
        <v>1394</v>
      </c>
      <c r="U23" s="11">
        <v>1095</v>
      </c>
      <c r="V23" s="7">
        <v>2.1909916546759299E-2</v>
      </c>
      <c r="W23" s="7" t="s">
        <v>523</v>
      </c>
      <c r="X23" s="7">
        <v>0.103579847159938</v>
      </c>
      <c r="Y23" s="7" t="s">
        <v>0</v>
      </c>
      <c r="Z23" s="7">
        <v>0.64966599999999997</v>
      </c>
      <c r="AA23" s="52" t="s">
        <v>1459</v>
      </c>
    </row>
    <row r="24" spans="1:27" x14ac:dyDescent="0.2">
      <c r="B24" s="6" t="s">
        <v>20</v>
      </c>
      <c r="C24" s="11">
        <v>85065</v>
      </c>
      <c r="D24" s="7">
        <v>12.209418248046401</v>
      </c>
      <c r="E24" s="7" t="s">
        <v>354</v>
      </c>
      <c r="F24" s="7" t="s">
        <v>0</v>
      </c>
      <c r="G24" s="47">
        <v>0.26116899999999998</v>
      </c>
      <c r="H24" s="47" t="s">
        <v>798</v>
      </c>
      <c r="I24" s="11">
        <v>5036</v>
      </c>
      <c r="J24" s="7">
        <v>4.7747846024293601</v>
      </c>
      <c r="K24" s="7" t="s">
        <v>404</v>
      </c>
      <c r="L24" s="7" t="s">
        <v>0</v>
      </c>
      <c r="M24" s="7">
        <v>0.39205400000000001</v>
      </c>
      <c r="N24" s="12" t="s">
        <v>1426</v>
      </c>
      <c r="O24" s="11">
        <v>5062</v>
      </c>
      <c r="P24" s="7">
        <v>1.28722315452401</v>
      </c>
      <c r="Q24" s="7" t="s">
        <v>452</v>
      </c>
      <c r="R24" s="7" t="s">
        <v>0</v>
      </c>
      <c r="S24" s="7">
        <v>0.34660800000000003</v>
      </c>
      <c r="T24" s="7" t="s">
        <v>1395</v>
      </c>
      <c r="U24" s="11">
        <v>1433</v>
      </c>
      <c r="V24" s="7">
        <v>3.3918079847930498</v>
      </c>
      <c r="W24" s="7" t="s">
        <v>524</v>
      </c>
      <c r="X24" s="7">
        <v>0.71053623251305598</v>
      </c>
      <c r="Y24" s="7" t="s">
        <v>0</v>
      </c>
      <c r="Z24" s="7">
        <v>0.47810200000000003</v>
      </c>
      <c r="AA24" s="52" t="s">
        <v>184</v>
      </c>
    </row>
    <row r="25" spans="1:27" x14ac:dyDescent="0.2">
      <c r="B25" s="6" t="s">
        <v>46</v>
      </c>
      <c r="C25" s="11">
        <v>142301</v>
      </c>
      <c r="D25" s="7">
        <v>3.7903452016431101</v>
      </c>
      <c r="E25" s="7" t="s">
        <v>355</v>
      </c>
      <c r="F25" s="7" t="s">
        <v>0</v>
      </c>
      <c r="G25" s="47">
        <v>0.14424600000000001</v>
      </c>
      <c r="H25" s="47" t="s">
        <v>799</v>
      </c>
      <c r="I25" s="11">
        <v>7448</v>
      </c>
      <c r="J25" s="7">
        <v>1.97766980170176</v>
      </c>
      <c r="K25" s="7" t="s">
        <v>405</v>
      </c>
      <c r="L25" s="7" t="s">
        <v>0</v>
      </c>
      <c r="M25" s="7">
        <v>0.36976999999999999</v>
      </c>
      <c r="N25" s="12" t="s">
        <v>1427</v>
      </c>
      <c r="O25" s="11">
        <v>6852</v>
      </c>
      <c r="P25" s="7">
        <v>0.204648972606224</v>
      </c>
      <c r="Q25" s="7" t="s">
        <v>453</v>
      </c>
      <c r="R25" s="7" t="s">
        <v>0</v>
      </c>
      <c r="S25" s="7">
        <v>0.23357600000000001</v>
      </c>
      <c r="T25" s="7" t="s">
        <v>1396</v>
      </c>
      <c r="U25" s="11">
        <v>1377</v>
      </c>
      <c r="V25" s="7">
        <v>0.52992367851557898</v>
      </c>
      <c r="W25" s="7" t="s">
        <v>525</v>
      </c>
      <c r="X25" s="7">
        <v>0.37893007312259702</v>
      </c>
      <c r="Y25" s="7" t="s">
        <v>0</v>
      </c>
      <c r="Z25" s="7">
        <v>0.37105500000000002</v>
      </c>
      <c r="AA25" s="52" t="s">
        <v>1460</v>
      </c>
    </row>
    <row r="26" spans="1:27" x14ac:dyDescent="0.2">
      <c r="B26" s="6" t="s">
        <v>77</v>
      </c>
      <c r="C26" s="11">
        <v>79481</v>
      </c>
      <c r="D26" s="7">
        <v>0.68262569291517805</v>
      </c>
      <c r="E26" s="7" t="s">
        <v>356</v>
      </c>
      <c r="F26" s="7" t="s">
        <v>0</v>
      </c>
      <c r="G26" s="47">
        <v>9.6320000000000003E-2</v>
      </c>
      <c r="H26" s="47" t="s">
        <v>800</v>
      </c>
      <c r="I26" s="11">
        <v>4442</v>
      </c>
      <c r="J26" s="7">
        <v>0.35200802972939199</v>
      </c>
      <c r="K26" s="7" t="s">
        <v>406</v>
      </c>
      <c r="L26" s="7" t="s">
        <v>0</v>
      </c>
      <c r="M26" s="7">
        <v>0.67117099999999996</v>
      </c>
      <c r="N26" s="12" t="s">
        <v>1428</v>
      </c>
      <c r="O26" s="11">
        <v>4396</v>
      </c>
      <c r="P26" s="7">
        <v>0.311359770392163</v>
      </c>
      <c r="Q26" s="7" t="s">
        <v>454</v>
      </c>
      <c r="R26" s="7" t="s">
        <v>0</v>
      </c>
      <c r="S26" s="7">
        <v>0.23184199999999999</v>
      </c>
      <c r="T26" s="7" t="s">
        <v>1397</v>
      </c>
      <c r="U26" s="11">
        <v>1250</v>
      </c>
      <c r="V26" s="7">
        <v>6.0391602362605698E-2</v>
      </c>
      <c r="W26" s="7" t="s">
        <v>500</v>
      </c>
      <c r="X26" s="7">
        <v>0.159181484220522</v>
      </c>
      <c r="Y26" s="7" t="s">
        <v>0</v>
      </c>
      <c r="Z26" s="7">
        <v>0.54192499999999999</v>
      </c>
      <c r="AA26" s="52" t="s">
        <v>1461</v>
      </c>
    </row>
    <row r="27" spans="1:27" x14ac:dyDescent="0.2">
      <c r="B27" s="6"/>
      <c r="C27" s="11"/>
      <c r="D27" s="7"/>
      <c r="E27" s="7"/>
      <c r="F27" s="7"/>
      <c r="G27" s="47"/>
      <c r="H27" s="47"/>
      <c r="I27" s="11"/>
      <c r="J27" s="7"/>
      <c r="K27" s="7"/>
      <c r="L27" s="7"/>
      <c r="M27" s="7"/>
      <c r="N27" s="12"/>
      <c r="O27" s="11"/>
      <c r="P27" s="7"/>
      <c r="Q27" s="7"/>
      <c r="R27" s="7"/>
      <c r="S27" s="7"/>
      <c r="T27" s="7"/>
      <c r="U27" s="11"/>
      <c r="V27" s="7"/>
      <c r="W27" s="7"/>
      <c r="X27" s="7"/>
      <c r="Y27" s="7"/>
      <c r="Z27" s="7"/>
      <c r="AA27" s="52"/>
    </row>
    <row r="28" spans="1:27" x14ac:dyDescent="0.2">
      <c r="A28" s="260" t="s">
        <v>65</v>
      </c>
      <c r="B28" s="153"/>
      <c r="C28" s="183"/>
      <c r="D28" s="154"/>
      <c r="E28" s="154"/>
      <c r="F28" s="154"/>
      <c r="G28" s="184"/>
      <c r="H28" s="184"/>
      <c r="I28" s="183"/>
      <c r="J28" s="154"/>
      <c r="K28" s="154"/>
      <c r="L28" s="154"/>
      <c r="M28" s="154"/>
      <c r="N28" s="185"/>
      <c r="O28" s="183"/>
      <c r="P28" s="154"/>
      <c r="Q28" s="154"/>
      <c r="R28" s="154"/>
      <c r="S28" s="154"/>
      <c r="T28" s="154"/>
      <c r="U28" s="183"/>
      <c r="V28" s="154"/>
      <c r="W28" s="154"/>
      <c r="X28" s="154"/>
      <c r="Y28" s="154"/>
      <c r="Z28" s="154"/>
      <c r="AA28" s="59"/>
    </row>
    <row r="29" spans="1:27" x14ac:dyDescent="0.2">
      <c r="B29" s="6" t="s">
        <v>87</v>
      </c>
      <c r="C29" s="11">
        <v>162304</v>
      </c>
      <c r="D29" s="7">
        <v>0.282571108719683</v>
      </c>
      <c r="E29" s="7" t="s">
        <v>357</v>
      </c>
      <c r="F29" s="7">
        <v>3.6351540000000002E-2</v>
      </c>
      <c r="G29" s="47">
        <v>1.1878E-2</v>
      </c>
      <c r="H29" s="47" t="s">
        <v>489</v>
      </c>
      <c r="I29" s="11">
        <v>11356</v>
      </c>
      <c r="J29" s="7">
        <v>0.151393340804787</v>
      </c>
      <c r="K29" s="7" t="s">
        <v>407</v>
      </c>
      <c r="L29" s="7">
        <v>6.2433954E-2</v>
      </c>
      <c r="M29" s="7">
        <v>0</v>
      </c>
      <c r="N29" s="12" t="s">
        <v>1429</v>
      </c>
      <c r="O29" s="11">
        <v>9436</v>
      </c>
      <c r="P29" s="7">
        <v>0.21963279678737699</v>
      </c>
      <c r="Q29" s="7" t="s">
        <v>455</v>
      </c>
      <c r="R29" s="7">
        <v>5.1822807999999998E-2</v>
      </c>
      <c r="S29" s="7">
        <v>2.1328E-2</v>
      </c>
      <c r="T29" s="7" t="s">
        <v>1398</v>
      </c>
      <c r="U29" s="11">
        <v>2211</v>
      </c>
      <c r="V29" s="7">
        <v>3.1065088551616601E-2</v>
      </c>
      <c r="W29" s="7" t="s">
        <v>502</v>
      </c>
      <c r="X29" s="7">
        <v>7.4239851691188699E-2</v>
      </c>
      <c r="Y29" s="7">
        <v>9.3622795999999994E-2</v>
      </c>
      <c r="Z29" s="7">
        <v>8.8734999999999994E-2</v>
      </c>
      <c r="AA29" s="52" t="s">
        <v>1462</v>
      </c>
    </row>
    <row r="30" spans="1:27" x14ac:dyDescent="0.2">
      <c r="B30" s="6" t="s">
        <v>40</v>
      </c>
      <c r="C30" s="11">
        <v>162963</v>
      </c>
      <c r="D30" s="7">
        <v>2.5644294232152101</v>
      </c>
      <c r="E30" s="7" t="s">
        <v>358</v>
      </c>
      <c r="F30" s="7">
        <v>0.16068065000000001</v>
      </c>
      <c r="G30" s="47">
        <v>8.7189000000000003E-2</v>
      </c>
      <c r="H30" s="47" t="s">
        <v>801</v>
      </c>
      <c r="I30" s="11">
        <v>11413</v>
      </c>
      <c r="J30" s="7">
        <v>1.18551818442585</v>
      </c>
      <c r="K30" s="7" t="s">
        <v>408</v>
      </c>
      <c r="L30" s="7">
        <v>0.18759310000000001</v>
      </c>
      <c r="M30" s="7">
        <v>8.4964999999999999E-2</v>
      </c>
      <c r="N30" s="12" t="s">
        <v>1430</v>
      </c>
      <c r="O30" s="11">
        <v>9494</v>
      </c>
      <c r="P30" s="7">
        <v>0.103432646027697</v>
      </c>
      <c r="Q30" s="7" t="s">
        <v>456</v>
      </c>
      <c r="R30" s="7">
        <v>0.16094375</v>
      </c>
      <c r="S30" s="7">
        <v>0.21895300000000001</v>
      </c>
      <c r="T30" s="7" t="s">
        <v>1399</v>
      </c>
      <c r="U30" s="11">
        <v>2216</v>
      </c>
      <c r="V30" s="7">
        <v>0.37305417914644801</v>
      </c>
      <c r="W30" s="7" t="s">
        <v>526</v>
      </c>
      <c r="X30" s="7">
        <v>0.243056537108539</v>
      </c>
      <c r="Y30" s="7">
        <v>0.125</v>
      </c>
      <c r="Z30" s="7">
        <v>0.179531</v>
      </c>
      <c r="AA30" s="52" t="s">
        <v>1463</v>
      </c>
    </row>
    <row r="31" spans="1:27" x14ac:dyDescent="0.2">
      <c r="B31" s="6" t="s">
        <v>41</v>
      </c>
      <c r="C31" s="11">
        <v>156391</v>
      </c>
      <c r="D31" s="7">
        <v>4.1323029666958098</v>
      </c>
      <c r="E31" s="7" t="s">
        <v>359</v>
      </c>
      <c r="F31" s="7">
        <v>0.38066127999999999</v>
      </c>
      <c r="G31" s="47">
        <v>0.10151499999999999</v>
      </c>
      <c r="H31" s="47" t="s">
        <v>802</v>
      </c>
      <c r="I31" s="11">
        <v>10869</v>
      </c>
      <c r="J31" s="7">
        <v>2.6232044475570602</v>
      </c>
      <c r="K31" s="7" t="s">
        <v>409</v>
      </c>
      <c r="L31" s="7">
        <v>0.41236544000000003</v>
      </c>
      <c r="M31" s="7">
        <v>0.114374</v>
      </c>
      <c r="N31" s="12" t="s">
        <v>828</v>
      </c>
      <c r="O31" s="11">
        <v>9282</v>
      </c>
      <c r="P31" s="7">
        <v>1.0319478543578899</v>
      </c>
      <c r="Q31" s="7" t="s">
        <v>457</v>
      </c>
      <c r="R31" s="7">
        <v>0.38493860000000002</v>
      </c>
      <c r="S31" s="7">
        <v>0.213199</v>
      </c>
      <c r="T31" s="7" t="s">
        <v>1400</v>
      </c>
      <c r="U31" s="11">
        <v>2141</v>
      </c>
      <c r="V31" s="7">
        <v>1.23467925352057</v>
      </c>
      <c r="W31" s="7" t="s">
        <v>527</v>
      </c>
      <c r="X31" s="7">
        <v>0.38393020912560799</v>
      </c>
      <c r="Y31" s="7">
        <v>0.51704810000000001</v>
      </c>
      <c r="Z31" s="7">
        <v>0.39579900000000001</v>
      </c>
      <c r="AA31" s="52" t="s">
        <v>573</v>
      </c>
    </row>
    <row r="32" spans="1:27" x14ac:dyDescent="0.2">
      <c r="B32" s="6" t="s">
        <v>34</v>
      </c>
      <c r="C32" s="11">
        <v>87746</v>
      </c>
      <c r="D32" s="7">
        <v>2.0511596830946499</v>
      </c>
      <c r="E32" s="7" t="s">
        <v>360</v>
      </c>
      <c r="F32" s="7">
        <v>8.8642219999999994E-2</v>
      </c>
      <c r="G32" s="47">
        <v>4.9686000000000001E-2</v>
      </c>
      <c r="H32" s="47" t="s">
        <v>803</v>
      </c>
      <c r="I32" s="11">
        <v>5449</v>
      </c>
      <c r="J32" s="7">
        <v>0.62795196892683902</v>
      </c>
      <c r="K32" s="7" t="s">
        <v>410</v>
      </c>
      <c r="L32" s="7">
        <v>6.3314369999999995E-2</v>
      </c>
      <c r="M32" s="7" t="s">
        <v>0</v>
      </c>
      <c r="N32" s="12" t="s">
        <v>0</v>
      </c>
      <c r="O32" s="11">
        <v>5514</v>
      </c>
      <c r="P32" s="7">
        <v>0.31214303585952102</v>
      </c>
      <c r="Q32" s="7" t="s">
        <v>458</v>
      </c>
      <c r="R32" s="7">
        <v>5.1323899999999999E-2</v>
      </c>
      <c r="S32" s="7">
        <v>0</v>
      </c>
      <c r="T32" s="7" t="s">
        <v>840</v>
      </c>
      <c r="U32" s="11">
        <v>1519</v>
      </c>
      <c r="V32" s="7">
        <v>1.0705875607569999</v>
      </c>
      <c r="W32" s="7" t="s">
        <v>528</v>
      </c>
      <c r="X32" s="7">
        <v>0.477982786578597</v>
      </c>
      <c r="Y32" s="7">
        <v>6.1882816E-2</v>
      </c>
      <c r="Z32" s="7">
        <v>0.16730600000000001</v>
      </c>
      <c r="AA32" s="52" t="s">
        <v>1464</v>
      </c>
    </row>
    <row r="33" spans="1:27" x14ac:dyDescent="0.2">
      <c r="B33" s="6" t="s">
        <v>1</v>
      </c>
      <c r="C33" s="11">
        <v>162681</v>
      </c>
      <c r="D33" s="7">
        <v>0.88273424664150002</v>
      </c>
      <c r="E33" s="7" t="s">
        <v>361</v>
      </c>
      <c r="F33" s="7">
        <v>6.6141710000000006E-2</v>
      </c>
      <c r="G33" s="47">
        <v>5.4063E-2</v>
      </c>
      <c r="H33" s="47" t="s">
        <v>804</v>
      </c>
      <c r="I33" s="11">
        <v>11401</v>
      </c>
      <c r="J33" s="7">
        <v>0.21138190178833299</v>
      </c>
      <c r="K33" s="7" t="s">
        <v>411</v>
      </c>
      <c r="L33" s="7">
        <v>4.6750285000000003E-2</v>
      </c>
      <c r="M33" s="7">
        <v>4.156E-2</v>
      </c>
      <c r="N33" s="12" t="s">
        <v>843</v>
      </c>
      <c r="O33" s="11">
        <v>9485</v>
      </c>
      <c r="P33" s="7">
        <v>9.1320139087173E-2</v>
      </c>
      <c r="Q33" s="7" t="s">
        <v>459</v>
      </c>
      <c r="R33" s="7">
        <v>3.2156034999999999E-2</v>
      </c>
      <c r="S33" s="7">
        <v>0</v>
      </c>
      <c r="T33" s="7" t="s">
        <v>1401</v>
      </c>
      <c r="U33" s="11">
        <v>2216</v>
      </c>
      <c r="V33" s="7">
        <v>1.2538651670501699E-5</v>
      </c>
      <c r="W33" s="7" t="s">
        <v>494</v>
      </c>
      <c r="X33" s="7">
        <v>6.8947118205886504E-2</v>
      </c>
      <c r="Y33" s="7">
        <v>1.7599277E-2</v>
      </c>
      <c r="Z33" s="7" t="s">
        <v>0</v>
      </c>
      <c r="AA33" s="52" t="s">
        <v>0</v>
      </c>
    </row>
    <row r="34" spans="1:27" x14ac:dyDescent="0.2">
      <c r="B34" s="6" t="s">
        <v>25</v>
      </c>
      <c r="C34" s="11">
        <v>154485</v>
      </c>
      <c r="D34" s="7">
        <v>2.44156840335343</v>
      </c>
      <c r="E34" s="7" t="s">
        <v>362</v>
      </c>
      <c r="F34" s="7">
        <v>7.7632129999999994E-2</v>
      </c>
      <c r="G34" s="47">
        <v>5.7660999999999997E-2</v>
      </c>
      <c r="H34" s="47" t="s">
        <v>804</v>
      </c>
      <c r="I34" s="11">
        <v>10606</v>
      </c>
      <c r="J34" s="7">
        <v>1.2316037008567999</v>
      </c>
      <c r="K34" s="7" t="s">
        <v>412</v>
      </c>
      <c r="L34" s="7">
        <v>0.123609275</v>
      </c>
      <c r="M34" s="7">
        <v>0.14998300000000001</v>
      </c>
      <c r="N34" s="12" t="s">
        <v>1431</v>
      </c>
      <c r="O34" s="11">
        <v>9016</v>
      </c>
      <c r="P34" s="7">
        <v>8.3426686591926494E-2</v>
      </c>
      <c r="Q34" s="7" t="s">
        <v>459</v>
      </c>
      <c r="R34" s="7">
        <v>4.1703638000000001E-2</v>
      </c>
      <c r="S34" s="7">
        <v>7.4361999999999998E-2</v>
      </c>
      <c r="T34" s="7" t="s">
        <v>1402</v>
      </c>
      <c r="U34" s="11">
        <v>2153</v>
      </c>
      <c r="V34" s="7">
        <v>3.09638555869312E-2</v>
      </c>
      <c r="W34" s="7" t="s">
        <v>504</v>
      </c>
      <c r="X34" s="7">
        <v>8.6970288474931601E-2</v>
      </c>
      <c r="Y34" s="7">
        <v>2.7868090000000002E-2</v>
      </c>
      <c r="Z34" s="7">
        <v>0.40997800000000001</v>
      </c>
      <c r="AA34" s="52" t="s">
        <v>1465</v>
      </c>
    </row>
    <row r="35" spans="1:27" x14ac:dyDescent="0.2">
      <c r="B35" s="6" t="s">
        <v>24</v>
      </c>
      <c r="C35" s="11">
        <v>141035</v>
      </c>
      <c r="D35" s="7">
        <v>2.3446579673754502</v>
      </c>
      <c r="E35" s="7" t="s">
        <v>363</v>
      </c>
      <c r="F35" s="7">
        <v>0.16052042999999999</v>
      </c>
      <c r="G35" s="47">
        <v>7.2814000000000004E-2</v>
      </c>
      <c r="H35" s="47" t="s">
        <v>805</v>
      </c>
      <c r="I35" s="11">
        <v>9945</v>
      </c>
      <c r="J35" s="7">
        <v>1.2733189289344</v>
      </c>
      <c r="K35" s="7" t="s">
        <v>413</v>
      </c>
      <c r="L35" s="7">
        <v>0.17606838</v>
      </c>
      <c r="M35" s="7">
        <v>7.2224999999999998E-2</v>
      </c>
      <c r="N35" s="12" t="s">
        <v>323</v>
      </c>
      <c r="O35" s="11">
        <v>7997</v>
      </c>
      <c r="P35" s="7">
        <v>0.41221313162375101</v>
      </c>
      <c r="Q35" s="7" t="s">
        <v>460</v>
      </c>
      <c r="R35" s="7">
        <v>0.15468301000000001</v>
      </c>
      <c r="S35" s="7">
        <v>0.206486</v>
      </c>
      <c r="T35" s="7" t="s">
        <v>1403</v>
      </c>
      <c r="U35" s="11">
        <v>1779</v>
      </c>
      <c r="V35" s="7">
        <v>1.4658942960932599</v>
      </c>
      <c r="W35" s="7" t="s">
        <v>529</v>
      </c>
      <c r="X35" s="7">
        <v>0.486257851122323</v>
      </c>
      <c r="Y35" s="7">
        <v>0.30466554000000001</v>
      </c>
      <c r="Z35" s="7">
        <v>0.28369</v>
      </c>
      <c r="AA35" s="52" t="s">
        <v>1466</v>
      </c>
    </row>
    <row r="36" spans="1:27" x14ac:dyDescent="0.2">
      <c r="B36" s="6" t="s">
        <v>90</v>
      </c>
      <c r="C36" s="48">
        <v>153728</v>
      </c>
      <c r="D36" s="7">
        <v>0.224149676373014</v>
      </c>
      <c r="E36" s="7" t="s">
        <v>364</v>
      </c>
      <c r="F36" s="7">
        <v>2.168115E-2</v>
      </c>
      <c r="G36" s="7" t="s">
        <v>0</v>
      </c>
      <c r="H36" s="7" t="s">
        <v>0</v>
      </c>
      <c r="I36" s="48">
        <v>10702</v>
      </c>
      <c r="J36" s="7">
        <v>0.219626624750272</v>
      </c>
      <c r="K36" s="7" t="s">
        <v>414</v>
      </c>
      <c r="L36" s="7">
        <v>2.5509251E-2</v>
      </c>
      <c r="M36" s="7" t="s">
        <v>0</v>
      </c>
      <c r="N36" s="53" t="s">
        <v>0</v>
      </c>
      <c r="O36" s="48">
        <v>9097</v>
      </c>
      <c r="P36" s="7">
        <v>2.6861906186202301E-2</v>
      </c>
      <c r="Q36" s="7" t="s">
        <v>302</v>
      </c>
      <c r="R36" s="7">
        <v>9.8933719999999992E-3</v>
      </c>
      <c r="S36" s="7" t="s">
        <v>0</v>
      </c>
      <c r="T36" s="7" t="s">
        <v>0</v>
      </c>
      <c r="U36" s="48" t="s">
        <v>0</v>
      </c>
      <c r="V36" s="7">
        <v>0.17760782950344001</v>
      </c>
      <c r="W36" s="7" t="s">
        <v>530</v>
      </c>
      <c r="X36" s="7" t="s">
        <v>0</v>
      </c>
      <c r="Y36" s="7" t="s">
        <v>0</v>
      </c>
      <c r="Z36" s="7" t="s">
        <v>0</v>
      </c>
      <c r="AA36" s="53" t="s">
        <v>0</v>
      </c>
    </row>
    <row r="37" spans="1:27" x14ac:dyDescent="0.2">
      <c r="B37" s="6" t="s">
        <v>19</v>
      </c>
      <c r="C37" s="11">
        <v>155553</v>
      </c>
      <c r="D37" s="7">
        <v>1.42691307470005</v>
      </c>
      <c r="E37" s="7" t="s">
        <v>365</v>
      </c>
      <c r="F37" s="7">
        <v>0.101393096</v>
      </c>
      <c r="G37" s="47">
        <v>5.4829999999999997E-2</v>
      </c>
      <c r="H37" s="47" t="s">
        <v>804</v>
      </c>
      <c r="I37" s="11">
        <v>10709</v>
      </c>
      <c r="J37" s="7">
        <v>0.48681276716348698</v>
      </c>
      <c r="K37" s="7" t="s">
        <v>415</v>
      </c>
      <c r="L37" s="7">
        <v>6.1817160000000003E-2</v>
      </c>
      <c r="M37" s="7">
        <v>0.114952</v>
      </c>
      <c r="N37" s="12" t="s">
        <v>828</v>
      </c>
      <c r="O37" s="11">
        <v>8939</v>
      </c>
      <c r="P37" s="7">
        <v>0.34161190507268002</v>
      </c>
      <c r="Q37" s="7" t="s">
        <v>461</v>
      </c>
      <c r="R37" s="7">
        <v>5.7388969999999997E-2</v>
      </c>
      <c r="S37" s="7">
        <v>0.16159899999999999</v>
      </c>
      <c r="T37" s="7" t="s">
        <v>1404</v>
      </c>
      <c r="U37" s="11">
        <v>2132</v>
      </c>
      <c r="V37" s="7">
        <v>0.65842358063305795</v>
      </c>
      <c r="W37" s="7" t="s">
        <v>531</v>
      </c>
      <c r="X37" s="7">
        <v>0.34110875294367998</v>
      </c>
      <c r="Y37" s="7">
        <v>4.8780485999999998E-2</v>
      </c>
      <c r="Z37" s="7">
        <v>0.15856000000000001</v>
      </c>
      <c r="AA37" s="52" t="s">
        <v>1467</v>
      </c>
    </row>
    <row r="38" spans="1:27" x14ac:dyDescent="0.2">
      <c r="B38" s="6" t="s">
        <v>17</v>
      </c>
      <c r="C38" s="11">
        <v>162963</v>
      </c>
      <c r="D38" s="7">
        <v>2.18954293303283</v>
      </c>
      <c r="E38" s="7" t="s">
        <v>366</v>
      </c>
      <c r="F38" s="7">
        <v>0.12651952</v>
      </c>
      <c r="G38" s="47">
        <v>7.1304000000000006E-2</v>
      </c>
      <c r="H38" s="47" t="s">
        <v>805</v>
      </c>
      <c r="I38" s="11">
        <v>11413</v>
      </c>
      <c r="J38" s="7">
        <v>1.71856203239689</v>
      </c>
      <c r="K38" s="7" t="s">
        <v>416</v>
      </c>
      <c r="L38" s="7">
        <v>0.21300271000000001</v>
      </c>
      <c r="M38" s="7">
        <v>0.167295</v>
      </c>
      <c r="N38" s="12" t="s">
        <v>830</v>
      </c>
      <c r="O38" s="11">
        <v>9494</v>
      </c>
      <c r="P38" s="7">
        <v>0.36774893206317599</v>
      </c>
      <c r="Q38" s="7" t="s">
        <v>462</v>
      </c>
      <c r="R38" s="7">
        <v>0.18875079</v>
      </c>
      <c r="S38" s="7">
        <v>0.15599399999999999</v>
      </c>
      <c r="T38" s="7" t="s">
        <v>1405</v>
      </c>
      <c r="U38" s="11">
        <v>2216</v>
      </c>
      <c r="V38" s="7">
        <v>0.70139072179315298</v>
      </c>
      <c r="W38" s="7" t="s">
        <v>532</v>
      </c>
      <c r="X38" s="7">
        <v>0.339677153241838</v>
      </c>
      <c r="Y38" s="7">
        <v>0.25270756999999999</v>
      </c>
      <c r="Z38" s="7">
        <v>0.30671300000000001</v>
      </c>
      <c r="AA38" s="52" t="s">
        <v>1468</v>
      </c>
    </row>
    <row r="39" spans="1:27" x14ac:dyDescent="0.2">
      <c r="B39" s="6" t="s">
        <v>15</v>
      </c>
      <c r="C39" s="11">
        <v>75242</v>
      </c>
      <c r="D39" s="7">
        <v>2.8032988009467701</v>
      </c>
      <c r="E39" s="7" t="s">
        <v>367</v>
      </c>
      <c r="F39" s="7">
        <v>7.5928339999999997E-2</v>
      </c>
      <c r="G39" s="47">
        <v>6.3448000000000004E-2</v>
      </c>
      <c r="H39" s="47" t="s">
        <v>157</v>
      </c>
      <c r="I39" s="11">
        <v>5964</v>
      </c>
      <c r="J39" s="7">
        <v>0.57963960041231799</v>
      </c>
      <c r="K39" s="7" t="s">
        <v>417</v>
      </c>
      <c r="L39" s="7">
        <v>3.4540574999999997E-2</v>
      </c>
      <c r="M39" s="7">
        <v>8.4027000000000004E-2</v>
      </c>
      <c r="N39" s="12" t="s">
        <v>1432</v>
      </c>
      <c r="O39" s="11">
        <v>3980</v>
      </c>
      <c r="P39" s="7">
        <v>7.9450176481985508E-3</v>
      </c>
      <c r="Q39" s="7" t="s">
        <v>463</v>
      </c>
      <c r="R39" s="7">
        <v>0.1080402</v>
      </c>
      <c r="S39" s="7">
        <v>0.32073400000000002</v>
      </c>
      <c r="T39" s="7" t="s">
        <v>1406</v>
      </c>
      <c r="U39" s="11">
        <v>697</v>
      </c>
      <c r="V39" s="7">
        <v>0.23763824758289701</v>
      </c>
      <c r="W39" s="7" t="s">
        <v>533</v>
      </c>
      <c r="X39" s="7">
        <v>0.54153155454927404</v>
      </c>
      <c r="Y39" s="7">
        <v>2.8694404E-2</v>
      </c>
      <c r="Z39" s="7" t="s">
        <v>0</v>
      </c>
      <c r="AA39" s="52" t="s">
        <v>0</v>
      </c>
    </row>
    <row r="40" spans="1:27" x14ac:dyDescent="0.2">
      <c r="B40" s="6" t="s">
        <v>12</v>
      </c>
      <c r="C40" s="11">
        <v>161950</v>
      </c>
      <c r="D40" s="7">
        <v>4.6658232460036304</v>
      </c>
      <c r="E40" s="7" t="s">
        <v>368</v>
      </c>
      <c r="F40" s="7" t="s">
        <v>0</v>
      </c>
      <c r="G40" s="47">
        <v>0.123362</v>
      </c>
      <c r="H40" s="47" t="s">
        <v>806</v>
      </c>
      <c r="I40" s="11">
        <v>11055</v>
      </c>
      <c r="J40" s="7">
        <v>2.2764858888869899</v>
      </c>
      <c r="K40" s="7" t="s">
        <v>418</v>
      </c>
      <c r="L40" s="7" t="s">
        <v>0</v>
      </c>
      <c r="M40" s="7">
        <v>0.22214700000000001</v>
      </c>
      <c r="N40" s="12" t="s">
        <v>1433</v>
      </c>
      <c r="O40" s="11">
        <v>9210</v>
      </c>
      <c r="P40" s="7">
        <v>0.73715596628827695</v>
      </c>
      <c r="Q40" s="7" t="s">
        <v>464</v>
      </c>
      <c r="R40" s="7" t="s">
        <v>0</v>
      </c>
      <c r="S40" s="7">
        <v>0.19908100000000001</v>
      </c>
      <c r="T40" s="7" t="s">
        <v>1390</v>
      </c>
      <c r="U40" s="11">
        <v>2145</v>
      </c>
      <c r="V40" s="7">
        <v>1.38023912168735</v>
      </c>
      <c r="W40" s="7" t="s">
        <v>534</v>
      </c>
      <c r="X40" s="7">
        <v>0.45982314133294699</v>
      </c>
      <c r="Y40" s="7" t="s">
        <v>0</v>
      </c>
      <c r="Z40" s="7">
        <v>0.18526100000000001</v>
      </c>
      <c r="AA40" s="52" t="s">
        <v>1469</v>
      </c>
    </row>
    <row r="41" spans="1:27" x14ac:dyDescent="0.2">
      <c r="B41" s="6" t="s">
        <v>88</v>
      </c>
      <c r="C41" s="11">
        <v>162592</v>
      </c>
      <c r="D41" s="7">
        <v>3.4531241501598</v>
      </c>
      <c r="E41" s="7" t="s">
        <v>369</v>
      </c>
      <c r="F41" s="7">
        <v>8.7212159999999997E-2</v>
      </c>
      <c r="G41" s="47">
        <v>7.7835000000000001E-2</v>
      </c>
      <c r="H41" s="47" t="s">
        <v>805</v>
      </c>
      <c r="I41" s="11">
        <v>11375</v>
      </c>
      <c r="J41" s="7">
        <v>3.9200524767365099</v>
      </c>
      <c r="K41" s="7" t="s">
        <v>419</v>
      </c>
      <c r="L41" s="7">
        <v>0.25687912000000002</v>
      </c>
      <c r="M41" s="7">
        <v>0.208008</v>
      </c>
      <c r="N41" s="12" t="s">
        <v>1434</v>
      </c>
      <c r="O41" s="11">
        <v>9422</v>
      </c>
      <c r="P41" s="7">
        <v>1.3594304267827899</v>
      </c>
      <c r="Q41" s="7" t="s">
        <v>465</v>
      </c>
      <c r="R41" s="7">
        <v>0.17957970000000001</v>
      </c>
      <c r="S41" s="7">
        <v>0.121199</v>
      </c>
      <c r="T41" s="7" t="s">
        <v>1407</v>
      </c>
      <c r="U41" s="11">
        <v>2209</v>
      </c>
      <c r="V41" s="7">
        <v>1.5736195185455299</v>
      </c>
      <c r="W41" s="7" t="s">
        <v>535</v>
      </c>
      <c r="X41" s="7">
        <v>0.53190765324605604</v>
      </c>
      <c r="Y41" s="7">
        <v>0.10140335</v>
      </c>
      <c r="Z41" s="7">
        <v>0.41201199999999999</v>
      </c>
      <c r="AA41" s="52" t="s">
        <v>1470</v>
      </c>
    </row>
    <row r="42" spans="1:27" x14ac:dyDescent="0.2">
      <c r="B42" s="6"/>
      <c r="C42" s="11"/>
      <c r="D42" s="7"/>
      <c r="E42" s="7"/>
      <c r="F42" s="7"/>
      <c r="G42" s="47"/>
      <c r="H42" s="47"/>
      <c r="I42" s="11"/>
      <c r="J42" s="7"/>
      <c r="K42" s="7"/>
      <c r="L42" s="7"/>
      <c r="M42" s="7"/>
      <c r="N42" s="12"/>
      <c r="O42" s="11"/>
      <c r="P42" s="7"/>
      <c r="Q42" s="7"/>
      <c r="R42" s="7"/>
      <c r="S42" s="7"/>
      <c r="T42" s="7"/>
      <c r="U42" s="11"/>
      <c r="V42" s="7"/>
      <c r="W42" s="7"/>
      <c r="X42" s="7"/>
      <c r="Y42" s="7"/>
      <c r="Z42" s="7"/>
      <c r="AA42" s="52"/>
    </row>
    <row r="43" spans="1:27" x14ac:dyDescent="0.2">
      <c r="A43" s="260" t="s">
        <v>1261</v>
      </c>
      <c r="B43" s="153"/>
      <c r="C43" s="183"/>
      <c r="D43" s="154"/>
      <c r="E43" s="154"/>
      <c r="F43" s="154"/>
      <c r="G43" s="184"/>
      <c r="H43" s="184"/>
      <c r="I43" s="183"/>
      <c r="J43" s="154"/>
      <c r="K43" s="154"/>
      <c r="L43" s="154"/>
      <c r="M43" s="154"/>
      <c r="N43" s="185"/>
      <c r="O43" s="183"/>
      <c r="P43" s="154"/>
      <c r="Q43" s="154"/>
      <c r="R43" s="154"/>
      <c r="S43" s="154"/>
      <c r="T43" s="154"/>
      <c r="U43" s="183"/>
      <c r="V43" s="154"/>
      <c r="W43" s="154"/>
      <c r="X43" s="154"/>
      <c r="Y43" s="154"/>
      <c r="Z43" s="154"/>
      <c r="AA43" s="59"/>
    </row>
    <row r="44" spans="1:27" x14ac:dyDescent="0.2">
      <c r="B44" s="6" t="s">
        <v>79</v>
      </c>
      <c r="C44" s="11">
        <v>62272</v>
      </c>
      <c r="D44" s="7">
        <v>0.68313197795506897</v>
      </c>
      <c r="E44" s="7" t="s">
        <v>370</v>
      </c>
      <c r="F44" s="7" t="s">
        <v>0</v>
      </c>
      <c r="G44" s="47">
        <v>7.5300000000000006E-2</v>
      </c>
      <c r="H44" s="47" t="s">
        <v>807</v>
      </c>
      <c r="I44" s="11">
        <v>7181</v>
      </c>
      <c r="J44" s="7">
        <v>0.34900763210435698</v>
      </c>
      <c r="K44" s="7" t="s">
        <v>420</v>
      </c>
      <c r="L44" s="7" t="s">
        <v>0</v>
      </c>
      <c r="M44" s="7">
        <v>6.8628999999999996E-2</v>
      </c>
      <c r="N44" s="12" t="s">
        <v>1435</v>
      </c>
      <c r="O44" s="11">
        <v>5364</v>
      </c>
      <c r="P44" s="7">
        <v>0.24492165662996199</v>
      </c>
      <c r="Q44" s="7" t="s">
        <v>466</v>
      </c>
      <c r="R44" s="7" t="s">
        <v>0</v>
      </c>
      <c r="S44" s="7">
        <v>0.21004900000000001</v>
      </c>
      <c r="T44" s="7" t="s">
        <v>1408</v>
      </c>
      <c r="U44" s="11">
        <v>1115</v>
      </c>
      <c r="V44" s="7">
        <v>0.296168266253927</v>
      </c>
      <c r="W44" s="7" t="s">
        <v>536</v>
      </c>
      <c r="X44" s="7">
        <v>0.20325829528726699</v>
      </c>
      <c r="Y44" s="7" t="s">
        <v>0</v>
      </c>
      <c r="Z44" s="7" t="s">
        <v>0</v>
      </c>
      <c r="AA44" s="52" t="s">
        <v>0</v>
      </c>
    </row>
    <row r="45" spans="1:27" x14ac:dyDescent="0.2">
      <c r="B45" s="6" t="s">
        <v>80</v>
      </c>
      <c r="C45" s="11">
        <v>62199</v>
      </c>
      <c r="D45" s="7">
        <v>0.65759727787949795</v>
      </c>
      <c r="E45" s="7" t="s">
        <v>371</v>
      </c>
      <c r="F45" s="7" t="s">
        <v>0</v>
      </c>
      <c r="G45" s="47">
        <v>8.3597000000000005E-2</v>
      </c>
      <c r="H45" s="47" t="s">
        <v>808</v>
      </c>
      <c r="I45" s="11">
        <v>7075</v>
      </c>
      <c r="J45" s="7">
        <v>0.40199509169599701</v>
      </c>
      <c r="K45" s="7" t="s">
        <v>421</v>
      </c>
      <c r="L45" s="7" t="s">
        <v>0</v>
      </c>
      <c r="M45" s="7">
        <v>9.9476999999999996E-2</v>
      </c>
      <c r="N45" s="12" t="s">
        <v>168</v>
      </c>
      <c r="O45" s="11">
        <v>5318</v>
      </c>
      <c r="P45" s="7">
        <v>2.3870225279884201E-2</v>
      </c>
      <c r="Q45" s="7" t="s">
        <v>295</v>
      </c>
      <c r="R45" s="7" t="s">
        <v>0</v>
      </c>
      <c r="S45" s="7">
        <v>0.22872100000000001</v>
      </c>
      <c r="T45" s="7" t="s">
        <v>188</v>
      </c>
      <c r="U45" s="11">
        <v>1110</v>
      </c>
      <c r="V45" s="7">
        <v>0.35540723757192899</v>
      </c>
      <c r="W45" s="7" t="s">
        <v>537</v>
      </c>
      <c r="X45" s="7">
        <v>0.25158939194380803</v>
      </c>
      <c r="Y45" s="7" t="s">
        <v>0</v>
      </c>
      <c r="Z45" s="7">
        <v>0.11189399999999999</v>
      </c>
      <c r="AA45" s="52" t="s">
        <v>1471</v>
      </c>
    </row>
    <row r="46" spans="1:27" x14ac:dyDescent="0.2">
      <c r="B46" s="6" t="s">
        <v>18</v>
      </c>
      <c r="C46" s="11">
        <v>146063</v>
      </c>
      <c r="D46" s="7">
        <v>4.9842961477805003</v>
      </c>
      <c r="E46" s="7" t="s">
        <v>372</v>
      </c>
      <c r="F46" s="7" t="s">
        <v>0</v>
      </c>
      <c r="G46" s="47">
        <v>0.13496900000000001</v>
      </c>
      <c r="H46" s="47" t="s">
        <v>809</v>
      </c>
      <c r="I46" s="11">
        <v>9803</v>
      </c>
      <c r="J46" s="7">
        <v>2.0536273696002301</v>
      </c>
      <c r="K46" s="7" t="s">
        <v>422</v>
      </c>
      <c r="L46" s="7" t="s">
        <v>0</v>
      </c>
      <c r="M46" s="7">
        <v>0.18997700000000001</v>
      </c>
      <c r="N46" s="12" t="s">
        <v>1307</v>
      </c>
      <c r="O46" s="11">
        <v>8017</v>
      </c>
      <c r="P46" s="7">
        <v>0.61817602526877602</v>
      </c>
      <c r="Q46" s="7" t="s">
        <v>467</v>
      </c>
      <c r="R46" s="7" t="s">
        <v>0</v>
      </c>
      <c r="S46" s="7">
        <v>0.117329</v>
      </c>
      <c r="T46" s="7" t="s">
        <v>459</v>
      </c>
      <c r="U46" s="11">
        <v>1955</v>
      </c>
      <c r="V46" s="7">
        <v>2.0426385780594498</v>
      </c>
      <c r="W46" s="7" t="s">
        <v>538</v>
      </c>
      <c r="X46" s="7">
        <v>0.59609378538093405</v>
      </c>
      <c r="Y46" s="7" t="s">
        <v>0</v>
      </c>
      <c r="Z46" s="7">
        <v>0.56316100000000002</v>
      </c>
      <c r="AA46" s="52" t="s">
        <v>1472</v>
      </c>
    </row>
    <row r="47" spans="1:27" x14ac:dyDescent="0.2">
      <c r="B47" s="6" t="s">
        <v>16</v>
      </c>
      <c r="C47" s="11">
        <v>130800</v>
      </c>
      <c r="D47" s="7">
        <v>3.9356068423560102</v>
      </c>
      <c r="E47" s="7" t="s">
        <v>373</v>
      </c>
      <c r="F47" s="7" t="s">
        <v>0</v>
      </c>
      <c r="G47" s="47">
        <v>0.11098</v>
      </c>
      <c r="H47" s="47" t="s">
        <v>810</v>
      </c>
      <c r="I47" s="11">
        <v>7216</v>
      </c>
      <c r="J47" s="7">
        <v>1.89905198817178</v>
      </c>
      <c r="K47" s="7" t="s">
        <v>423</v>
      </c>
      <c r="L47" s="7" t="s">
        <v>0</v>
      </c>
      <c r="M47" s="7">
        <v>0.15007599999999999</v>
      </c>
      <c r="N47" s="12" t="s">
        <v>1436</v>
      </c>
      <c r="O47" s="11">
        <v>6410</v>
      </c>
      <c r="P47" s="7">
        <v>0.454493276554431</v>
      </c>
      <c r="Q47" s="7" t="s">
        <v>468</v>
      </c>
      <c r="R47" s="7" t="s">
        <v>0</v>
      </c>
      <c r="S47" s="7">
        <v>0.13922399999999999</v>
      </c>
      <c r="T47" s="7" t="s">
        <v>1409</v>
      </c>
      <c r="U47" s="11">
        <v>1359</v>
      </c>
      <c r="V47" s="7">
        <v>0.81368373839137098</v>
      </c>
      <c r="W47" s="7" t="s">
        <v>539</v>
      </c>
      <c r="X47" s="7">
        <v>0.40514247219993499</v>
      </c>
      <c r="Y47" s="7" t="s">
        <v>0</v>
      </c>
      <c r="Z47" s="7">
        <v>0.180868</v>
      </c>
      <c r="AA47" s="52" t="s">
        <v>1473</v>
      </c>
    </row>
    <row r="48" spans="1:27" x14ac:dyDescent="0.2">
      <c r="B48" s="6" t="s">
        <v>81</v>
      </c>
      <c r="C48" s="11">
        <v>162152</v>
      </c>
      <c r="D48" s="7">
        <v>0.94204446984594603</v>
      </c>
      <c r="E48" s="7" t="s">
        <v>374</v>
      </c>
      <c r="F48" s="7" t="s">
        <v>0</v>
      </c>
      <c r="G48" s="47">
        <v>7.4679999999999996E-2</v>
      </c>
      <c r="H48" s="47" t="s">
        <v>805</v>
      </c>
      <c r="I48" s="11">
        <v>10978</v>
      </c>
      <c r="J48" s="7">
        <v>2.2939453014656101E-2</v>
      </c>
      <c r="K48" s="7" t="s">
        <v>377</v>
      </c>
      <c r="L48" s="7" t="s">
        <v>0</v>
      </c>
      <c r="M48" s="7">
        <v>0.23208000000000001</v>
      </c>
      <c r="N48" s="12" t="s">
        <v>829</v>
      </c>
      <c r="O48" s="11">
        <v>9337</v>
      </c>
      <c r="P48" s="7">
        <v>0.18524716357006599</v>
      </c>
      <c r="Q48" s="7" t="s">
        <v>469</v>
      </c>
      <c r="R48" s="7" t="s">
        <v>0</v>
      </c>
      <c r="S48" s="7">
        <v>0.39526499999999998</v>
      </c>
      <c r="T48" s="7" t="s">
        <v>215</v>
      </c>
      <c r="U48" s="11">
        <v>2141</v>
      </c>
      <c r="V48" s="7">
        <v>1.4439147132101499E-3</v>
      </c>
      <c r="W48" s="7" t="s">
        <v>328</v>
      </c>
      <c r="X48" s="7">
        <v>5.3387131843554203E-2</v>
      </c>
      <c r="Y48" s="7" t="s">
        <v>0</v>
      </c>
      <c r="Z48" s="7">
        <v>0.484624</v>
      </c>
      <c r="AA48" s="52" t="s">
        <v>1474</v>
      </c>
    </row>
    <row r="49" spans="1:27" x14ac:dyDescent="0.2">
      <c r="B49" s="6" t="s">
        <v>14</v>
      </c>
      <c r="C49" s="11">
        <v>156898</v>
      </c>
      <c r="D49" s="7">
        <v>1.5939454363547301</v>
      </c>
      <c r="E49" s="7" t="s">
        <v>375</v>
      </c>
      <c r="F49" s="7" t="s">
        <v>0</v>
      </c>
      <c r="G49" s="47">
        <v>8.4134E-2</v>
      </c>
      <c r="H49" s="47" t="s">
        <v>801</v>
      </c>
      <c r="I49" s="11">
        <v>10049</v>
      </c>
      <c r="J49" s="7">
        <v>0.82105121046267004</v>
      </c>
      <c r="K49" s="7" t="s">
        <v>424</v>
      </c>
      <c r="L49" s="7" t="s">
        <v>0</v>
      </c>
      <c r="M49" s="7">
        <v>0.14446300000000001</v>
      </c>
      <c r="N49" s="12" t="s">
        <v>812</v>
      </c>
      <c r="O49" s="11">
        <v>8721</v>
      </c>
      <c r="P49" s="7">
        <v>0.36105873741566502</v>
      </c>
      <c r="Q49" s="7" t="s">
        <v>470</v>
      </c>
      <c r="R49" s="7" t="s">
        <v>0</v>
      </c>
      <c r="S49" s="7">
        <v>0.16947300000000001</v>
      </c>
      <c r="T49" s="7" t="s">
        <v>1410</v>
      </c>
      <c r="U49" s="11">
        <v>1912</v>
      </c>
      <c r="V49" s="7">
        <v>0.23746639271622699</v>
      </c>
      <c r="W49" s="7" t="s">
        <v>540</v>
      </c>
      <c r="X49" s="7">
        <v>0.17781495343533199</v>
      </c>
      <c r="Y49" s="7" t="s">
        <v>0</v>
      </c>
      <c r="Z49" s="7">
        <v>0.196073</v>
      </c>
      <c r="AA49" s="52" t="s">
        <v>1475</v>
      </c>
    </row>
    <row r="50" spans="1:27" x14ac:dyDescent="0.2">
      <c r="B50" s="6" t="s">
        <v>10</v>
      </c>
      <c r="C50" s="11">
        <v>62691</v>
      </c>
      <c r="D50" s="7">
        <v>1.4637552588664899</v>
      </c>
      <c r="E50" s="7" t="s">
        <v>376</v>
      </c>
      <c r="F50" s="7" t="s">
        <v>0</v>
      </c>
      <c r="G50" s="47">
        <v>8.2639000000000004E-2</v>
      </c>
      <c r="H50" s="47" t="s">
        <v>808</v>
      </c>
      <c r="I50" s="11">
        <v>7135</v>
      </c>
      <c r="J50" s="7">
        <v>0.63357101459229004</v>
      </c>
      <c r="K50" s="7" t="s">
        <v>425</v>
      </c>
      <c r="L50" s="7" t="s">
        <v>0</v>
      </c>
      <c r="M50" s="7">
        <v>0.108269</v>
      </c>
      <c r="N50" s="12" t="s">
        <v>1437</v>
      </c>
      <c r="O50" s="11">
        <v>5415</v>
      </c>
      <c r="P50" s="7">
        <v>0.39390156916647001</v>
      </c>
      <c r="Q50" s="7" t="s">
        <v>322</v>
      </c>
      <c r="R50" s="7" t="s">
        <v>0</v>
      </c>
      <c r="S50" s="7">
        <v>0.13336899999999999</v>
      </c>
      <c r="T50" s="7" t="s">
        <v>176</v>
      </c>
      <c r="U50" s="11">
        <v>1112</v>
      </c>
      <c r="V50" s="7">
        <v>0.29853001366849002</v>
      </c>
      <c r="W50" s="7" t="s">
        <v>541</v>
      </c>
      <c r="X50" s="7">
        <v>0.21159568920157701</v>
      </c>
      <c r="Y50" s="7" t="s">
        <v>0</v>
      </c>
      <c r="Z50" s="7">
        <v>0</v>
      </c>
      <c r="AA50" s="52" t="s">
        <v>1476</v>
      </c>
    </row>
    <row r="51" spans="1:27" x14ac:dyDescent="0.2">
      <c r="B51" s="6"/>
      <c r="C51" s="11"/>
      <c r="D51" s="7"/>
      <c r="E51" s="7"/>
      <c r="F51" s="7"/>
      <c r="G51" s="47"/>
      <c r="H51" s="47"/>
      <c r="I51" s="11"/>
      <c r="J51" s="7"/>
      <c r="K51" s="7"/>
      <c r="L51" s="7"/>
      <c r="M51" s="7"/>
      <c r="N51" s="12"/>
      <c r="O51" s="11"/>
      <c r="P51" s="7"/>
      <c r="Q51" s="7"/>
      <c r="R51" s="7"/>
      <c r="S51" s="7"/>
      <c r="T51" s="7"/>
      <c r="U51" s="11"/>
      <c r="V51" s="7"/>
      <c r="W51" s="7"/>
      <c r="X51" s="7"/>
      <c r="Y51" s="7"/>
      <c r="Z51" s="7"/>
      <c r="AA51" s="52"/>
    </row>
    <row r="52" spans="1:27" x14ac:dyDescent="0.2">
      <c r="A52" s="260" t="s">
        <v>958</v>
      </c>
      <c r="B52" s="153"/>
      <c r="C52" s="183"/>
      <c r="D52" s="154"/>
      <c r="E52" s="154"/>
      <c r="F52" s="154"/>
      <c r="G52" s="184"/>
      <c r="H52" s="184"/>
      <c r="I52" s="183"/>
      <c r="J52" s="154"/>
      <c r="K52" s="154"/>
      <c r="L52" s="154"/>
      <c r="M52" s="154"/>
      <c r="N52" s="185"/>
      <c r="O52" s="183"/>
      <c r="P52" s="154"/>
      <c r="Q52" s="154"/>
      <c r="R52" s="154"/>
      <c r="S52" s="154"/>
      <c r="T52" s="154"/>
      <c r="U52" s="183"/>
      <c r="V52" s="154"/>
      <c r="W52" s="154"/>
      <c r="X52" s="154"/>
      <c r="Y52" s="154"/>
      <c r="Z52" s="154"/>
      <c r="AA52" s="59"/>
    </row>
    <row r="53" spans="1:27" x14ac:dyDescent="0.2">
      <c r="B53" s="6" t="s">
        <v>1295</v>
      </c>
      <c r="C53" s="48">
        <v>25570</v>
      </c>
      <c r="D53" s="7">
        <v>3.77296848242651E-2</v>
      </c>
      <c r="E53" s="7" t="s">
        <v>377</v>
      </c>
      <c r="F53" s="7">
        <v>1.619085E-2</v>
      </c>
      <c r="G53" s="7" t="s">
        <v>0</v>
      </c>
      <c r="H53" s="7" t="s">
        <v>0</v>
      </c>
      <c r="I53" s="48">
        <v>997</v>
      </c>
      <c r="J53" s="7">
        <v>0.23379489669869899</v>
      </c>
      <c r="K53" s="7" t="s">
        <v>426</v>
      </c>
      <c r="L53" s="7">
        <v>1.1033098999999999E-2</v>
      </c>
      <c r="M53" s="7" t="s">
        <v>0</v>
      </c>
      <c r="N53" s="53" t="s">
        <v>0</v>
      </c>
      <c r="O53" s="48">
        <v>817</v>
      </c>
      <c r="P53" s="7">
        <v>2.5368496583611198E-2</v>
      </c>
      <c r="Q53" s="7" t="s">
        <v>337</v>
      </c>
      <c r="R53" s="7">
        <v>8.5679310000000009E-3</v>
      </c>
      <c r="S53" s="7" t="s">
        <v>0</v>
      </c>
      <c r="T53" s="53" t="s">
        <v>0</v>
      </c>
      <c r="U53" s="48">
        <v>307</v>
      </c>
      <c r="V53" s="7">
        <v>8.1850145876160199E-2</v>
      </c>
      <c r="W53" s="7" t="s">
        <v>542</v>
      </c>
      <c r="X53" s="7">
        <v>0.58148206983511297</v>
      </c>
      <c r="Y53" s="7">
        <v>0</v>
      </c>
      <c r="Z53" s="7" t="s">
        <v>0</v>
      </c>
      <c r="AA53" s="53" t="s">
        <v>0</v>
      </c>
    </row>
    <row r="54" spans="1:27" x14ac:dyDescent="0.2">
      <c r="B54" s="6" t="s">
        <v>91</v>
      </c>
      <c r="C54" s="48">
        <v>25249</v>
      </c>
      <c r="D54" s="7">
        <v>2.5679354513195501E-2</v>
      </c>
      <c r="E54" s="7" t="s">
        <v>378</v>
      </c>
      <c r="F54" s="7">
        <v>3.2476533999999998E-3</v>
      </c>
      <c r="G54" s="7" t="s">
        <v>0</v>
      </c>
      <c r="H54" s="7" t="s">
        <v>0</v>
      </c>
      <c r="I54" s="48">
        <v>992</v>
      </c>
      <c r="J54" s="7">
        <v>1.8549918349968799E-2</v>
      </c>
      <c r="K54" s="7" t="s">
        <v>185</v>
      </c>
      <c r="L54" s="7">
        <v>3.0241934999999998E-3</v>
      </c>
      <c r="M54" s="7" t="s">
        <v>0</v>
      </c>
      <c r="N54" s="53" t="s">
        <v>0</v>
      </c>
      <c r="O54" s="48">
        <v>817</v>
      </c>
      <c r="P54" s="7">
        <v>0.20957881573902501</v>
      </c>
      <c r="Q54" s="7" t="s">
        <v>471</v>
      </c>
      <c r="R54" s="7">
        <v>8.5679310000000009E-3</v>
      </c>
      <c r="S54" s="7" t="s">
        <v>0</v>
      </c>
      <c r="T54" s="53" t="s">
        <v>0</v>
      </c>
      <c r="U54" s="48">
        <v>308</v>
      </c>
      <c r="V54" s="7">
        <v>7.2575317137141895E-2</v>
      </c>
      <c r="W54" s="7" t="s">
        <v>543</v>
      </c>
      <c r="X54" s="7">
        <v>0.535190883063552</v>
      </c>
      <c r="Y54" s="7">
        <v>3.2467531999999999E-3</v>
      </c>
      <c r="Z54" s="7" t="s">
        <v>0</v>
      </c>
      <c r="AA54" s="53" t="s">
        <v>0</v>
      </c>
    </row>
    <row r="55" spans="1:27" x14ac:dyDescent="0.2">
      <c r="B55" s="6" t="s">
        <v>92</v>
      </c>
      <c r="C55" s="48">
        <v>25339</v>
      </c>
      <c r="D55" s="7">
        <v>4.0275351418260497E-2</v>
      </c>
      <c r="E55" s="7" t="s">
        <v>379</v>
      </c>
      <c r="F55" s="7">
        <v>6.9458150000000001E-3</v>
      </c>
      <c r="G55" s="7" t="s">
        <v>0</v>
      </c>
      <c r="H55" s="7" t="s">
        <v>0</v>
      </c>
      <c r="I55" s="48">
        <v>999</v>
      </c>
      <c r="J55" s="7">
        <v>4.01944833003018E-2</v>
      </c>
      <c r="K55" s="7" t="s">
        <v>427</v>
      </c>
      <c r="L55" s="7">
        <v>1.001001E-2</v>
      </c>
      <c r="M55" s="7" t="s">
        <v>0</v>
      </c>
      <c r="N55" s="53" t="s">
        <v>0</v>
      </c>
      <c r="O55" s="48">
        <v>814</v>
      </c>
      <c r="P55" s="7">
        <v>0.13825965276646801</v>
      </c>
      <c r="Q55" s="7" t="s">
        <v>472</v>
      </c>
      <c r="R55" s="7">
        <v>4.9140049999999999E-3</v>
      </c>
      <c r="S55" s="7" t="s">
        <v>0</v>
      </c>
      <c r="T55" s="53" t="s">
        <v>0</v>
      </c>
      <c r="U55" s="48">
        <v>309</v>
      </c>
      <c r="V55" s="7">
        <v>0.12949931153296701</v>
      </c>
      <c r="W55" s="7" t="s">
        <v>544</v>
      </c>
      <c r="X55" s="7">
        <v>0.55965890431281895</v>
      </c>
      <c r="Y55" s="7">
        <v>6.4724919999999998E-3</v>
      </c>
      <c r="Z55" s="7" t="s">
        <v>0</v>
      </c>
      <c r="AA55" s="53" t="s">
        <v>0</v>
      </c>
    </row>
    <row r="56" spans="1:27" x14ac:dyDescent="0.2">
      <c r="B56" s="6" t="s">
        <v>38</v>
      </c>
      <c r="C56" s="11">
        <v>26608</v>
      </c>
      <c r="D56" s="7">
        <v>1.59306307178726</v>
      </c>
      <c r="E56" s="7" t="s">
        <v>380</v>
      </c>
      <c r="F56" s="7">
        <v>5.4945882000000001E-2</v>
      </c>
      <c r="G56" s="47">
        <v>5.9464999999999997E-2</v>
      </c>
      <c r="H56" s="47" t="s">
        <v>811</v>
      </c>
      <c r="I56" s="11">
        <v>1122</v>
      </c>
      <c r="J56" s="7">
        <v>1.0945762010037501</v>
      </c>
      <c r="K56" s="7" t="s">
        <v>428</v>
      </c>
      <c r="L56" s="7">
        <v>0.12210338599999999</v>
      </c>
      <c r="M56" s="7">
        <v>0.918624</v>
      </c>
      <c r="N56" s="12" t="s">
        <v>1438</v>
      </c>
      <c r="O56" s="11">
        <v>935</v>
      </c>
      <c r="P56" s="7">
        <v>1.1602027117878699</v>
      </c>
      <c r="Q56" s="7" t="s">
        <v>473</v>
      </c>
      <c r="R56" s="7">
        <v>0.13796791</v>
      </c>
      <c r="S56" s="7" t="s">
        <v>0</v>
      </c>
      <c r="T56" s="7" t="s">
        <v>0</v>
      </c>
      <c r="U56" s="11">
        <v>315</v>
      </c>
      <c r="V56" s="7">
        <v>0.204822897790328</v>
      </c>
      <c r="W56" s="7" t="s">
        <v>545</v>
      </c>
      <c r="X56" s="7">
        <v>0.418454082226701</v>
      </c>
      <c r="Y56" s="7">
        <v>2.8571428999999999E-2</v>
      </c>
      <c r="Z56" s="53" t="s">
        <v>0</v>
      </c>
      <c r="AA56" s="53" t="s">
        <v>0</v>
      </c>
    </row>
    <row r="57" spans="1:27" x14ac:dyDescent="0.2">
      <c r="B57" s="6" t="s">
        <v>31</v>
      </c>
      <c r="C57" s="11">
        <v>147195</v>
      </c>
      <c r="D57" s="7">
        <v>1.99421449982025</v>
      </c>
      <c r="E57" s="7" t="s">
        <v>381</v>
      </c>
      <c r="F57" s="7" t="s">
        <v>0</v>
      </c>
      <c r="G57" s="47">
        <v>8.2396999999999998E-2</v>
      </c>
      <c r="H57" s="47" t="s">
        <v>801</v>
      </c>
      <c r="I57" s="11">
        <v>8415</v>
      </c>
      <c r="J57" s="7">
        <v>0.933454214678889</v>
      </c>
      <c r="K57" s="7" t="s">
        <v>429</v>
      </c>
      <c r="L57" s="7" t="s">
        <v>0</v>
      </c>
      <c r="M57" s="7">
        <v>0.21665300000000001</v>
      </c>
      <c r="N57" s="12" t="s">
        <v>1439</v>
      </c>
      <c r="O57" s="11">
        <v>7328</v>
      </c>
      <c r="P57" s="7">
        <v>0.44162877993809901</v>
      </c>
      <c r="Q57" s="7" t="s">
        <v>474</v>
      </c>
      <c r="R57" s="7" t="s">
        <v>0</v>
      </c>
      <c r="S57" s="7">
        <v>5.9784999999999998E-2</v>
      </c>
      <c r="T57" s="7" t="s">
        <v>835</v>
      </c>
      <c r="U57" s="11">
        <v>1711</v>
      </c>
      <c r="V57" s="7">
        <v>0.202198496323375</v>
      </c>
      <c r="W57" s="7" t="s">
        <v>546</v>
      </c>
      <c r="X57" s="7">
        <v>0.17949866010976301</v>
      </c>
      <c r="Y57" s="7" t="s">
        <v>0</v>
      </c>
      <c r="Z57" s="7">
        <v>0.28593299999999999</v>
      </c>
      <c r="AA57" s="52" t="s">
        <v>1477</v>
      </c>
    </row>
    <row r="58" spans="1:27" x14ac:dyDescent="0.2">
      <c r="B58" s="6" t="s">
        <v>21</v>
      </c>
      <c r="C58" s="11">
        <v>162519</v>
      </c>
      <c r="D58" s="7">
        <v>1.3391812853340399</v>
      </c>
      <c r="E58" s="7" t="s">
        <v>382</v>
      </c>
      <c r="F58" s="7" t="s">
        <v>0</v>
      </c>
      <c r="G58" s="47">
        <v>5.1831000000000002E-2</v>
      </c>
      <c r="H58" s="47" t="s">
        <v>804</v>
      </c>
      <c r="I58" s="11">
        <v>11177</v>
      </c>
      <c r="J58" s="7">
        <v>0.51801510421094099</v>
      </c>
      <c r="K58" s="7" t="s">
        <v>430</v>
      </c>
      <c r="L58" s="7" t="s">
        <v>0</v>
      </c>
      <c r="M58" s="7">
        <v>0.119153</v>
      </c>
      <c r="N58" s="12" t="s">
        <v>1440</v>
      </c>
      <c r="O58" s="11">
        <v>9377</v>
      </c>
      <c r="P58" s="7">
        <v>0.199637524847537</v>
      </c>
      <c r="Q58" s="7" t="s">
        <v>475</v>
      </c>
      <c r="R58" s="7" t="s">
        <v>0</v>
      </c>
      <c r="S58" s="7">
        <v>6.7161999999999999E-2</v>
      </c>
      <c r="T58" s="7" t="s">
        <v>1411</v>
      </c>
      <c r="U58" s="11">
        <v>2186</v>
      </c>
      <c r="V58" s="7">
        <v>0.329811369465072</v>
      </c>
      <c r="W58" s="7" t="s">
        <v>547</v>
      </c>
      <c r="X58" s="7">
        <v>0.198135371456827</v>
      </c>
      <c r="Y58" s="7" t="s">
        <v>0</v>
      </c>
      <c r="Z58" s="7">
        <v>0.14965400000000001</v>
      </c>
      <c r="AA58" s="52" t="s">
        <v>1478</v>
      </c>
    </row>
    <row r="59" spans="1:27" x14ac:dyDescent="0.2">
      <c r="B59" s="6" t="s">
        <v>13</v>
      </c>
      <c r="C59" s="11">
        <v>25707</v>
      </c>
      <c r="D59" s="7">
        <v>1.56492484636311</v>
      </c>
      <c r="E59" s="7" t="s">
        <v>383</v>
      </c>
      <c r="F59" s="7">
        <v>2.0928151999999998E-2</v>
      </c>
      <c r="G59" s="47">
        <v>0.14411299999999999</v>
      </c>
      <c r="H59" s="47" t="s">
        <v>812</v>
      </c>
      <c r="I59" s="11">
        <v>1060</v>
      </c>
      <c r="J59" s="7">
        <v>3.3632781293437302</v>
      </c>
      <c r="K59" s="7" t="s">
        <v>431</v>
      </c>
      <c r="L59" s="7">
        <v>6.698113E-2</v>
      </c>
      <c r="M59" s="7">
        <v>1</v>
      </c>
      <c r="N59" s="12" t="s">
        <v>1441</v>
      </c>
      <c r="O59" s="11">
        <v>939</v>
      </c>
      <c r="P59" s="7">
        <v>3.7632360308449502</v>
      </c>
      <c r="Q59" s="7" t="s">
        <v>476</v>
      </c>
      <c r="R59" s="7">
        <v>0.13738020000000001</v>
      </c>
      <c r="S59" s="7">
        <v>0.70990299999999995</v>
      </c>
      <c r="T59" s="7" t="s">
        <v>1412</v>
      </c>
      <c r="U59" s="11">
        <v>315</v>
      </c>
      <c r="V59" s="7">
        <v>0.64541112667560596</v>
      </c>
      <c r="W59" s="7" t="s">
        <v>548</v>
      </c>
      <c r="X59" s="7">
        <v>0.54976237158095798</v>
      </c>
      <c r="Y59" s="7">
        <v>2.5396826000000001E-2</v>
      </c>
      <c r="Z59" s="7" t="s">
        <v>0</v>
      </c>
      <c r="AA59" s="53" t="s">
        <v>0</v>
      </c>
    </row>
    <row r="60" spans="1:27" x14ac:dyDescent="0.2">
      <c r="B60" s="6"/>
      <c r="C60" s="11"/>
      <c r="D60" s="7"/>
      <c r="E60" s="7"/>
      <c r="F60" s="7"/>
      <c r="G60" s="47"/>
      <c r="H60" s="47"/>
      <c r="I60" s="11"/>
      <c r="J60" s="7"/>
      <c r="K60" s="7"/>
      <c r="L60" s="7"/>
      <c r="M60" s="7"/>
      <c r="N60" s="12"/>
      <c r="O60" s="11"/>
      <c r="P60" s="7"/>
      <c r="Q60" s="7"/>
      <c r="R60" s="7"/>
      <c r="S60" s="7"/>
      <c r="T60" s="7"/>
      <c r="U60" s="11"/>
      <c r="V60" s="7"/>
      <c r="W60" s="7"/>
      <c r="X60" s="7"/>
      <c r="Y60" s="7"/>
      <c r="Z60" s="7"/>
      <c r="AA60" s="52"/>
    </row>
    <row r="61" spans="1:27" x14ac:dyDescent="0.2">
      <c r="A61" s="260" t="s">
        <v>68</v>
      </c>
      <c r="B61" s="153"/>
      <c r="C61" s="183"/>
      <c r="D61" s="154"/>
      <c r="E61" s="154"/>
      <c r="F61" s="154"/>
      <c r="G61" s="184"/>
      <c r="H61" s="184"/>
      <c r="I61" s="183"/>
      <c r="J61" s="154"/>
      <c r="K61" s="154"/>
      <c r="L61" s="154"/>
      <c r="M61" s="154"/>
      <c r="N61" s="185"/>
      <c r="O61" s="183"/>
      <c r="P61" s="154"/>
      <c r="Q61" s="154"/>
      <c r="R61" s="154"/>
      <c r="S61" s="154"/>
      <c r="T61" s="154"/>
      <c r="U61" s="183"/>
      <c r="V61" s="154"/>
      <c r="W61" s="154"/>
      <c r="X61" s="154"/>
      <c r="Y61" s="154"/>
      <c r="Z61" s="154"/>
      <c r="AA61" s="59"/>
    </row>
    <row r="62" spans="1:27" x14ac:dyDescent="0.2">
      <c r="B62" s="6" t="s">
        <v>39</v>
      </c>
      <c r="C62" s="11">
        <v>45064</v>
      </c>
      <c r="D62" s="7">
        <v>1.1399737597272901</v>
      </c>
      <c r="E62" s="7" t="s">
        <v>384</v>
      </c>
      <c r="F62" s="7" t="s">
        <v>0</v>
      </c>
      <c r="G62" s="47">
        <v>0.18858800000000001</v>
      </c>
      <c r="H62" s="47" t="s">
        <v>813</v>
      </c>
      <c r="I62" s="11">
        <v>1275</v>
      </c>
      <c r="J62" s="7">
        <v>1.2656009446568199</v>
      </c>
      <c r="K62" s="7" t="s">
        <v>432</v>
      </c>
      <c r="L62" s="7" t="s">
        <v>0</v>
      </c>
      <c r="M62" s="7">
        <v>0.78096900000000002</v>
      </c>
      <c r="N62" s="12" t="s">
        <v>1442</v>
      </c>
      <c r="O62" s="11">
        <v>1026</v>
      </c>
      <c r="P62" s="7">
        <v>0.68417069604281899</v>
      </c>
      <c r="Q62" s="7" t="s">
        <v>477</v>
      </c>
      <c r="R62" s="7" t="s">
        <v>0</v>
      </c>
      <c r="S62" s="7">
        <v>0.76834499999999994</v>
      </c>
      <c r="T62" s="7" t="s">
        <v>1413</v>
      </c>
      <c r="U62" s="11">
        <v>302</v>
      </c>
      <c r="V62" s="7">
        <v>0.97634144758064101</v>
      </c>
      <c r="W62" s="7" t="s">
        <v>549</v>
      </c>
      <c r="X62" s="7">
        <v>0.72045221472668997</v>
      </c>
      <c r="Y62" s="7" t="s">
        <v>0</v>
      </c>
      <c r="Z62" s="7" t="s">
        <v>0</v>
      </c>
      <c r="AA62" s="7" t="s">
        <v>0</v>
      </c>
    </row>
    <row r="63" spans="1:27" x14ac:dyDescent="0.2">
      <c r="B63" s="6" t="s">
        <v>82</v>
      </c>
      <c r="C63" s="11">
        <v>53360</v>
      </c>
      <c r="D63" s="7">
        <v>0.67381307907525201</v>
      </c>
      <c r="E63" s="7" t="s">
        <v>385</v>
      </c>
      <c r="F63" s="7" t="s">
        <v>0</v>
      </c>
      <c r="G63" s="47">
        <v>7.9216999999999996E-2</v>
      </c>
      <c r="H63" s="47" t="s">
        <v>814</v>
      </c>
      <c r="I63" s="11">
        <v>1938</v>
      </c>
      <c r="J63" s="7">
        <v>0.31347364696940899</v>
      </c>
      <c r="K63" s="7" t="s">
        <v>433</v>
      </c>
      <c r="L63" s="7" t="s">
        <v>0</v>
      </c>
      <c r="M63" s="7">
        <v>0.44529200000000002</v>
      </c>
      <c r="N63" s="12" t="s">
        <v>1443</v>
      </c>
      <c r="O63" s="11">
        <v>1812</v>
      </c>
      <c r="P63" s="7">
        <v>3.3894413435668902E-3</v>
      </c>
      <c r="Q63" s="7" t="s">
        <v>478</v>
      </c>
      <c r="R63" s="7" t="s">
        <v>0</v>
      </c>
      <c r="S63" s="7">
        <v>7.9977999999999994E-2</v>
      </c>
      <c r="T63" s="7" t="s">
        <v>1414</v>
      </c>
      <c r="U63" s="11">
        <v>295</v>
      </c>
      <c r="V63" s="7">
        <v>0.10933225160191599</v>
      </c>
      <c r="W63" s="7" t="s">
        <v>277</v>
      </c>
      <c r="X63" s="7">
        <v>0.90076685087598596</v>
      </c>
      <c r="Y63" s="7" t="s">
        <v>0</v>
      </c>
      <c r="Z63" s="7">
        <v>0</v>
      </c>
      <c r="AA63" s="52" t="s">
        <v>1479</v>
      </c>
    </row>
    <row r="64" spans="1:27" x14ac:dyDescent="0.2">
      <c r="B64" s="6" t="s">
        <v>33</v>
      </c>
      <c r="C64" s="11">
        <v>49491</v>
      </c>
      <c r="D64" s="7">
        <v>1.2922883209463301</v>
      </c>
      <c r="E64" s="7" t="s">
        <v>386</v>
      </c>
      <c r="F64" s="7">
        <v>0.23472953999999999</v>
      </c>
      <c r="G64" s="47">
        <v>0.10971400000000001</v>
      </c>
      <c r="H64" s="47" t="s">
        <v>815</v>
      </c>
      <c r="I64" s="11">
        <v>1807</v>
      </c>
      <c r="J64" s="7">
        <v>0.14521612304120199</v>
      </c>
      <c r="K64" s="7" t="s">
        <v>434</v>
      </c>
      <c r="L64" s="7">
        <v>0.1770891</v>
      </c>
      <c r="M64" s="7">
        <v>0.76127299999999998</v>
      </c>
      <c r="N64" s="12" t="s">
        <v>1444</v>
      </c>
      <c r="O64" s="11">
        <v>1379</v>
      </c>
      <c r="P64" s="7">
        <v>0.19913206772748601</v>
      </c>
      <c r="Q64" s="7" t="s">
        <v>479</v>
      </c>
      <c r="R64" s="7">
        <v>0.25308195</v>
      </c>
      <c r="S64" s="7">
        <v>0.88488100000000003</v>
      </c>
      <c r="T64" s="7" t="s">
        <v>1415</v>
      </c>
      <c r="U64" s="11">
        <v>481</v>
      </c>
      <c r="V64" s="7">
        <v>5.2340025319789997E-3</v>
      </c>
      <c r="W64" s="7" t="s">
        <v>333</v>
      </c>
      <c r="X64" s="7">
        <v>0.29961805549529102</v>
      </c>
      <c r="Y64" s="7">
        <v>0.11434511</v>
      </c>
      <c r="Z64" s="7">
        <v>0.30477199999999999</v>
      </c>
      <c r="AA64" s="52" t="s">
        <v>1480</v>
      </c>
    </row>
    <row r="65" spans="1:27" x14ac:dyDescent="0.2">
      <c r="B65" s="6" t="s">
        <v>32</v>
      </c>
      <c r="C65" s="11">
        <v>50971</v>
      </c>
      <c r="D65" s="7">
        <v>2.98643740490022</v>
      </c>
      <c r="E65" s="7" t="s">
        <v>387</v>
      </c>
      <c r="F65" s="7" t="s">
        <v>0</v>
      </c>
      <c r="G65" s="47">
        <v>0.123788</v>
      </c>
      <c r="H65" s="47" t="s">
        <v>816</v>
      </c>
      <c r="I65" s="11">
        <v>1890</v>
      </c>
      <c r="J65" s="7">
        <v>1.7108784095046099</v>
      </c>
      <c r="K65" s="7" t="s">
        <v>435</v>
      </c>
      <c r="L65" s="7" t="s">
        <v>0</v>
      </c>
      <c r="M65" s="7">
        <v>0.36167500000000002</v>
      </c>
      <c r="N65" s="12" t="s">
        <v>584</v>
      </c>
      <c r="O65" s="11">
        <v>1777</v>
      </c>
      <c r="P65" s="7">
        <v>8.8265755920624606E-2</v>
      </c>
      <c r="Q65" s="7" t="s">
        <v>480</v>
      </c>
      <c r="R65" s="7" t="s">
        <v>0</v>
      </c>
      <c r="S65" s="7">
        <v>5.1651000000000002E-2</v>
      </c>
      <c r="T65" s="7" t="s">
        <v>1416</v>
      </c>
      <c r="U65" s="11">
        <v>285</v>
      </c>
      <c r="V65" s="7">
        <v>0.65855356322993897</v>
      </c>
      <c r="W65" s="7" t="s">
        <v>550</v>
      </c>
      <c r="X65" s="7">
        <v>0.333851774534623</v>
      </c>
      <c r="Y65" s="7" t="s">
        <v>0</v>
      </c>
      <c r="Z65" s="7" t="s">
        <v>0</v>
      </c>
      <c r="AA65" s="7" t="s">
        <v>0</v>
      </c>
    </row>
    <row r="66" spans="1:27" x14ac:dyDescent="0.2">
      <c r="B66" s="6" t="s">
        <v>30</v>
      </c>
      <c r="C66" s="11">
        <v>140276</v>
      </c>
      <c r="D66" s="7">
        <v>2.2959501247640199</v>
      </c>
      <c r="E66" s="7" t="s">
        <v>388</v>
      </c>
      <c r="F66" s="7" t="s">
        <v>0</v>
      </c>
      <c r="G66" s="47">
        <v>0.106144</v>
      </c>
      <c r="H66" s="47" t="s">
        <v>802</v>
      </c>
      <c r="I66" s="11">
        <v>10251</v>
      </c>
      <c r="J66" s="7">
        <v>0.59870350616470103</v>
      </c>
      <c r="K66" s="7" t="s">
        <v>436</v>
      </c>
      <c r="L66" s="7" t="s">
        <v>0</v>
      </c>
      <c r="M66" s="7">
        <v>0.35838700000000001</v>
      </c>
      <c r="N66" s="12" t="s">
        <v>1445</v>
      </c>
      <c r="O66" s="11">
        <v>7856</v>
      </c>
      <c r="P66" s="7">
        <v>0.30504099546202801</v>
      </c>
      <c r="Q66" s="7" t="s">
        <v>481</v>
      </c>
      <c r="R66" s="7" t="s">
        <v>0</v>
      </c>
      <c r="S66" s="7">
        <v>0.22859099999999999</v>
      </c>
      <c r="T66" s="7" t="s">
        <v>1417</v>
      </c>
      <c r="U66" s="11">
        <v>1691</v>
      </c>
      <c r="V66" s="7">
        <v>0.32544245480655098</v>
      </c>
      <c r="W66" s="7" t="s">
        <v>551</v>
      </c>
      <c r="X66" s="7">
        <v>0.25448906157909701</v>
      </c>
      <c r="Y66" s="7" t="s">
        <v>0</v>
      </c>
      <c r="Z66" s="7">
        <v>0.40012999999999999</v>
      </c>
      <c r="AA66" s="52" t="s">
        <v>1481</v>
      </c>
    </row>
    <row r="67" spans="1:27" x14ac:dyDescent="0.2">
      <c r="B67" s="6" t="s">
        <v>28</v>
      </c>
      <c r="C67" s="11">
        <v>162604</v>
      </c>
      <c r="D67" s="7">
        <v>5.4250378364705103</v>
      </c>
      <c r="E67" s="7" t="s">
        <v>389</v>
      </c>
      <c r="F67" s="7">
        <v>0.45567760000000002</v>
      </c>
      <c r="G67" s="47">
        <v>0.106617</v>
      </c>
      <c r="H67" s="47" t="s">
        <v>802</v>
      </c>
      <c r="I67" s="11">
        <v>11228</v>
      </c>
      <c r="J67" s="7">
        <v>1.9368165623973801</v>
      </c>
      <c r="K67" s="7" t="s">
        <v>437</v>
      </c>
      <c r="L67" s="7">
        <v>0.25685784</v>
      </c>
      <c r="M67" s="7">
        <v>0.32585700000000001</v>
      </c>
      <c r="N67" s="12" t="s">
        <v>1446</v>
      </c>
      <c r="O67" s="11">
        <v>9405</v>
      </c>
      <c r="P67" s="7">
        <v>1.0710144927951699</v>
      </c>
      <c r="Q67" s="7" t="s">
        <v>482</v>
      </c>
      <c r="R67" s="7">
        <v>0.29229134000000001</v>
      </c>
      <c r="S67" s="7">
        <v>0.37082999999999999</v>
      </c>
      <c r="T67" s="7" t="s">
        <v>1418</v>
      </c>
      <c r="U67" s="11">
        <v>2195</v>
      </c>
      <c r="V67" s="7">
        <v>0.96952069519966499</v>
      </c>
      <c r="W67" s="7" t="s">
        <v>552</v>
      </c>
      <c r="X67" s="7">
        <v>5.2355894993772002E-2</v>
      </c>
      <c r="Y67" s="7">
        <v>0.21503417</v>
      </c>
      <c r="Z67" s="7">
        <v>0.510301</v>
      </c>
      <c r="AA67" s="52" t="s">
        <v>415</v>
      </c>
    </row>
    <row r="68" spans="1:27" x14ac:dyDescent="0.2">
      <c r="B68" s="6" t="s">
        <v>11</v>
      </c>
      <c r="C68" s="11">
        <v>75882</v>
      </c>
      <c r="D68" s="7">
        <v>1.45442055560198</v>
      </c>
      <c r="E68" s="52" t="s">
        <v>390</v>
      </c>
      <c r="F68" s="7">
        <v>0.77102610000000005</v>
      </c>
      <c r="G68" s="47">
        <v>6.9528000000000006E-2</v>
      </c>
      <c r="H68" s="47" t="s">
        <v>817</v>
      </c>
      <c r="I68" s="11">
        <v>2971</v>
      </c>
      <c r="J68" s="7">
        <v>0.41306372884929499</v>
      </c>
      <c r="K68" s="7" t="s">
        <v>438</v>
      </c>
      <c r="L68" s="7">
        <v>0.60854929999999996</v>
      </c>
      <c r="M68" s="7">
        <v>0.234676</v>
      </c>
      <c r="N68" s="12" t="s">
        <v>1447</v>
      </c>
      <c r="O68" s="11">
        <v>2971</v>
      </c>
      <c r="P68" s="7">
        <v>0.50414929901323702</v>
      </c>
      <c r="Q68" s="7" t="s">
        <v>483</v>
      </c>
      <c r="R68" s="7">
        <v>0.59306632999999997</v>
      </c>
      <c r="S68" s="7">
        <v>0.19955400000000001</v>
      </c>
      <c r="T68" s="7" t="s">
        <v>1419</v>
      </c>
      <c r="U68" s="11">
        <v>505</v>
      </c>
      <c r="V68" s="7">
        <v>0.30145184337537001</v>
      </c>
      <c r="W68" s="7" t="s">
        <v>553</v>
      </c>
      <c r="X68" s="7">
        <v>0.218783366712203</v>
      </c>
      <c r="Y68" s="7">
        <v>0.67524755000000003</v>
      </c>
      <c r="Z68" s="7">
        <v>0.33154600000000001</v>
      </c>
      <c r="AA68" s="52" t="s">
        <v>1482</v>
      </c>
    </row>
    <row r="69" spans="1:27" x14ac:dyDescent="0.2">
      <c r="W69" s="7"/>
    </row>
    <row r="70" spans="1:27" ht="50" customHeight="1" x14ac:dyDescent="0.2">
      <c r="A70" s="177" t="s">
        <v>1253</v>
      </c>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c r="AA70" s="177"/>
    </row>
    <row r="71" spans="1:27" x14ac:dyDescent="0.2">
      <c r="B71" s="6"/>
    </row>
    <row r="72" spans="1:27" x14ac:dyDescent="0.2">
      <c r="B72" s="6"/>
    </row>
    <row r="75" spans="1:27" x14ac:dyDescent="0.2">
      <c r="C75" s="62"/>
    </row>
  </sheetData>
  <mergeCells count="6">
    <mergeCell ref="A2:B3"/>
    <mergeCell ref="A70:AA70"/>
    <mergeCell ref="C2:H2"/>
    <mergeCell ref="I2:N2"/>
    <mergeCell ref="O2:T2"/>
    <mergeCell ref="U2:AA2"/>
  </mergeCells>
  <pageMargins left="0.75" right="0.75" top="1" bottom="1" header="0.5" footer="0.5"/>
  <pageSetup orientation="portrait" horizontalDpi="0" verticalDpi="0"/>
  <drawing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918A8-3C80-E441-B8E0-1BD96D2C9EDF}">
  <dimension ref="A1:N153"/>
  <sheetViews>
    <sheetView workbookViewId="0">
      <selection activeCell="Q23" sqref="Q23"/>
    </sheetView>
  </sheetViews>
  <sheetFormatPr baseColWidth="10" defaultRowHeight="16" x14ac:dyDescent="0.2"/>
  <cols>
    <col min="1" max="1" width="13.83203125" style="263" customWidth="1"/>
    <col min="2" max="2" width="25.83203125" customWidth="1"/>
    <col min="5" max="5" width="14.5" customWidth="1"/>
    <col min="6" max="6" width="10.83203125" customWidth="1"/>
    <col min="8" max="8" width="12.6640625" customWidth="1"/>
    <col min="10" max="10" width="12.5" customWidth="1"/>
    <col min="14" max="14" width="17.6640625" customWidth="1"/>
  </cols>
  <sheetData>
    <row r="1" spans="1:14" x14ac:dyDescent="0.2">
      <c r="A1" s="8" t="s">
        <v>1242</v>
      </c>
      <c r="C1" s="6"/>
      <c r="D1" s="6"/>
      <c r="E1" s="6"/>
      <c r="F1" s="6"/>
      <c r="G1" s="6"/>
      <c r="H1" s="6"/>
      <c r="I1" s="6"/>
      <c r="J1" s="6"/>
      <c r="K1" s="6"/>
      <c r="L1" s="6"/>
      <c r="M1" s="6"/>
      <c r="N1" s="6"/>
    </row>
    <row r="2" spans="1:14" x14ac:dyDescent="0.2">
      <c r="A2" s="187" t="s">
        <v>9</v>
      </c>
      <c r="B2" s="188"/>
      <c r="C2" s="119" t="s">
        <v>4</v>
      </c>
      <c r="D2" s="117"/>
      <c r="E2" s="120"/>
      <c r="F2" s="119" t="s">
        <v>7</v>
      </c>
      <c r="G2" s="117"/>
      <c r="H2" s="120"/>
      <c r="I2" s="119" t="s">
        <v>8</v>
      </c>
      <c r="J2" s="117"/>
      <c r="K2" s="120"/>
      <c r="L2" s="117" t="s">
        <v>48</v>
      </c>
      <c r="M2" s="117"/>
      <c r="N2" s="117"/>
    </row>
    <row r="3" spans="1:14" x14ac:dyDescent="0.2">
      <c r="A3" s="189"/>
      <c r="B3" s="190"/>
      <c r="C3" s="9" t="s">
        <v>5</v>
      </c>
      <c r="D3" s="9" t="s">
        <v>49</v>
      </c>
      <c r="E3" s="9" t="s">
        <v>156</v>
      </c>
      <c r="F3" s="13" t="s">
        <v>5</v>
      </c>
      <c r="G3" s="9" t="s">
        <v>49</v>
      </c>
      <c r="H3" s="9" t="s">
        <v>156</v>
      </c>
      <c r="I3" s="13" t="s">
        <v>5</v>
      </c>
      <c r="J3" s="9" t="s">
        <v>49</v>
      </c>
      <c r="K3" s="9" t="s">
        <v>156</v>
      </c>
      <c r="L3" s="9" t="s">
        <v>5</v>
      </c>
      <c r="M3" s="9" t="s">
        <v>49</v>
      </c>
      <c r="N3" s="9" t="s">
        <v>156</v>
      </c>
    </row>
    <row r="4" spans="1:14" s="176" customFormat="1" x14ac:dyDescent="0.2">
      <c r="A4" s="259" t="s">
        <v>61</v>
      </c>
      <c r="B4" s="180"/>
      <c r="C4" s="181"/>
      <c r="D4" s="181"/>
      <c r="E4" s="181"/>
      <c r="F4" s="181"/>
      <c r="G4" s="181"/>
      <c r="H4" s="181"/>
      <c r="I4" s="181"/>
      <c r="J4" s="181"/>
      <c r="K4" s="181"/>
      <c r="L4" s="181"/>
      <c r="M4" s="181"/>
      <c r="N4" s="181"/>
    </row>
    <row r="5" spans="1:14" x14ac:dyDescent="0.2">
      <c r="B5" s="6" t="s">
        <v>60</v>
      </c>
      <c r="C5" s="11">
        <v>160000</v>
      </c>
      <c r="D5" s="7">
        <v>4.2504420621737697</v>
      </c>
      <c r="E5" s="7" t="s">
        <v>964</v>
      </c>
      <c r="F5" s="11">
        <v>11145</v>
      </c>
      <c r="G5" s="7">
        <v>2.7544498632441199</v>
      </c>
      <c r="H5" s="7" t="s">
        <v>976</v>
      </c>
      <c r="I5" s="11">
        <v>9231</v>
      </c>
      <c r="J5" s="7">
        <v>1.41386201455592</v>
      </c>
      <c r="K5" s="7" t="s">
        <v>991</v>
      </c>
      <c r="L5" s="11">
        <v>2184</v>
      </c>
      <c r="M5" s="7">
        <v>2.2810509286541198</v>
      </c>
      <c r="N5" s="7" t="s">
        <v>996</v>
      </c>
    </row>
    <row r="6" spans="1:14" x14ac:dyDescent="0.2">
      <c r="B6" s="6" t="s">
        <v>23</v>
      </c>
      <c r="C6" s="11">
        <v>162521</v>
      </c>
      <c r="D6" s="7">
        <v>17.0352621757294</v>
      </c>
      <c r="E6" s="7" t="s">
        <v>965</v>
      </c>
      <c r="F6" s="11">
        <v>11183</v>
      </c>
      <c r="G6" s="7">
        <v>10.253775114158699</v>
      </c>
      <c r="H6" s="7" t="s">
        <v>977</v>
      </c>
      <c r="I6" s="11">
        <v>9372</v>
      </c>
      <c r="J6" s="7">
        <v>3.7245808273661498</v>
      </c>
      <c r="K6" s="7" t="s">
        <v>992</v>
      </c>
      <c r="L6" s="11">
        <v>2205</v>
      </c>
      <c r="M6" s="7">
        <v>8.6927919894351007</v>
      </c>
      <c r="N6" s="7" t="s">
        <v>997</v>
      </c>
    </row>
    <row r="7" spans="1:14" x14ac:dyDescent="0.2">
      <c r="B7" s="6"/>
      <c r="C7" s="11"/>
      <c r="D7" s="7"/>
      <c r="E7" s="7"/>
      <c r="F7" s="11"/>
      <c r="G7" s="7"/>
      <c r="H7" s="7"/>
      <c r="I7" s="11"/>
      <c r="J7" s="7"/>
      <c r="K7" s="7"/>
      <c r="L7" s="11"/>
      <c r="M7" s="7"/>
      <c r="N7" s="7"/>
    </row>
    <row r="8" spans="1:14" x14ac:dyDescent="0.2">
      <c r="A8" s="260" t="s">
        <v>895</v>
      </c>
      <c r="B8" s="153"/>
      <c r="C8" s="183"/>
      <c r="D8" s="154"/>
      <c r="E8" s="154"/>
      <c r="F8" s="183"/>
      <c r="G8" s="154"/>
      <c r="H8" s="154"/>
      <c r="I8" s="183"/>
      <c r="J8" s="154"/>
      <c r="K8" s="154"/>
      <c r="L8" s="183"/>
      <c r="M8" s="154"/>
      <c r="N8" s="154"/>
    </row>
    <row r="9" spans="1:14" x14ac:dyDescent="0.2">
      <c r="A9" s="261"/>
      <c r="B9" s="6" t="s">
        <v>904</v>
      </c>
      <c r="C9" s="11">
        <v>141882</v>
      </c>
      <c r="D9" s="7">
        <v>7.06021296119326</v>
      </c>
      <c r="E9" s="7" t="s">
        <v>966</v>
      </c>
      <c r="F9" s="11">
        <v>9864</v>
      </c>
      <c r="G9" s="7">
        <v>5.6196650076758097</v>
      </c>
      <c r="H9" s="7" t="s">
        <v>978</v>
      </c>
      <c r="I9" s="11">
        <v>8211</v>
      </c>
      <c r="J9" s="7">
        <v>2.05293087221543</v>
      </c>
      <c r="K9" s="7" t="s">
        <v>993</v>
      </c>
      <c r="L9" s="11">
        <v>1919</v>
      </c>
      <c r="M9" s="7">
        <v>3.0989172144532602</v>
      </c>
      <c r="N9" s="7" t="s">
        <v>998</v>
      </c>
    </row>
    <row r="10" spans="1:14" x14ac:dyDescent="0.2">
      <c r="A10" s="261"/>
      <c r="B10" s="6" t="s">
        <v>84</v>
      </c>
      <c r="C10" s="11">
        <v>141882</v>
      </c>
      <c r="D10" s="7">
        <v>8.8881694020648698</v>
      </c>
      <c r="E10" s="7" t="s">
        <v>967</v>
      </c>
      <c r="F10" s="11">
        <v>9864</v>
      </c>
      <c r="G10" s="7">
        <v>4.0605298380843404</v>
      </c>
      <c r="H10" s="7" t="s">
        <v>979</v>
      </c>
      <c r="I10" s="11">
        <v>8211</v>
      </c>
      <c r="J10" s="7">
        <v>4.9048564421392804</v>
      </c>
      <c r="K10" s="7" t="s">
        <v>994</v>
      </c>
      <c r="L10" s="11">
        <v>1919</v>
      </c>
      <c r="M10" s="7">
        <v>6.5628701932265203</v>
      </c>
      <c r="N10" s="7" t="s">
        <v>999</v>
      </c>
    </row>
    <row r="11" spans="1:14" x14ac:dyDescent="0.2">
      <c r="A11" s="261"/>
      <c r="B11" s="6" t="s">
        <v>75</v>
      </c>
      <c r="C11" s="11">
        <v>161439</v>
      </c>
      <c r="D11" s="7">
        <v>0.50674026483674595</v>
      </c>
      <c r="E11" s="7" t="s">
        <v>968</v>
      </c>
      <c r="F11" s="11">
        <v>10865</v>
      </c>
      <c r="G11" s="7">
        <v>0.41152819579414901</v>
      </c>
      <c r="H11" s="7" t="s">
        <v>980</v>
      </c>
      <c r="I11" s="11">
        <v>9150</v>
      </c>
      <c r="J11" s="7">
        <v>7.4723805766810703E-2</v>
      </c>
      <c r="K11" s="7" t="s">
        <v>987</v>
      </c>
      <c r="L11" s="11">
        <v>2115</v>
      </c>
      <c r="M11" s="7">
        <v>0.44927342971527201</v>
      </c>
      <c r="N11" s="7" t="s">
        <v>1000</v>
      </c>
    </row>
    <row r="12" spans="1:14" x14ac:dyDescent="0.2">
      <c r="A12" s="261"/>
      <c r="B12" s="6" t="s">
        <v>76</v>
      </c>
      <c r="C12" s="11">
        <v>161439</v>
      </c>
      <c r="D12" s="7">
        <v>0.48718141856777802</v>
      </c>
      <c r="E12" s="7" t="s">
        <v>202</v>
      </c>
      <c r="F12" s="11">
        <v>10865</v>
      </c>
      <c r="G12" s="7">
        <v>0.54194849717449201</v>
      </c>
      <c r="H12" s="7" t="s">
        <v>981</v>
      </c>
      <c r="I12" s="11">
        <v>9150</v>
      </c>
      <c r="J12" s="7">
        <v>1.83848286278783E-2</v>
      </c>
      <c r="K12" s="7" t="s">
        <v>234</v>
      </c>
      <c r="L12" s="11">
        <v>2115</v>
      </c>
      <c r="M12" s="7">
        <v>5.77628853325685E-2</v>
      </c>
      <c r="N12" s="7" t="s">
        <v>583</v>
      </c>
    </row>
    <row r="13" spans="1:14" x14ac:dyDescent="0.2">
      <c r="A13" s="261"/>
      <c r="B13" s="6"/>
      <c r="C13" s="11"/>
      <c r="D13" s="7"/>
      <c r="E13" s="7"/>
      <c r="F13" s="11"/>
      <c r="G13" s="7"/>
      <c r="H13" s="7"/>
      <c r="I13" s="11"/>
      <c r="J13" s="7"/>
      <c r="K13" s="7"/>
      <c r="L13" s="11"/>
      <c r="M13" s="7"/>
      <c r="N13" s="7"/>
    </row>
    <row r="14" spans="1:14" x14ac:dyDescent="0.2">
      <c r="A14" s="260" t="s">
        <v>63</v>
      </c>
      <c r="B14" s="153"/>
      <c r="C14" s="183"/>
      <c r="D14" s="154"/>
      <c r="E14" s="154"/>
      <c r="F14" s="183"/>
      <c r="G14" s="154"/>
      <c r="H14" s="154"/>
      <c r="I14" s="183"/>
      <c r="J14" s="154"/>
      <c r="K14" s="154"/>
      <c r="L14" s="183"/>
      <c r="M14" s="154"/>
      <c r="N14" s="154"/>
    </row>
    <row r="15" spans="1:14" x14ac:dyDescent="0.2">
      <c r="A15" s="261"/>
      <c r="B15" s="6" t="s">
        <v>86</v>
      </c>
      <c r="C15" s="11">
        <v>82035</v>
      </c>
      <c r="D15" s="7">
        <v>0.296756274006716</v>
      </c>
      <c r="E15" s="7" t="s">
        <v>969</v>
      </c>
      <c r="F15" s="11">
        <v>6212</v>
      </c>
      <c r="G15" s="7">
        <v>0.262563198973013</v>
      </c>
      <c r="H15" s="7" t="s">
        <v>982</v>
      </c>
      <c r="I15" s="11">
        <v>4964</v>
      </c>
      <c r="J15" s="7">
        <v>6.7474813083229002E-2</v>
      </c>
      <c r="K15" s="7" t="s">
        <v>307</v>
      </c>
      <c r="L15" s="11">
        <v>1126</v>
      </c>
      <c r="M15" s="7">
        <v>9.4974855779199202E-2</v>
      </c>
      <c r="N15" s="7" t="s">
        <v>1001</v>
      </c>
    </row>
    <row r="16" spans="1:14" x14ac:dyDescent="0.2">
      <c r="A16" s="261"/>
      <c r="B16" s="6" t="s">
        <v>29</v>
      </c>
      <c r="C16" s="48">
        <v>160735</v>
      </c>
      <c r="D16" s="7">
        <v>0.627222234003602</v>
      </c>
      <c r="E16" s="7" t="s">
        <v>970</v>
      </c>
      <c r="F16" s="48">
        <v>10660</v>
      </c>
      <c r="G16" s="7">
        <v>0.26188917556723301</v>
      </c>
      <c r="H16" s="7" t="s">
        <v>983</v>
      </c>
      <c r="I16" s="48">
        <v>8853</v>
      </c>
      <c r="J16" s="7">
        <v>3.4751938660390898E-2</v>
      </c>
      <c r="K16" s="7" t="s">
        <v>302</v>
      </c>
      <c r="L16" s="48">
        <v>2048</v>
      </c>
      <c r="M16" s="7">
        <v>1.4597159236447299E-2</v>
      </c>
      <c r="N16" s="7" t="s">
        <v>185</v>
      </c>
    </row>
    <row r="17" spans="1:14" x14ac:dyDescent="0.2">
      <c r="A17" s="261"/>
      <c r="B17" s="6"/>
      <c r="C17" s="48"/>
      <c r="D17" s="7"/>
      <c r="E17" s="7"/>
      <c r="F17" s="48"/>
      <c r="G17" s="7"/>
      <c r="H17" s="7"/>
      <c r="I17" s="48"/>
      <c r="J17" s="7"/>
      <c r="K17" s="7"/>
      <c r="L17" s="48"/>
      <c r="M17" s="7"/>
      <c r="N17" s="7"/>
    </row>
    <row r="18" spans="1:14" x14ac:dyDescent="0.2">
      <c r="A18" s="260" t="s">
        <v>64</v>
      </c>
      <c r="B18" s="153"/>
      <c r="C18" s="186"/>
      <c r="D18" s="154"/>
      <c r="E18" s="154"/>
      <c r="F18" s="186"/>
      <c r="G18" s="154"/>
      <c r="H18" s="154"/>
      <c r="I18" s="186"/>
      <c r="J18" s="154"/>
      <c r="K18" s="154"/>
      <c r="L18" s="186"/>
      <c r="M18" s="154"/>
      <c r="N18" s="154"/>
    </row>
    <row r="19" spans="1:14" x14ac:dyDescent="0.2">
      <c r="A19" s="261"/>
      <c r="B19" s="6" t="s">
        <v>47</v>
      </c>
      <c r="C19" s="11">
        <v>70399</v>
      </c>
      <c r="D19" s="7">
        <v>0.27578298338329998</v>
      </c>
      <c r="E19" s="7" t="s">
        <v>971</v>
      </c>
      <c r="F19" s="11">
        <v>4466</v>
      </c>
      <c r="G19" s="7">
        <v>2.1441378833308999E-4</v>
      </c>
      <c r="H19" s="7" t="s">
        <v>984</v>
      </c>
      <c r="I19" s="11">
        <v>4408</v>
      </c>
      <c r="J19" s="7">
        <v>7.9945055142294197E-4</v>
      </c>
      <c r="K19" s="7" t="s">
        <v>492</v>
      </c>
      <c r="L19" s="11">
        <v>1095</v>
      </c>
      <c r="M19" s="7">
        <v>7.9220981566365395E-2</v>
      </c>
      <c r="N19" s="7" t="s">
        <v>1002</v>
      </c>
    </row>
    <row r="20" spans="1:14" x14ac:dyDescent="0.2">
      <c r="A20" s="261"/>
      <c r="B20" s="6" t="s">
        <v>20</v>
      </c>
      <c r="C20" s="11">
        <v>85065</v>
      </c>
      <c r="D20" s="7">
        <v>1.3958034260874099</v>
      </c>
      <c r="E20" s="7" t="s">
        <v>972</v>
      </c>
      <c r="F20" s="11">
        <v>5036</v>
      </c>
      <c r="G20" s="7">
        <v>0.52230680688262499</v>
      </c>
      <c r="H20" s="7" t="s">
        <v>985</v>
      </c>
      <c r="I20" s="11">
        <v>5062</v>
      </c>
      <c r="J20" s="7">
        <v>8.0609098345035199E-2</v>
      </c>
      <c r="K20" s="7" t="s">
        <v>503</v>
      </c>
      <c r="L20" s="11">
        <v>1433</v>
      </c>
      <c r="M20" s="7">
        <v>0.17205202267394601</v>
      </c>
      <c r="N20" s="7" t="s">
        <v>1003</v>
      </c>
    </row>
    <row r="21" spans="1:14" x14ac:dyDescent="0.2">
      <c r="A21" s="261"/>
      <c r="B21" s="6"/>
      <c r="C21" s="11"/>
      <c r="D21" s="7"/>
      <c r="E21" s="7"/>
      <c r="F21" s="11"/>
      <c r="G21" s="7"/>
      <c r="H21" s="7"/>
      <c r="I21" s="11"/>
      <c r="J21" s="7"/>
      <c r="K21" s="7"/>
      <c r="L21" s="11"/>
      <c r="M21" s="7"/>
      <c r="N21" s="7"/>
    </row>
    <row r="22" spans="1:14" x14ac:dyDescent="0.2">
      <c r="A22" s="260" t="s">
        <v>65</v>
      </c>
      <c r="B22" s="153"/>
      <c r="C22" s="183"/>
      <c r="D22" s="154"/>
      <c r="E22" s="154"/>
      <c r="F22" s="183"/>
      <c r="G22" s="154"/>
      <c r="H22" s="154"/>
      <c r="I22" s="183"/>
      <c r="J22" s="154"/>
      <c r="K22" s="154"/>
      <c r="L22" s="183"/>
      <c r="M22" s="154"/>
      <c r="N22" s="154"/>
    </row>
    <row r="23" spans="1:14" x14ac:dyDescent="0.2">
      <c r="A23" s="261"/>
      <c r="B23" s="6" t="s">
        <v>40</v>
      </c>
      <c r="C23" s="11">
        <v>162963</v>
      </c>
      <c r="D23" s="7">
        <v>0.22675528311795001</v>
      </c>
      <c r="E23" s="7" t="s">
        <v>485</v>
      </c>
      <c r="F23" s="11">
        <v>11413</v>
      </c>
      <c r="G23" s="7">
        <v>0.11848531481592001</v>
      </c>
      <c r="H23" s="7" t="s">
        <v>493</v>
      </c>
      <c r="I23" s="11">
        <v>9494</v>
      </c>
      <c r="J23" s="7">
        <v>2.6738530619973E-2</v>
      </c>
      <c r="K23" s="7" t="s">
        <v>984</v>
      </c>
      <c r="L23" s="11">
        <v>2216</v>
      </c>
      <c r="M23" s="7">
        <v>5.6802604146564102E-3</v>
      </c>
      <c r="N23" s="7" t="s">
        <v>570</v>
      </c>
    </row>
    <row r="24" spans="1:14" x14ac:dyDescent="0.2">
      <c r="A24" s="261"/>
      <c r="B24" s="6" t="s">
        <v>24</v>
      </c>
      <c r="C24" s="11">
        <v>141035</v>
      </c>
      <c r="D24" s="7">
        <v>0.13555128264852501</v>
      </c>
      <c r="E24" s="7" t="s">
        <v>973</v>
      </c>
      <c r="F24" s="11">
        <v>9945</v>
      </c>
      <c r="G24" s="7">
        <v>0.186466688759961</v>
      </c>
      <c r="H24" s="7" t="s">
        <v>469</v>
      </c>
      <c r="I24" s="11">
        <v>7997</v>
      </c>
      <c r="J24" s="7">
        <v>6.5290011214056403E-3</v>
      </c>
      <c r="K24" s="7" t="s">
        <v>177</v>
      </c>
      <c r="L24" s="11">
        <v>1779</v>
      </c>
      <c r="M24" s="7">
        <v>1.4697781462409401E-3</v>
      </c>
      <c r="N24" s="7" t="s">
        <v>570</v>
      </c>
    </row>
    <row r="25" spans="1:14" x14ac:dyDescent="0.2">
      <c r="A25" s="261"/>
      <c r="B25" s="6" t="s">
        <v>19</v>
      </c>
      <c r="C25" s="11">
        <v>155553</v>
      </c>
      <c r="D25" s="7">
        <v>6.4281929681886896E-2</v>
      </c>
      <c r="E25" s="7" t="s">
        <v>490</v>
      </c>
      <c r="F25" s="11">
        <v>10709</v>
      </c>
      <c r="G25" s="7">
        <v>9.6168352042721502E-3</v>
      </c>
      <c r="H25" s="7" t="s">
        <v>986</v>
      </c>
      <c r="I25" s="11">
        <v>8939</v>
      </c>
      <c r="J25" s="7">
        <v>6.4056529169308998E-2</v>
      </c>
      <c r="K25" s="7" t="s">
        <v>995</v>
      </c>
      <c r="L25" s="11">
        <v>2132</v>
      </c>
      <c r="M25" s="7">
        <v>7.5009695604988005E-2</v>
      </c>
      <c r="N25" s="7" t="s">
        <v>1004</v>
      </c>
    </row>
    <row r="26" spans="1:14" x14ac:dyDescent="0.2">
      <c r="A26" s="261"/>
      <c r="B26" s="6" t="s">
        <v>17</v>
      </c>
      <c r="C26" s="11">
        <v>162963</v>
      </c>
      <c r="D26" s="7">
        <v>0.15278810813208199</v>
      </c>
      <c r="E26" s="7" t="s">
        <v>974</v>
      </c>
      <c r="F26" s="11">
        <v>11413</v>
      </c>
      <c r="G26" s="7">
        <v>0.109442987191619</v>
      </c>
      <c r="H26" s="7" t="s">
        <v>456</v>
      </c>
      <c r="I26" s="11">
        <v>9494</v>
      </c>
      <c r="J26" s="7">
        <v>4.3797858936931201E-2</v>
      </c>
      <c r="K26" s="7" t="s">
        <v>463</v>
      </c>
      <c r="L26" s="11">
        <v>2216</v>
      </c>
      <c r="M26" s="7">
        <v>4.4100262162656702E-2</v>
      </c>
      <c r="N26" s="7" t="s">
        <v>290</v>
      </c>
    </row>
    <row r="27" spans="1:14" x14ac:dyDescent="0.2">
      <c r="A27" s="261"/>
      <c r="B27" s="6" t="s">
        <v>12</v>
      </c>
      <c r="C27" s="11">
        <v>161950</v>
      </c>
      <c r="D27" s="7">
        <v>0.22120847043000799</v>
      </c>
      <c r="E27" s="7" t="s">
        <v>485</v>
      </c>
      <c r="F27" s="11">
        <v>11055</v>
      </c>
      <c r="G27" s="7">
        <v>7.5835201788055903E-2</v>
      </c>
      <c r="H27" s="7" t="s">
        <v>987</v>
      </c>
      <c r="I27" s="11">
        <v>9210</v>
      </c>
      <c r="J27" s="7">
        <v>5.9965619338537599E-2</v>
      </c>
      <c r="K27" s="7" t="s">
        <v>295</v>
      </c>
      <c r="L27" s="11">
        <v>2145</v>
      </c>
      <c r="M27" s="7">
        <v>4.7718499751584702E-2</v>
      </c>
      <c r="N27" s="7" t="s">
        <v>196</v>
      </c>
    </row>
    <row r="28" spans="1:14" x14ac:dyDescent="0.2">
      <c r="A28" s="261"/>
      <c r="B28" s="6"/>
      <c r="C28" s="11"/>
      <c r="D28" s="7"/>
      <c r="E28" s="7"/>
      <c r="F28" s="11"/>
      <c r="G28" s="7"/>
      <c r="H28" s="7"/>
      <c r="I28" s="11"/>
      <c r="J28" s="7"/>
      <c r="K28" s="7"/>
      <c r="L28" s="11"/>
      <c r="M28" s="7"/>
      <c r="N28" s="7"/>
    </row>
    <row r="29" spans="1:14" x14ac:dyDescent="0.2">
      <c r="A29" s="260" t="s">
        <v>1261</v>
      </c>
      <c r="B29" s="153"/>
      <c r="C29" s="183"/>
      <c r="D29" s="154"/>
      <c r="E29" s="154"/>
      <c r="F29" s="183"/>
      <c r="G29" s="154"/>
      <c r="H29" s="154"/>
      <c r="I29" s="183"/>
      <c r="J29" s="154"/>
      <c r="K29" s="154"/>
      <c r="L29" s="183"/>
      <c r="M29" s="154"/>
      <c r="N29" s="154"/>
    </row>
    <row r="30" spans="1:14" x14ac:dyDescent="0.2">
      <c r="A30" s="261"/>
      <c r="B30" s="6" t="s">
        <v>18</v>
      </c>
      <c r="C30" s="11">
        <v>146063</v>
      </c>
      <c r="D30" s="7">
        <v>1.69808885707083E-3</v>
      </c>
      <c r="E30" s="7" t="s">
        <v>486</v>
      </c>
      <c r="F30" s="11">
        <v>9803</v>
      </c>
      <c r="G30" s="7">
        <v>1.3437330834897799E-3</v>
      </c>
      <c r="H30" s="7" t="s">
        <v>181</v>
      </c>
      <c r="I30" s="11">
        <v>8017</v>
      </c>
      <c r="J30" s="7">
        <v>1.13827646357778E-3</v>
      </c>
      <c r="K30" s="7" t="s">
        <v>378</v>
      </c>
      <c r="L30" s="11">
        <v>1955</v>
      </c>
      <c r="M30" s="7">
        <v>1.3177180755878501E-2</v>
      </c>
      <c r="N30" s="7" t="s">
        <v>1005</v>
      </c>
    </row>
    <row r="31" spans="1:14" x14ac:dyDescent="0.2">
      <c r="A31" s="261"/>
      <c r="B31" s="6" t="s">
        <v>16</v>
      </c>
      <c r="C31" s="11">
        <v>130800</v>
      </c>
      <c r="D31" s="7">
        <v>0.19662208755674601</v>
      </c>
      <c r="E31" s="7" t="s">
        <v>975</v>
      </c>
      <c r="F31" s="11">
        <v>7216</v>
      </c>
      <c r="G31" s="7">
        <v>9.1582429756645906E-2</v>
      </c>
      <c r="H31" s="7" t="s">
        <v>988</v>
      </c>
      <c r="I31" s="11">
        <v>6410</v>
      </c>
      <c r="J31" s="7">
        <v>1.1833817051114699E-2</v>
      </c>
      <c r="K31" s="7" t="s">
        <v>492</v>
      </c>
      <c r="L31" s="11">
        <v>1359</v>
      </c>
      <c r="M31" s="7">
        <v>5.0031302377527398E-2</v>
      </c>
      <c r="N31" s="7" t="s">
        <v>499</v>
      </c>
    </row>
    <row r="32" spans="1:14" x14ac:dyDescent="0.2">
      <c r="A32" s="261"/>
      <c r="B32" s="6" t="s">
        <v>10</v>
      </c>
      <c r="C32" s="11">
        <v>62691</v>
      </c>
      <c r="D32" s="7">
        <v>9.76762396625869E-2</v>
      </c>
      <c r="E32" s="7" t="s">
        <v>487</v>
      </c>
      <c r="F32" s="11">
        <v>7135</v>
      </c>
      <c r="G32" s="7">
        <v>7.7380506596382306E-2</v>
      </c>
      <c r="H32" s="7" t="s">
        <v>335</v>
      </c>
      <c r="I32" s="11">
        <v>5415</v>
      </c>
      <c r="J32" s="7">
        <v>2.60236930364579E-2</v>
      </c>
      <c r="K32" s="7" t="s">
        <v>497</v>
      </c>
      <c r="L32" s="11">
        <v>1112</v>
      </c>
      <c r="M32" s="7">
        <v>0.21859116202200601</v>
      </c>
      <c r="N32" s="7" t="s">
        <v>1006</v>
      </c>
    </row>
    <row r="33" spans="1:14" x14ac:dyDescent="0.2">
      <c r="A33" s="261"/>
      <c r="B33" s="6"/>
      <c r="C33" s="11"/>
      <c r="D33" s="7"/>
      <c r="E33" s="7"/>
      <c r="F33" s="11"/>
      <c r="G33" s="7"/>
      <c r="H33" s="7"/>
      <c r="I33" s="11"/>
      <c r="J33" s="7"/>
      <c r="K33" s="7"/>
      <c r="L33" s="11"/>
      <c r="M33" s="7"/>
      <c r="N33" s="7"/>
    </row>
    <row r="34" spans="1:14" x14ac:dyDescent="0.2">
      <c r="A34" s="260" t="s">
        <v>958</v>
      </c>
      <c r="B34" s="153"/>
      <c r="C34" s="183"/>
      <c r="D34" s="154"/>
      <c r="E34" s="154"/>
      <c r="F34" s="183"/>
      <c r="G34" s="154"/>
      <c r="H34" s="154"/>
      <c r="I34" s="183"/>
      <c r="J34" s="154"/>
      <c r="K34" s="154"/>
      <c r="L34" s="183"/>
      <c r="M34" s="154"/>
      <c r="N34" s="154"/>
    </row>
    <row r="35" spans="1:14" x14ac:dyDescent="0.2">
      <c r="A35" s="261"/>
      <c r="B35" s="6" t="s">
        <v>3</v>
      </c>
      <c r="C35" s="48">
        <v>25249</v>
      </c>
      <c r="D35" s="7">
        <v>1.65011134831627E-3</v>
      </c>
      <c r="E35" s="7" t="s">
        <v>488</v>
      </c>
      <c r="F35" s="48">
        <v>992</v>
      </c>
      <c r="G35" s="7">
        <v>2.49558029897607E-2</v>
      </c>
      <c r="H35" s="7" t="s">
        <v>989</v>
      </c>
      <c r="I35" s="48">
        <v>817</v>
      </c>
      <c r="J35" s="7">
        <v>8.7826505603952706E-2</v>
      </c>
      <c r="K35" s="7" t="s">
        <v>472</v>
      </c>
      <c r="L35" s="48">
        <v>308</v>
      </c>
      <c r="M35" s="7">
        <v>0.74693516455448095</v>
      </c>
      <c r="N35" s="7" t="s">
        <v>1007</v>
      </c>
    </row>
    <row r="36" spans="1:14" x14ac:dyDescent="0.2">
      <c r="A36" s="261"/>
      <c r="B36" s="6" t="s">
        <v>31</v>
      </c>
      <c r="C36" s="11">
        <v>147195</v>
      </c>
      <c r="D36" s="7">
        <v>0.129794054325925</v>
      </c>
      <c r="E36" s="7" t="s">
        <v>163</v>
      </c>
      <c r="F36" s="11">
        <v>8415</v>
      </c>
      <c r="G36" s="7">
        <v>9.7405550659337897E-2</v>
      </c>
      <c r="H36" s="7" t="s">
        <v>176</v>
      </c>
      <c r="I36" s="11">
        <v>7328</v>
      </c>
      <c r="J36" s="7">
        <v>1.23937738407715E-2</v>
      </c>
      <c r="K36" s="7" t="s">
        <v>984</v>
      </c>
      <c r="L36" s="11">
        <v>1711</v>
      </c>
      <c r="M36" s="7">
        <v>2.4803444884564201E-2</v>
      </c>
      <c r="N36" s="7" t="s">
        <v>196</v>
      </c>
    </row>
    <row r="37" spans="1:14" x14ac:dyDescent="0.2">
      <c r="A37" s="261"/>
      <c r="B37" s="6"/>
      <c r="C37" s="11"/>
      <c r="D37" s="7"/>
      <c r="E37" s="7"/>
      <c r="F37" s="11"/>
      <c r="G37" s="7"/>
      <c r="H37" s="7"/>
      <c r="I37" s="11"/>
      <c r="J37" s="7"/>
      <c r="K37" s="7"/>
      <c r="L37" s="11"/>
      <c r="M37" s="7"/>
      <c r="N37" s="7"/>
    </row>
    <row r="38" spans="1:14" x14ac:dyDescent="0.2">
      <c r="A38" s="260" t="s">
        <v>68</v>
      </c>
      <c r="B38" s="153"/>
      <c r="C38" s="183"/>
      <c r="D38" s="154"/>
      <c r="E38" s="154"/>
      <c r="F38" s="183"/>
      <c r="G38" s="154"/>
      <c r="H38" s="154"/>
      <c r="I38" s="183"/>
      <c r="J38" s="154"/>
      <c r="K38" s="154"/>
      <c r="L38" s="183"/>
      <c r="M38" s="154"/>
      <c r="N38" s="154"/>
    </row>
    <row r="39" spans="1:14" x14ac:dyDescent="0.2">
      <c r="B39" s="6" t="s">
        <v>33</v>
      </c>
      <c r="C39" s="11">
        <v>49491</v>
      </c>
      <c r="D39" s="7">
        <v>8.7294531788271196E-3</v>
      </c>
      <c r="E39" s="7" t="s">
        <v>489</v>
      </c>
      <c r="F39" s="11">
        <v>1807</v>
      </c>
      <c r="G39" s="7">
        <v>1.7704722315786001E-2</v>
      </c>
      <c r="H39" s="7" t="s">
        <v>503</v>
      </c>
      <c r="I39" s="11">
        <v>1379</v>
      </c>
      <c r="J39" s="7">
        <v>4.8510446304280898E-2</v>
      </c>
      <c r="K39" s="7" t="s">
        <v>498</v>
      </c>
      <c r="L39" s="11">
        <v>481</v>
      </c>
      <c r="M39" s="7">
        <v>0.16262889859521801</v>
      </c>
      <c r="N39" s="7" t="s">
        <v>1008</v>
      </c>
    </row>
    <row r="40" spans="1:14" x14ac:dyDescent="0.2">
      <c r="B40" s="6" t="s">
        <v>32</v>
      </c>
      <c r="C40" s="11">
        <v>50971</v>
      </c>
      <c r="D40" s="7">
        <v>0.17984542898810901</v>
      </c>
      <c r="E40" s="7" t="s">
        <v>833</v>
      </c>
      <c r="F40" s="11">
        <v>1890</v>
      </c>
      <c r="G40" s="7">
        <v>0.15702342217342299</v>
      </c>
      <c r="H40" s="7" t="s">
        <v>303</v>
      </c>
      <c r="I40" s="11">
        <v>1777</v>
      </c>
      <c r="J40" s="7">
        <v>3.0072842438499899E-7</v>
      </c>
      <c r="K40" s="7" t="s">
        <v>328</v>
      </c>
      <c r="L40" s="11">
        <v>285</v>
      </c>
      <c r="M40" s="7">
        <v>1.36633271543385E-2</v>
      </c>
      <c r="N40" s="7" t="s">
        <v>1009</v>
      </c>
    </row>
    <row r="41" spans="1:14" x14ac:dyDescent="0.2">
      <c r="B41" s="6" t="s">
        <v>30</v>
      </c>
      <c r="C41" s="11">
        <v>140276</v>
      </c>
      <c r="D41" s="7">
        <v>5.6258309095198002E-2</v>
      </c>
      <c r="E41" s="7" t="s">
        <v>484</v>
      </c>
      <c r="F41" s="11">
        <v>10251</v>
      </c>
      <c r="G41" s="7">
        <v>1.7688399548895901E-2</v>
      </c>
      <c r="H41" s="7" t="s">
        <v>234</v>
      </c>
      <c r="I41" s="11">
        <v>7856</v>
      </c>
      <c r="J41" s="7">
        <v>8.3770021372060001E-7</v>
      </c>
      <c r="K41" s="7" t="s">
        <v>181</v>
      </c>
      <c r="L41" s="11">
        <v>1691</v>
      </c>
      <c r="M41" s="7">
        <v>7.5226547974705904E-2</v>
      </c>
      <c r="N41" s="7" t="s">
        <v>480</v>
      </c>
    </row>
    <row r="42" spans="1:14" x14ac:dyDescent="0.2">
      <c r="B42" s="6" t="s">
        <v>28</v>
      </c>
      <c r="C42" s="11">
        <v>162604</v>
      </c>
      <c r="D42" s="7">
        <v>0.66730464709890003</v>
      </c>
      <c r="E42" s="7" t="s">
        <v>491</v>
      </c>
      <c r="F42" s="11">
        <v>11228</v>
      </c>
      <c r="G42" s="7">
        <v>0.29099937574811202</v>
      </c>
      <c r="H42" s="7" t="s">
        <v>990</v>
      </c>
      <c r="I42" s="11">
        <v>9405</v>
      </c>
      <c r="J42" s="7">
        <v>4.3146782574084802E-2</v>
      </c>
      <c r="K42" s="7" t="s">
        <v>495</v>
      </c>
      <c r="L42" s="11">
        <v>2195</v>
      </c>
      <c r="M42" s="7">
        <v>0.71132374203214899</v>
      </c>
      <c r="N42" s="7" t="s">
        <v>1010</v>
      </c>
    </row>
    <row r="44" spans="1:14" ht="77" customHeight="1" x14ac:dyDescent="0.2">
      <c r="A44" s="161" t="s">
        <v>1254</v>
      </c>
      <c r="B44" s="161"/>
      <c r="C44" s="161"/>
      <c r="D44" s="161"/>
      <c r="E44" s="161"/>
      <c r="F44" s="161"/>
      <c r="G44" s="161"/>
      <c r="H44" s="161"/>
      <c r="I44" s="161"/>
      <c r="J44" s="161"/>
      <c r="K44" s="161"/>
      <c r="L44" s="161"/>
      <c r="M44" s="161"/>
      <c r="N44" s="161"/>
    </row>
    <row r="48" spans="1:14" x14ac:dyDescent="0.2">
      <c r="B48" s="54"/>
      <c r="C48" s="54"/>
      <c r="D48" s="54"/>
      <c r="G48" s="54"/>
      <c r="I48" s="54"/>
    </row>
    <row r="49" spans="2:9" x14ac:dyDescent="0.2">
      <c r="B49" s="6"/>
      <c r="C49" s="7"/>
      <c r="D49" s="7"/>
      <c r="G49" s="7"/>
      <c r="I49" s="7"/>
    </row>
    <row r="50" spans="2:9" x14ac:dyDescent="0.2">
      <c r="B50" s="6"/>
      <c r="C50" s="7"/>
      <c r="D50" s="7"/>
      <c r="G50" s="7"/>
      <c r="I50" s="7"/>
    </row>
    <row r="51" spans="2:9" x14ac:dyDescent="0.2">
      <c r="B51" s="6"/>
      <c r="C51" s="7"/>
      <c r="D51" s="7"/>
      <c r="G51" s="7"/>
      <c r="I51" s="7"/>
    </row>
    <row r="52" spans="2:9" x14ac:dyDescent="0.2">
      <c r="B52" s="6"/>
      <c r="C52" s="7"/>
      <c r="D52" s="7"/>
      <c r="G52" s="7"/>
      <c r="I52" s="7"/>
    </row>
    <row r="53" spans="2:9" x14ac:dyDescent="0.2">
      <c r="B53" s="6"/>
      <c r="C53" s="7"/>
      <c r="D53" s="7"/>
      <c r="G53" s="7"/>
      <c r="I53" s="7"/>
    </row>
    <row r="54" spans="2:9" x14ac:dyDescent="0.2">
      <c r="B54" s="6"/>
      <c r="C54" s="7"/>
      <c r="D54" s="7"/>
      <c r="G54" s="7"/>
      <c r="I54" s="7"/>
    </row>
    <row r="55" spans="2:9" x14ac:dyDescent="0.2">
      <c r="B55" s="6"/>
      <c r="C55" s="7"/>
      <c r="D55" s="7"/>
      <c r="G55" s="7"/>
      <c r="I55" s="7"/>
    </row>
    <row r="56" spans="2:9" x14ac:dyDescent="0.2">
      <c r="B56" s="6"/>
      <c r="C56" s="7"/>
      <c r="D56" s="7"/>
      <c r="G56" s="7"/>
      <c r="I56" s="7"/>
    </row>
    <row r="57" spans="2:9" x14ac:dyDescent="0.2">
      <c r="B57" s="6"/>
      <c r="C57" s="7"/>
      <c r="D57" s="7"/>
      <c r="G57" s="7"/>
      <c r="I57" s="7"/>
    </row>
    <row r="58" spans="2:9" x14ac:dyDescent="0.2">
      <c r="B58" s="6"/>
      <c r="C58" s="7"/>
      <c r="D58" s="7"/>
      <c r="G58" s="7"/>
      <c r="I58" s="7"/>
    </row>
    <row r="59" spans="2:9" x14ac:dyDescent="0.2">
      <c r="B59" s="6"/>
      <c r="C59" s="7"/>
      <c r="D59" s="7"/>
      <c r="G59" s="7"/>
      <c r="I59" s="7"/>
    </row>
    <row r="60" spans="2:9" x14ac:dyDescent="0.2">
      <c r="B60" s="6"/>
      <c r="C60" s="7"/>
      <c r="D60" s="7"/>
      <c r="G60" s="7"/>
      <c r="I60" s="7"/>
    </row>
    <row r="61" spans="2:9" x14ac:dyDescent="0.2">
      <c r="B61" s="6"/>
      <c r="C61" s="7"/>
      <c r="D61" s="7"/>
      <c r="G61" s="7"/>
      <c r="I61" s="7"/>
    </row>
    <row r="62" spans="2:9" x14ac:dyDescent="0.2">
      <c r="B62" s="6"/>
      <c r="C62" s="7"/>
      <c r="D62" s="7"/>
      <c r="G62" s="7"/>
      <c r="I62" s="7"/>
    </row>
    <row r="63" spans="2:9" x14ac:dyDescent="0.2">
      <c r="B63" s="6"/>
      <c r="C63" s="7"/>
      <c r="D63" s="7"/>
      <c r="G63" s="7"/>
      <c r="I63" s="7"/>
    </row>
    <row r="64" spans="2:9" x14ac:dyDescent="0.2">
      <c r="B64" s="6"/>
      <c r="C64" s="7"/>
      <c r="D64" s="7"/>
      <c r="G64" s="7"/>
      <c r="I64" s="7"/>
    </row>
    <row r="65" spans="2:9" x14ac:dyDescent="0.2">
      <c r="B65" s="6"/>
      <c r="C65" s="7"/>
      <c r="D65" s="7"/>
      <c r="G65" s="7"/>
      <c r="I65" s="7"/>
    </row>
    <row r="66" spans="2:9" x14ac:dyDescent="0.2">
      <c r="B66" s="6"/>
      <c r="C66" s="7"/>
      <c r="D66" s="7"/>
      <c r="G66" s="7"/>
      <c r="I66" s="7"/>
    </row>
    <row r="67" spans="2:9" x14ac:dyDescent="0.2">
      <c r="B67" s="6"/>
      <c r="C67" s="7"/>
      <c r="D67" s="7"/>
      <c r="G67" s="7"/>
      <c r="I67" s="7"/>
    </row>
    <row r="68" spans="2:9" x14ac:dyDescent="0.2">
      <c r="B68" s="6"/>
      <c r="C68" s="7"/>
      <c r="D68" s="7"/>
      <c r="G68" s="7"/>
      <c r="I68" s="7"/>
    </row>
    <row r="69" spans="2:9" x14ac:dyDescent="0.2">
      <c r="B69" s="6"/>
      <c r="C69" s="7"/>
      <c r="D69" s="7"/>
      <c r="G69" s="7"/>
      <c r="I69" s="7"/>
    </row>
    <row r="70" spans="2:9" x14ac:dyDescent="0.2">
      <c r="B70" s="6"/>
      <c r="C70" s="7"/>
      <c r="D70" s="7"/>
      <c r="G70" s="7"/>
      <c r="I70" s="7"/>
    </row>
    <row r="71" spans="2:9" x14ac:dyDescent="0.2">
      <c r="B71" s="6"/>
      <c r="C71" s="7"/>
      <c r="D71" s="7"/>
      <c r="G71" s="7"/>
      <c r="I71" s="7"/>
    </row>
    <row r="72" spans="2:9" x14ac:dyDescent="0.2">
      <c r="B72" s="6"/>
      <c r="C72" s="7"/>
      <c r="D72" s="7"/>
      <c r="G72" s="7"/>
      <c r="I72" s="7"/>
    </row>
    <row r="75" spans="2:9" x14ac:dyDescent="0.2">
      <c r="B75" s="73"/>
      <c r="C75" s="9"/>
      <c r="D75" s="9"/>
    </row>
    <row r="76" spans="2:9" x14ac:dyDescent="0.2">
      <c r="B76" s="6"/>
      <c r="C76" s="7"/>
      <c r="D76" s="7"/>
    </row>
    <row r="77" spans="2:9" x14ac:dyDescent="0.2">
      <c r="B77" s="6"/>
      <c r="C77" s="7"/>
      <c r="D77" s="7"/>
    </row>
    <row r="78" spans="2:9" x14ac:dyDescent="0.2">
      <c r="B78" s="6"/>
      <c r="C78" s="7"/>
      <c r="D78" s="7"/>
    </row>
    <row r="79" spans="2:9" x14ac:dyDescent="0.2">
      <c r="B79" s="6"/>
      <c r="C79" s="7"/>
      <c r="D79" s="7"/>
    </row>
    <row r="80" spans="2:9" x14ac:dyDescent="0.2">
      <c r="B80" s="6"/>
      <c r="C80" s="7"/>
      <c r="D80" s="7"/>
    </row>
    <row r="81" spans="2:4" x14ac:dyDescent="0.2">
      <c r="B81" s="6"/>
      <c r="C81" s="7"/>
      <c r="D81" s="7"/>
    </row>
    <row r="82" spans="2:4" x14ac:dyDescent="0.2">
      <c r="B82" s="6"/>
      <c r="C82" s="7"/>
      <c r="D82" s="7"/>
    </row>
    <row r="83" spans="2:4" x14ac:dyDescent="0.2">
      <c r="B83" s="6"/>
      <c r="C83" s="7"/>
      <c r="D83" s="7"/>
    </row>
    <row r="84" spans="2:4" x14ac:dyDescent="0.2">
      <c r="B84" s="6"/>
      <c r="C84" s="7"/>
      <c r="D84" s="7"/>
    </row>
    <row r="85" spans="2:4" x14ac:dyDescent="0.2">
      <c r="B85" s="6"/>
      <c r="C85" s="7"/>
      <c r="D85" s="7"/>
    </row>
    <row r="86" spans="2:4" x14ac:dyDescent="0.2">
      <c r="B86" s="6"/>
      <c r="C86" s="7"/>
      <c r="D86" s="7"/>
    </row>
    <row r="87" spans="2:4" x14ac:dyDescent="0.2">
      <c r="B87" s="6"/>
      <c r="C87" s="7"/>
      <c r="D87" s="7"/>
    </row>
    <row r="88" spans="2:4" x14ac:dyDescent="0.2">
      <c r="B88" s="6"/>
      <c r="C88" s="7"/>
      <c r="D88" s="7"/>
    </row>
    <row r="89" spans="2:4" x14ac:dyDescent="0.2">
      <c r="B89" s="6"/>
      <c r="C89" s="7"/>
      <c r="D89" s="7"/>
    </row>
    <row r="90" spans="2:4" x14ac:dyDescent="0.2">
      <c r="B90" s="6"/>
      <c r="C90" s="7"/>
      <c r="D90" s="7"/>
    </row>
    <row r="91" spans="2:4" x14ac:dyDescent="0.2">
      <c r="B91" s="6"/>
      <c r="C91" s="7"/>
      <c r="D91" s="7"/>
    </row>
    <row r="92" spans="2:4" x14ac:dyDescent="0.2">
      <c r="B92" s="6"/>
      <c r="C92" s="7"/>
      <c r="D92" s="7"/>
    </row>
    <row r="93" spans="2:4" x14ac:dyDescent="0.2">
      <c r="B93" s="6"/>
      <c r="C93" s="7"/>
      <c r="D93" s="7"/>
    </row>
    <row r="94" spans="2:4" x14ac:dyDescent="0.2">
      <c r="B94" s="6"/>
      <c r="C94" s="7"/>
      <c r="D94" s="7"/>
    </row>
    <row r="95" spans="2:4" x14ac:dyDescent="0.2">
      <c r="B95" s="6"/>
      <c r="C95" s="7"/>
      <c r="D95" s="7"/>
    </row>
    <row r="96" spans="2:4" x14ac:dyDescent="0.2">
      <c r="B96" s="6"/>
      <c r="C96" s="7"/>
      <c r="D96" s="7"/>
    </row>
    <row r="97" spans="2:4" x14ac:dyDescent="0.2">
      <c r="B97" s="6"/>
      <c r="C97" s="7"/>
      <c r="D97" s="7"/>
    </row>
    <row r="98" spans="2:4" x14ac:dyDescent="0.2">
      <c r="B98" s="6"/>
      <c r="C98" s="7"/>
      <c r="D98" s="7"/>
    </row>
    <row r="99" spans="2:4" x14ac:dyDescent="0.2">
      <c r="B99" s="6"/>
      <c r="C99" s="7"/>
      <c r="D99" s="7"/>
    </row>
    <row r="102" spans="2:4" x14ac:dyDescent="0.2">
      <c r="B102" s="73"/>
      <c r="C102" s="9"/>
      <c r="D102" s="9"/>
    </row>
    <row r="103" spans="2:4" x14ac:dyDescent="0.2">
      <c r="B103" s="6"/>
      <c r="C103" s="7"/>
      <c r="D103" s="7"/>
    </row>
    <row r="104" spans="2:4" x14ac:dyDescent="0.2">
      <c r="B104" s="6"/>
      <c r="C104" s="7"/>
      <c r="D104" s="7"/>
    </row>
    <row r="105" spans="2:4" x14ac:dyDescent="0.2">
      <c r="B105" s="6"/>
      <c r="C105" s="7"/>
      <c r="D105" s="7"/>
    </row>
    <row r="106" spans="2:4" x14ac:dyDescent="0.2">
      <c r="B106" s="6"/>
      <c r="C106" s="7"/>
      <c r="D106" s="7"/>
    </row>
    <row r="107" spans="2:4" x14ac:dyDescent="0.2">
      <c r="B107" s="6"/>
      <c r="C107" s="7"/>
      <c r="D107" s="7"/>
    </row>
    <row r="108" spans="2:4" x14ac:dyDescent="0.2">
      <c r="B108" s="6"/>
      <c r="C108" s="7"/>
      <c r="D108" s="7"/>
    </row>
    <row r="109" spans="2:4" x14ac:dyDescent="0.2">
      <c r="B109" s="6"/>
      <c r="C109" s="7"/>
      <c r="D109" s="7"/>
    </row>
    <row r="110" spans="2:4" x14ac:dyDescent="0.2">
      <c r="B110" s="6"/>
      <c r="C110" s="7"/>
      <c r="D110" s="7"/>
    </row>
    <row r="111" spans="2:4" x14ac:dyDescent="0.2">
      <c r="B111" s="6"/>
      <c r="C111" s="7"/>
      <c r="D111" s="7"/>
    </row>
    <row r="112" spans="2:4" x14ac:dyDescent="0.2">
      <c r="B112" s="6"/>
      <c r="C112" s="7"/>
      <c r="D112" s="7"/>
    </row>
    <row r="113" spans="2:4" x14ac:dyDescent="0.2">
      <c r="B113" s="6"/>
      <c r="C113" s="7"/>
      <c r="D113" s="7"/>
    </row>
    <row r="114" spans="2:4" x14ac:dyDescent="0.2">
      <c r="B114" s="6"/>
      <c r="C114" s="7"/>
      <c r="D114" s="7"/>
    </row>
    <row r="115" spans="2:4" x14ac:dyDescent="0.2">
      <c r="B115" s="6"/>
      <c r="C115" s="7"/>
      <c r="D115" s="7"/>
    </row>
    <row r="116" spans="2:4" x14ac:dyDescent="0.2">
      <c r="B116" s="6"/>
      <c r="C116" s="7"/>
      <c r="D116" s="7"/>
    </row>
    <row r="117" spans="2:4" x14ac:dyDescent="0.2">
      <c r="B117" s="6"/>
      <c r="C117" s="7"/>
      <c r="D117" s="7"/>
    </row>
    <row r="118" spans="2:4" x14ac:dyDescent="0.2">
      <c r="B118" s="6"/>
      <c r="C118" s="7"/>
      <c r="D118" s="7"/>
    </row>
    <row r="119" spans="2:4" x14ac:dyDescent="0.2">
      <c r="B119" s="6"/>
      <c r="C119" s="7"/>
      <c r="D119" s="7"/>
    </row>
    <row r="120" spans="2:4" x14ac:dyDescent="0.2">
      <c r="B120" s="6"/>
      <c r="C120" s="7"/>
      <c r="D120" s="7"/>
    </row>
    <row r="121" spans="2:4" x14ac:dyDescent="0.2">
      <c r="B121" s="6"/>
      <c r="C121" s="7"/>
      <c r="D121" s="7"/>
    </row>
    <row r="122" spans="2:4" x14ac:dyDescent="0.2">
      <c r="B122" s="6"/>
      <c r="C122" s="7"/>
      <c r="D122" s="7"/>
    </row>
    <row r="123" spans="2:4" x14ac:dyDescent="0.2">
      <c r="B123" s="6"/>
      <c r="C123" s="7"/>
      <c r="D123" s="7"/>
    </row>
    <row r="124" spans="2:4" x14ac:dyDescent="0.2">
      <c r="B124" s="6"/>
      <c r="C124" s="7"/>
      <c r="D124" s="7"/>
    </row>
    <row r="125" spans="2:4" x14ac:dyDescent="0.2">
      <c r="B125" s="6"/>
      <c r="C125" s="7"/>
      <c r="D125" s="7"/>
    </row>
    <row r="126" spans="2:4" x14ac:dyDescent="0.2">
      <c r="B126" s="6"/>
      <c r="C126" s="7"/>
      <c r="D126" s="7"/>
    </row>
    <row r="127" spans="2:4" x14ac:dyDescent="0.2">
      <c r="B127" s="6"/>
      <c r="C127" s="7"/>
      <c r="D127" s="7"/>
    </row>
    <row r="129" spans="2:4" x14ac:dyDescent="0.2">
      <c r="B129" s="73"/>
      <c r="C129" s="9"/>
      <c r="D129" s="9"/>
    </row>
    <row r="130" spans="2:4" x14ac:dyDescent="0.2">
      <c r="B130" s="6"/>
      <c r="C130" s="7"/>
      <c r="D130" s="7"/>
    </row>
    <row r="131" spans="2:4" x14ac:dyDescent="0.2">
      <c r="B131" s="6"/>
      <c r="C131" s="7"/>
      <c r="D131" s="7"/>
    </row>
    <row r="132" spans="2:4" x14ac:dyDescent="0.2">
      <c r="B132" s="6"/>
      <c r="C132" s="7"/>
      <c r="D132" s="7"/>
    </row>
    <row r="133" spans="2:4" x14ac:dyDescent="0.2">
      <c r="B133" s="6"/>
      <c r="C133" s="7"/>
      <c r="D133" s="7"/>
    </row>
    <row r="134" spans="2:4" x14ac:dyDescent="0.2">
      <c r="B134" s="6"/>
      <c r="C134" s="7"/>
      <c r="D134" s="7"/>
    </row>
    <row r="135" spans="2:4" x14ac:dyDescent="0.2">
      <c r="B135" s="6"/>
      <c r="C135" s="7"/>
      <c r="D135" s="7"/>
    </row>
    <row r="136" spans="2:4" x14ac:dyDescent="0.2">
      <c r="B136" s="6"/>
      <c r="C136" s="7"/>
      <c r="D136" s="7"/>
    </row>
    <row r="137" spans="2:4" x14ac:dyDescent="0.2">
      <c r="B137" s="6"/>
      <c r="C137" s="7"/>
      <c r="D137" s="7"/>
    </row>
    <row r="138" spans="2:4" x14ac:dyDescent="0.2">
      <c r="B138" s="6"/>
      <c r="C138" s="7"/>
      <c r="D138" s="7"/>
    </row>
    <row r="139" spans="2:4" x14ac:dyDescent="0.2">
      <c r="B139" s="6"/>
      <c r="C139" s="7"/>
      <c r="D139" s="7"/>
    </row>
    <row r="140" spans="2:4" x14ac:dyDescent="0.2">
      <c r="B140" s="6"/>
      <c r="C140" s="7"/>
      <c r="D140" s="7"/>
    </row>
    <row r="141" spans="2:4" x14ac:dyDescent="0.2">
      <c r="B141" s="6"/>
      <c r="C141" s="7"/>
      <c r="D141" s="7"/>
    </row>
    <row r="142" spans="2:4" x14ac:dyDescent="0.2">
      <c r="B142" s="6"/>
      <c r="C142" s="7"/>
      <c r="D142" s="7"/>
    </row>
    <row r="143" spans="2:4" x14ac:dyDescent="0.2">
      <c r="B143" s="6"/>
      <c r="C143" s="7"/>
      <c r="D143" s="7"/>
    </row>
    <row r="144" spans="2:4" x14ac:dyDescent="0.2">
      <c r="B144" s="6"/>
      <c r="C144" s="7"/>
      <c r="D144" s="7"/>
    </row>
    <row r="145" spans="2:4" x14ac:dyDescent="0.2">
      <c r="B145" s="6"/>
      <c r="C145" s="7"/>
      <c r="D145" s="7"/>
    </row>
    <row r="146" spans="2:4" x14ac:dyDescent="0.2">
      <c r="B146" s="6"/>
      <c r="C146" s="7"/>
      <c r="D146" s="7"/>
    </row>
    <row r="147" spans="2:4" x14ac:dyDescent="0.2">
      <c r="B147" s="6"/>
      <c r="C147" s="7"/>
      <c r="D147" s="7"/>
    </row>
    <row r="148" spans="2:4" x14ac:dyDescent="0.2">
      <c r="B148" s="6"/>
      <c r="C148" s="7"/>
      <c r="D148" s="7"/>
    </row>
    <row r="149" spans="2:4" x14ac:dyDescent="0.2">
      <c r="B149" s="6"/>
      <c r="C149" s="7"/>
      <c r="D149" s="7"/>
    </row>
    <row r="150" spans="2:4" x14ac:dyDescent="0.2">
      <c r="B150" s="6"/>
      <c r="C150" s="7"/>
      <c r="D150" s="7"/>
    </row>
    <row r="151" spans="2:4" x14ac:dyDescent="0.2">
      <c r="B151" s="6"/>
      <c r="C151" s="7"/>
      <c r="D151" s="7"/>
    </row>
    <row r="152" spans="2:4" x14ac:dyDescent="0.2">
      <c r="B152" s="6"/>
      <c r="C152" s="7"/>
      <c r="D152" s="7"/>
    </row>
    <row r="153" spans="2:4" x14ac:dyDescent="0.2">
      <c r="B153" s="6"/>
      <c r="C153" s="7"/>
      <c r="D153" s="7"/>
    </row>
  </sheetData>
  <sortState xmlns:xlrd2="http://schemas.microsoft.com/office/spreadsheetml/2017/richdata2" ref="B130:C153">
    <sortCondition descending="1" ref="C130:C153"/>
  </sortState>
  <mergeCells count="6">
    <mergeCell ref="A2:B3"/>
    <mergeCell ref="A44:N44"/>
    <mergeCell ref="I2:K2"/>
    <mergeCell ref="F2:H2"/>
    <mergeCell ref="L2:N2"/>
    <mergeCell ref="C2:E2"/>
  </mergeCells>
  <pageMargins left="0.7" right="0.7" top="0.75" bottom="0.75" header="0.3" footer="0.3"/>
  <drawing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3F205-C5ED-6449-8739-7858A6658F0B}">
  <dimension ref="A1:H44"/>
  <sheetViews>
    <sheetView workbookViewId="0">
      <pane xSplit="2" topLeftCell="C1" activePane="topRight" state="frozen"/>
      <selection pane="topRight" activeCell="F19" sqref="F19"/>
    </sheetView>
  </sheetViews>
  <sheetFormatPr baseColWidth="10" defaultRowHeight="16" x14ac:dyDescent="0.2"/>
  <cols>
    <col min="1" max="1" width="13.83203125" customWidth="1"/>
    <col min="2" max="2" width="21.83203125" customWidth="1"/>
    <col min="3" max="8" width="14.1640625" customWidth="1"/>
  </cols>
  <sheetData>
    <row r="1" spans="1:8" x14ac:dyDescent="0.2">
      <c r="A1" s="8" t="s">
        <v>1243</v>
      </c>
      <c r="C1" s="6"/>
      <c r="D1" s="6"/>
      <c r="E1" s="6"/>
      <c r="F1" s="6"/>
      <c r="G1" s="6"/>
      <c r="H1" s="6"/>
    </row>
    <row r="2" spans="1:8" x14ac:dyDescent="0.2">
      <c r="A2" s="173" t="s">
        <v>56</v>
      </c>
      <c r="B2" s="191"/>
      <c r="C2" s="117" t="s">
        <v>8</v>
      </c>
      <c r="D2" s="120"/>
      <c r="E2" s="119" t="s">
        <v>7</v>
      </c>
      <c r="F2" s="120"/>
      <c r="G2" s="117" t="s">
        <v>48</v>
      </c>
      <c r="H2" s="117"/>
    </row>
    <row r="3" spans="1:8" x14ac:dyDescent="0.2">
      <c r="A3" s="173"/>
      <c r="B3" s="191"/>
      <c r="C3" s="274" t="s">
        <v>896</v>
      </c>
      <c r="D3" s="275" t="s">
        <v>156</v>
      </c>
      <c r="E3" s="274" t="s">
        <v>896</v>
      </c>
      <c r="F3" s="275" t="s">
        <v>156</v>
      </c>
      <c r="G3" s="175" t="s">
        <v>896</v>
      </c>
      <c r="H3" s="174" t="s">
        <v>156</v>
      </c>
    </row>
    <row r="4" spans="1:8" s="176" customFormat="1" x14ac:dyDescent="0.2">
      <c r="A4" s="259" t="s">
        <v>61</v>
      </c>
      <c r="B4" s="180"/>
      <c r="C4" s="182"/>
      <c r="D4" s="181"/>
      <c r="E4" s="182"/>
      <c r="F4" s="181"/>
      <c r="G4" s="182"/>
      <c r="H4" s="181"/>
    </row>
    <row r="5" spans="1:8" x14ac:dyDescent="0.2">
      <c r="A5" s="264"/>
      <c r="B5" s="6" t="s">
        <v>60</v>
      </c>
      <c r="C5" s="7">
        <v>0.51337324668768203</v>
      </c>
      <c r="D5" s="7" t="s">
        <v>1071</v>
      </c>
      <c r="E5" s="7">
        <v>0.88715510936696795</v>
      </c>
      <c r="F5" s="7" t="s">
        <v>1082</v>
      </c>
      <c r="G5" s="7">
        <v>0.81724846371663395</v>
      </c>
      <c r="H5" s="7" t="s">
        <v>1100</v>
      </c>
    </row>
    <row r="6" spans="1:8" x14ac:dyDescent="0.2">
      <c r="A6" s="264"/>
      <c r="B6" s="6" t="s">
        <v>23</v>
      </c>
      <c r="C6" s="7">
        <v>0.43216633681076</v>
      </c>
      <c r="D6" s="7" t="s">
        <v>1072</v>
      </c>
      <c r="E6" s="7">
        <v>0.95887877390153498</v>
      </c>
      <c r="F6" s="7" t="s">
        <v>1083</v>
      </c>
      <c r="G6" s="7">
        <v>0.86104425197071499</v>
      </c>
      <c r="H6" s="7" t="s">
        <v>1101</v>
      </c>
    </row>
    <row r="7" spans="1:8" x14ac:dyDescent="0.2">
      <c r="A7" s="264"/>
      <c r="B7" s="6"/>
      <c r="C7" s="7"/>
      <c r="D7" s="7"/>
      <c r="E7" s="7"/>
      <c r="F7" s="7"/>
      <c r="G7" s="7"/>
      <c r="H7" s="7"/>
    </row>
    <row r="8" spans="1:8" x14ac:dyDescent="0.2">
      <c r="A8" s="260" t="s">
        <v>895</v>
      </c>
      <c r="B8" s="153"/>
      <c r="C8" s="154"/>
      <c r="D8" s="154"/>
      <c r="E8" s="154"/>
      <c r="F8" s="154"/>
      <c r="G8" s="154"/>
      <c r="H8" s="154"/>
    </row>
    <row r="9" spans="1:8" x14ac:dyDescent="0.2">
      <c r="A9" s="261"/>
      <c r="B9" s="6" t="s">
        <v>904</v>
      </c>
      <c r="C9" s="7">
        <v>0.36199884806736599</v>
      </c>
      <c r="D9" s="7" t="s">
        <v>1073</v>
      </c>
      <c r="E9" s="7">
        <v>0.86664531122412303</v>
      </c>
      <c r="F9" s="7" t="s">
        <v>1084</v>
      </c>
      <c r="G9" s="7">
        <v>0.78820040963389004</v>
      </c>
      <c r="H9" s="7" t="s">
        <v>1102</v>
      </c>
    </row>
    <row r="10" spans="1:8" x14ac:dyDescent="0.2">
      <c r="A10" s="261"/>
      <c r="B10" s="6" t="s">
        <v>84</v>
      </c>
      <c r="C10" s="7">
        <v>0.36277513778174802</v>
      </c>
      <c r="D10" s="7" t="s">
        <v>1074</v>
      </c>
      <c r="E10" s="7">
        <v>1.0274005502238299</v>
      </c>
      <c r="F10" s="7" t="s">
        <v>1085</v>
      </c>
      <c r="G10" s="7">
        <v>0.90091963257353802</v>
      </c>
      <c r="H10" s="7" t="s">
        <v>1103</v>
      </c>
    </row>
    <row r="11" spans="1:8" x14ac:dyDescent="0.2">
      <c r="A11" s="261"/>
      <c r="B11" s="6" t="s">
        <v>75</v>
      </c>
      <c r="C11" s="7">
        <v>0.39189382420041802</v>
      </c>
      <c r="D11" s="7" t="s">
        <v>1066</v>
      </c>
      <c r="E11" s="7">
        <v>0.86786261813936905</v>
      </c>
      <c r="F11" s="7" t="s">
        <v>738</v>
      </c>
      <c r="G11" s="7">
        <v>0.78091118452703501</v>
      </c>
      <c r="H11" s="7" t="s">
        <v>1104</v>
      </c>
    </row>
    <row r="12" spans="1:8" x14ac:dyDescent="0.2">
      <c r="A12" s="261"/>
      <c r="B12" s="6" t="s">
        <v>76</v>
      </c>
      <c r="C12" s="7">
        <v>0.37465143976957499</v>
      </c>
      <c r="D12" s="7" t="s">
        <v>719</v>
      </c>
      <c r="E12" s="7">
        <v>0.85502569456635402</v>
      </c>
      <c r="F12" s="7" t="s">
        <v>743</v>
      </c>
      <c r="G12" s="7">
        <v>0.74240577409381803</v>
      </c>
      <c r="H12" s="7" t="s">
        <v>1105</v>
      </c>
    </row>
    <row r="13" spans="1:8" x14ac:dyDescent="0.2">
      <c r="A13" s="261"/>
      <c r="B13" s="6"/>
      <c r="C13" s="7"/>
      <c r="D13" s="7"/>
      <c r="E13" s="7"/>
      <c r="F13" s="7"/>
      <c r="G13" s="7"/>
      <c r="H13" s="7"/>
    </row>
    <row r="14" spans="1:8" x14ac:dyDescent="0.2">
      <c r="A14" s="260" t="s">
        <v>63</v>
      </c>
      <c r="B14" s="153"/>
      <c r="C14" s="154"/>
      <c r="D14" s="154"/>
      <c r="E14" s="154"/>
      <c r="F14" s="154"/>
      <c r="G14" s="154"/>
      <c r="H14" s="154"/>
    </row>
    <row r="15" spans="1:8" x14ac:dyDescent="0.2">
      <c r="A15" s="261"/>
      <c r="B15" s="6" t="s">
        <v>86</v>
      </c>
      <c r="C15" s="7">
        <v>0.35331640999569403</v>
      </c>
      <c r="D15" s="7" t="s">
        <v>712</v>
      </c>
      <c r="E15" s="7">
        <v>0.847779677982758</v>
      </c>
      <c r="F15" s="7" t="s">
        <v>1086</v>
      </c>
      <c r="G15" s="7">
        <v>0.72366731672518303</v>
      </c>
      <c r="H15" s="7" t="s">
        <v>1106</v>
      </c>
    </row>
    <row r="16" spans="1:8" x14ac:dyDescent="0.2">
      <c r="A16" s="261"/>
      <c r="B16" s="6" t="s">
        <v>29</v>
      </c>
      <c r="C16" s="7">
        <v>0.34524045661344999</v>
      </c>
      <c r="D16" s="7" t="s">
        <v>821</v>
      </c>
      <c r="E16" s="7">
        <v>0.81686806863078998</v>
      </c>
      <c r="F16" s="7" t="s">
        <v>1087</v>
      </c>
      <c r="G16" s="7">
        <v>0.76121202728405801</v>
      </c>
      <c r="H16" s="7" t="s">
        <v>1107</v>
      </c>
    </row>
    <row r="17" spans="1:8" x14ac:dyDescent="0.2">
      <c r="A17" s="261"/>
      <c r="B17" s="6"/>
      <c r="C17" s="7"/>
      <c r="D17" s="7"/>
      <c r="E17" s="7"/>
      <c r="F17" s="7"/>
      <c r="G17" s="7"/>
      <c r="H17" s="7"/>
    </row>
    <row r="18" spans="1:8" x14ac:dyDescent="0.2">
      <c r="A18" s="260" t="s">
        <v>64</v>
      </c>
      <c r="B18" s="153"/>
      <c r="C18" s="154"/>
      <c r="D18" s="154"/>
      <c r="E18" s="154"/>
      <c r="F18" s="154"/>
      <c r="G18" s="154"/>
      <c r="H18" s="154"/>
    </row>
    <row r="19" spans="1:8" x14ac:dyDescent="0.2">
      <c r="A19" s="261"/>
      <c r="B19" s="6" t="s">
        <v>47</v>
      </c>
      <c r="C19" s="7">
        <v>0.38570477377437601</v>
      </c>
      <c r="D19" s="7" t="s">
        <v>1289</v>
      </c>
      <c r="E19" s="7">
        <v>0.77252458818395098</v>
      </c>
      <c r="F19" s="7" t="s">
        <v>1291</v>
      </c>
      <c r="G19" s="7">
        <v>0.66684155050888805</v>
      </c>
      <c r="H19" s="7" t="s">
        <v>1293</v>
      </c>
    </row>
    <row r="20" spans="1:8" x14ac:dyDescent="0.2">
      <c r="A20" s="261"/>
      <c r="B20" s="6" t="s">
        <v>20</v>
      </c>
      <c r="C20" s="7">
        <v>0.40773495412323102</v>
      </c>
      <c r="D20" s="7" t="s">
        <v>1075</v>
      </c>
      <c r="E20" s="7">
        <v>0.89602402821532701</v>
      </c>
      <c r="F20" s="7" t="s">
        <v>1088</v>
      </c>
      <c r="G20" s="7">
        <v>0.85284897766170398</v>
      </c>
      <c r="H20" s="7" t="s">
        <v>1108</v>
      </c>
    </row>
    <row r="21" spans="1:8" x14ac:dyDescent="0.2">
      <c r="A21" s="260" t="s">
        <v>65</v>
      </c>
      <c r="B21" s="153"/>
      <c r="C21" s="154"/>
      <c r="D21" s="154"/>
      <c r="E21" s="154"/>
      <c r="F21" s="154"/>
      <c r="G21" s="154"/>
      <c r="H21" s="154"/>
    </row>
    <row r="22" spans="1:8" x14ac:dyDescent="0.2">
      <c r="A22" s="261"/>
      <c r="B22" s="6" t="s">
        <v>40</v>
      </c>
      <c r="C22" s="7">
        <v>0.39203728179243302</v>
      </c>
      <c r="D22" s="7" t="s">
        <v>728</v>
      </c>
      <c r="E22" s="7">
        <v>0.85920626907862896</v>
      </c>
      <c r="F22" s="7" t="s">
        <v>743</v>
      </c>
      <c r="G22" s="7">
        <v>0.77480019606691397</v>
      </c>
      <c r="H22" s="7" t="s">
        <v>900</v>
      </c>
    </row>
    <row r="23" spans="1:8" x14ac:dyDescent="0.2">
      <c r="A23" s="261"/>
      <c r="B23" s="6" t="s">
        <v>24</v>
      </c>
      <c r="C23" s="7">
        <v>0.410921766578558</v>
      </c>
      <c r="D23" s="7" t="s">
        <v>1076</v>
      </c>
      <c r="E23" s="7">
        <v>0.89895955241204195</v>
      </c>
      <c r="F23" s="7" t="s">
        <v>1089</v>
      </c>
      <c r="G23" s="7">
        <v>0.83588707575575905</v>
      </c>
      <c r="H23" s="7" t="s">
        <v>1109</v>
      </c>
    </row>
    <row r="24" spans="1:8" x14ac:dyDescent="0.2">
      <c r="A24" s="261"/>
      <c r="B24" s="6" t="s">
        <v>19</v>
      </c>
      <c r="C24" s="7">
        <v>0.34960411140577502</v>
      </c>
      <c r="D24" s="7" t="s">
        <v>1077</v>
      </c>
      <c r="E24" s="7">
        <v>0.98756364722106404</v>
      </c>
      <c r="F24" s="7" t="s">
        <v>1090</v>
      </c>
      <c r="G24" s="7">
        <v>0.89963353049037198</v>
      </c>
      <c r="H24" s="7" t="s">
        <v>1110</v>
      </c>
    </row>
    <row r="25" spans="1:8" x14ac:dyDescent="0.2">
      <c r="A25" s="261"/>
      <c r="B25" s="6" t="s">
        <v>17</v>
      </c>
      <c r="C25" s="7">
        <v>0.372720711733176</v>
      </c>
      <c r="D25" s="7" t="s">
        <v>1078</v>
      </c>
      <c r="E25" s="7">
        <v>0.85302686790231697</v>
      </c>
      <c r="F25" s="7" t="s">
        <v>1091</v>
      </c>
      <c r="G25" s="7">
        <v>0.763569434005269</v>
      </c>
      <c r="H25" s="7" t="s">
        <v>1111</v>
      </c>
    </row>
    <row r="26" spans="1:8" x14ac:dyDescent="0.2">
      <c r="A26" s="261"/>
      <c r="B26" s="6" t="s">
        <v>12</v>
      </c>
      <c r="C26" s="7">
        <v>0.392810935704001</v>
      </c>
      <c r="D26" s="7" t="s">
        <v>505</v>
      </c>
      <c r="E26" s="7">
        <v>0.88050246647143904</v>
      </c>
      <c r="F26" s="7" t="s">
        <v>1092</v>
      </c>
      <c r="G26" s="7">
        <v>0.78283146682636096</v>
      </c>
      <c r="H26" s="7" t="s">
        <v>1112</v>
      </c>
    </row>
    <row r="27" spans="1:8" x14ac:dyDescent="0.2">
      <c r="A27" s="261"/>
      <c r="B27" s="6"/>
      <c r="C27" s="7"/>
      <c r="D27" s="7"/>
      <c r="E27" s="7"/>
      <c r="F27" s="7"/>
      <c r="G27" s="7"/>
      <c r="H27" s="7"/>
    </row>
    <row r="28" spans="1:8" x14ac:dyDescent="0.2">
      <c r="A28" s="260" t="s">
        <v>1261</v>
      </c>
      <c r="B28" s="153"/>
      <c r="C28" s="154"/>
      <c r="D28" s="154"/>
      <c r="E28" s="154"/>
      <c r="F28" s="154"/>
      <c r="G28" s="154"/>
      <c r="H28" s="154"/>
    </row>
    <row r="29" spans="1:8" x14ac:dyDescent="0.2">
      <c r="A29" s="261"/>
      <c r="B29" s="6" t="s">
        <v>78</v>
      </c>
      <c r="C29" s="7">
        <v>0.44048969383509601</v>
      </c>
      <c r="D29" s="7" t="s">
        <v>1290</v>
      </c>
      <c r="E29" s="7">
        <v>0.89143780070636303</v>
      </c>
      <c r="F29" s="7" t="s">
        <v>742</v>
      </c>
      <c r="G29" s="7">
        <v>0.78147308680110095</v>
      </c>
      <c r="H29" s="7" t="s">
        <v>1104</v>
      </c>
    </row>
    <row r="30" spans="1:8" x14ac:dyDescent="0.2">
      <c r="A30" s="261"/>
      <c r="B30" s="6" t="s">
        <v>18</v>
      </c>
      <c r="C30" s="7">
        <v>0.40504921867698102</v>
      </c>
      <c r="D30" s="7" t="s">
        <v>1079</v>
      </c>
      <c r="E30" s="7">
        <v>0.88137328793219305</v>
      </c>
      <c r="F30" s="7" t="s">
        <v>1093</v>
      </c>
      <c r="G30" s="7">
        <v>0.73933407754882696</v>
      </c>
      <c r="H30" s="7" t="s">
        <v>1113</v>
      </c>
    </row>
    <row r="31" spans="1:8" x14ac:dyDescent="0.2">
      <c r="A31" s="261"/>
      <c r="B31" s="6" t="s">
        <v>16</v>
      </c>
      <c r="C31" s="7">
        <v>0.38722985050217801</v>
      </c>
      <c r="D31" s="7" t="s">
        <v>708</v>
      </c>
      <c r="E31" s="7">
        <v>0.86091323354327498</v>
      </c>
      <c r="F31" s="7" t="s">
        <v>1094</v>
      </c>
      <c r="G31" s="7">
        <v>0.75724849453045495</v>
      </c>
      <c r="H31" s="7" t="s">
        <v>1114</v>
      </c>
    </row>
    <row r="32" spans="1:8" x14ac:dyDescent="0.2">
      <c r="A32" s="261"/>
      <c r="B32" s="6" t="s">
        <v>10</v>
      </c>
      <c r="C32" s="7">
        <v>0.40289225788773297</v>
      </c>
      <c r="D32" s="7" t="s">
        <v>1067</v>
      </c>
      <c r="E32" s="7">
        <v>0.94230036417170904</v>
      </c>
      <c r="F32" s="7" t="s">
        <v>1095</v>
      </c>
      <c r="G32" s="7">
        <v>0.80015214954495195</v>
      </c>
      <c r="H32" s="7" t="s">
        <v>1028</v>
      </c>
    </row>
    <row r="33" spans="1:8" x14ac:dyDescent="0.2">
      <c r="A33" s="261"/>
      <c r="B33" s="6"/>
      <c r="C33" s="7"/>
      <c r="D33" s="7"/>
      <c r="E33" s="7"/>
      <c r="F33" s="7"/>
      <c r="G33" s="7"/>
      <c r="H33" s="7"/>
    </row>
    <row r="34" spans="1:8" x14ac:dyDescent="0.2">
      <c r="A34" s="260" t="s">
        <v>958</v>
      </c>
      <c r="B34" s="153"/>
      <c r="C34" s="154"/>
      <c r="D34" s="154"/>
      <c r="E34" s="154"/>
      <c r="F34" s="154"/>
      <c r="G34" s="154"/>
      <c r="H34" s="154"/>
    </row>
    <row r="35" spans="1:8" x14ac:dyDescent="0.2">
      <c r="A35" s="261"/>
      <c r="B35" s="6" t="s">
        <v>3</v>
      </c>
      <c r="C35" s="7">
        <v>0.34247807607715902</v>
      </c>
      <c r="D35" s="7" t="s">
        <v>1288</v>
      </c>
      <c r="E35" s="7">
        <v>0.83572648638898195</v>
      </c>
      <c r="F35" s="7" t="s">
        <v>1292</v>
      </c>
      <c r="G35" s="7">
        <v>0.75878390321767897</v>
      </c>
      <c r="H35" s="7" t="s">
        <v>1294</v>
      </c>
    </row>
    <row r="36" spans="1:8" x14ac:dyDescent="0.2">
      <c r="A36" s="261"/>
      <c r="B36" s="6" t="s">
        <v>31</v>
      </c>
      <c r="C36" s="7">
        <v>0.36911190844881903</v>
      </c>
      <c r="D36" s="7" t="s">
        <v>1078</v>
      </c>
      <c r="E36" s="7">
        <v>0.84981360690343399</v>
      </c>
      <c r="F36" s="7" t="s">
        <v>751</v>
      </c>
      <c r="G36" s="7">
        <v>0.74423120998651704</v>
      </c>
      <c r="H36" s="7" t="s">
        <v>761</v>
      </c>
    </row>
    <row r="37" spans="1:8" x14ac:dyDescent="0.2">
      <c r="A37" s="261"/>
      <c r="B37" s="6"/>
      <c r="C37" s="7"/>
      <c r="D37" s="7"/>
      <c r="E37" s="7"/>
      <c r="F37" s="7"/>
      <c r="G37" s="7"/>
      <c r="H37" s="7"/>
    </row>
    <row r="38" spans="1:8" x14ac:dyDescent="0.2">
      <c r="A38" s="260" t="s">
        <v>68</v>
      </c>
      <c r="B38" s="153"/>
      <c r="C38" s="154"/>
      <c r="D38" s="154"/>
      <c r="E38" s="154"/>
      <c r="F38" s="154"/>
      <c r="G38" s="154"/>
      <c r="H38" s="154"/>
    </row>
    <row r="39" spans="1:8" x14ac:dyDescent="0.2">
      <c r="A39" s="261"/>
      <c r="B39" s="6" t="s">
        <v>33</v>
      </c>
      <c r="C39" s="7">
        <v>0.41886551881192002</v>
      </c>
      <c r="D39" s="7" t="s">
        <v>1065</v>
      </c>
      <c r="E39" s="7">
        <v>0.85743602705940702</v>
      </c>
      <c r="F39" s="7" t="s">
        <v>1096</v>
      </c>
      <c r="G39" s="7">
        <v>0.77673956717474302</v>
      </c>
      <c r="H39" s="7" t="s">
        <v>510</v>
      </c>
    </row>
    <row r="40" spans="1:8" x14ac:dyDescent="0.2">
      <c r="B40" s="6" t="s">
        <v>32</v>
      </c>
      <c r="C40" s="7">
        <v>0.38511744273571802</v>
      </c>
      <c r="D40" s="7" t="s">
        <v>1080</v>
      </c>
      <c r="E40" s="7">
        <v>0.85498410407554004</v>
      </c>
      <c r="F40" s="7" t="s">
        <v>1097</v>
      </c>
      <c r="G40" s="7">
        <v>0.74628710090928396</v>
      </c>
      <c r="H40" s="7" t="s">
        <v>1115</v>
      </c>
    </row>
    <row r="41" spans="1:8" x14ac:dyDescent="0.2">
      <c r="B41" s="6" t="s">
        <v>30</v>
      </c>
      <c r="C41" s="7">
        <v>0.23871258027352801</v>
      </c>
      <c r="D41" s="7" t="s">
        <v>1081</v>
      </c>
      <c r="E41" s="7">
        <v>0.63985236838987403</v>
      </c>
      <c r="F41" s="7" t="s">
        <v>1098</v>
      </c>
      <c r="G41" s="7">
        <v>0.42042562328392602</v>
      </c>
      <c r="H41" s="7" t="s">
        <v>1116</v>
      </c>
    </row>
    <row r="42" spans="1:8" x14ac:dyDescent="0.2">
      <c r="B42" s="6" t="s">
        <v>28</v>
      </c>
      <c r="C42" s="7">
        <v>0.38144461142615999</v>
      </c>
      <c r="D42" s="7" t="s">
        <v>720</v>
      </c>
      <c r="E42" s="7">
        <v>0.81513614167273696</v>
      </c>
      <c r="F42" s="7" t="s">
        <v>1099</v>
      </c>
      <c r="G42" s="7">
        <v>0.73853561031856196</v>
      </c>
      <c r="H42" s="7" t="s">
        <v>1117</v>
      </c>
    </row>
    <row r="44" spans="1:8" ht="155" customHeight="1" x14ac:dyDescent="0.2">
      <c r="A44" s="161" t="s">
        <v>1255</v>
      </c>
      <c r="B44" s="161"/>
      <c r="C44" s="161"/>
      <c r="D44" s="161"/>
      <c r="E44" s="161"/>
      <c r="F44" s="161"/>
      <c r="G44" s="161"/>
      <c r="H44" s="161"/>
    </row>
  </sheetData>
  <mergeCells count="5">
    <mergeCell ref="A2:B3"/>
    <mergeCell ref="A44:H44"/>
    <mergeCell ref="C2:D2"/>
    <mergeCell ref="E2:F2"/>
    <mergeCell ref="G2:H2"/>
  </mergeCells>
  <pageMargins left="0.7" right="0.7" top="0.75" bottom="0.75" header="0.3" footer="0.3"/>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BF0D0-3C31-624B-B716-2DD86C8C25ED}">
  <dimension ref="A1:P69"/>
  <sheetViews>
    <sheetView zoomScaleNormal="100" workbookViewId="0">
      <pane ySplit="3" topLeftCell="A4" activePane="bottomLeft" state="frozen"/>
      <selection pane="bottomLeft" activeCell="G27" sqref="G27"/>
    </sheetView>
  </sheetViews>
  <sheetFormatPr baseColWidth="10" defaultRowHeight="16" x14ac:dyDescent="0.2"/>
  <cols>
    <col min="1" max="1" width="14" customWidth="1"/>
    <col min="2" max="2" width="21.6640625" customWidth="1"/>
    <col min="4" max="4" width="15.1640625" bestFit="1" customWidth="1"/>
    <col min="5" max="5" width="10.83203125" customWidth="1"/>
    <col min="6" max="6" width="17" customWidth="1"/>
    <col min="8" max="8" width="15.5" bestFit="1" customWidth="1"/>
    <col min="10" max="10" width="18.1640625" customWidth="1"/>
    <col min="12" max="12" width="17.5" bestFit="1" customWidth="1"/>
    <col min="14" max="14" width="13.83203125" bestFit="1" customWidth="1"/>
  </cols>
  <sheetData>
    <row r="1" spans="1:16" x14ac:dyDescent="0.2">
      <c r="A1" s="8" t="s">
        <v>1244</v>
      </c>
      <c r="C1" s="6"/>
      <c r="D1" s="6"/>
      <c r="E1" s="6"/>
      <c r="F1" s="6"/>
      <c r="G1" s="6"/>
      <c r="H1" s="6"/>
      <c r="I1" s="6"/>
      <c r="J1" s="6"/>
      <c r="K1" s="6"/>
      <c r="L1" s="6"/>
      <c r="M1" s="6"/>
      <c r="N1" s="6"/>
    </row>
    <row r="2" spans="1:16" x14ac:dyDescent="0.2">
      <c r="A2" s="173" t="s">
        <v>56</v>
      </c>
      <c r="B2" s="191"/>
      <c r="C2" s="117" t="s">
        <v>8</v>
      </c>
      <c r="D2" s="117"/>
      <c r="E2" s="117"/>
      <c r="F2" s="117"/>
      <c r="G2" s="119" t="s">
        <v>7</v>
      </c>
      <c r="H2" s="117"/>
      <c r="I2" s="117"/>
      <c r="J2" s="117"/>
      <c r="K2" s="119" t="s">
        <v>48</v>
      </c>
      <c r="L2" s="117"/>
      <c r="M2" s="117"/>
      <c r="N2" s="117"/>
    </row>
    <row r="3" spans="1:16" ht="18" x14ac:dyDescent="0.2">
      <c r="A3" s="173"/>
      <c r="B3" s="191"/>
      <c r="C3" s="175" t="s">
        <v>57</v>
      </c>
      <c r="D3" s="174" t="s">
        <v>156</v>
      </c>
      <c r="E3" s="175" t="s">
        <v>58</v>
      </c>
      <c r="F3" s="174" t="s">
        <v>156</v>
      </c>
      <c r="G3" s="274" t="s">
        <v>57</v>
      </c>
      <c r="H3" s="174" t="s">
        <v>156</v>
      </c>
      <c r="I3" s="175" t="s">
        <v>58</v>
      </c>
      <c r="J3" s="75" t="s">
        <v>156</v>
      </c>
      <c r="K3" s="175" t="s">
        <v>57</v>
      </c>
      <c r="L3" s="174" t="s">
        <v>156</v>
      </c>
      <c r="M3" s="175" t="s">
        <v>58</v>
      </c>
      <c r="N3" s="174" t="s">
        <v>156</v>
      </c>
    </row>
    <row r="4" spans="1:16" s="176" customFormat="1" x14ac:dyDescent="0.2">
      <c r="A4" s="259" t="s">
        <v>61</v>
      </c>
      <c r="B4" s="180"/>
      <c r="C4" s="182"/>
      <c r="D4" s="181"/>
      <c r="E4" s="182"/>
      <c r="F4" s="181"/>
      <c r="G4" s="182"/>
      <c r="H4" s="181"/>
      <c r="I4" s="182"/>
      <c r="J4" s="181"/>
      <c r="K4" s="182"/>
      <c r="L4" s="181"/>
      <c r="M4" s="182"/>
      <c r="N4" s="181"/>
    </row>
    <row r="5" spans="1:16" x14ac:dyDescent="0.2">
      <c r="B5" s="6" t="s">
        <v>60</v>
      </c>
      <c r="C5" s="7">
        <v>0.33721037655807201</v>
      </c>
      <c r="D5" s="7" t="s">
        <v>1011</v>
      </c>
      <c r="E5" s="7">
        <v>72.918048711325895</v>
      </c>
      <c r="F5" s="7" t="s">
        <v>1118</v>
      </c>
      <c r="G5" s="7">
        <v>0.64354648200527398</v>
      </c>
      <c r="H5" s="7" t="s">
        <v>1026</v>
      </c>
      <c r="I5" s="7">
        <v>32.061709278377897</v>
      </c>
      <c r="J5" s="7" t="s">
        <v>1138</v>
      </c>
      <c r="K5" s="7">
        <v>0.54256811356900403</v>
      </c>
      <c r="L5" s="7" t="s">
        <v>1048</v>
      </c>
      <c r="M5" s="7">
        <v>39.442384172689003</v>
      </c>
      <c r="N5" s="7" t="s">
        <v>1156</v>
      </c>
    </row>
    <row r="6" spans="1:16" x14ac:dyDescent="0.2">
      <c r="B6" s="6" t="s">
        <v>23</v>
      </c>
      <c r="C6" s="7">
        <v>0.21889272361305701</v>
      </c>
      <c r="D6" s="7" t="s">
        <v>1012</v>
      </c>
      <c r="E6" s="7">
        <v>72.672428040830496</v>
      </c>
      <c r="F6" s="7" t="s">
        <v>1119</v>
      </c>
      <c r="G6" s="7">
        <v>0.60161015058814604</v>
      </c>
      <c r="H6" s="7" t="s">
        <v>1027</v>
      </c>
      <c r="I6" s="7">
        <v>10.3297530646994</v>
      </c>
      <c r="J6" s="7" t="s">
        <v>1139</v>
      </c>
      <c r="K6" s="7">
        <v>0.50438686816976397</v>
      </c>
      <c r="L6" s="7" t="s">
        <v>1049</v>
      </c>
      <c r="M6" s="7">
        <v>28.374660569868201</v>
      </c>
      <c r="N6" s="7" t="s">
        <v>1157</v>
      </c>
    </row>
    <row r="7" spans="1:16" x14ac:dyDescent="0.2">
      <c r="B7" s="6"/>
      <c r="C7" s="7"/>
      <c r="D7" s="7"/>
      <c r="E7" s="7"/>
      <c r="F7" s="7"/>
      <c r="G7" s="7"/>
      <c r="H7" s="7"/>
      <c r="I7" s="7"/>
      <c r="J7" s="7"/>
      <c r="K7" s="7"/>
      <c r="L7" s="7"/>
      <c r="M7" s="7"/>
      <c r="N7" s="7"/>
    </row>
    <row r="8" spans="1:16" x14ac:dyDescent="0.2">
      <c r="A8" s="260" t="s">
        <v>895</v>
      </c>
      <c r="B8" s="153"/>
      <c r="C8" s="154"/>
      <c r="D8" s="154"/>
      <c r="E8" s="154"/>
      <c r="F8" s="154"/>
      <c r="G8" s="154"/>
      <c r="H8" s="154"/>
      <c r="I8" s="154"/>
      <c r="J8" s="154"/>
      <c r="K8" s="154"/>
      <c r="L8" s="154"/>
      <c r="M8" s="154"/>
      <c r="N8" s="154"/>
    </row>
    <row r="9" spans="1:16" x14ac:dyDescent="0.2">
      <c r="A9" s="261"/>
      <c r="B9" s="6" t="s">
        <v>1068</v>
      </c>
      <c r="C9" s="7">
        <v>0.29077463859793501</v>
      </c>
      <c r="D9" s="7" t="s">
        <v>1013</v>
      </c>
      <c r="E9" s="7">
        <v>89.957464390637696</v>
      </c>
      <c r="F9" s="7" t="s">
        <v>1120</v>
      </c>
      <c r="G9" s="7">
        <v>0.79596253520460702</v>
      </c>
      <c r="H9" s="7" t="s">
        <v>1028</v>
      </c>
      <c r="I9" s="7">
        <v>65.357942429643401</v>
      </c>
      <c r="J9" s="7" t="s">
        <v>1140</v>
      </c>
      <c r="K9" s="7">
        <v>0.43892687536290798</v>
      </c>
      <c r="L9" s="7" t="s">
        <v>1050</v>
      </c>
      <c r="M9" s="7">
        <v>65.357942429643401</v>
      </c>
      <c r="N9" s="7" t="s">
        <v>1140</v>
      </c>
    </row>
    <row r="10" spans="1:16" x14ac:dyDescent="0.2">
      <c r="A10" s="261"/>
      <c r="B10" s="6" t="s">
        <v>84</v>
      </c>
      <c r="C10" s="7">
        <v>0.29416983553953902</v>
      </c>
      <c r="D10" s="7" t="s">
        <v>1013</v>
      </c>
      <c r="E10" s="7">
        <v>142.18723408338599</v>
      </c>
      <c r="F10" s="7" t="s">
        <v>1121</v>
      </c>
      <c r="G10" s="7">
        <v>0.80167567570265397</v>
      </c>
      <c r="H10" s="7" t="s">
        <v>1028</v>
      </c>
      <c r="I10" s="7" t="s">
        <v>0</v>
      </c>
      <c r="J10" s="7" t="s">
        <v>0</v>
      </c>
      <c r="K10" s="7">
        <v>0.43987692082074098</v>
      </c>
      <c r="L10" s="7" t="s">
        <v>1050</v>
      </c>
      <c r="M10" s="7">
        <v>37.872248300689201</v>
      </c>
      <c r="N10" s="7" t="s">
        <v>1158</v>
      </c>
    </row>
    <row r="11" spans="1:16" x14ac:dyDescent="0.2">
      <c r="A11" s="261"/>
      <c r="B11" s="6" t="s">
        <v>75</v>
      </c>
      <c r="C11" s="7">
        <v>0.55315648193117095</v>
      </c>
      <c r="D11" s="7" t="s">
        <v>1014</v>
      </c>
      <c r="E11" s="7">
        <v>71.328737158983301</v>
      </c>
      <c r="F11" s="7" t="s">
        <v>1122</v>
      </c>
      <c r="G11" s="7">
        <v>0.45694929503895998</v>
      </c>
      <c r="H11" s="7" t="s">
        <v>1029</v>
      </c>
      <c r="I11" s="7">
        <v>70.326516955464299</v>
      </c>
      <c r="J11" s="7" t="s">
        <v>1141</v>
      </c>
      <c r="K11" s="7">
        <v>0.73814448704283597</v>
      </c>
      <c r="L11" s="7" t="s">
        <v>1051</v>
      </c>
      <c r="M11" s="7">
        <v>193.191645478407</v>
      </c>
      <c r="N11" s="7" t="s">
        <v>1159</v>
      </c>
    </row>
    <row r="12" spans="1:16" x14ac:dyDescent="0.2">
      <c r="A12" s="261"/>
      <c r="B12" s="6" t="s">
        <v>76</v>
      </c>
      <c r="C12" s="7">
        <v>0.16902597505490499</v>
      </c>
      <c r="D12" s="7" t="s">
        <v>1015</v>
      </c>
      <c r="E12" s="7">
        <v>64.987289841727204</v>
      </c>
      <c r="F12" s="7" t="s">
        <v>1123</v>
      </c>
      <c r="G12" s="7">
        <v>0.832034393388983</v>
      </c>
      <c r="H12" s="7" t="s">
        <v>1030</v>
      </c>
      <c r="I12" s="7" t="s">
        <v>0</v>
      </c>
      <c r="J12" s="7" t="s">
        <v>0</v>
      </c>
      <c r="K12" s="7">
        <v>0.97626279759426404</v>
      </c>
      <c r="L12" s="7" t="s">
        <v>1052</v>
      </c>
      <c r="M12" s="7">
        <v>29.2244304050807</v>
      </c>
      <c r="N12" s="7" t="s">
        <v>1160</v>
      </c>
      <c r="O12" s="7" t="s">
        <v>901</v>
      </c>
    </row>
    <row r="13" spans="1:16" x14ac:dyDescent="0.2">
      <c r="A13" s="261"/>
      <c r="B13" s="6"/>
      <c r="C13" s="7"/>
      <c r="D13" s="7"/>
      <c r="E13" s="7"/>
      <c r="F13" s="7"/>
      <c r="G13" s="7"/>
      <c r="H13" s="7"/>
      <c r="I13" s="7"/>
      <c r="J13" s="7"/>
      <c r="K13" s="7"/>
      <c r="L13" s="7"/>
      <c r="M13" s="7"/>
      <c r="N13" s="7"/>
      <c r="O13" s="7"/>
    </row>
    <row r="14" spans="1:16" x14ac:dyDescent="0.2">
      <c r="A14" s="260" t="s">
        <v>63</v>
      </c>
      <c r="B14" s="153"/>
      <c r="C14" s="154"/>
      <c r="D14" s="154"/>
      <c r="E14" s="154"/>
      <c r="F14" s="154"/>
      <c r="G14" s="154"/>
      <c r="H14" s="154"/>
      <c r="I14" s="154"/>
      <c r="J14" s="154"/>
      <c r="K14" s="154"/>
      <c r="L14" s="154"/>
      <c r="M14" s="154"/>
      <c r="N14" s="154"/>
      <c r="O14" s="7"/>
    </row>
    <row r="15" spans="1:16" x14ac:dyDescent="0.2">
      <c r="A15" s="261"/>
      <c r="B15" s="6" t="s">
        <v>86</v>
      </c>
      <c r="C15" s="7">
        <v>6.0268182097325797E-2</v>
      </c>
      <c r="D15" s="7" t="s">
        <v>328</v>
      </c>
      <c r="E15" s="7">
        <v>83.699489639506993</v>
      </c>
      <c r="F15" s="7" t="s">
        <v>1124</v>
      </c>
      <c r="G15" s="7">
        <v>1.15013693613112</v>
      </c>
      <c r="H15" s="7" t="s">
        <v>1031</v>
      </c>
      <c r="I15" s="7">
        <v>132.10960273509801</v>
      </c>
      <c r="J15" s="7" t="s">
        <v>1142</v>
      </c>
      <c r="K15" s="7">
        <v>0.22581207211252199</v>
      </c>
      <c r="L15" s="7" t="s">
        <v>501</v>
      </c>
      <c r="M15" s="7">
        <v>40.639746808821798</v>
      </c>
      <c r="N15" s="7" t="s">
        <v>1161</v>
      </c>
    </row>
    <row r="16" spans="1:16" x14ac:dyDescent="0.2">
      <c r="A16" s="261"/>
      <c r="B16" s="6" t="s">
        <v>29</v>
      </c>
      <c r="C16" s="7">
        <v>0.28817652546476302</v>
      </c>
      <c r="D16" s="7" t="s">
        <v>1016</v>
      </c>
      <c r="E16" s="7">
        <v>69.316512028706498</v>
      </c>
      <c r="F16" s="7" t="s">
        <v>1125</v>
      </c>
      <c r="G16" s="7">
        <v>0.94426097855059299</v>
      </c>
      <c r="H16" s="7" t="s">
        <v>1032</v>
      </c>
      <c r="I16" s="7">
        <v>31.441014290470001</v>
      </c>
      <c r="J16" s="7" t="s">
        <v>1143</v>
      </c>
      <c r="K16" s="7">
        <v>0.63074622434925098</v>
      </c>
      <c r="L16" s="7" t="s">
        <v>1053</v>
      </c>
      <c r="M16" s="7">
        <v>24.447762892664699</v>
      </c>
      <c r="N16" s="7" t="s">
        <v>1162</v>
      </c>
      <c r="P16" s="61"/>
    </row>
    <row r="17" spans="1:16" x14ac:dyDescent="0.2">
      <c r="A17" s="261"/>
      <c r="B17" s="6"/>
      <c r="C17" s="7"/>
      <c r="D17" s="7"/>
      <c r="E17" s="7"/>
      <c r="F17" s="7"/>
      <c r="G17" s="7"/>
      <c r="H17" s="7"/>
      <c r="I17" s="7"/>
      <c r="J17" s="7"/>
      <c r="K17" s="7"/>
      <c r="L17" s="7"/>
      <c r="M17" s="7"/>
      <c r="N17" s="7"/>
      <c r="P17" s="61"/>
    </row>
    <row r="18" spans="1:16" x14ac:dyDescent="0.2">
      <c r="A18" s="260" t="s">
        <v>64</v>
      </c>
      <c r="B18" s="153"/>
      <c r="C18" s="154"/>
      <c r="D18" s="154"/>
      <c r="E18" s="154"/>
      <c r="F18" s="154"/>
      <c r="G18" s="154"/>
      <c r="H18" s="154"/>
      <c r="I18" s="154"/>
      <c r="J18" s="154"/>
      <c r="K18" s="154"/>
      <c r="L18" s="154"/>
      <c r="M18" s="154"/>
      <c r="N18" s="154"/>
      <c r="P18" s="61"/>
    </row>
    <row r="19" spans="1:16" x14ac:dyDescent="0.2">
      <c r="A19" s="261"/>
      <c r="B19" s="6" t="s">
        <v>47</v>
      </c>
      <c r="C19" s="7">
        <v>7.5076332842915802E-2</v>
      </c>
      <c r="D19" s="7" t="s">
        <v>496</v>
      </c>
      <c r="E19" s="7">
        <v>61.608114646704699</v>
      </c>
      <c r="F19" s="7" t="s">
        <v>1126</v>
      </c>
      <c r="G19" s="7">
        <v>0.42782122398529498</v>
      </c>
      <c r="H19" s="7" t="s">
        <v>1033</v>
      </c>
      <c r="I19" s="7">
        <v>22.7652405385641</v>
      </c>
      <c r="J19" s="54" t="s">
        <v>1144</v>
      </c>
      <c r="K19" s="7">
        <v>9.3598018366359503E-2</v>
      </c>
      <c r="L19" s="7" t="s">
        <v>590</v>
      </c>
      <c r="M19" s="7">
        <v>46.743231291256301</v>
      </c>
      <c r="N19" s="7" t="s">
        <v>1163</v>
      </c>
      <c r="P19" s="61"/>
    </row>
    <row r="20" spans="1:16" x14ac:dyDescent="0.2">
      <c r="A20" s="261"/>
      <c r="B20" s="6" t="s">
        <v>20</v>
      </c>
      <c r="C20" s="7">
        <v>6.9122383731237705E-2</v>
      </c>
      <c r="D20" s="7" t="s">
        <v>580</v>
      </c>
      <c r="E20" s="7">
        <v>62.856534790997401</v>
      </c>
      <c r="F20" s="7" t="s">
        <v>1127</v>
      </c>
      <c r="G20" s="7">
        <v>0.39030246364365001</v>
      </c>
      <c r="H20" s="7" t="s">
        <v>1034</v>
      </c>
      <c r="I20" s="7">
        <v>16.614834500440001</v>
      </c>
      <c r="J20" s="7" t="s">
        <v>1145</v>
      </c>
      <c r="K20" s="7">
        <v>0.164458001000578</v>
      </c>
      <c r="L20" s="7" t="s">
        <v>498</v>
      </c>
      <c r="M20" s="7">
        <v>16.783956329622502</v>
      </c>
      <c r="N20" s="7" t="s">
        <v>1164</v>
      </c>
    </row>
    <row r="21" spans="1:16" x14ac:dyDescent="0.2">
      <c r="A21" s="261"/>
      <c r="B21" s="6"/>
      <c r="C21" s="7"/>
      <c r="D21" s="7"/>
      <c r="E21" s="7"/>
      <c r="F21" s="7"/>
      <c r="G21" s="7"/>
      <c r="H21" s="7"/>
      <c r="I21" s="7"/>
      <c r="J21" s="7"/>
      <c r="K21" s="7"/>
      <c r="L21" s="7"/>
      <c r="M21" s="7"/>
      <c r="N21" s="7"/>
    </row>
    <row r="22" spans="1:16" x14ac:dyDescent="0.2">
      <c r="A22" s="260" t="s">
        <v>65</v>
      </c>
      <c r="B22" s="153"/>
      <c r="C22" s="154"/>
      <c r="D22" s="154"/>
      <c r="E22" s="154"/>
      <c r="F22" s="154"/>
      <c r="G22" s="154"/>
      <c r="H22" s="154"/>
      <c r="I22" s="154"/>
      <c r="J22" s="154"/>
      <c r="K22" s="154"/>
      <c r="L22" s="154"/>
      <c r="M22" s="154"/>
      <c r="N22" s="154"/>
    </row>
    <row r="23" spans="1:16" x14ac:dyDescent="0.2">
      <c r="A23" s="261"/>
      <c r="B23" s="6" t="s">
        <v>40</v>
      </c>
      <c r="C23" s="7">
        <v>0.15779212021269501</v>
      </c>
      <c r="D23" s="7" t="s">
        <v>523</v>
      </c>
      <c r="E23" s="7">
        <v>68.9236059333127</v>
      </c>
      <c r="F23" s="7" t="s">
        <v>1128</v>
      </c>
      <c r="G23" s="7">
        <v>0.556262361721645</v>
      </c>
      <c r="H23" s="7" t="s">
        <v>1035</v>
      </c>
      <c r="I23" s="7">
        <v>29.487144789077199</v>
      </c>
      <c r="J23" s="7" t="s">
        <v>1146</v>
      </c>
      <c r="K23" s="7">
        <v>0.250890058757469</v>
      </c>
      <c r="L23" s="7" t="s">
        <v>1054</v>
      </c>
      <c r="M23" s="7">
        <v>23.098604570760902</v>
      </c>
      <c r="N23" s="7" t="s">
        <v>1165</v>
      </c>
    </row>
    <row r="24" spans="1:16" x14ac:dyDescent="0.2">
      <c r="A24" s="261"/>
      <c r="B24" s="6" t="s">
        <v>24</v>
      </c>
      <c r="C24" s="7">
        <v>0.14746197340865699</v>
      </c>
      <c r="D24" s="7" t="s">
        <v>1017</v>
      </c>
      <c r="E24" s="7">
        <v>61.888775470010401</v>
      </c>
      <c r="F24" s="7" t="s">
        <v>1129</v>
      </c>
      <c r="G24" s="7">
        <v>1.4523958177532099</v>
      </c>
      <c r="H24" s="7" t="s">
        <v>1036</v>
      </c>
      <c r="I24" s="7">
        <v>61.888775470010401</v>
      </c>
      <c r="J24" s="7" t="s">
        <v>1129</v>
      </c>
      <c r="K24" s="7">
        <v>0.42151587085323899</v>
      </c>
      <c r="L24" s="7" t="s">
        <v>1046</v>
      </c>
      <c r="M24" s="7">
        <v>16.591190159361702</v>
      </c>
      <c r="N24" s="7" t="s">
        <v>1166</v>
      </c>
    </row>
    <row r="25" spans="1:16" x14ac:dyDescent="0.2">
      <c r="A25" s="261"/>
      <c r="B25" s="6" t="s">
        <v>19</v>
      </c>
      <c r="C25" s="7">
        <v>1.1964012170279601</v>
      </c>
      <c r="D25" s="7" t="s">
        <v>1018</v>
      </c>
      <c r="E25" s="7" t="s">
        <v>0</v>
      </c>
      <c r="F25" s="7" t="s">
        <v>0</v>
      </c>
      <c r="G25" s="7">
        <v>0.307393156642007</v>
      </c>
      <c r="H25" s="7" t="s">
        <v>1037</v>
      </c>
      <c r="I25" s="7">
        <v>1.46241904907356</v>
      </c>
      <c r="J25" s="7" t="s">
        <v>1147</v>
      </c>
      <c r="K25" s="7">
        <v>1.8786730107671401</v>
      </c>
      <c r="L25" s="7" t="s">
        <v>1055</v>
      </c>
      <c r="M25" s="7" t="s">
        <v>0</v>
      </c>
      <c r="N25" s="7" t="s">
        <v>0</v>
      </c>
    </row>
    <row r="26" spans="1:16" x14ac:dyDescent="0.2">
      <c r="A26" s="261"/>
      <c r="B26" s="6" t="s">
        <v>17</v>
      </c>
      <c r="C26" s="7">
        <v>0.36219393659334898</v>
      </c>
      <c r="D26" s="7" t="s">
        <v>582</v>
      </c>
      <c r="E26" s="7">
        <v>87.935220290322206</v>
      </c>
      <c r="F26" s="7" t="s">
        <v>1130</v>
      </c>
      <c r="G26" s="7">
        <v>0.77944025311343401</v>
      </c>
      <c r="H26" s="7" t="s">
        <v>1038</v>
      </c>
      <c r="I26" s="7">
        <v>51.806861561871699</v>
      </c>
      <c r="J26" s="7" t="s">
        <v>1148</v>
      </c>
      <c r="K26" s="7">
        <v>0.54301494986797405</v>
      </c>
      <c r="L26" s="7" t="s">
        <v>1056</v>
      </c>
      <c r="M26" s="7">
        <v>33.236263503735401</v>
      </c>
      <c r="N26" s="7" t="s">
        <v>1167</v>
      </c>
    </row>
    <row r="27" spans="1:16" x14ac:dyDescent="0.2">
      <c r="A27" s="261"/>
      <c r="B27" s="6" t="s">
        <v>12</v>
      </c>
      <c r="C27" s="7">
        <v>0.330734623952469</v>
      </c>
      <c r="D27" s="7" t="s">
        <v>1019</v>
      </c>
      <c r="E27" s="7">
        <v>83.300042926275694</v>
      </c>
      <c r="F27" s="7" t="s">
        <v>1131</v>
      </c>
      <c r="G27" s="7">
        <v>0.38707591142435299</v>
      </c>
      <c r="H27" s="7" t="s">
        <v>1039</v>
      </c>
      <c r="I27" s="7">
        <v>18.183443805695099</v>
      </c>
      <c r="J27" s="54" t="s">
        <v>1149</v>
      </c>
      <c r="K27" s="7">
        <v>0.44951560954740999</v>
      </c>
      <c r="L27" s="7" t="s">
        <v>1057</v>
      </c>
      <c r="M27" s="7">
        <v>27.690084251563999</v>
      </c>
      <c r="N27" s="7" t="s">
        <v>1168</v>
      </c>
      <c r="P27" s="61"/>
    </row>
    <row r="28" spans="1:16" x14ac:dyDescent="0.2">
      <c r="A28" s="261"/>
      <c r="B28" s="6"/>
      <c r="C28" s="7"/>
      <c r="D28" s="7"/>
      <c r="E28" s="7"/>
      <c r="F28" s="7"/>
      <c r="G28" s="7"/>
      <c r="H28" s="7"/>
      <c r="I28" s="7"/>
      <c r="J28" s="54"/>
      <c r="K28" s="7"/>
      <c r="L28" s="7"/>
      <c r="M28" s="7"/>
      <c r="N28" s="7"/>
      <c r="P28" s="61"/>
    </row>
    <row r="29" spans="1:16" x14ac:dyDescent="0.2">
      <c r="A29" s="260" t="s">
        <v>1261</v>
      </c>
      <c r="B29" s="153"/>
      <c r="C29" s="154"/>
      <c r="D29" s="154"/>
      <c r="E29" s="154"/>
      <c r="F29" s="154"/>
      <c r="G29" s="154"/>
      <c r="H29" s="154"/>
      <c r="I29" s="154"/>
      <c r="J29" s="74"/>
      <c r="K29" s="154"/>
      <c r="L29" s="154"/>
      <c r="M29" s="154"/>
      <c r="N29" s="154"/>
      <c r="P29" s="61"/>
    </row>
    <row r="30" spans="1:16" x14ac:dyDescent="0.2">
      <c r="A30" s="261"/>
      <c r="B30" s="6" t="s">
        <v>18</v>
      </c>
      <c r="C30" s="7">
        <v>1078.8289104962801</v>
      </c>
      <c r="D30" s="7" t="s">
        <v>1020</v>
      </c>
      <c r="E30" s="7" t="s">
        <v>0</v>
      </c>
      <c r="F30" s="7" t="s">
        <v>0</v>
      </c>
      <c r="G30" s="7">
        <v>756.477259116396</v>
      </c>
      <c r="H30" s="7" t="s">
        <v>1040</v>
      </c>
      <c r="I30" s="7" t="s">
        <v>0</v>
      </c>
      <c r="J30" s="7" t="s">
        <v>0</v>
      </c>
      <c r="K30" s="7">
        <v>26017.628864735801</v>
      </c>
      <c r="L30" s="7" t="s">
        <v>1058</v>
      </c>
      <c r="M30" s="7" t="s">
        <v>0</v>
      </c>
      <c r="N30" s="7" t="s">
        <v>0</v>
      </c>
    </row>
    <row r="31" spans="1:16" x14ac:dyDescent="0.2">
      <c r="A31" s="261"/>
      <c r="B31" s="6" t="s">
        <v>16</v>
      </c>
      <c r="C31" s="7">
        <v>0.129770779511204</v>
      </c>
      <c r="D31" s="7" t="s">
        <v>427</v>
      </c>
      <c r="E31" s="7">
        <v>65.201187097559497</v>
      </c>
      <c r="F31" s="7" t="s">
        <v>1132</v>
      </c>
      <c r="G31" s="7">
        <v>0.53749453578217199</v>
      </c>
      <c r="H31" s="7" t="s">
        <v>1041</v>
      </c>
      <c r="I31" s="7">
        <v>26.035433611449498</v>
      </c>
      <c r="J31" s="54" t="s">
        <v>1150</v>
      </c>
      <c r="K31" s="7">
        <v>0.62319958672844</v>
      </c>
      <c r="L31" s="7" t="s">
        <v>587</v>
      </c>
      <c r="M31" s="7">
        <v>32.560237469640903</v>
      </c>
      <c r="N31" s="7" t="s">
        <v>1169</v>
      </c>
      <c r="P31" s="61"/>
    </row>
    <row r="32" spans="1:16" x14ac:dyDescent="0.2">
      <c r="A32" s="261"/>
      <c r="B32" s="6" t="s">
        <v>10</v>
      </c>
      <c r="C32" s="7">
        <v>0.48811311530222001</v>
      </c>
      <c r="D32" s="7" t="s">
        <v>1021</v>
      </c>
      <c r="E32" s="7">
        <v>81.397300820674005</v>
      </c>
      <c r="F32" s="7" t="s">
        <v>1133</v>
      </c>
      <c r="G32" s="7">
        <v>0.97364101510835099</v>
      </c>
      <c r="H32" s="7" t="s">
        <v>1042</v>
      </c>
      <c r="I32" s="7">
        <v>27.768809528701901</v>
      </c>
      <c r="J32" s="7" t="s">
        <v>1151</v>
      </c>
      <c r="K32" s="7">
        <v>3.0317743534302899</v>
      </c>
      <c r="L32" s="7" t="s">
        <v>1059</v>
      </c>
      <c r="M32" s="7" t="s">
        <v>0</v>
      </c>
      <c r="N32" s="7" t="s">
        <v>0</v>
      </c>
    </row>
    <row r="33" spans="1:14" x14ac:dyDescent="0.2">
      <c r="A33" s="261"/>
      <c r="B33" s="6"/>
      <c r="C33" s="7"/>
      <c r="D33" s="7"/>
      <c r="E33" s="7"/>
      <c r="F33" s="7"/>
      <c r="G33" s="7"/>
      <c r="H33" s="7"/>
      <c r="I33" s="7"/>
      <c r="J33" s="7"/>
      <c r="K33" s="7"/>
      <c r="L33" s="7"/>
      <c r="M33" s="7"/>
      <c r="N33" s="7"/>
    </row>
    <row r="34" spans="1:14" x14ac:dyDescent="0.2">
      <c r="A34" s="260" t="s">
        <v>958</v>
      </c>
      <c r="B34" s="153"/>
      <c r="C34" s="154"/>
      <c r="D34" s="154"/>
      <c r="E34" s="154"/>
      <c r="F34" s="154"/>
      <c r="G34" s="154"/>
      <c r="H34" s="154"/>
      <c r="I34" s="154"/>
      <c r="J34" s="154"/>
      <c r="K34" s="154"/>
      <c r="L34" s="154"/>
      <c r="M34" s="154"/>
      <c r="N34" s="154"/>
    </row>
    <row r="35" spans="1:14" x14ac:dyDescent="0.2">
      <c r="A35" s="261"/>
      <c r="B35" s="6" t="s">
        <v>31</v>
      </c>
      <c r="C35" s="7">
        <v>0.192510852671091</v>
      </c>
      <c r="D35" s="7" t="s">
        <v>1022</v>
      </c>
      <c r="E35" s="7">
        <v>69.749001356711702</v>
      </c>
      <c r="F35" s="7" t="s">
        <v>1134</v>
      </c>
      <c r="G35" s="7">
        <v>0.82845286295329501</v>
      </c>
      <c r="H35" s="7" t="s">
        <v>1043</v>
      </c>
      <c r="I35" s="7">
        <v>60.185864296967303</v>
      </c>
      <c r="J35" s="7" t="s">
        <v>1152</v>
      </c>
      <c r="K35" s="7">
        <v>0.66814318668734096</v>
      </c>
      <c r="L35" s="7" t="s">
        <v>1060</v>
      </c>
      <c r="M35" s="7">
        <v>31.619273764123999</v>
      </c>
      <c r="N35" s="7" t="s">
        <v>1170</v>
      </c>
    </row>
    <row r="36" spans="1:14" x14ac:dyDescent="0.2">
      <c r="A36" s="261"/>
      <c r="B36" s="6"/>
      <c r="C36" s="7"/>
      <c r="D36" s="7"/>
      <c r="E36" s="7"/>
      <c r="F36" s="7"/>
      <c r="G36" s="7"/>
      <c r="H36" s="7"/>
      <c r="I36" s="7"/>
      <c r="J36" s="7"/>
      <c r="K36" s="7"/>
      <c r="L36" s="7"/>
      <c r="M36" s="7"/>
      <c r="N36" s="7"/>
    </row>
    <row r="37" spans="1:14" x14ac:dyDescent="0.2">
      <c r="A37" s="260" t="s">
        <v>68</v>
      </c>
      <c r="B37" s="153"/>
      <c r="C37" s="154"/>
      <c r="D37" s="154"/>
      <c r="E37" s="154"/>
      <c r="F37" s="154"/>
      <c r="G37" s="154"/>
      <c r="H37" s="154"/>
      <c r="I37" s="154"/>
      <c r="J37" s="154"/>
      <c r="K37" s="154"/>
      <c r="L37" s="154"/>
      <c r="M37" s="154"/>
      <c r="N37" s="154"/>
    </row>
    <row r="38" spans="1:14" x14ac:dyDescent="0.2">
      <c r="A38" s="261"/>
      <c r="B38" s="6" t="s">
        <v>33</v>
      </c>
      <c r="C38" s="7">
        <v>126.804175991351</v>
      </c>
      <c r="D38" s="7" t="s">
        <v>1023</v>
      </c>
      <c r="E38" s="7" t="s">
        <v>0</v>
      </c>
      <c r="F38" s="7" t="s">
        <v>0</v>
      </c>
      <c r="G38" s="7">
        <v>53.0176035433335</v>
      </c>
      <c r="H38" s="7" t="s">
        <v>1044</v>
      </c>
      <c r="I38" s="7" t="s">
        <v>0</v>
      </c>
      <c r="J38" s="7" t="s">
        <v>0</v>
      </c>
      <c r="K38" s="7">
        <v>389.11246297528402</v>
      </c>
      <c r="L38" s="7" t="s">
        <v>1061</v>
      </c>
      <c r="M38" s="7" t="s">
        <v>0</v>
      </c>
      <c r="N38" s="7" t="s">
        <v>0</v>
      </c>
    </row>
    <row r="39" spans="1:14" x14ac:dyDescent="0.2">
      <c r="A39" s="261"/>
      <c r="B39" s="6" t="s">
        <v>32</v>
      </c>
      <c r="C39" s="7">
        <v>0.26866367180290301</v>
      </c>
      <c r="D39" s="7" t="s">
        <v>1024</v>
      </c>
      <c r="E39" s="7">
        <v>61.488358544149399</v>
      </c>
      <c r="F39" s="7" t="s">
        <v>1135</v>
      </c>
      <c r="G39" s="7">
        <v>1.1983651308043199</v>
      </c>
      <c r="H39" s="7" t="s">
        <v>1045</v>
      </c>
      <c r="I39" s="7">
        <v>114.27761907356199</v>
      </c>
      <c r="J39" s="7" t="s">
        <v>1153</v>
      </c>
      <c r="K39" s="7">
        <v>1.76835285649772</v>
      </c>
      <c r="L39" s="7" t="s">
        <v>1062</v>
      </c>
      <c r="M39" s="7">
        <v>27.457292135123399</v>
      </c>
      <c r="N39" s="7" t="s">
        <v>1171</v>
      </c>
    </row>
    <row r="40" spans="1:14" x14ac:dyDescent="0.2">
      <c r="A40" s="261"/>
      <c r="B40" s="6" t="s">
        <v>30</v>
      </c>
      <c r="C40" s="7">
        <v>0.208212192509628</v>
      </c>
      <c r="D40" s="7" t="s">
        <v>1025</v>
      </c>
      <c r="E40" s="7">
        <v>76.2382889541758</v>
      </c>
      <c r="F40" s="7" t="s">
        <v>1136</v>
      </c>
      <c r="G40" s="7">
        <v>0.53753542995120596</v>
      </c>
      <c r="H40" s="7" t="s">
        <v>1046</v>
      </c>
      <c r="I40" s="7">
        <v>52.531356742495902</v>
      </c>
      <c r="J40" s="7" t="s">
        <v>1154</v>
      </c>
      <c r="K40" s="7">
        <v>2.6012352921677802</v>
      </c>
      <c r="L40" s="7" t="s">
        <v>1063</v>
      </c>
      <c r="M40" s="7" t="s">
        <v>0</v>
      </c>
      <c r="N40" s="7" t="s">
        <v>0</v>
      </c>
    </row>
    <row r="41" spans="1:14" x14ac:dyDescent="0.2">
      <c r="A41" s="261"/>
      <c r="B41" s="6" t="s">
        <v>28</v>
      </c>
      <c r="C41" s="7">
        <v>7.5093434259979303E-2</v>
      </c>
      <c r="D41" s="7" t="s">
        <v>580</v>
      </c>
      <c r="E41" s="7">
        <v>66.131488321089407</v>
      </c>
      <c r="F41" s="7" t="s">
        <v>1137</v>
      </c>
      <c r="G41" s="7">
        <v>0.45097402395131297</v>
      </c>
      <c r="H41" s="7" t="s">
        <v>1047</v>
      </c>
      <c r="I41" s="7">
        <v>32.782031274661499</v>
      </c>
      <c r="J41" s="7" t="s">
        <v>1155</v>
      </c>
      <c r="K41" s="7">
        <v>1.11429931503029</v>
      </c>
      <c r="L41" s="7" t="s">
        <v>1064</v>
      </c>
      <c r="M41" s="7" t="s">
        <v>0</v>
      </c>
      <c r="N41" s="7" t="s">
        <v>0</v>
      </c>
    </row>
    <row r="42" spans="1:14" x14ac:dyDescent="0.2">
      <c r="B42" s="6"/>
      <c r="C42" s="7"/>
      <c r="D42" s="7"/>
      <c r="E42" s="7"/>
      <c r="F42" s="7"/>
      <c r="G42" s="7"/>
      <c r="H42" s="7"/>
      <c r="I42" s="7"/>
      <c r="J42" s="7"/>
      <c r="K42" s="7"/>
      <c r="L42" s="7"/>
      <c r="M42" s="7"/>
      <c r="N42" s="7"/>
    </row>
    <row r="43" spans="1:14" ht="109" customHeight="1" x14ac:dyDescent="0.2">
      <c r="A43" s="161" t="s">
        <v>1256</v>
      </c>
      <c r="B43" s="161"/>
      <c r="C43" s="161"/>
      <c r="D43" s="161"/>
      <c r="E43" s="161"/>
      <c r="F43" s="161"/>
      <c r="G43" s="161"/>
      <c r="H43" s="161"/>
      <c r="I43" s="161"/>
      <c r="J43" s="161"/>
      <c r="K43" s="161"/>
      <c r="L43" s="161"/>
      <c r="M43" s="161"/>
      <c r="N43" s="161"/>
    </row>
    <row r="44" spans="1:14" x14ac:dyDescent="0.2">
      <c r="B44" s="6"/>
      <c r="C44" s="7"/>
      <c r="D44" s="7"/>
      <c r="E44" s="7"/>
      <c r="F44" s="7"/>
      <c r="G44" s="7"/>
      <c r="H44" s="7"/>
      <c r="I44" s="7"/>
      <c r="J44" s="7"/>
      <c r="K44" s="7"/>
      <c r="L44" s="7"/>
      <c r="M44" s="7"/>
      <c r="N44" s="7"/>
    </row>
    <row r="47" spans="1:14" x14ac:dyDescent="0.2">
      <c r="B47" s="6"/>
      <c r="C47" s="7"/>
      <c r="E47" s="6"/>
      <c r="F47" s="7"/>
    </row>
    <row r="48" spans="1:14" x14ac:dyDescent="0.2">
      <c r="B48" s="6"/>
      <c r="C48" s="7"/>
      <c r="E48" s="6"/>
      <c r="F48" s="7"/>
    </row>
    <row r="49" spans="2:6" x14ac:dyDescent="0.2">
      <c r="B49" s="6"/>
      <c r="C49" s="7"/>
      <c r="E49" s="6"/>
      <c r="F49" s="7"/>
    </row>
    <row r="50" spans="2:6" x14ac:dyDescent="0.2">
      <c r="B50" s="6"/>
      <c r="C50" s="7"/>
      <c r="D50" s="76"/>
      <c r="E50" s="6"/>
      <c r="F50" s="7"/>
    </row>
    <row r="51" spans="2:6" x14ac:dyDescent="0.2">
      <c r="B51" s="6"/>
      <c r="C51" s="7"/>
      <c r="E51" s="6"/>
      <c r="F51" s="7"/>
    </row>
    <row r="52" spans="2:6" x14ac:dyDescent="0.2">
      <c r="B52" s="6"/>
      <c r="C52" s="7"/>
      <c r="E52" s="6"/>
      <c r="F52" s="7"/>
    </row>
    <row r="53" spans="2:6" x14ac:dyDescent="0.2">
      <c r="B53" s="6"/>
      <c r="C53" s="7"/>
      <c r="E53" s="6"/>
      <c r="F53" s="7"/>
    </row>
    <row r="54" spans="2:6" x14ac:dyDescent="0.2">
      <c r="B54" s="6"/>
      <c r="C54" s="7"/>
      <c r="E54" s="6"/>
      <c r="F54" s="7"/>
    </row>
    <row r="55" spans="2:6" x14ac:dyDescent="0.2">
      <c r="B55" s="6"/>
      <c r="C55" s="7"/>
      <c r="E55" s="6"/>
      <c r="F55" s="7"/>
    </row>
    <row r="56" spans="2:6" x14ac:dyDescent="0.2">
      <c r="B56" s="6"/>
      <c r="C56" s="7"/>
      <c r="E56" s="6"/>
      <c r="F56" s="7"/>
    </row>
    <row r="57" spans="2:6" x14ac:dyDescent="0.2">
      <c r="B57" s="6"/>
      <c r="C57" s="7"/>
      <c r="E57" s="6"/>
      <c r="F57" s="7"/>
    </row>
    <row r="58" spans="2:6" x14ac:dyDescent="0.2">
      <c r="B58" s="6"/>
      <c r="C58" s="7"/>
      <c r="E58" s="6"/>
      <c r="F58" s="7"/>
    </row>
    <row r="59" spans="2:6" x14ac:dyDescent="0.2">
      <c r="B59" s="6"/>
      <c r="C59" s="7"/>
      <c r="E59" s="6"/>
      <c r="F59" s="7"/>
    </row>
    <row r="60" spans="2:6" x14ac:dyDescent="0.2">
      <c r="B60" s="6"/>
      <c r="C60" s="7"/>
      <c r="E60" s="6"/>
      <c r="F60" s="7"/>
    </row>
    <row r="61" spans="2:6" x14ac:dyDescent="0.2">
      <c r="B61" s="6"/>
      <c r="C61" s="7"/>
      <c r="E61" s="6"/>
      <c r="F61" s="7"/>
    </row>
    <row r="62" spans="2:6" x14ac:dyDescent="0.2">
      <c r="B62" s="6"/>
      <c r="C62" s="7"/>
      <c r="E62" s="6"/>
      <c r="F62" s="7"/>
    </row>
    <row r="63" spans="2:6" x14ac:dyDescent="0.2">
      <c r="B63" s="6"/>
      <c r="C63" s="7"/>
      <c r="E63" s="6"/>
      <c r="F63" s="7"/>
    </row>
    <row r="64" spans="2:6" x14ac:dyDescent="0.2">
      <c r="B64" s="6"/>
      <c r="C64" s="7"/>
      <c r="E64" s="6"/>
      <c r="F64" s="7"/>
    </row>
    <row r="65" spans="2:6" x14ac:dyDescent="0.2">
      <c r="B65" s="6"/>
      <c r="C65" s="7"/>
      <c r="E65" s="6"/>
      <c r="F65" s="7"/>
    </row>
    <row r="66" spans="2:6" x14ac:dyDescent="0.2">
      <c r="B66" s="6"/>
      <c r="C66" s="7"/>
      <c r="E66" s="6"/>
      <c r="F66" s="7"/>
    </row>
    <row r="67" spans="2:6" x14ac:dyDescent="0.2">
      <c r="B67" s="6"/>
      <c r="C67" s="7"/>
      <c r="E67" s="6"/>
      <c r="F67" s="7"/>
    </row>
    <row r="68" spans="2:6" x14ac:dyDescent="0.2">
      <c r="B68" s="6"/>
      <c r="C68" s="7"/>
      <c r="E68" s="6"/>
      <c r="F68" s="7"/>
    </row>
    <row r="69" spans="2:6" x14ac:dyDescent="0.2">
      <c r="B69" s="6"/>
      <c r="C69" s="7"/>
      <c r="D69" s="76"/>
      <c r="E69" s="6"/>
      <c r="F69" s="7"/>
    </row>
  </sheetData>
  <sortState xmlns:xlrd2="http://schemas.microsoft.com/office/spreadsheetml/2017/richdata2" ref="E48:F69">
    <sortCondition descending="1" ref="F47:F69"/>
  </sortState>
  <mergeCells count="5">
    <mergeCell ref="A2:B3"/>
    <mergeCell ref="A43:N43"/>
    <mergeCell ref="C2:F2"/>
    <mergeCell ref="G2:J2"/>
    <mergeCell ref="K2:N2"/>
  </mergeCells>
  <pageMargins left="0.7" right="0.7" top="0.75" bottom="0.75" header="0.3" footer="0.3"/>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DB2B5-E35F-7D4D-A45E-780581C7D965}">
  <dimension ref="A1:N73"/>
  <sheetViews>
    <sheetView workbookViewId="0">
      <selection activeCell="U33" sqref="U33"/>
    </sheetView>
  </sheetViews>
  <sheetFormatPr baseColWidth="10" defaultColWidth="8.83203125" defaultRowHeight="15" x14ac:dyDescent="0.2"/>
  <cols>
    <col min="1" max="1" width="8.83203125" style="52"/>
    <col min="2" max="2" width="30.5" style="52" customWidth="1"/>
    <col min="3" max="3" width="4.1640625" style="52" customWidth="1"/>
    <col min="4" max="8" width="8.83203125" style="52"/>
    <col min="9" max="9" width="3.83203125" style="52" customWidth="1"/>
    <col min="10" max="10" width="8.83203125" style="54"/>
    <col min="11" max="12" width="8.83203125" style="80"/>
    <col min="13" max="14" width="8.83203125" style="54"/>
    <col min="15" max="16384" width="8.83203125" style="52"/>
  </cols>
  <sheetData>
    <row r="1" spans="1:14" ht="16" x14ac:dyDescent="0.2">
      <c r="A1" s="8" t="s">
        <v>1251</v>
      </c>
      <c r="B1" s="46"/>
      <c r="I1" s="79"/>
    </row>
    <row r="2" spans="1:14" x14ac:dyDescent="0.2">
      <c r="A2" s="144" t="s">
        <v>56</v>
      </c>
      <c r="B2" s="144"/>
      <c r="C2" s="81"/>
      <c r="D2" s="145" t="s">
        <v>1194</v>
      </c>
      <c r="E2" s="145"/>
      <c r="F2" s="145"/>
      <c r="G2" s="145"/>
      <c r="H2" s="145"/>
      <c r="I2" s="82"/>
      <c r="J2" s="146" t="s">
        <v>1176</v>
      </c>
      <c r="K2" s="146"/>
      <c r="L2" s="146"/>
      <c r="M2" s="146"/>
      <c r="N2" s="146"/>
    </row>
    <row r="3" spans="1:14" x14ac:dyDescent="0.2">
      <c r="A3" s="83" t="s">
        <v>61</v>
      </c>
      <c r="B3" s="84"/>
      <c r="D3" s="85" t="s">
        <v>5</v>
      </c>
      <c r="E3" s="86" t="s">
        <v>99</v>
      </c>
      <c r="F3" s="86" t="s">
        <v>1245</v>
      </c>
      <c r="G3" s="85" t="s">
        <v>1246</v>
      </c>
      <c r="H3" s="85" t="s">
        <v>1247</v>
      </c>
      <c r="I3" s="82"/>
      <c r="J3" s="87" t="s">
        <v>5</v>
      </c>
      <c r="K3" s="88" t="s">
        <v>99</v>
      </c>
      <c r="L3" s="88" t="s">
        <v>1245</v>
      </c>
      <c r="M3" s="87" t="s">
        <v>1246</v>
      </c>
      <c r="N3" s="87" t="s">
        <v>1247</v>
      </c>
    </row>
    <row r="4" spans="1:14" x14ac:dyDescent="0.2">
      <c r="B4" s="89" t="s">
        <v>60</v>
      </c>
      <c r="D4" s="90">
        <v>11707</v>
      </c>
      <c r="E4" s="91">
        <v>-2.73766843429454E-2</v>
      </c>
      <c r="F4" s="91">
        <v>0.89712256629637599</v>
      </c>
      <c r="G4" s="91">
        <v>-2.79656566493908</v>
      </c>
      <c r="H4" s="91">
        <v>7.08935553498792</v>
      </c>
      <c r="I4" s="92"/>
      <c r="J4" s="93">
        <v>145971</v>
      </c>
      <c r="K4" s="80">
        <v>7.1958999999999999E-3</v>
      </c>
      <c r="L4" s="80">
        <v>1.011879</v>
      </c>
      <c r="M4" s="80">
        <v>-3.1765759999999998</v>
      </c>
      <c r="N4" s="80">
        <v>8.3677379999999992</v>
      </c>
    </row>
    <row r="5" spans="1:14" x14ac:dyDescent="0.2">
      <c r="B5" s="94" t="s">
        <v>23</v>
      </c>
      <c r="D5" s="90">
        <v>11723</v>
      </c>
      <c r="E5" s="91">
        <v>9.4650811358788101E-3</v>
      </c>
      <c r="F5" s="91">
        <v>0.96942048284580795</v>
      </c>
      <c r="G5" s="91">
        <v>-6.4193523446557901</v>
      </c>
      <c r="H5" s="91">
        <v>4.3783134693174803</v>
      </c>
      <c r="I5" s="92"/>
      <c r="J5" s="93">
        <v>148286</v>
      </c>
      <c r="K5" s="80">
        <v>1.7864499999999998E-2</v>
      </c>
      <c r="L5" s="80">
        <v>1.0018720000000001</v>
      </c>
      <c r="M5" s="80">
        <v>-15.574999999999999</v>
      </c>
      <c r="N5" s="80">
        <v>5.4356200000000001</v>
      </c>
    </row>
    <row r="6" spans="1:14" x14ac:dyDescent="0.2">
      <c r="A6" s="79"/>
      <c r="D6" s="92"/>
      <c r="E6" s="91"/>
      <c r="F6" s="91"/>
      <c r="G6" s="91"/>
      <c r="H6" s="91"/>
      <c r="I6" s="95"/>
      <c r="M6" s="80"/>
      <c r="N6" s="80"/>
    </row>
    <row r="7" spans="1:14" x14ac:dyDescent="0.2">
      <c r="A7" s="96" t="s">
        <v>62</v>
      </c>
      <c r="B7" s="84"/>
      <c r="C7" s="59"/>
      <c r="D7" s="97"/>
      <c r="E7" s="98"/>
      <c r="F7" s="98"/>
      <c r="G7" s="98"/>
      <c r="H7" s="98"/>
      <c r="I7" s="97"/>
      <c r="J7" s="74"/>
      <c r="K7" s="99"/>
      <c r="L7" s="99"/>
      <c r="M7" s="99"/>
      <c r="N7" s="99"/>
    </row>
    <row r="8" spans="1:14" x14ac:dyDescent="0.2">
      <c r="B8" s="6" t="s">
        <v>1180</v>
      </c>
      <c r="D8" s="90">
        <v>2402</v>
      </c>
      <c r="E8" s="91">
        <v>1.8790680707814401E-2</v>
      </c>
      <c r="F8" s="91">
        <v>1.0102889899516401</v>
      </c>
      <c r="G8" s="91">
        <v>-1.0735633552250501</v>
      </c>
      <c r="H8" s="91">
        <v>2.25682915920871</v>
      </c>
      <c r="I8" s="92"/>
      <c r="J8" s="93">
        <v>129452</v>
      </c>
      <c r="K8" s="80">
        <v>-4.1672999999999997E-3</v>
      </c>
      <c r="L8" s="80">
        <v>1.003865</v>
      </c>
      <c r="M8" s="80">
        <v>-7.5200399999999998</v>
      </c>
      <c r="N8" s="80">
        <v>5.0376789999999998</v>
      </c>
    </row>
    <row r="9" spans="1:14" x14ac:dyDescent="0.2">
      <c r="B9" s="6" t="s">
        <v>1183</v>
      </c>
      <c r="D9" s="90">
        <v>2402</v>
      </c>
      <c r="E9" s="91">
        <v>1.8790680707814401E-2</v>
      </c>
      <c r="F9" s="91">
        <v>1.0102889899516401</v>
      </c>
      <c r="G9" s="91">
        <v>-1.0735633552250501</v>
      </c>
      <c r="H9" s="91">
        <v>2.25682915920871</v>
      </c>
      <c r="I9" s="92"/>
      <c r="J9" s="93">
        <v>140841</v>
      </c>
      <c r="K9" s="80">
        <v>-2.0953E-3</v>
      </c>
      <c r="L9" s="80">
        <v>0.99999199999999999</v>
      </c>
      <c r="M9" s="80">
        <v>-6.9363320000000002</v>
      </c>
      <c r="N9" s="80">
        <v>6.2459879999999997</v>
      </c>
    </row>
    <row r="10" spans="1:14" x14ac:dyDescent="0.2">
      <c r="B10" s="6" t="s">
        <v>105</v>
      </c>
      <c r="D10" s="90">
        <v>2402</v>
      </c>
      <c r="E10" s="91">
        <v>1.8790680707814401E-2</v>
      </c>
      <c r="F10" s="91">
        <v>1.0102889899516401</v>
      </c>
      <c r="G10" s="91">
        <v>-1.0735633552250501</v>
      </c>
      <c r="H10" s="91">
        <v>2.25682915920871</v>
      </c>
      <c r="I10" s="92"/>
      <c r="J10" s="93">
        <v>129430</v>
      </c>
      <c r="K10" s="80">
        <v>-2.9829999999999999E-4</v>
      </c>
      <c r="L10" s="80">
        <v>1.000192</v>
      </c>
      <c r="M10" s="80">
        <v>-7.0602359999999997</v>
      </c>
      <c r="N10" s="80">
        <v>5.6929889999999999</v>
      </c>
    </row>
    <row r="11" spans="1:14" x14ac:dyDescent="0.2">
      <c r="B11" s="6" t="s">
        <v>1184</v>
      </c>
      <c r="D11" s="90">
        <v>2402</v>
      </c>
      <c r="E11" s="91">
        <v>1.8790680707814401E-2</v>
      </c>
      <c r="F11" s="91">
        <v>1.0102889899516401</v>
      </c>
      <c r="G11" s="91">
        <v>-1.0735633552250501</v>
      </c>
      <c r="H11" s="91">
        <v>2.25682915920871</v>
      </c>
      <c r="I11" s="92"/>
      <c r="J11" s="93">
        <v>141090</v>
      </c>
      <c r="K11" s="80">
        <v>-1.7922000000000001E-3</v>
      </c>
      <c r="L11" s="80">
        <v>0.99957620000000003</v>
      </c>
      <c r="M11" s="80">
        <v>-6.4835000000000003</v>
      </c>
      <c r="N11" s="80">
        <v>6.0285310000000001</v>
      </c>
    </row>
    <row r="12" spans="1:14" x14ac:dyDescent="0.2">
      <c r="B12" s="6" t="s">
        <v>1185</v>
      </c>
      <c r="D12" s="90">
        <v>2402</v>
      </c>
      <c r="E12" s="91">
        <v>1.8790680707814401E-2</v>
      </c>
      <c r="F12" s="91">
        <v>1.0102889899516401</v>
      </c>
      <c r="G12" s="91">
        <v>-1.0735633552250501</v>
      </c>
      <c r="H12" s="91">
        <v>2.25682915920871</v>
      </c>
      <c r="I12" s="92"/>
      <c r="J12" s="93">
        <v>140964</v>
      </c>
      <c r="K12" s="80">
        <v>6.8456999999999997E-3</v>
      </c>
      <c r="L12" s="80">
        <v>0.99851710000000005</v>
      </c>
      <c r="M12" s="80">
        <v>-3.731446</v>
      </c>
      <c r="N12" s="80">
        <v>4.5051540000000001</v>
      </c>
    </row>
    <row r="13" spans="1:14" x14ac:dyDescent="0.2">
      <c r="B13" s="6" t="s">
        <v>37</v>
      </c>
      <c r="D13" s="90">
        <v>1532</v>
      </c>
      <c r="E13" s="91">
        <v>1.5966969504695502E-2</v>
      </c>
      <c r="F13" s="91">
        <v>0.89214837162100502</v>
      </c>
      <c r="G13" s="91">
        <v>-2.2156562720412101</v>
      </c>
      <c r="H13" s="91">
        <v>3.99363087818874</v>
      </c>
      <c r="I13" s="92"/>
      <c r="J13" s="93">
        <v>147585</v>
      </c>
      <c r="K13" s="80">
        <v>7.3813999999999998E-3</v>
      </c>
      <c r="L13" s="80">
        <v>0.99974770000000002</v>
      </c>
      <c r="M13" s="80">
        <v>-3.9418920000000002</v>
      </c>
      <c r="N13" s="80">
        <v>5.4905280000000003</v>
      </c>
    </row>
    <row r="14" spans="1:14" x14ac:dyDescent="0.2">
      <c r="B14" s="6" t="s">
        <v>36</v>
      </c>
      <c r="D14" s="90">
        <v>1532</v>
      </c>
      <c r="E14" s="91">
        <v>4.1494039765151598E-2</v>
      </c>
      <c r="F14" s="91">
        <v>0.92157538003506601</v>
      </c>
      <c r="G14" s="91">
        <v>-2.44733288688324</v>
      </c>
      <c r="H14" s="91">
        <v>3.7701338408714302</v>
      </c>
      <c r="I14" s="92"/>
      <c r="J14" s="93">
        <v>147585</v>
      </c>
      <c r="K14" s="80">
        <v>4.5595000000000002E-3</v>
      </c>
      <c r="L14" s="80">
        <v>0.99897230000000004</v>
      </c>
      <c r="M14" s="80">
        <v>-3.5816949999999999</v>
      </c>
      <c r="N14" s="80">
        <v>7.650728</v>
      </c>
    </row>
    <row r="15" spans="1:14" x14ac:dyDescent="0.2">
      <c r="B15" s="6" t="s">
        <v>35</v>
      </c>
      <c r="D15" s="90">
        <v>1532</v>
      </c>
      <c r="E15" s="91">
        <v>3.5100137705984399E-2</v>
      </c>
      <c r="F15" s="91">
        <v>0.90554985981015701</v>
      </c>
      <c r="G15" s="91">
        <v>-2.6153013499601401</v>
      </c>
      <c r="H15" s="91">
        <v>3.7534342837766999</v>
      </c>
      <c r="I15" s="92"/>
      <c r="J15" s="93">
        <v>147585</v>
      </c>
      <c r="K15" s="80">
        <v>7.3372000000000003E-3</v>
      </c>
      <c r="L15" s="80">
        <v>1.000181</v>
      </c>
      <c r="M15" s="80">
        <v>-3.8379289999999999</v>
      </c>
      <c r="N15" s="80">
        <v>6.4085640000000001</v>
      </c>
    </row>
    <row r="16" spans="1:14" x14ac:dyDescent="0.2">
      <c r="I16" s="79"/>
    </row>
    <row r="17" spans="1:14" x14ac:dyDescent="0.2">
      <c r="A17" s="100" t="s">
        <v>63</v>
      </c>
      <c r="B17" s="84"/>
      <c r="C17" s="59"/>
      <c r="D17" s="59"/>
      <c r="E17" s="59"/>
      <c r="F17" s="59"/>
      <c r="G17" s="59"/>
      <c r="H17" s="59"/>
      <c r="I17" s="59"/>
      <c r="J17" s="74"/>
      <c r="K17" s="99"/>
      <c r="L17" s="99"/>
      <c r="M17" s="74"/>
      <c r="N17" s="74"/>
    </row>
    <row r="18" spans="1:14" x14ac:dyDescent="0.2">
      <c r="B18" s="6" t="s">
        <v>1189</v>
      </c>
      <c r="D18" s="101">
        <v>3338</v>
      </c>
      <c r="E18" s="102">
        <v>6.8900000000000003E-2</v>
      </c>
      <c r="F18" s="102">
        <v>0.253</v>
      </c>
      <c r="G18" s="103">
        <v>0</v>
      </c>
      <c r="H18" s="103">
        <v>1</v>
      </c>
      <c r="I18" s="92"/>
      <c r="J18" s="93">
        <v>131310</v>
      </c>
      <c r="K18" s="80">
        <v>0.58535369999999998</v>
      </c>
      <c r="L18" s="80">
        <v>0.31986569999999998</v>
      </c>
      <c r="M18" s="54">
        <v>0.01</v>
      </c>
      <c r="N18" s="80">
        <v>2</v>
      </c>
    </row>
    <row r="19" spans="1:14" x14ac:dyDescent="0.2">
      <c r="B19" s="6" t="s">
        <v>1191</v>
      </c>
      <c r="D19" s="141" t="s">
        <v>101</v>
      </c>
      <c r="E19" s="141"/>
      <c r="F19" s="141"/>
      <c r="G19" s="141"/>
      <c r="H19" s="141"/>
      <c r="I19" s="92"/>
      <c r="J19" s="93">
        <v>74231</v>
      </c>
      <c r="K19" s="80">
        <v>-5.3477999999999998E-2</v>
      </c>
      <c r="L19" s="80">
        <v>0.97155939999999996</v>
      </c>
      <c r="M19" s="54">
        <v>-3.4438</v>
      </c>
      <c r="N19" s="54">
        <v>3.720164</v>
      </c>
    </row>
    <row r="20" spans="1:14" x14ac:dyDescent="0.2">
      <c r="B20" s="6" t="s">
        <v>29</v>
      </c>
      <c r="D20" s="90">
        <v>11738</v>
      </c>
      <c r="E20" s="91">
        <v>11.615130000000001</v>
      </c>
      <c r="F20" s="91">
        <v>3.557372</v>
      </c>
      <c r="G20" s="92">
        <v>0</v>
      </c>
      <c r="H20" s="92">
        <v>17</v>
      </c>
      <c r="I20" s="92"/>
      <c r="J20" s="93">
        <v>146983</v>
      </c>
      <c r="K20" s="80">
        <v>14.04148</v>
      </c>
      <c r="L20" s="80">
        <v>4.9488849999999998</v>
      </c>
      <c r="M20" s="54">
        <v>7</v>
      </c>
      <c r="N20" s="54">
        <v>30</v>
      </c>
    </row>
    <row r="21" spans="1:14" x14ac:dyDescent="0.2">
      <c r="D21" s="79"/>
      <c r="E21" s="79"/>
      <c r="F21" s="79"/>
      <c r="G21" s="79"/>
      <c r="H21" s="79"/>
      <c r="I21" s="79"/>
    </row>
    <row r="22" spans="1:14" x14ac:dyDescent="0.2">
      <c r="A22" s="104" t="s">
        <v>64</v>
      </c>
      <c r="B22" s="105"/>
      <c r="C22" s="59"/>
      <c r="I22" s="59"/>
      <c r="J22" s="74"/>
      <c r="K22" s="99"/>
      <c r="L22" s="99"/>
      <c r="M22" s="74"/>
      <c r="N22" s="74"/>
    </row>
    <row r="23" spans="1:14" x14ac:dyDescent="0.2">
      <c r="B23" s="6" t="s">
        <v>47</v>
      </c>
      <c r="D23" s="143" t="s">
        <v>101</v>
      </c>
      <c r="E23" s="143"/>
      <c r="F23" s="143"/>
      <c r="G23" s="143"/>
      <c r="H23" s="143"/>
      <c r="I23" s="92"/>
      <c r="J23" s="93">
        <v>64650</v>
      </c>
      <c r="K23" s="80">
        <v>26.096769999999999</v>
      </c>
      <c r="L23" s="80">
        <v>5.0879029999999998</v>
      </c>
      <c r="M23" s="54">
        <v>10</v>
      </c>
      <c r="N23" s="54">
        <v>50</v>
      </c>
    </row>
    <row r="24" spans="1:14" x14ac:dyDescent="0.2">
      <c r="B24" s="6" t="s">
        <v>20</v>
      </c>
      <c r="D24" s="141" t="s">
        <v>101</v>
      </c>
      <c r="E24" s="141"/>
      <c r="F24" s="141"/>
      <c r="G24" s="141"/>
      <c r="H24" s="141"/>
      <c r="I24" s="92"/>
      <c r="J24" s="93">
        <v>77759</v>
      </c>
      <c r="K24" s="80">
        <v>12.93784</v>
      </c>
      <c r="L24" s="80">
        <v>1.6055999999999999</v>
      </c>
      <c r="M24" s="54">
        <v>6</v>
      </c>
      <c r="N24" s="54">
        <v>23</v>
      </c>
    </row>
    <row r="25" spans="1:14" x14ac:dyDescent="0.2">
      <c r="B25" s="6" t="s">
        <v>46</v>
      </c>
      <c r="D25" s="141" t="s">
        <v>101</v>
      </c>
      <c r="E25" s="141"/>
      <c r="F25" s="141"/>
      <c r="G25" s="141"/>
      <c r="H25" s="141"/>
      <c r="I25" s="92"/>
      <c r="J25" s="93">
        <v>130255</v>
      </c>
      <c r="K25" s="80">
        <v>19.15577</v>
      </c>
      <c r="L25" s="80">
        <v>3.8427120000000001</v>
      </c>
      <c r="M25" s="54">
        <v>12</v>
      </c>
      <c r="N25" s="54">
        <v>69</v>
      </c>
    </row>
    <row r="26" spans="1:14" x14ac:dyDescent="0.2">
      <c r="B26" s="6" t="s">
        <v>1248</v>
      </c>
      <c r="D26" s="90">
        <v>6633</v>
      </c>
      <c r="E26" s="91">
        <v>2.8</v>
      </c>
      <c r="F26" s="91">
        <v>2.13</v>
      </c>
      <c r="G26" s="92">
        <v>0</v>
      </c>
      <c r="H26" s="92">
        <v>11</v>
      </c>
      <c r="I26" s="92"/>
      <c r="J26" s="93">
        <v>72782</v>
      </c>
      <c r="K26" s="80">
        <v>1.8331869999999999</v>
      </c>
      <c r="L26" s="80">
        <v>1.168177</v>
      </c>
      <c r="M26" s="54">
        <v>0</v>
      </c>
      <c r="N26" s="54">
        <v>22</v>
      </c>
    </row>
    <row r="27" spans="1:14" x14ac:dyDescent="0.2">
      <c r="I27" s="79"/>
    </row>
    <row r="28" spans="1:14" x14ac:dyDescent="0.2">
      <c r="A28" s="104" t="s">
        <v>65</v>
      </c>
      <c r="B28" s="105"/>
      <c r="C28" s="59"/>
      <c r="D28" s="59"/>
      <c r="E28" s="59"/>
      <c r="F28" s="59"/>
      <c r="G28" s="59"/>
      <c r="H28" s="59"/>
      <c r="I28" s="59"/>
      <c r="J28" s="74"/>
      <c r="K28" s="99"/>
      <c r="L28" s="99"/>
      <c r="M28" s="74"/>
      <c r="N28" s="74"/>
    </row>
    <row r="29" spans="1:14" x14ac:dyDescent="0.2">
      <c r="B29" s="6" t="s">
        <v>45</v>
      </c>
      <c r="D29" s="141" t="s">
        <v>101</v>
      </c>
      <c r="E29" s="141"/>
      <c r="F29" s="141"/>
      <c r="G29" s="141"/>
      <c r="H29" s="141"/>
      <c r="I29" s="92"/>
      <c r="J29" s="93">
        <v>148047</v>
      </c>
      <c r="K29" s="80">
        <v>3.6110200000000002E-2</v>
      </c>
      <c r="L29" s="80">
        <v>0.18656490000000001</v>
      </c>
      <c r="M29" s="54">
        <v>0</v>
      </c>
      <c r="N29" s="54">
        <v>1</v>
      </c>
    </row>
    <row r="30" spans="1:14" x14ac:dyDescent="0.2">
      <c r="B30" s="6" t="s">
        <v>40</v>
      </c>
      <c r="D30" s="90">
        <v>1255</v>
      </c>
      <c r="E30" s="91">
        <v>4.7E-2</v>
      </c>
      <c r="F30" s="91">
        <v>0.21199999999999999</v>
      </c>
      <c r="G30" s="92">
        <v>0</v>
      </c>
      <c r="H30" s="92">
        <v>1</v>
      </c>
      <c r="I30" s="92"/>
      <c r="J30" s="93">
        <v>148638</v>
      </c>
      <c r="K30" s="80">
        <v>0.1600869</v>
      </c>
      <c r="L30" s="80">
        <v>0.36668790000000001</v>
      </c>
      <c r="M30" s="54">
        <v>0</v>
      </c>
      <c r="N30" s="54">
        <v>1</v>
      </c>
    </row>
    <row r="31" spans="1:14" x14ac:dyDescent="0.2">
      <c r="B31" s="6" t="s">
        <v>41</v>
      </c>
      <c r="D31" s="141" t="s">
        <v>101</v>
      </c>
      <c r="E31" s="141"/>
      <c r="F31" s="141"/>
      <c r="G31" s="141"/>
      <c r="H31" s="141"/>
      <c r="I31" s="92"/>
      <c r="J31" s="93">
        <v>142597</v>
      </c>
      <c r="K31" s="80">
        <v>0.37911040000000001</v>
      </c>
      <c r="L31" s="80">
        <v>0.48516730000000002</v>
      </c>
      <c r="M31" s="54">
        <v>0</v>
      </c>
      <c r="N31" s="54">
        <v>1</v>
      </c>
    </row>
    <row r="32" spans="1:14" x14ac:dyDescent="0.2">
      <c r="B32" s="6" t="s">
        <v>34</v>
      </c>
      <c r="D32" s="90">
        <v>1223</v>
      </c>
      <c r="E32" s="91">
        <v>4.7899999999999998E-2</v>
      </c>
      <c r="F32" s="91">
        <v>0.214</v>
      </c>
      <c r="G32" s="92">
        <v>0</v>
      </c>
      <c r="H32" s="92">
        <v>1</v>
      </c>
      <c r="I32" s="92"/>
      <c r="J32" s="93">
        <v>80007</v>
      </c>
      <c r="K32" s="80">
        <v>8.8867199999999993E-2</v>
      </c>
      <c r="L32" s="80">
        <v>0.28455380000000002</v>
      </c>
      <c r="M32" s="54">
        <v>0</v>
      </c>
      <c r="N32" s="54">
        <v>1</v>
      </c>
    </row>
    <row r="33" spans="1:14" x14ac:dyDescent="0.2">
      <c r="B33" s="6" t="s">
        <v>1</v>
      </c>
      <c r="D33" s="90">
        <v>2625</v>
      </c>
      <c r="E33" s="91">
        <v>0.20499999999999999</v>
      </c>
      <c r="F33" s="91">
        <v>0.40300000000000002</v>
      </c>
      <c r="G33" s="92">
        <v>0</v>
      </c>
      <c r="H33" s="92">
        <v>1</v>
      </c>
      <c r="I33" s="92"/>
      <c r="J33" s="93">
        <v>148381</v>
      </c>
      <c r="K33" s="80">
        <v>6.7319900000000002E-2</v>
      </c>
      <c r="L33" s="80">
        <v>0.25057610000000002</v>
      </c>
      <c r="M33" s="54">
        <v>0</v>
      </c>
      <c r="N33" s="54">
        <v>1</v>
      </c>
    </row>
    <row r="34" spans="1:14" x14ac:dyDescent="0.2">
      <c r="B34" s="6" t="s">
        <v>25</v>
      </c>
      <c r="D34" s="90">
        <v>2388</v>
      </c>
      <c r="E34" s="91">
        <v>0.41899999999999998</v>
      </c>
      <c r="F34" s="91">
        <v>0.49299999999999999</v>
      </c>
      <c r="G34" s="92">
        <v>0</v>
      </c>
      <c r="H34" s="92">
        <v>1</v>
      </c>
      <c r="I34" s="92"/>
      <c r="J34" s="93">
        <v>148469</v>
      </c>
      <c r="K34" s="80">
        <v>0.12539320000000001</v>
      </c>
      <c r="L34" s="80">
        <v>0.3311653</v>
      </c>
      <c r="M34" s="54">
        <v>0</v>
      </c>
      <c r="N34" s="54">
        <v>1</v>
      </c>
    </row>
    <row r="35" spans="1:14" x14ac:dyDescent="0.2">
      <c r="B35" s="6" t="s">
        <v>1249</v>
      </c>
      <c r="D35" s="141" t="s">
        <v>101</v>
      </c>
      <c r="E35" s="141"/>
      <c r="F35" s="141"/>
      <c r="G35" s="141"/>
      <c r="H35" s="141"/>
      <c r="I35" s="92"/>
      <c r="J35" s="93">
        <v>107763</v>
      </c>
      <c r="K35" s="80">
        <v>3.7879400000000001E-2</v>
      </c>
      <c r="L35" s="80">
        <v>0.19090550000000001</v>
      </c>
      <c r="M35" s="54">
        <v>0</v>
      </c>
      <c r="N35" s="54">
        <v>1</v>
      </c>
    </row>
    <row r="36" spans="1:14" x14ac:dyDescent="0.2">
      <c r="B36" s="6" t="s">
        <v>24</v>
      </c>
      <c r="D36" s="141" t="s">
        <v>101</v>
      </c>
      <c r="E36" s="141"/>
      <c r="F36" s="141"/>
      <c r="G36" s="141"/>
      <c r="H36" s="141"/>
      <c r="I36" s="92"/>
      <c r="J36" s="93">
        <v>128749</v>
      </c>
      <c r="K36" s="80">
        <v>0.1589372</v>
      </c>
      <c r="L36" s="80">
        <v>0.36561890000000002</v>
      </c>
      <c r="M36" s="54">
        <v>0</v>
      </c>
      <c r="N36" s="54">
        <v>1</v>
      </c>
    </row>
    <row r="37" spans="1:14" x14ac:dyDescent="0.2">
      <c r="B37" s="6" t="s">
        <v>22</v>
      </c>
      <c r="D37" s="141" t="s">
        <v>101</v>
      </c>
      <c r="E37" s="141"/>
      <c r="F37" s="141"/>
      <c r="G37" s="141"/>
      <c r="H37" s="141"/>
      <c r="I37" s="92"/>
      <c r="J37" s="93">
        <v>140239</v>
      </c>
      <c r="K37" s="80">
        <v>2.14063E-2</v>
      </c>
      <c r="L37" s="80">
        <v>0.144735</v>
      </c>
      <c r="M37" s="54">
        <v>0</v>
      </c>
      <c r="N37" s="54">
        <v>1</v>
      </c>
    </row>
    <row r="38" spans="1:14" x14ac:dyDescent="0.2">
      <c r="B38" s="6" t="s">
        <v>19</v>
      </c>
      <c r="D38" s="90">
        <v>2383</v>
      </c>
      <c r="E38" s="91">
        <v>0.20899999999999999</v>
      </c>
      <c r="F38" s="91">
        <v>0.40600000000000003</v>
      </c>
      <c r="G38" s="92">
        <v>0</v>
      </c>
      <c r="H38" s="92">
        <v>1</v>
      </c>
      <c r="I38" s="92"/>
      <c r="J38" s="93">
        <v>141839</v>
      </c>
      <c r="K38" s="80">
        <v>0.1000853</v>
      </c>
      <c r="L38" s="80">
        <v>0.30011480000000001</v>
      </c>
      <c r="M38" s="54">
        <v>0</v>
      </c>
      <c r="N38" s="54">
        <v>1</v>
      </c>
    </row>
    <row r="39" spans="1:14" x14ac:dyDescent="0.2">
      <c r="B39" s="6" t="s">
        <v>17</v>
      </c>
      <c r="D39" s="90">
        <v>98</v>
      </c>
      <c r="E39" s="91">
        <v>0.30612240000000002</v>
      </c>
      <c r="F39" s="91">
        <v>0.46325080000000002</v>
      </c>
      <c r="G39" s="92">
        <v>0</v>
      </c>
      <c r="H39" s="92">
        <v>1</v>
      </c>
      <c r="I39" s="92"/>
      <c r="J39" s="93">
        <v>54646</v>
      </c>
      <c r="K39" s="80">
        <v>0.32974049999999999</v>
      </c>
      <c r="L39" s="80">
        <v>0.47012310000000002</v>
      </c>
      <c r="M39" s="54">
        <v>0</v>
      </c>
      <c r="N39" s="54">
        <v>1</v>
      </c>
    </row>
    <row r="40" spans="1:14" x14ac:dyDescent="0.2">
      <c r="B40" s="6" t="s">
        <v>15</v>
      </c>
      <c r="D40" s="90">
        <v>1019</v>
      </c>
      <c r="E40" s="91">
        <v>9.8099999999999993E-3</v>
      </c>
      <c r="F40" s="91">
        <v>9.8599999999999993E-2</v>
      </c>
      <c r="G40" s="92">
        <v>0</v>
      </c>
      <c r="H40" s="92">
        <v>1</v>
      </c>
      <c r="I40" s="92"/>
      <c r="J40" s="93">
        <v>68631</v>
      </c>
      <c r="K40" s="80">
        <v>7.6525200000000002E-2</v>
      </c>
      <c r="L40" s="80">
        <v>0.26583849999999998</v>
      </c>
      <c r="M40" s="54">
        <v>0</v>
      </c>
      <c r="N40" s="54">
        <v>1</v>
      </c>
    </row>
    <row r="41" spans="1:14" x14ac:dyDescent="0.2">
      <c r="B41" s="6" t="s">
        <v>12</v>
      </c>
      <c r="D41" s="90">
        <v>1457</v>
      </c>
      <c r="E41" s="91">
        <v>2.45609225096373E-4</v>
      </c>
      <c r="F41" s="91">
        <v>0.94230713287065404</v>
      </c>
      <c r="G41" s="91">
        <v>-2.2834473981804901</v>
      </c>
      <c r="H41" s="91">
        <v>1.7358406805387301</v>
      </c>
      <c r="I41" s="92"/>
      <c r="J41" s="93">
        <v>148062</v>
      </c>
      <c r="K41" s="80">
        <v>-1.7143700000000001E-2</v>
      </c>
      <c r="L41" s="80">
        <v>0.99751339999999999</v>
      </c>
      <c r="M41" s="80">
        <v>-2.8639540000000001</v>
      </c>
      <c r="N41" s="80">
        <v>1.6287240000000001</v>
      </c>
    </row>
    <row r="42" spans="1:14" x14ac:dyDescent="0.2">
      <c r="B42" s="6" t="s">
        <v>88</v>
      </c>
      <c r="D42" s="90">
        <v>2390</v>
      </c>
      <c r="E42" s="91">
        <v>0.34439999999999998</v>
      </c>
      <c r="F42" s="91">
        <v>0.47499999999999998</v>
      </c>
      <c r="G42" s="92">
        <v>0</v>
      </c>
      <c r="H42" s="92">
        <v>1</v>
      </c>
      <c r="I42" s="92"/>
      <c r="J42" s="93">
        <v>148312</v>
      </c>
      <c r="K42" s="80">
        <v>8.6311299999999994E-2</v>
      </c>
      <c r="L42" s="80">
        <v>0.28082410000000002</v>
      </c>
      <c r="M42" s="54">
        <v>0</v>
      </c>
      <c r="N42" s="54">
        <v>1</v>
      </c>
    </row>
    <row r="43" spans="1:14" x14ac:dyDescent="0.2">
      <c r="B43" s="6"/>
      <c r="I43" s="79"/>
    </row>
    <row r="44" spans="1:14" x14ac:dyDescent="0.2">
      <c r="A44" s="104" t="s">
        <v>66</v>
      </c>
      <c r="B44" s="105"/>
      <c r="C44" s="59"/>
      <c r="D44" s="59"/>
      <c r="E44" s="59"/>
      <c r="F44" s="59"/>
      <c r="G44" s="59"/>
      <c r="H44" s="59"/>
      <c r="I44" s="59"/>
      <c r="J44" s="74"/>
      <c r="K44" s="99"/>
      <c r="L44" s="99"/>
      <c r="M44" s="74"/>
      <c r="N44" s="74"/>
    </row>
    <row r="45" spans="1:14" x14ac:dyDescent="0.2">
      <c r="B45" s="6" t="s">
        <v>53</v>
      </c>
      <c r="D45" s="90">
        <v>1585</v>
      </c>
      <c r="E45" s="91">
        <v>1.0542252259536601E-2</v>
      </c>
      <c r="F45" s="91">
        <v>0.882812400775289</v>
      </c>
      <c r="G45" s="91">
        <v>-2.0481258375418099</v>
      </c>
      <c r="H45" s="91">
        <v>1.8047349231571299</v>
      </c>
      <c r="I45" s="92"/>
      <c r="J45" s="142" t="s">
        <v>101</v>
      </c>
      <c r="K45" s="142"/>
      <c r="L45" s="142"/>
      <c r="M45" s="142"/>
      <c r="N45" s="142"/>
    </row>
    <row r="46" spans="1:14" x14ac:dyDescent="0.2">
      <c r="B46" s="6" t="s">
        <v>54</v>
      </c>
      <c r="D46" s="90">
        <v>1585</v>
      </c>
      <c r="E46" s="91">
        <v>1.6509420450936702E-2</v>
      </c>
      <c r="F46" s="91">
        <v>0.92649551689982501</v>
      </c>
      <c r="G46" s="91">
        <v>-3.8143813691345998</v>
      </c>
      <c r="H46" s="91">
        <v>1.6268919571734599</v>
      </c>
      <c r="I46" s="92"/>
      <c r="J46" s="142" t="s">
        <v>101</v>
      </c>
      <c r="K46" s="142"/>
      <c r="L46" s="142"/>
      <c r="M46" s="142"/>
      <c r="N46" s="142"/>
    </row>
    <row r="47" spans="1:14" x14ac:dyDescent="0.2">
      <c r="B47" s="6" t="s">
        <v>27</v>
      </c>
      <c r="D47" s="90">
        <v>2474</v>
      </c>
      <c r="E47" s="91">
        <v>-1.6892095440852802E-2</v>
      </c>
      <c r="F47" s="91">
        <v>0.93244666127846099</v>
      </c>
      <c r="G47" s="91">
        <v>-4.7467576839514303</v>
      </c>
      <c r="H47" s="91">
        <v>1.4857368297662099</v>
      </c>
      <c r="I47" s="92"/>
      <c r="J47" s="93">
        <v>56141</v>
      </c>
      <c r="K47" s="80">
        <v>-1.6327899999999999E-2</v>
      </c>
      <c r="L47" s="80">
        <v>1.003871</v>
      </c>
      <c r="M47" s="80">
        <v>-4.5690879999999998</v>
      </c>
      <c r="N47" s="80">
        <v>1.575726</v>
      </c>
    </row>
    <row r="48" spans="1:14" x14ac:dyDescent="0.2">
      <c r="B48" s="6" t="s">
        <v>26</v>
      </c>
      <c r="D48" s="90">
        <v>2292</v>
      </c>
      <c r="E48" s="91">
        <v>1.27610495268204E-2</v>
      </c>
      <c r="F48" s="91">
        <v>0.98394870889549102</v>
      </c>
      <c r="G48" s="91">
        <v>-4.6615861861888899</v>
      </c>
      <c r="H48" s="91">
        <v>1.1062197880210201</v>
      </c>
      <c r="I48" s="92"/>
      <c r="J48" s="93">
        <v>56084</v>
      </c>
      <c r="K48" s="80">
        <v>-2.7553999999999999E-3</v>
      </c>
      <c r="L48" s="80">
        <v>0.99391439999999998</v>
      </c>
      <c r="M48" s="80">
        <v>-5.4742499999999996</v>
      </c>
      <c r="N48" s="80">
        <v>2.1012409999999999</v>
      </c>
    </row>
    <row r="49" spans="1:14" x14ac:dyDescent="0.2">
      <c r="B49" s="6" t="s">
        <v>18</v>
      </c>
      <c r="D49" s="141" t="s">
        <v>101</v>
      </c>
      <c r="E49" s="141"/>
      <c r="F49" s="141"/>
      <c r="G49" s="141"/>
      <c r="H49" s="141"/>
      <c r="I49" s="92"/>
      <c r="J49" s="93">
        <v>133572</v>
      </c>
      <c r="K49" s="80">
        <v>-3.4313999999999998E-3</v>
      </c>
      <c r="L49" s="80">
        <v>0.9990483</v>
      </c>
      <c r="M49" s="80">
        <v>-2.0830320000000002</v>
      </c>
      <c r="N49" s="80">
        <v>1.633003</v>
      </c>
    </row>
    <row r="50" spans="1:14" x14ac:dyDescent="0.2">
      <c r="B50" s="6" t="s">
        <v>16</v>
      </c>
      <c r="D50" s="90">
        <v>1608</v>
      </c>
      <c r="E50" s="91">
        <v>-3.3123075417920901E-2</v>
      </c>
      <c r="F50" s="91">
        <v>0.91859328875997703</v>
      </c>
      <c r="G50" s="91">
        <v>-3.4640157657088402</v>
      </c>
      <c r="H50" s="91">
        <v>1.865928625969</v>
      </c>
      <c r="I50" s="92"/>
      <c r="J50" s="93">
        <v>120043</v>
      </c>
      <c r="K50" s="80">
        <v>8.7413000000000005E-3</v>
      </c>
      <c r="L50" s="80">
        <v>1.0027509999999999</v>
      </c>
      <c r="M50" s="80">
        <v>-1.5532269999999999</v>
      </c>
      <c r="N50" s="80">
        <v>2.8149790000000001</v>
      </c>
    </row>
    <row r="51" spans="1:14" x14ac:dyDescent="0.2">
      <c r="B51" s="6" t="s">
        <v>55</v>
      </c>
      <c r="D51" s="90">
        <v>1602</v>
      </c>
      <c r="E51" s="91">
        <v>1.2008784715411801E-2</v>
      </c>
      <c r="F51" s="91">
        <v>0.92688458043057198</v>
      </c>
      <c r="G51" s="91">
        <v>-3.4815617928833098</v>
      </c>
      <c r="H51" s="91">
        <v>2.0344496444585198</v>
      </c>
      <c r="I51" s="92"/>
      <c r="J51" s="142" t="s">
        <v>101</v>
      </c>
      <c r="K51" s="142"/>
      <c r="L51" s="142"/>
      <c r="M51" s="142"/>
      <c r="N51" s="142"/>
    </row>
    <row r="52" spans="1:14" x14ac:dyDescent="0.2">
      <c r="B52" s="6" t="s">
        <v>52</v>
      </c>
      <c r="D52" s="141" t="s">
        <v>101</v>
      </c>
      <c r="E52" s="141"/>
      <c r="F52" s="141"/>
      <c r="G52" s="141"/>
      <c r="H52" s="141"/>
      <c r="I52" s="92"/>
      <c r="J52" s="142" t="s">
        <v>101</v>
      </c>
      <c r="K52" s="142"/>
      <c r="L52" s="142"/>
      <c r="M52" s="142"/>
      <c r="N52" s="142"/>
    </row>
    <row r="53" spans="1:14" x14ac:dyDescent="0.2">
      <c r="B53" s="6" t="s">
        <v>1250</v>
      </c>
      <c r="D53" s="90">
        <v>1933</v>
      </c>
      <c r="E53" s="91">
        <v>-3.8684771922509902E-2</v>
      </c>
      <c r="F53" s="91">
        <v>0.93162405301945606</v>
      </c>
      <c r="G53" s="91">
        <v>-1.4842276331972599</v>
      </c>
      <c r="H53" s="91">
        <v>1.6799408636656299</v>
      </c>
      <c r="I53" s="92"/>
      <c r="J53" s="93">
        <v>148238</v>
      </c>
      <c r="K53" s="80">
        <v>-6.5196999999999998E-3</v>
      </c>
      <c r="L53" s="80">
        <v>0.99158009999999996</v>
      </c>
      <c r="M53" s="80">
        <v>-0.884239</v>
      </c>
      <c r="N53" s="80">
        <v>2.6611440000000002</v>
      </c>
    </row>
    <row r="54" spans="1:14" x14ac:dyDescent="0.2">
      <c r="B54" s="6" t="s">
        <v>14</v>
      </c>
      <c r="D54" s="90">
        <v>5517</v>
      </c>
      <c r="E54" s="91">
        <v>-2.8134452788766699E-3</v>
      </c>
      <c r="F54" s="91">
        <v>0.89996109506167199</v>
      </c>
      <c r="G54" s="91">
        <v>-2.6052290625242498</v>
      </c>
      <c r="H54" s="91">
        <v>1.46733366395545</v>
      </c>
      <c r="I54" s="92"/>
      <c r="J54" s="93">
        <v>143597</v>
      </c>
      <c r="K54" s="80">
        <v>7.6292E-3</v>
      </c>
      <c r="L54" s="80">
        <v>0.99928669999999997</v>
      </c>
      <c r="M54" s="80">
        <v>-0.95066720000000005</v>
      </c>
      <c r="N54" s="80">
        <v>2.0265909999999998</v>
      </c>
    </row>
    <row r="55" spans="1:14" x14ac:dyDescent="0.2">
      <c r="B55" s="6" t="s">
        <v>10</v>
      </c>
      <c r="D55" s="90">
        <v>1600</v>
      </c>
      <c r="E55" s="91">
        <v>-2.1011179131009399E-2</v>
      </c>
      <c r="F55" s="91">
        <v>1.56828217681663</v>
      </c>
      <c r="G55" s="91">
        <v>-6.6282122312092904</v>
      </c>
      <c r="H55" s="91">
        <v>3.2629325928910302</v>
      </c>
      <c r="I55" s="92"/>
      <c r="J55" s="93">
        <v>56530</v>
      </c>
      <c r="K55" s="80">
        <v>-1.36819E-2</v>
      </c>
      <c r="L55" s="80">
        <v>0.99683319999999997</v>
      </c>
      <c r="M55" s="80">
        <v>-5.226972</v>
      </c>
      <c r="N55" s="80">
        <v>2.5085660000000001</v>
      </c>
    </row>
    <row r="56" spans="1:14" x14ac:dyDescent="0.2">
      <c r="I56" s="79"/>
    </row>
    <row r="57" spans="1:14" x14ac:dyDescent="0.2">
      <c r="A57" s="100" t="s">
        <v>67</v>
      </c>
      <c r="B57" s="106"/>
      <c r="C57" s="59"/>
      <c r="D57" s="59"/>
      <c r="E57" s="59"/>
      <c r="F57" s="59"/>
      <c r="G57" s="59"/>
      <c r="H57" s="59"/>
      <c r="I57" s="59"/>
      <c r="J57" s="74"/>
      <c r="K57" s="99"/>
      <c r="L57" s="99"/>
      <c r="M57" s="74"/>
      <c r="N57" s="74"/>
    </row>
    <row r="58" spans="1:14" x14ac:dyDescent="0.2">
      <c r="B58" s="6" t="s">
        <v>44</v>
      </c>
      <c r="D58" s="141" t="s">
        <v>101</v>
      </c>
      <c r="E58" s="141"/>
      <c r="F58" s="141"/>
      <c r="G58" s="141"/>
      <c r="H58" s="141"/>
      <c r="I58" s="92"/>
      <c r="J58" s="93">
        <v>23249</v>
      </c>
      <c r="K58" s="80">
        <v>1.56566E-2</v>
      </c>
      <c r="L58" s="80">
        <v>0.12414559999999999</v>
      </c>
      <c r="M58" s="54">
        <v>0</v>
      </c>
      <c r="N58" s="54">
        <v>1</v>
      </c>
    </row>
    <row r="59" spans="1:14" x14ac:dyDescent="0.2">
      <c r="B59" s="6" t="s">
        <v>59</v>
      </c>
      <c r="D59" s="90">
        <v>106</v>
      </c>
      <c r="E59" s="91">
        <v>-0.179076951197744</v>
      </c>
      <c r="F59" s="91">
        <v>0.87943846762325695</v>
      </c>
      <c r="G59" s="91">
        <v>-1.2530975425497299</v>
      </c>
      <c r="H59" s="91">
        <v>2.6551620919758898</v>
      </c>
      <c r="I59" s="92"/>
      <c r="J59" s="93">
        <v>22960</v>
      </c>
      <c r="K59" s="80">
        <v>2.7875E-3</v>
      </c>
      <c r="L59" s="80">
        <v>5.2723899999999997E-2</v>
      </c>
      <c r="M59" s="54">
        <v>0</v>
      </c>
      <c r="N59" s="54">
        <v>1</v>
      </c>
    </row>
    <row r="60" spans="1:14" x14ac:dyDescent="0.2">
      <c r="B60" s="6" t="s">
        <v>43</v>
      </c>
      <c r="D60" s="141" t="s">
        <v>101</v>
      </c>
      <c r="E60" s="141"/>
      <c r="F60" s="141"/>
      <c r="G60" s="141"/>
      <c r="H60" s="141"/>
      <c r="I60" s="92"/>
      <c r="J60" s="142" t="s">
        <v>101</v>
      </c>
      <c r="K60" s="142"/>
      <c r="L60" s="142"/>
      <c r="M60" s="142"/>
      <c r="N60" s="142"/>
    </row>
    <row r="61" spans="1:14" x14ac:dyDescent="0.2">
      <c r="B61" s="6" t="s">
        <v>38</v>
      </c>
      <c r="D61" s="90">
        <v>93</v>
      </c>
      <c r="E61" s="91">
        <v>2.1399999999999999E-2</v>
      </c>
      <c r="F61" s="91">
        <v>0.14599999999999999</v>
      </c>
      <c r="G61" s="90">
        <v>0</v>
      </c>
      <c r="H61" s="90">
        <v>1</v>
      </c>
      <c r="I61" s="92"/>
      <c r="J61" s="93">
        <v>24146</v>
      </c>
      <c r="K61" s="80">
        <v>5.2596700000000003E-2</v>
      </c>
      <c r="L61" s="80">
        <v>0.2232316</v>
      </c>
      <c r="M61" s="54">
        <v>0</v>
      </c>
      <c r="N61" s="54">
        <v>1</v>
      </c>
    </row>
    <row r="62" spans="1:14" x14ac:dyDescent="0.2">
      <c r="B62" s="6" t="s">
        <v>31</v>
      </c>
      <c r="D62" s="90">
        <v>4125</v>
      </c>
      <c r="E62" s="91">
        <v>-7.67928299515345E-3</v>
      </c>
      <c r="F62" s="91">
        <v>0.83378069631322704</v>
      </c>
      <c r="G62" s="107">
        <v>-1.2946899000000001</v>
      </c>
      <c r="H62" s="107">
        <v>5.5726604000000002</v>
      </c>
      <c r="I62" s="92"/>
      <c r="J62" s="93">
        <v>134767</v>
      </c>
      <c r="K62" s="80">
        <v>1.38678E-2</v>
      </c>
      <c r="L62" s="80">
        <v>1.000251</v>
      </c>
      <c r="M62" s="80">
        <v>-1.14106</v>
      </c>
      <c r="N62" s="80">
        <v>6.3731470000000003</v>
      </c>
    </row>
    <row r="63" spans="1:14" x14ac:dyDescent="0.2">
      <c r="B63" s="6" t="s">
        <v>21</v>
      </c>
      <c r="D63" s="90">
        <v>2025</v>
      </c>
      <c r="E63" s="91">
        <v>0.71599999999999997</v>
      </c>
      <c r="F63" s="91">
        <v>0.45100000000000001</v>
      </c>
      <c r="G63" s="90">
        <v>0</v>
      </c>
      <c r="H63" s="90">
        <v>1</v>
      </c>
      <c r="I63" s="92"/>
      <c r="J63" s="93">
        <v>148531</v>
      </c>
      <c r="K63" s="80">
        <v>0.29277389999999998</v>
      </c>
      <c r="L63" s="80">
        <v>0.45503710000000003</v>
      </c>
      <c r="M63" s="108">
        <v>0</v>
      </c>
      <c r="N63" s="108">
        <v>1</v>
      </c>
    </row>
    <row r="64" spans="1:14" x14ac:dyDescent="0.2">
      <c r="B64" s="6" t="s">
        <v>13</v>
      </c>
      <c r="D64" s="90">
        <v>93</v>
      </c>
      <c r="E64" s="91">
        <v>2.1499999999999998E-2</v>
      </c>
      <c r="F64" s="91">
        <v>0.14599999999999999</v>
      </c>
      <c r="G64" s="90">
        <v>0</v>
      </c>
      <c r="H64" s="90">
        <v>1</v>
      </c>
      <c r="I64" s="92"/>
      <c r="J64" s="93">
        <v>23366</v>
      </c>
      <c r="K64" s="80">
        <v>2.0029100000000001E-2</v>
      </c>
      <c r="L64" s="80">
        <v>0.1401027</v>
      </c>
      <c r="M64" s="54">
        <v>0</v>
      </c>
      <c r="N64" s="54">
        <v>1</v>
      </c>
    </row>
    <row r="65" spans="1:14" x14ac:dyDescent="0.2">
      <c r="I65" s="79"/>
    </row>
    <row r="66" spans="1:14" x14ac:dyDescent="0.2">
      <c r="A66" s="100" t="s">
        <v>68</v>
      </c>
      <c r="B66" s="106"/>
      <c r="C66" s="59"/>
      <c r="D66" s="59"/>
      <c r="E66" s="59"/>
      <c r="F66" s="59"/>
      <c r="G66" s="59"/>
      <c r="H66" s="59"/>
      <c r="I66" s="59"/>
      <c r="J66" s="74"/>
      <c r="K66" s="99"/>
      <c r="L66" s="99"/>
      <c r="M66" s="74"/>
      <c r="N66" s="74"/>
    </row>
    <row r="67" spans="1:14" x14ac:dyDescent="0.2">
      <c r="B67" s="6" t="s">
        <v>39</v>
      </c>
      <c r="D67" s="141" t="s">
        <v>101</v>
      </c>
      <c r="E67" s="141"/>
      <c r="F67" s="141"/>
      <c r="G67" s="141"/>
      <c r="H67" s="141"/>
      <c r="I67" s="92"/>
      <c r="J67" s="93">
        <v>40698</v>
      </c>
      <c r="K67" s="80">
        <v>0.61707540000000005</v>
      </c>
      <c r="L67" s="80">
        <v>0.32581670000000001</v>
      </c>
      <c r="M67" s="80">
        <v>0</v>
      </c>
      <c r="N67" s="80">
        <v>1.5797840000000001</v>
      </c>
    </row>
    <row r="68" spans="1:14" x14ac:dyDescent="0.2">
      <c r="B68" s="6" t="s">
        <v>42</v>
      </c>
      <c r="D68" s="90">
        <v>39</v>
      </c>
      <c r="E68" s="91">
        <v>16.100000000000001</v>
      </c>
      <c r="F68" s="91">
        <v>3.33</v>
      </c>
      <c r="G68" s="92">
        <v>10</v>
      </c>
      <c r="H68" s="92">
        <v>22</v>
      </c>
      <c r="I68" s="92"/>
      <c r="J68" s="93">
        <v>48487</v>
      </c>
      <c r="K68" s="80">
        <v>17.38334</v>
      </c>
      <c r="L68" s="80">
        <v>4.2240979999999997</v>
      </c>
      <c r="M68" s="54">
        <v>5</v>
      </c>
      <c r="N68" s="54">
        <v>65</v>
      </c>
    </row>
    <row r="69" spans="1:14" x14ac:dyDescent="0.2">
      <c r="B69" s="6" t="s">
        <v>33</v>
      </c>
      <c r="D69" s="141" t="s">
        <v>101</v>
      </c>
      <c r="E69" s="141"/>
      <c r="F69" s="141"/>
      <c r="G69" s="141"/>
      <c r="H69" s="141"/>
      <c r="I69" s="92"/>
      <c r="J69" s="93">
        <v>44599</v>
      </c>
      <c r="K69" s="80">
        <v>0.2213503</v>
      </c>
      <c r="L69" s="80">
        <v>0.41516039999999998</v>
      </c>
      <c r="M69" s="54">
        <v>0</v>
      </c>
      <c r="N69" s="54">
        <v>1</v>
      </c>
    </row>
    <row r="70" spans="1:14" x14ac:dyDescent="0.2">
      <c r="B70" s="6" t="s">
        <v>32</v>
      </c>
      <c r="D70" s="90">
        <v>2332</v>
      </c>
      <c r="E70" s="91">
        <v>8.1259809999999995</v>
      </c>
      <c r="F70" s="91">
        <v>10.801629999999999</v>
      </c>
      <c r="G70" s="92">
        <v>0</v>
      </c>
      <c r="H70" s="92">
        <v>80</v>
      </c>
      <c r="I70" s="92"/>
      <c r="J70" s="93">
        <v>46309</v>
      </c>
      <c r="K70" s="80">
        <v>18.456219999999998</v>
      </c>
      <c r="L70" s="80">
        <v>10.224629999999999</v>
      </c>
      <c r="M70" s="54">
        <v>1</v>
      </c>
      <c r="N70" s="54">
        <v>100</v>
      </c>
    </row>
    <row r="71" spans="1:14" x14ac:dyDescent="0.2">
      <c r="B71" s="6" t="s">
        <v>30</v>
      </c>
      <c r="D71" s="90">
        <v>10800</v>
      </c>
      <c r="E71" s="91">
        <v>-2.0869657597523301E-3</v>
      </c>
      <c r="F71" s="91">
        <v>0.69919082528877796</v>
      </c>
      <c r="G71" s="91">
        <v>-1.1345271676106401</v>
      </c>
      <c r="H71" s="91">
        <v>12.627659226721301</v>
      </c>
      <c r="I71" s="92"/>
      <c r="J71" s="93">
        <v>128516</v>
      </c>
      <c r="K71" s="80">
        <v>-7.3879000000000002E-3</v>
      </c>
      <c r="L71" s="80">
        <v>1.006286</v>
      </c>
      <c r="M71" s="80">
        <v>-1.341421</v>
      </c>
      <c r="N71" s="80">
        <v>24.677109999999999</v>
      </c>
    </row>
    <row r="72" spans="1:14" x14ac:dyDescent="0.2">
      <c r="B72" s="6" t="s">
        <v>28</v>
      </c>
      <c r="D72" s="90">
        <v>11662</v>
      </c>
      <c r="E72" s="91">
        <v>0.56799999999999995</v>
      </c>
      <c r="F72" s="91">
        <v>0.495</v>
      </c>
      <c r="G72" s="92">
        <v>0</v>
      </c>
      <c r="H72" s="92">
        <v>1</v>
      </c>
      <c r="I72" s="92"/>
      <c r="J72" s="93">
        <v>148596</v>
      </c>
      <c r="K72" s="80">
        <v>0.4526367</v>
      </c>
      <c r="L72" s="80">
        <v>0.49775330000000001</v>
      </c>
      <c r="M72" s="54">
        <v>0</v>
      </c>
      <c r="N72" s="54">
        <v>1</v>
      </c>
    </row>
    <row r="73" spans="1:14" x14ac:dyDescent="0.2">
      <c r="A73" s="79"/>
      <c r="B73" s="109" t="s">
        <v>11</v>
      </c>
      <c r="C73" s="79"/>
      <c r="D73" s="110">
        <v>6618</v>
      </c>
      <c r="E73" s="111">
        <v>0.86599999999999999</v>
      </c>
      <c r="F73" s="111">
        <v>0.34</v>
      </c>
      <c r="G73" s="95">
        <v>0</v>
      </c>
      <c r="H73" s="95">
        <v>1</v>
      </c>
      <c r="I73" s="95"/>
      <c r="J73" s="112">
        <v>68808</v>
      </c>
      <c r="K73" s="113">
        <v>0.77342750000000005</v>
      </c>
      <c r="L73" s="113">
        <v>0.41861670000000001</v>
      </c>
      <c r="M73" s="114">
        <v>0</v>
      </c>
      <c r="N73" s="114">
        <v>1</v>
      </c>
    </row>
  </sheetData>
  <mergeCells count="23">
    <mergeCell ref="A2:B2"/>
    <mergeCell ref="D2:H2"/>
    <mergeCell ref="J2:N2"/>
    <mergeCell ref="D19:H19"/>
    <mergeCell ref="D23:H23"/>
    <mergeCell ref="D24:H24"/>
    <mergeCell ref="D25:H25"/>
    <mergeCell ref="D29:H29"/>
    <mergeCell ref="D31:H31"/>
    <mergeCell ref="D35:H35"/>
    <mergeCell ref="D36:H36"/>
    <mergeCell ref="D37:H37"/>
    <mergeCell ref="J45:N45"/>
    <mergeCell ref="J46:N46"/>
    <mergeCell ref="D49:H49"/>
    <mergeCell ref="J51:N51"/>
    <mergeCell ref="D52:H52"/>
    <mergeCell ref="J52:N52"/>
    <mergeCell ref="D69:H69"/>
    <mergeCell ref="D60:H60"/>
    <mergeCell ref="J60:N60"/>
    <mergeCell ref="D67:H67"/>
    <mergeCell ref="D58:H58"/>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ACD2-5315-F64F-8861-F0DEB03E68E6}">
  <dimension ref="A1:N60"/>
  <sheetViews>
    <sheetView topLeftCell="A3" workbookViewId="0">
      <selection activeCell="B54" sqref="B54"/>
    </sheetView>
  </sheetViews>
  <sheetFormatPr baseColWidth="10" defaultRowHeight="16" x14ac:dyDescent="0.2"/>
  <cols>
    <col min="1" max="1" width="13.5" style="45" customWidth="1"/>
    <col min="2" max="2" width="26.33203125" customWidth="1"/>
    <col min="3" max="3" width="11.5" bestFit="1" customWidth="1"/>
    <col min="4" max="5" width="12.6640625" bestFit="1" customWidth="1"/>
    <col min="6" max="6" width="14.5" bestFit="1" customWidth="1"/>
    <col min="7" max="7" width="7.5" bestFit="1" customWidth="1"/>
    <col min="8" max="8" width="11.83203125" bestFit="1" customWidth="1"/>
    <col min="9" max="9" width="10.33203125" bestFit="1" customWidth="1"/>
    <col min="10" max="10" width="8.6640625" bestFit="1" customWidth="1"/>
    <col min="11" max="11" width="11.83203125" bestFit="1" customWidth="1"/>
    <col min="12" max="12" width="14.5" bestFit="1" customWidth="1"/>
    <col min="13" max="13" width="7.5" bestFit="1" customWidth="1"/>
  </cols>
  <sheetData>
    <row r="1" spans="1:14" x14ac:dyDescent="0.2">
      <c r="A1" s="8" t="s">
        <v>154</v>
      </c>
      <c r="C1" s="1"/>
      <c r="D1" s="1"/>
      <c r="E1" s="1"/>
      <c r="F1" s="1"/>
      <c r="G1" s="1"/>
      <c r="H1" s="1"/>
      <c r="I1" s="1"/>
      <c r="J1" s="1"/>
      <c r="K1" s="1"/>
      <c r="L1" s="1"/>
      <c r="M1" s="1"/>
    </row>
    <row r="2" spans="1:14" x14ac:dyDescent="0.2">
      <c r="A2" s="187" t="s">
        <v>9</v>
      </c>
      <c r="B2" s="188"/>
      <c r="C2" s="119" t="s">
        <v>4</v>
      </c>
      <c r="D2" s="117"/>
      <c r="E2" s="117"/>
      <c r="F2" s="117"/>
      <c r="G2" s="117"/>
      <c r="H2" s="117"/>
      <c r="I2" s="119" t="s">
        <v>8</v>
      </c>
      <c r="J2" s="117"/>
      <c r="K2" s="117"/>
      <c r="L2" s="117"/>
      <c r="M2" s="117"/>
      <c r="N2" s="117"/>
    </row>
    <row r="3" spans="1:14" x14ac:dyDescent="0.2">
      <c r="A3" s="189"/>
      <c r="B3" s="190"/>
      <c r="C3" s="13" t="s">
        <v>5</v>
      </c>
      <c r="D3" s="9" t="s">
        <v>49</v>
      </c>
      <c r="E3" s="55" t="s">
        <v>156</v>
      </c>
      <c r="F3" s="9" t="s">
        <v>6</v>
      </c>
      <c r="G3" s="9" t="s">
        <v>50</v>
      </c>
      <c r="H3" s="55" t="s">
        <v>156</v>
      </c>
      <c r="I3" s="13" t="s">
        <v>5</v>
      </c>
      <c r="J3" s="9" t="s">
        <v>49</v>
      </c>
      <c r="K3" s="55" t="s">
        <v>156</v>
      </c>
      <c r="L3" s="9" t="s">
        <v>6</v>
      </c>
      <c r="M3" s="9" t="s">
        <v>50</v>
      </c>
      <c r="N3" s="55" t="s">
        <v>156</v>
      </c>
    </row>
    <row r="4" spans="1:14" s="176" customFormat="1" x14ac:dyDescent="0.2">
      <c r="A4" s="259" t="s">
        <v>61</v>
      </c>
      <c r="B4" s="180"/>
      <c r="C4" s="181"/>
      <c r="D4" s="181"/>
      <c r="E4" s="182"/>
      <c r="F4" s="181"/>
      <c r="G4" s="181"/>
      <c r="H4" s="182"/>
      <c r="I4" s="181"/>
      <c r="J4" s="181"/>
      <c r="K4" s="182"/>
      <c r="L4" s="181"/>
      <c r="M4" s="181"/>
      <c r="N4" s="182"/>
    </row>
    <row r="5" spans="1:14" x14ac:dyDescent="0.2">
      <c r="A5" s="261"/>
      <c r="B5" s="192" t="s">
        <v>60</v>
      </c>
      <c r="C5" s="10">
        <v>12770</v>
      </c>
      <c r="D5" s="172">
        <v>13.5864130027821</v>
      </c>
      <c r="E5" s="7" t="s">
        <v>248</v>
      </c>
      <c r="F5" s="172" t="s">
        <v>0</v>
      </c>
      <c r="G5" s="172">
        <v>0.236398</v>
      </c>
      <c r="H5" s="7" t="s">
        <v>826</v>
      </c>
      <c r="I5" s="10">
        <v>3593</v>
      </c>
      <c r="J5" s="172">
        <v>2.5488388271408402</v>
      </c>
      <c r="K5" s="7" t="s">
        <v>284</v>
      </c>
      <c r="L5" s="172" t="s">
        <v>0</v>
      </c>
      <c r="M5" s="172" t="s">
        <v>83</v>
      </c>
      <c r="N5" s="172" t="s">
        <v>83</v>
      </c>
    </row>
    <row r="6" spans="1:14" x14ac:dyDescent="0.2">
      <c r="A6" s="261"/>
      <c r="B6" s="6" t="s">
        <v>23</v>
      </c>
      <c r="C6" s="10">
        <v>12774</v>
      </c>
      <c r="D6" s="7">
        <v>36.253875237007001</v>
      </c>
      <c r="E6" s="7" t="s">
        <v>249</v>
      </c>
      <c r="F6" s="7" t="s">
        <v>0</v>
      </c>
      <c r="G6" s="7">
        <v>0.47836600000000001</v>
      </c>
      <c r="H6" s="7" t="s">
        <v>842</v>
      </c>
      <c r="I6" s="10">
        <v>3593</v>
      </c>
      <c r="J6" s="7">
        <v>10.453613756864099</v>
      </c>
      <c r="K6" s="7" t="s">
        <v>285</v>
      </c>
      <c r="L6" s="7" t="s">
        <v>0</v>
      </c>
      <c r="M6" s="7">
        <v>0.29402499999999998</v>
      </c>
      <c r="N6" t="s">
        <v>222</v>
      </c>
    </row>
    <row r="7" spans="1:14" x14ac:dyDescent="0.2">
      <c r="A7" s="261"/>
      <c r="B7" s="6"/>
      <c r="C7" s="10"/>
      <c r="D7" s="7"/>
      <c r="E7" s="7"/>
      <c r="F7" s="7"/>
      <c r="G7" s="7"/>
      <c r="H7" s="7"/>
      <c r="I7" s="10"/>
      <c r="J7" s="7"/>
      <c r="K7" s="7"/>
      <c r="L7" s="7"/>
      <c r="M7" s="7"/>
    </row>
    <row r="8" spans="1:14" x14ac:dyDescent="0.2">
      <c r="A8" s="260" t="s">
        <v>895</v>
      </c>
      <c r="B8" s="153"/>
      <c r="C8" s="183"/>
      <c r="D8" s="154"/>
      <c r="E8" s="154"/>
      <c r="F8" s="154"/>
      <c r="G8" s="154"/>
      <c r="H8" s="154"/>
      <c r="I8" s="183"/>
      <c r="J8" s="154"/>
      <c r="K8" s="154"/>
      <c r="L8" s="154"/>
      <c r="M8" s="154"/>
      <c r="N8" s="193"/>
    </row>
    <row r="9" spans="1:14" x14ac:dyDescent="0.2">
      <c r="A9" s="261"/>
      <c r="B9" s="6" t="s">
        <v>84</v>
      </c>
      <c r="C9" s="10">
        <v>4925</v>
      </c>
      <c r="D9" s="7">
        <v>6.35157339783252</v>
      </c>
      <c r="E9" s="7" t="s">
        <v>250</v>
      </c>
      <c r="F9" s="7" t="s">
        <v>0</v>
      </c>
      <c r="G9" s="7" t="s">
        <v>83</v>
      </c>
      <c r="H9" s="7" t="s">
        <v>83</v>
      </c>
      <c r="I9" s="10">
        <v>955</v>
      </c>
      <c r="J9" s="7">
        <v>1.8980699752343699</v>
      </c>
      <c r="K9" s="7" t="s">
        <v>286</v>
      </c>
      <c r="L9" s="7"/>
      <c r="M9" s="7"/>
      <c r="N9" t="s">
        <v>858</v>
      </c>
    </row>
    <row r="10" spans="1:14" x14ac:dyDescent="0.2">
      <c r="A10" s="261"/>
      <c r="B10" s="6" t="s">
        <v>75</v>
      </c>
      <c r="C10" s="10">
        <v>12627</v>
      </c>
      <c r="D10" s="7">
        <v>3.3303724492400102</v>
      </c>
      <c r="E10" s="7" t="s">
        <v>251</v>
      </c>
      <c r="F10" s="7" t="s">
        <v>0</v>
      </c>
      <c r="G10" s="7">
        <v>4.3478000000000003E-2</v>
      </c>
      <c r="H10" s="7" t="s">
        <v>843</v>
      </c>
      <c r="I10" s="10">
        <v>3515</v>
      </c>
      <c r="J10" s="7">
        <v>0.66588216243636</v>
      </c>
      <c r="K10" s="7" t="s">
        <v>287</v>
      </c>
      <c r="L10" s="7" t="s">
        <v>0</v>
      </c>
      <c r="M10" s="7">
        <v>0.10582999999999999</v>
      </c>
      <c r="N10" t="s">
        <v>859</v>
      </c>
    </row>
    <row r="11" spans="1:14" x14ac:dyDescent="0.2">
      <c r="A11" s="261"/>
      <c r="B11" s="6" t="s">
        <v>76</v>
      </c>
      <c r="C11" s="10">
        <v>12629</v>
      </c>
      <c r="D11" s="7">
        <v>4.2585843460100596</v>
      </c>
      <c r="E11" s="7" t="s">
        <v>252</v>
      </c>
      <c r="F11" s="7" t="s">
        <v>0</v>
      </c>
      <c r="G11" s="7">
        <v>8.2789000000000001E-2</v>
      </c>
      <c r="H11" s="7" t="s">
        <v>845</v>
      </c>
      <c r="I11" s="10">
        <v>3516</v>
      </c>
      <c r="J11" s="7">
        <v>1.3518000429007</v>
      </c>
      <c r="K11" s="7" t="s">
        <v>288</v>
      </c>
      <c r="L11" s="7" t="s">
        <v>0</v>
      </c>
      <c r="M11" s="7">
        <v>0</v>
      </c>
      <c r="N11" t="s">
        <v>840</v>
      </c>
    </row>
    <row r="12" spans="1:14" x14ac:dyDescent="0.2">
      <c r="A12" s="261"/>
      <c r="B12" s="6"/>
      <c r="C12" s="10"/>
      <c r="D12" s="7"/>
      <c r="E12" s="7"/>
      <c r="F12" s="7"/>
      <c r="G12" s="7"/>
      <c r="H12" s="7"/>
      <c r="I12" s="10"/>
      <c r="J12" s="7"/>
      <c r="K12" s="7"/>
      <c r="L12" s="7"/>
      <c r="M12" s="7"/>
    </row>
    <row r="13" spans="1:14" x14ac:dyDescent="0.2">
      <c r="A13" s="260" t="s">
        <v>63</v>
      </c>
      <c r="B13" s="153"/>
      <c r="C13" s="183"/>
      <c r="D13" s="154"/>
      <c r="E13" s="154"/>
      <c r="F13" s="154"/>
      <c r="G13" s="154"/>
      <c r="H13" s="154"/>
      <c r="I13" s="183"/>
      <c r="J13" s="154"/>
      <c r="K13" s="154"/>
      <c r="L13" s="154"/>
      <c r="M13" s="154"/>
      <c r="N13" s="193"/>
    </row>
    <row r="14" spans="1:14" x14ac:dyDescent="0.2">
      <c r="A14" s="261"/>
      <c r="B14" s="6" t="s">
        <v>29</v>
      </c>
      <c r="C14" s="10">
        <v>12733</v>
      </c>
      <c r="D14" s="7">
        <v>14.1711486098413</v>
      </c>
      <c r="E14" s="7" t="s">
        <v>253</v>
      </c>
      <c r="F14" s="7" t="s">
        <v>0</v>
      </c>
      <c r="G14" s="7">
        <v>0.29598000000000002</v>
      </c>
      <c r="H14" s="7" t="s">
        <v>846</v>
      </c>
      <c r="I14" s="10">
        <v>3577</v>
      </c>
      <c r="J14" s="7">
        <v>2.78174938384055</v>
      </c>
      <c r="K14" s="7" t="s">
        <v>289</v>
      </c>
      <c r="L14" s="7" t="s">
        <v>0</v>
      </c>
      <c r="M14" s="7">
        <v>0.207118</v>
      </c>
      <c r="N14" t="s">
        <v>841</v>
      </c>
    </row>
    <row r="15" spans="1:14" x14ac:dyDescent="0.2">
      <c r="A15" s="261"/>
      <c r="B15" s="6"/>
      <c r="C15" s="10"/>
      <c r="D15" s="7"/>
      <c r="E15" s="7"/>
      <c r="F15" s="7"/>
      <c r="G15" s="7"/>
      <c r="H15" s="7"/>
      <c r="I15" s="10"/>
      <c r="J15" s="7"/>
      <c r="K15" s="7"/>
      <c r="L15" s="7"/>
      <c r="M15" s="7"/>
    </row>
    <row r="16" spans="1:14" x14ac:dyDescent="0.2">
      <c r="A16" s="260" t="s">
        <v>64</v>
      </c>
      <c r="B16" s="153"/>
      <c r="C16" s="183"/>
      <c r="D16" s="154"/>
      <c r="E16" s="154"/>
      <c r="F16" s="154"/>
      <c r="G16" s="154"/>
      <c r="H16" s="154"/>
      <c r="I16" s="183"/>
      <c r="J16" s="154"/>
      <c r="K16" s="154"/>
      <c r="L16" s="154"/>
      <c r="M16" s="154"/>
      <c r="N16" s="193"/>
    </row>
    <row r="17" spans="1:14" x14ac:dyDescent="0.2">
      <c r="A17" s="261"/>
      <c r="B17" s="6" t="s">
        <v>77</v>
      </c>
      <c r="C17" s="10">
        <v>7253</v>
      </c>
      <c r="D17" s="7">
        <v>0.34038258750144801</v>
      </c>
      <c r="E17" s="7" t="s">
        <v>254</v>
      </c>
      <c r="F17" s="7" t="s">
        <v>0</v>
      </c>
      <c r="G17" s="7">
        <v>0.111307</v>
      </c>
      <c r="H17" s="7" t="s">
        <v>847</v>
      </c>
      <c r="I17" s="10">
        <v>2216</v>
      </c>
      <c r="J17" s="7">
        <v>3.7815315643129302E-2</v>
      </c>
      <c r="K17" s="7" t="s">
        <v>290</v>
      </c>
      <c r="L17" s="7" t="s">
        <v>0</v>
      </c>
      <c r="M17" s="7" t="s">
        <v>83</v>
      </c>
      <c r="N17" s="7" t="s">
        <v>83</v>
      </c>
    </row>
    <row r="18" spans="1:14" x14ac:dyDescent="0.2">
      <c r="A18" s="261"/>
      <c r="B18" s="6"/>
      <c r="C18" s="10"/>
      <c r="D18" s="7"/>
      <c r="E18" s="7"/>
      <c r="F18" s="7"/>
      <c r="G18" s="7"/>
      <c r="H18" s="7"/>
      <c r="I18" s="10"/>
      <c r="J18" s="7"/>
      <c r="K18" s="7"/>
      <c r="L18" s="7"/>
      <c r="M18" s="7"/>
      <c r="N18" s="7"/>
    </row>
    <row r="19" spans="1:14" x14ac:dyDescent="0.2">
      <c r="A19" s="260" t="s">
        <v>65</v>
      </c>
      <c r="B19" s="153"/>
      <c r="C19" s="183"/>
      <c r="D19" s="154"/>
      <c r="E19" s="154"/>
      <c r="F19" s="154"/>
      <c r="G19" s="154"/>
      <c r="H19" s="154"/>
      <c r="I19" s="183"/>
      <c r="J19" s="154"/>
      <c r="K19" s="154"/>
      <c r="L19" s="154"/>
      <c r="M19" s="154"/>
      <c r="N19" s="154"/>
    </row>
    <row r="20" spans="1:14" x14ac:dyDescent="0.2">
      <c r="A20" s="261"/>
      <c r="B20" s="6" t="s">
        <v>149</v>
      </c>
      <c r="C20" s="63">
        <v>9278</v>
      </c>
      <c r="D20" s="7">
        <v>1.4723740695116001</v>
      </c>
      <c r="E20" s="7" t="s">
        <v>255</v>
      </c>
      <c r="F20" s="7">
        <v>5.5754616479610003E-3</v>
      </c>
      <c r="G20" s="7" t="s">
        <v>0</v>
      </c>
      <c r="H20" s="7" t="s">
        <v>0</v>
      </c>
      <c r="I20" s="63">
        <v>3311</v>
      </c>
      <c r="J20" s="7">
        <v>0.194866093704782</v>
      </c>
      <c r="K20" s="7" t="s">
        <v>292</v>
      </c>
      <c r="L20" s="7">
        <v>5.0452356810820002E-4</v>
      </c>
      <c r="M20" s="7" t="s">
        <v>0</v>
      </c>
      <c r="N20" s="7" t="s">
        <v>83</v>
      </c>
    </row>
    <row r="21" spans="1:14" x14ac:dyDescent="0.2">
      <c r="A21" s="261"/>
      <c r="B21" s="6" t="s">
        <v>150</v>
      </c>
      <c r="C21" s="63">
        <v>4994</v>
      </c>
      <c r="D21" s="7">
        <v>1.3545281392396999</v>
      </c>
      <c r="E21" s="7" t="s">
        <v>256</v>
      </c>
      <c r="F21" s="7">
        <v>1.5011871229739999E-4</v>
      </c>
      <c r="G21" s="7" t="s">
        <v>0</v>
      </c>
      <c r="H21" s="7" t="s">
        <v>0</v>
      </c>
      <c r="I21" s="63">
        <v>937</v>
      </c>
      <c r="J21" s="7">
        <v>2.3972783472358698E-2</v>
      </c>
      <c r="K21" s="7" t="s">
        <v>293</v>
      </c>
      <c r="L21" s="7">
        <v>3.0139160335630601E-2</v>
      </c>
      <c r="M21" s="7" t="s">
        <v>0</v>
      </c>
      <c r="N21" s="7" t="s">
        <v>83</v>
      </c>
    </row>
    <row r="22" spans="1:14" x14ac:dyDescent="0.2">
      <c r="A22" s="261"/>
      <c r="B22" s="6" t="s">
        <v>1</v>
      </c>
      <c r="C22" s="63">
        <v>12773</v>
      </c>
      <c r="D22" s="7">
        <v>1.79093940293756</v>
      </c>
      <c r="E22" s="7" t="s">
        <v>257</v>
      </c>
      <c r="F22" s="7">
        <v>0.23303662106458001</v>
      </c>
      <c r="G22" s="7">
        <v>7.3957999999999996E-2</v>
      </c>
      <c r="H22" s="7" t="s">
        <v>837</v>
      </c>
      <c r="I22" s="63">
        <v>3591</v>
      </c>
      <c r="J22" s="7">
        <v>0.73321336707295703</v>
      </c>
      <c r="K22" s="7" t="s">
        <v>294</v>
      </c>
      <c r="L22" s="7">
        <v>0.15622106949199899</v>
      </c>
      <c r="M22" s="7">
        <v>0.18224499999999999</v>
      </c>
      <c r="N22" t="s">
        <v>860</v>
      </c>
    </row>
    <row r="23" spans="1:14" x14ac:dyDescent="0.2">
      <c r="A23" s="261"/>
      <c r="B23" s="6" t="s">
        <v>25</v>
      </c>
      <c r="C23" s="71">
        <v>12773</v>
      </c>
      <c r="D23" s="49">
        <v>1.47366650917209</v>
      </c>
      <c r="E23" s="49" t="s">
        <v>258</v>
      </c>
      <c r="F23" s="49">
        <v>0.366435826225739</v>
      </c>
      <c r="G23" s="49">
        <v>0.113816</v>
      </c>
      <c r="H23" s="49" t="s">
        <v>822</v>
      </c>
      <c r="I23" s="71">
        <v>3591</v>
      </c>
      <c r="J23" s="49">
        <v>1.8420418863322598E-2</v>
      </c>
      <c r="K23" s="49" t="s">
        <v>295</v>
      </c>
      <c r="L23" s="49">
        <v>0.43213178351530501</v>
      </c>
      <c r="M23" s="49">
        <v>0</v>
      </c>
      <c r="N23" s="72" t="s">
        <v>861</v>
      </c>
    </row>
    <row r="24" spans="1:14" x14ac:dyDescent="0.2">
      <c r="A24" s="261"/>
      <c r="B24" s="6" t="s">
        <v>19</v>
      </c>
      <c r="C24" s="63">
        <v>12770</v>
      </c>
      <c r="D24" s="7">
        <v>1.0208886240574699</v>
      </c>
      <c r="E24" s="7" t="s">
        <v>259</v>
      </c>
      <c r="F24" s="7">
        <v>0.16834628436434601</v>
      </c>
      <c r="G24" s="7">
        <v>0.108527</v>
      </c>
      <c r="H24" s="7" t="s">
        <v>844</v>
      </c>
      <c r="I24" s="63">
        <v>3591</v>
      </c>
      <c r="J24" s="7">
        <v>0.13752516512862201</v>
      </c>
      <c r="K24" s="7" t="s">
        <v>296</v>
      </c>
      <c r="L24" s="7">
        <v>0.25079719622048202</v>
      </c>
      <c r="M24" s="7" t="s">
        <v>83</v>
      </c>
      <c r="N24" s="7" t="s">
        <v>83</v>
      </c>
    </row>
    <row r="25" spans="1:14" x14ac:dyDescent="0.2">
      <c r="A25" s="261"/>
      <c r="B25" s="6" t="s">
        <v>1280</v>
      </c>
      <c r="C25" s="63">
        <v>568</v>
      </c>
      <c r="D25" s="7">
        <v>1.1064647672961501</v>
      </c>
      <c r="E25" s="7" t="s">
        <v>260</v>
      </c>
      <c r="F25" s="7">
        <v>1.0990309619475299E-2</v>
      </c>
      <c r="G25" s="7">
        <v>0.62228600000000001</v>
      </c>
      <c r="H25" s="7" t="s">
        <v>848</v>
      </c>
      <c r="I25" s="63">
        <v>65</v>
      </c>
      <c r="J25" s="7">
        <v>3.9813652528458401</v>
      </c>
      <c r="K25" s="7" t="s">
        <v>297</v>
      </c>
      <c r="L25" s="7">
        <v>0.28000000000000003</v>
      </c>
      <c r="M25" s="7" t="s">
        <v>83</v>
      </c>
      <c r="N25" s="7" t="s">
        <v>83</v>
      </c>
    </row>
    <row r="26" spans="1:14" x14ac:dyDescent="0.2">
      <c r="A26" s="261"/>
      <c r="B26" s="6" t="s">
        <v>151</v>
      </c>
      <c r="C26" s="63">
        <v>4994</v>
      </c>
      <c r="D26" s="7">
        <v>1.0399997100070399</v>
      </c>
      <c r="E26" s="7" t="s">
        <v>261</v>
      </c>
      <c r="F26" s="7">
        <v>7.1108863719862705E-5</v>
      </c>
      <c r="G26" s="7" t="s">
        <v>0</v>
      </c>
      <c r="H26" s="7" t="s">
        <v>0</v>
      </c>
      <c r="I26" s="63">
        <v>937</v>
      </c>
      <c r="J26" s="7">
        <v>7.6773528098605904E-4</v>
      </c>
      <c r="K26" s="7" t="s">
        <v>298</v>
      </c>
      <c r="L26" s="7">
        <v>1.46948612070359E-5</v>
      </c>
      <c r="M26" s="7" t="s">
        <v>0</v>
      </c>
      <c r="N26" s="7" t="s">
        <v>83</v>
      </c>
    </row>
    <row r="27" spans="1:14" x14ac:dyDescent="0.2">
      <c r="A27" s="261"/>
      <c r="B27" s="6" t="s">
        <v>12</v>
      </c>
      <c r="C27" s="63">
        <v>11062</v>
      </c>
      <c r="D27" s="7">
        <v>4.55180075278665</v>
      </c>
      <c r="E27" s="7" t="s">
        <v>262</v>
      </c>
      <c r="F27" s="7" t="s">
        <v>0</v>
      </c>
      <c r="G27" s="7">
        <v>0.12588299999999999</v>
      </c>
      <c r="H27" s="7" t="s">
        <v>849</v>
      </c>
      <c r="I27" s="63">
        <v>2734</v>
      </c>
      <c r="J27" s="7">
        <v>0.634856448327766</v>
      </c>
      <c r="K27" s="7" t="s">
        <v>299</v>
      </c>
      <c r="L27" s="7" t="s">
        <v>0</v>
      </c>
      <c r="M27" s="7" t="s">
        <v>83</v>
      </c>
      <c r="N27" s="7" t="s">
        <v>83</v>
      </c>
    </row>
    <row r="28" spans="1:14" x14ac:dyDescent="0.2">
      <c r="A28" s="261"/>
      <c r="B28" s="6"/>
      <c r="C28" s="63"/>
      <c r="D28" s="7"/>
      <c r="E28" s="7"/>
      <c r="F28" s="7"/>
      <c r="G28" s="7"/>
      <c r="H28" s="7"/>
      <c r="I28" s="63"/>
      <c r="J28" s="7"/>
      <c r="K28" s="7"/>
      <c r="L28" s="7"/>
      <c r="M28" s="7"/>
      <c r="N28" s="7"/>
    </row>
    <row r="29" spans="1:14" x14ac:dyDescent="0.2">
      <c r="A29" s="260" t="s">
        <v>1261</v>
      </c>
      <c r="B29" s="153"/>
      <c r="C29" s="186"/>
      <c r="D29" s="154"/>
      <c r="E29" s="154"/>
      <c r="F29" s="154"/>
      <c r="G29" s="154"/>
      <c r="H29" s="154"/>
      <c r="I29" s="186"/>
      <c r="J29" s="154"/>
      <c r="K29" s="154"/>
      <c r="L29" s="154"/>
      <c r="M29" s="154"/>
      <c r="N29" s="154"/>
    </row>
    <row r="30" spans="1:14" x14ac:dyDescent="0.2">
      <c r="A30" s="261"/>
      <c r="B30" s="6" t="s">
        <v>53</v>
      </c>
      <c r="C30" s="63">
        <v>11915</v>
      </c>
      <c r="D30" s="7">
        <v>2.0946122843464998</v>
      </c>
      <c r="E30" s="7" t="s">
        <v>263</v>
      </c>
      <c r="F30" s="7" t="s">
        <v>0</v>
      </c>
      <c r="G30" s="7">
        <v>0.12734999999999999</v>
      </c>
      <c r="H30" s="7" t="s">
        <v>850</v>
      </c>
      <c r="I30" s="63">
        <v>2865</v>
      </c>
      <c r="J30" s="7">
        <v>0.50169087984697303</v>
      </c>
      <c r="K30" s="7" t="s">
        <v>300</v>
      </c>
      <c r="L30" s="7" t="s">
        <v>0</v>
      </c>
      <c r="M30" s="7">
        <v>7.4711E-2</v>
      </c>
      <c r="N30" t="s">
        <v>862</v>
      </c>
    </row>
    <row r="31" spans="1:14" x14ac:dyDescent="0.2">
      <c r="A31" s="261"/>
      <c r="B31" s="6" t="s">
        <v>78</v>
      </c>
      <c r="C31" s="63">
        <v>11976</v>
      </c>
      <c r="D31" s="7">
        <v>1.5050766467515799</v>
      </c>
      <c r="E31" s="7" t="s">
        <v>264</v>
      </c>
      <c r="F31" s="7" t="s">
        <v>0</v>
      </c>
      <c r="G31" s="7">
        <v>0.13025400000000001</v>
      </c>
      <c r="H31" s="7" t="s">
        <v>850</v>
      </c>
      <c r="I31" s="63">
        <v>2912</v>
      </c>
      <c r="J31" s="7">
        <v>0.32740734483356099</v>
      </c>
      <c r="K31" s="7" t="s">
        <v>301</v>
      </c>
      <c r="L31" s="7" t="s">
        <v>0</v>
      </c>
      <c r="M31" s="7" t="s">
        <v>83</v>
      </c>
      <c r="N31" s="7" t="s">
        <v>83</v>
      </c>
    </row>
    <row r="32" spans="1:14" x14ac:dyDescent="0.2">
      <c r="A32" s="261"/>
      <c r="B32" s="6" t="s">
        <v>79</v>
      </c>
      <c r="C32" s="63">
        <v>11488</v>
      </c>
      <c r="D32" s="7">
        <v>0.83860645397740496</v>
      </c>
      <c r="E32" s="7" t="s">
        <v>265</v>
      </c>
      <c r="F32" s="7" t="s">
        <v>0</v>
      </c>
      <c r="G32" s="7">
        <v>8.8007000000000002E-2</v>
      </c>
      <c r="H32" s="7" t="s">
        <v>823</v>
      </c>
      <c r="I32" s="63">
        <v>2885</v>
      </c>
      <c r="J32" s="7">
        <v>1.09615416523656E-5</v>
      </c>
      <c r="K32" s="7" t="s">
        <v>302</v>
      </c>
      <c r="L32" s="7" t="s">
        <v>0</v>
      </c>
      <c r="M32" s="7">
        <v>9.5926999999999998E-2</v>
      </c>
      <c r="N32" t="s">
        <v>863</v>
      </c>
    </row>
    <row r="33" spans="1:14" x14ac:dyDescent="0.2">
      <c r="A33" s="261"/>
      <c r="B33" s="6" t="s">
        <v>80</v>
      </c>
      <c r="C33" s="63">
        <v>4775</v>
      </c>
      <c r="D33" s="7">
        <v>0.43504783208556502</v>
      </c>
      <c r="E33" s="7" t="s">
        <v>266</v>
      </c>
      <c r="F33" s="7" t="s">
        <v>0</v>
      </c>
      <c r="G33" s="7">
        <v>8.9137999999999995E-2</v>
      </c>
      <c r="H33" s="7" t="s">
        <v>851</v>
      </c>
      <c r="I33" s="63">
        <v>927</v>
      </c>
      <c r="J33" s="7">
        <v>1.2753411425811901E-2</v>
      </c>
      <c r="K33" s="7" t="s">
        <v>303</v>
      </c>
      <c r="L33" s="7" t="s">
        <v>0</v>
      </c>
      <c r="M33" s="7" t="s">
        <v>83</v>
      </c>
      <c r="N33" s="7" t="s">
        <v>83</v>
      </c>
    </row>
    <row r="34" spans="1:14" x14ac:dyDescent="0.2">
      <c r="A34" s="261"/>
      <c r="B34" s="6" t="s">
        <v>16</v>
      </c>
      <c r="C34" s="63">
        <v>12007</v>
      </c>
      <c r="D34" s="7">
        <v>3.3203624376190999</v>
      </c>
      <c r="E34" s="7" t="s">
        <v>267</v>
      </c>
      <c r="F34" s="7" t="s">
        <v>0</v>
      </c>
      <c r="G34" s="7">
        <v>0.121059</v>
      </c>
      <c r="H34" s="7" t="s">
        <v>852</v>
      </c>
      <c r="I34" s="63">
        <v>2944</v>
      </c>
      <c r="J34" s="7">
        <v>0.77590420102176105</v>
      </c>
      <c r="K34" s="7" t="s">
        <v>304</v>
      </c>
      <c r="L34" s="7" t="s">
        <v>0</v>
      </c>
      <c r="M34" s="7">
        <v>1.8140000000000001E-3</v>
      </c>
      <c r="N34" t="s">
        <v>864</v>
      </c>
    </row>
    <row r="35" spans="1:14" x14ac:dyDescent="0.2">
      <c r="A35" s="261"/>
      <c r="B35" s="6" t="s">
        <v>55</v>
      </c>
      <c r="C35" s="63">
        <v>11985</v>
      </c>
      <c r="D35" s="7">
        <v>0.812579889640478</v>
      </c>
      <c r="E35" s="7" t="s">
        <v>268</v>
      </c>
      <c r="F35" s="7" t="s">
        <v>0</v>
      </c>
      <c r="G35" s="7">
        <v>0.159354</v>
      </c>
      <c r="H35" s="7" t="s">
        <v>820</v>
      </c>
      <c r="I35" s="63">
        <v>2923</v>
      </c>
      <c r="J35" s="7">
        <v>8.3610652449316203E-2</v>
      </c>
      <c r="K35" s="7" t="s">
        <v>291</v>
      </c>
      <c r="L35" s="7" t="s">
        <v>0</v>
      </c>
      <c r="M35" s="7">
        <v>3.9643999999999999E-2</v>
      </c>
      <c r="N35" t="s">
        <v>865</v>
      </c>
    </row>
    <row r="36" spans="1:14" x14ac:dyDescent="0.2">
      <c r="A36" s="261"/>
      <c r="B36" s="6" t="s">
        <v>52</v>
      </c>
      <c r="C36" s="63">
        <v>12773</v>
      </c>
      <c r="D36" s="7">
        <v>1.5150981798421299</v>
      </c>
      <c r="E36" s="7" t="s">
        <v>269</v>
      </c>
      <c r="F36" s="7" t="s">
        <v>0</v>
      </c>
      <c r="G36" s="7">
        <v>0.15801499999999999</v>
      </c>
      <c r="H36" s="7" t="s">
        <v>853</v>
      </c>
      <c r="I36" s="63">
        <v>3590</v>
      </c>
      <c r="J36" s="7">
        <v>0.25769810846811902</v>
      </c>
      <c r="K36" s="7" t="s">
        <v>305</v>
      </c>
      <c r="L36" s="7" t="s">
        <v>0</v>
      </c>
      <c r="M36" s="7">
        <v>0.13103100000000001</v>
      </c>
      <c r="N36" t="s">
        <v>866</v>
      </c>
    </row>
    <row r="37" spans="1:14" x14ac:dyDescent="0.2">
      <c r="A37" s="261"/>
      <c r="B37" s="6" t="s">
        <v>81</v>
      </c>
      <c r="C37" s="63">
        <v>12773</v>
      </c>
      <c r="D37" s="7">
        <v>1.3269592816470399</v>
      </c>
      <c r="E37" s="7" t="s">
        <v>270</v>
      </c>
      <c r="F37" s="7" t="s">
        <v>0</v>
      </c>
      <c r="G37" s="7">
        <v>0.10705199999999999</v>
      </c>
      <c r="H37" s="7" t="s">
        <v>169</v>
      </c>
      <c r="I37" s="63">
        <v>3591</v>
      </c>
      <c r="J37" s="7">
        <v>0.221456123508358</v>
      </c>
      <c r="K37" s="7" t="s">
        <v>306</v>
      </c>
      <c r="L37" s="7" t="s">
        <v>0</v>
      </c>
      <c r="M37" s="7" t="s">
        <v>83</v>
      </c>
      <c r="N37" s="7" t="s">
        <v>83</v>
      </c>
    </row>
    <row r="38" spans="1:14" x14ac:dyDescent="0.2">
      <c r="A38" s="261"/>
      <c r="B38" s="6" t="s">
        <v>14</v>
      </c>
      <c r="C38" s="63">
        <v>8958</v>
      </c>
      <c r="D38" s="7">
        <v>0.26928641401012798</v>
      </c>
      <c r="E38" s="7" t="s">
        <v>271</v>
      </c>
      <c r="F38" s="7" t="s">
        <v>0</v>
      </c>
      <c r="G38" s="7">
        <v>1.6209000000000001E-2</v>
      </c>
      <c r="H38" s="7" t="s">
        <v>854</v>
      </c>
      <c r="I38" s="63">
        <v>1781</v>
      </c>
      <c r="J38" s="7">
        <v>6.1685622981588804E-4</v>
      </c>
      <c r="K38" s="7" t="s">
        <v>307</v>
      </c>
      <c r="L38" s="7" t="s">
        <v>0</v>
      </c>
      <c r="M38" s="7" t="s">
        <v>83</v>
      </c>
      <c r="N38" s="7" t="s">
        <v>83</v>
      </c>
    </row>
    <row r="39" spans="1:14" x14ac:dyDescent="0.2">
      <c r="A39" s="261"/>
      <c r="B39" s="6" t="s">
        <v>10</v>
      </c>
      <c r="C39" s="63">
        <v>11941</v>
      </c>
      <c r="D39" s="7">
        <v>2.6880672488020898</v>
      </c>
      <c r="E39" s="7" t="s">
        <v>272</v>
      </c>
      <c r="F39" s="7" t="s">
        <v>0</v>
      </c>
      <c r="G39" s="7">
        <v>0.131998</v>
      </c>
      <c r="H39" s="7" t="s">
        <v>850</v>
      </c>
      <c r="I39" s="63">
        <v>2886</v>
      </c>
      <c r="J39" s="7">
        <v>7.6020309162344604E-2</v>
      </c>
      <c r="K39" s="7" t="s">
        <v>291</v>
      </c>
      <c r="L39" s="7" t="s">
        <v>0</v>
      </c>
      <c r="M39" s="7">
        <v>4.5225000000000001E-2</v>
      </c>
      <c r="N39" t="s">
        <v>867</v>
      </c>
    </row>
    <row r="40" spans="1:14" x14ac:dyDescent="0.2">
      <c r="A40" s="261"/>
      <c r="B40" s="6"/>
      <c r="C40" s="63"/>
      <c r="D40" s="7"/>
      <c r="E40" s="7"/>
      <c r="F40" s="7"/>
      <c r="G40" s="7"/>
      <c r="H40" s="7"/>
      <c r="I40" s="63"/>
      <c r="J40" s="7"/>
      <c r="K40" s="7"/>
      <c r="L40" s="7"/>
      <c r="M40" s="7"/>
    </row>
    <row r="41" spans="1:14" x14ac:dyDescent="0.2">
      <c r="A41" s="260" t="s">
        <v>958</v>
      </c>
      <c r="B41" s="153"/>
      <c r="C41" s="186"/>
      <c r="D41" s="154"/>
      <c r="E41" s="154"/>
      <c r="F41" s="154"/>
      <c r="G41" s="154"/>
      <c r="H41" s="154"/>
      <c r="I41" s="186"/>
      <c r="J41" s="154"/>
      <c r="K41" s="154"/>
      <c r="L41" s="154"/>
      <c r="M41" s="154"/>
      <c r="N41" s="193"/>
    </row>
    <row r="42" spans="1:14" x14ac:dyDescent="0.2">
      <c r="A42" s="261"/>
      <c r="B42" s="6" t="s">
        <v>3</v>
      </c>
      <c r="C42" s="63">
        <v>759</v>
      </c>
      <c r="D42" s="7">
        <v>1.0253511177136001</v>
      </c>
      <c r="E42" s="7" t="s">
        <v>273</v>
      </c>
      <c r="F42" s="7">
        <v>3.3832017160939101E-2</v>
      </c>
      <c r="G42" s="7">
        <v>0.53096200000000005</v>
      </c>
      <c r="H42" s="7" t="s">
        <v>855</v>
      </c>
      <c r="I42" s="63">
        <v>245</v>
      </c>
      <c r="J42" s="7">
        <v>6.4948932788055902E-4</v>
      </c>
      <c r="K42" s="7" t="s">
        <v>308</v>
      </c>
      <c r="L42" s="7">
        <v>0.152708997663517</v>
      </c>
      <c r="M42" s="7" t="s">
        <v>83</v>
      </c>
      <c r="N42" s="7" t="s">
        <v>83</v>
      </c>
    </row>
    <row r="43" spans="1:14" x14ac:dyDescent="0.2">
      <c r="A43" s="261"/>
      <c r="B43" s="6" t="s">
        <v>152</v>
      </c>
      <c r="C43" s="63">
        <v>812</v>
      </c>
      <c r="D43" s="7">
        <v>6.8364107735197105E-2</v>
      </c>
      <c r="E43" s="7" t="s">
        <v>274</v>
      </c>
      <c r="F43" s="7">
        <v>6.5235440635740005E-4</v>
      </c>
      <c r="G43" s="7" t="s">
        <v>83</v>
      </c>
      <c r="H43" s="7" t="s">
        <v>83</v>
      </c>
      <c r="I43" s="63">
        <v>252</v>
      </c>
      <c r="J43" s="7">
        <v>2.15328180208168</v>
      </c>
      <c r="K43" s="7" t="s">
        <v>309</v>
      </c>
      <c r="L43" s="7">
        <v>1.6324626865670999E-3</v>
      </c>
      <c r="M43" s="7" t="s">
        <v>0</v>
      </c>
      <c r="N43" s="53" t="s">
        <v>83</v>
      </c>
    </row>
    <row r="44" spans="1:14" x14ac:dyDescent="0.2">
      <c r="A44" s="261"/>
      <c r="B44" s="6" t="s">
        <v>31</v>
      </c>
      <c r="C44" s="63">
        <v>11053</v>
      </c>
      <c r="D44" s="7">
        <v>1.72373114410123</v>
      </c>
      <c r="E44" s="7" t="s">
        <v>275</v>
      </c>
      <c r="F44" s="7" t="s">
        <v>0</v>
      </c>
      <c r="G44" s="7">
        <v>0.10087500000000001</v>
      </c>
      <c r="H44" s="7" t="s">
        <v>827</v>
      </c>
      <c r="I44" s="63">
        <v>2657</v>
      </c>
      <c r="J44" s="7">
        <v>8.37158148778612E-2</v>
      </c>
      <c r="K44" s="7" t="s">
        <v>291</v>
      </c>
      <c r="L44" s="7" t="s">
        <v>0</v>
      </c>
      <c r="M44" s="7" t="s">
        <v>83</v>
      </c>
      <c r="N44" s="53" t="s">
        <v>83</v>
      </c>
    </row>
    <row r="45" spans="1:14" x14ac:dyDescent="0.2">
      <c r="A45" s="261"/>
      <c r="B45" s="6" t="s">
        <v>21</v>
      </c>
      <c r="C45" s="63">
        <v>12771</v>
      </c>
      <c r="D45" s="7">
        <v>1.5105875316975499</v>
      </c>
      <c r="E45" s="7" t="s">
        <v>276</v>
      </c>
      <c r="F45" s="7">
        <v>0.61150067355895898</v>
      </c>
      <c r="G45" s="7">
        <v>5.5625000000000001E-2</v>
      </c>
      <c r="H45" s="7" t="s">
        <v>234</v>
      </c>
      <c r="I45" s="63">
        <v>3591</v>
      </c>
      <c r="J45" s="7">
        <v>0.29223646061494601</v>
      </c>
      <c r="K45" s="7" t="s">
        <v>310</v>
      </c>
      <c r="L45" s="7">
        <v>0.62995400508442201</v>
      </c>
      <c r="M45" s="7" t="s">
        <v>83</v>
      </c>
      <c r="N45" s="53" t="s">
        <v>83</v>
      </c>
    </row>
    <row r="46" spans="1:14" x14ac:dyDescent="0.2">
      <c r="A46" s="261"/>
      <c r="B46" s="6" t="s">
        <v>153</v>
      </c>
      <c r="C46" s="63">
        <v>813</v>
      </c>
      <c r="D46" s="7">
        <v>0.24932459115442199</v>
      </c>
      <c r="E46" s="7" t="s">
        <v>277</v>
      </c>
      <c r="F46" s="7">
        <v>1.1860989206490001E-4</v>
      </c>
      <c r="G46" s="7" t="s">
        <v>83</v>
      </c>
      <c r="H46" s="7" t="s">
        <v>83</v>
      </c>
      <c r="I46" s="63">
        <v>252</v>
      </c>
      <c r="J46" s="7">
        <v>0.205561752875837</v>
      </c>
      <c r="K46" s="7" t="s">
        <v>311</v>
      </c>
      <c r="L46" s="7">
        <v>4.6641791044769998E-4</v>
      </c>
      <c r="M46" s="7" t="s">
        <v>0</v>
      </c>
      <c r="N46" s="53" t="s">
        <v>83</v>
      </c>
    </row>
    <row r="47" spans="1:14" x14ac:dyDescent="0.2">
      <c r="A47" s="261"/>
      <c r="B47" s="6"/>
      <c r="C47" s="63"/>
      <c r="D47" s="7"/>
      <c r="E47" s="7"/>
      <c r="F47" s="7"/>
      <c r="G47" s="7"/>
      <c r="H47" s="7"/>
      <c r="I47" s="63"/>
      <c r="J47" s="7"/>
      <c r="K47" s="7"/>
      <c r="L47" s="7"/>
      <c r="M47" s="7"/>
      <c r="N47" s="53"/>
    </row>
    <row r="48" spans="1:14" x14ac:dyDescent="0.2">
      <c r="A48" s="260" t="s">
        <v>68</v>
      </c>
      <c r="B48" s="153"/>
      <c r="C48" s="186"/>
      <c r="D48" s="154"/>
      <c r="E48" s="154"/>
      <c r="F48" s="154"/>
      <c r="G48" s="154"/>
      <c r="H48" s="154"/>
      <c r="I48" s="186"/>
      <c r="J48" s="154"/>
      <c r="K48" s="154"/>
      <c r="L48" s="154"/>
      <c r="M48" s="154"/>
      <c r="N48" s="194"/>
    </row>
    <row r="49" spans="1:14" x14ac:dyDescent="0.2">
      <c r="B49" s="6" t="s">
        <v>39</v>
      </c>
      <c r="C49" s="63">
        <v>9670</v>
      </c>
      <c r="D49" s="7">
        <v>0.108541728372002</v>
      </c>
      <c r="E49" s="7" t="s">
        <v>278</v>
      </c>
      <c r="F49" s="7" t="s">
        <v>0</v>
      </c>
      <c r="G49" s="7" t="s">
        <v>83</v>
      </c>
      <c r="H49" s="7" t="s">
        <v>83</v>
      </c>
      <c r="I49" s="63">
        <v>3174</v>
      </c>
      <c r="J49" s="7">
        <v>0.24946955190593401</v>
      </c>
      <c r="K49" s="7" t="s">
        <v>312</v>
      </c>
      <c r="L49" s="7" t="s">
        <v>0</v>
      </c>
      <c r="M49" s="7" t="s">
        <v>83</v>
      </c>
      <c r="N49" s="53" t="s">
        <v>83</v>
      </c>
    </row>
    <row r="50" spans="1:14" x14ac:dyDescent="0.2">
      <c r="B50" s="6" t="s">
        <v>82</v>
      </c>
      <c r="C50" s="63">
        <v>1333</v>
      </c>
      <c r="D50" s="7">
        <v>0.48494655291701799</v>
      </c>
      <c r="E50" s="7" t="s">
        <v>279</v>
      </c>
      <c r="F50" s="7" t="s">
        <v>0</v>
      </c>
      <c r="G50" s="7">
        <v>0.36866500000000002</v>
      </c>
      <c r="H50" s="7" t="s">
        <v>856</v>
      </c>
      <c r="I50" s="63">
        <v>232</v>
      </c>
      <c r="J50" s="7">
        <v>0.14999246404430999</v>
      </c>
      <c r="K50" s="7" t="s">
        <v>313</v>
      </c>
      <c r="L50" s="7" t="s">
        <v>0</v>
      </c>
      <c r="M50" s="7" t="s">
        <v>83</v>
      </c>
      <c r="N50" s="53" t="s">
        <v>83</v>
      </c>
    </row>
    <row r="51" spans="1:14" x14ac:dyDescent="0.2">
      <c r="B51" s="6" t="s">
        <v>32</v>
      </c>
      <c r="C51" s="63">
        <v>6399</v>
      </c>
      <c r="D51" s="7">
        <v>0.94938519972706303</v>
      </c>
      <c r="E51" s="7" t="s">
        <v>280</v>
      </c>
      <c r="F51" s="7" t="s">
        <v>0</v>
      </c>
      <c r="G51" s="7">
        <v>6.0865000000000002E-2</v>
      </c>
      <c r="H51" s="7" t="s">
        <v>835</v>
      </c>
      <c r="I51" s="63">
        <v>1773</v>
      </c>
      <c r="J51" s="7">
        <v>0.16787449265869001</v>
      </c>
      <c r="K51" s="7" t="s">
        <v>303</v>
      </c>
      <c r="L51" s="7" t="s">
        <v>0</v>
      </c>
      <c r="M51" s="7">
        <v>0.39908900000000003</v>
      </c>
      <c r="N51" t="s">
        <v>868</v>
      </c>
    </row>
    <row r="52" spans="1:14" x14ac:dyDescent="0.2">
      <c r="B52" s="6" t="s">
        <v>30</v>
      </c>
      <c r="C52" s="10">
        <v>12773</v>
      </c>
      <c r="D52" s="7">
        <v>1.56200595807648</v>
      </c>
      <c r="E52" s="7" t="s">
        <v>281</v>
      </c>
      <c r="F52" s="7" t="s">
        <v>0</v>
      </c>
      <c r="G52" s="7">
        <v>7.9588000000000006E-2</v>
      </c>
      <c r="H52" s="7" t="s">
        <v>857</v>
      </c>
      <c r="I52" s="10">
        <v>3593</v>
      </c>
      <c r="J52" s="7">
        <v>0.30076574580647503</v>
      </c>
      <c r="K52" s="7" t="s">
        <v>314</v>
      </c>
      <c r="L52" s="7" t="s">
        <v>0</v>
      </c>
      <c r="M52" s="7">
        <v>4.2708999999999997E-2</v>
      </c>
      <c r="N52" t="s">
        <v>869</v>
      </c>
    </row>
    <row r="53" spans="1:14" x14ac:dyDescent="0.2">
      <c r="B53" s="6" t="s">
        <v>28</v>
      </c>
      <c r="C53" s="10">
        <v>12774</v>
      </c>
      <c r="D53" s="7">
        <v>5.3380827642097</v>
      </c>
      <c r="E53" s="7" t="s">
        <v>282</v>
      </c>
      <c r="F53" s="7">
        <v>0.55932203389830504</v>
      </c>
      <c r="G53" s="7">
        <v>0.109628</v>
      </c>
      <c r="H53" s="7" t="s">
        <v>169</v>
      </c>
      <c r="I53" s="10">
        <v>3593</v>
      </c>
      <c r="J53" s="7">
        <v>0.98120863128882296</v>
      </c>
      <c r="K53" s="7" t="s">
        <v>315</v>
      </c>
      <c r="L53" s="7">
        <v>0.5625</v>
      </c>
      <c r="M53" s="7" t="s">
        <v>83</v>
      </c>
      <c r="N53" s="53" t="s">
        <v>83</v>
      </c>
    </row>
    <row r="54" spans="1:14" x14ac:dyDescent="0.2">
      <c r="B54" s="6" t="s">
        <v>11</v>
      </c>
      <c r="C54" s="10">
        <v>7313</v>
      </c>
      <c r="D54" s="7">
        <v>1.0179970568033501</v>
      </c>
      <c r="E54" s="7" t="s">
        <v>283</v>
      </c>
      <c r="F54" s="7">
        <v>0.27118644067796599</v>
      </c>
      <c r="G54" s="7" t="s">
        <v>83</v>
      </c>
      <c r="H54" s="7" t="s">
        <v>83</v>
      </c>
      <c r="I54" s="10">
        <v>2126</v>
      </c>
      <c r="J54" s="7">
        <v>0.28660176961228401</v>
      </c>
      <c r="K54" s="7" t="s">
        <v>316</v>
      </c>
      <c r="L54" s="7">
        <v>0.25</v>
      </c>
      <c r="M54" s="7" t="s">
        <v>83</v>
      </c>
      <c r="N54" s="53" t="s">
        <v>83</v>
      </c>
    </row>
    <row r="55" spans="1:14" x14ac:dyDescent="0.2">
      <c r="B55" s="2"/>
      <c r="C55" s="5"/>
      <c r="D55" s="3"/>
      <c r="E55" s="3"/>
      <c r="F55" s="3"/>
      <c r="G55" s="3"/>
      <c r="H55" s="3"/>
      <c r="I55" s="4"/>
      <c r="J55" s="3"/>
      <c r="K55" s="3"/>
      <c r="L55" s="3"/>
      <c r="M55" s="3"/>
    </row>
    <row r="56" spans="1:14" ht="79" customHeight="1" x14ac:dyDescent="0.2">
      <c r="A56" s="177" t="s">
        <v>1281</v>
      </c>
      <c r="B56" s="177"/>
      <c r="C56" s="177"/>
      <c r="D56" s="177"/>
      <c r="E56" s="177"/>
      <c r="F56" s="177"/>
      <c r="G56" s="177"/>
      <c r="H56" s="177"/>
      <c r="I56" s="177"/>
      <c r="J56" s="177"/>
      <c r="K56" s="177"/>
      <c r="L56" s="177"/>
      <c r="M56" s="177"/>
      <c r="N56" s="177"/>
    </row>
    <row r="57" spans="1:14" x14ac:dyDescent="0.2">
      <c r="B57" s="6"/>
      <c r="C57" s="5"/>
      <c r="D57" s="3"/>
      <c r="E57" s="3"/>
      <c r="F57" s="3"/>
      <c r="G57" s="3"/>
      <c r="H57" s="3"/>
      <c r="I57" s="4"/>
      <c r="J57" s="3"/>
      <c r="K57" s="3"/>
      <c r="L57" s="3"/>
      <c r="M57" s="3"/>
    </row>
    <row r="58" spans="1:14" x14ac:dyDescent="0.2">
      <c r="B58" s="6"/>
      <c r="C58" s="5"/>
      <c r="D58" s="3"/>
      <c r="E58" s="3"/>
      <c r="F58" s="3"/>
      <c r="G58" s="3"/>
      <c r="H58" s="3"/>
      <c r="I58" s="4"/>
      <c r="J58" s="3"/>
      <c r="K58" s="3"/>
      <c r="L58" s="3"/>
      <c r="M58" s="3"/>
    </row>
    <row r="59" spans="1:14" x14ac:dyDescent="0.2">
      <c r="B59" s="50"/>
      <c r="C59" s="5"/>
      <c r="D59" s="3"/>
      <c r="E59" s="3"/>
      <c r="F59" s="3"/>
      <c r="G59" s="3"/>
      <c r="H59" s="3"/>
      <c r="I59" s="4"/>
      <c r="J59" s="3"/>
      <c r="K59" s="3"/>
      <c r="L59" s="3"/>
      <c r="M59" s="3"/>
    </row>
    <row r="60" spans="1:14" x14ac:dyDescent="0.2">
      <c r="B60" s="2"/>
      <c r="C60" s="5"/>
      <c r="D60" s="3"/>
      <c r="E60" s="3"/>
      <c r="F60" s="3"/>
      <c r="G60" s="3"/>
      <c r="H60" s="3"/>
      <c r="I60" s="4"/>
      <c r="J60" s="3"/>
      <c r="K60" s="3"/>
      <c r="L60" s="3"/>
      <c r="M60" s="3"/>
    </row>
  </sheetData>
  <mergeCells count="4">
    <mergeCell ref="C2:H2"/>
    <mergeCell ref="I2:N2"/>
    <mergeCell ref="A2:B3"/>
    <mergeCell ref="A56:N56"/>
  </mergeCells>
  <pageMargins left="0.7" right="0.7" top="0.75" bottom="0.75" header="0.3" footer="0.3"/>
  <drawing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0043F-861F-854B-A0A8-162315F14B90}">
  <dimension ref="A1:N77"/>
  <sheetViews>
    <sheetView topLeftCell="A2" workbookViewId="0">
      <selection activeCell="N2" sqref="N2"/>
    </sheetView>
  </sheetViews>
  <sheetFormatPr baseColWidth="10" defaultRowHeight="16" x14ac:dyDescent="0.2"/>
  <cols>
    <col min="1" max="1" width="13.33203125" style="261" customWidth="1"/>
    <col min="2" max="2" width="29.33203125" style="45" customWidth="1"/>
    <col min="3" max="3" width="17" style="45" customWidth="1"/>
    <col min="4" max="4" width="15" style="45" customWidth="1"/>
    <col min="5" max="5" width="13.83203125" style="45" customWidth="1"/>
    <col min="6" max="6" width="17.83203125" style="45" customWidth="1"/>
    <col min="7" max="7" width="12.83203125" style="45" customWidth="1"/>
    <col min="8" max="8" width="16" style="45" customWidth="1"/>
    <col min="9" max="16384" width="10.83203125" style="45"/>
  </cols>
  <sheetData>
    <row r="1" spans="1:14" x14ac:dyDescent="0.2">
      <c r="A1" s="8" t="s">
        <v>897</v>
      </c>
    </row>
    <row r="2" spans="1:14" x14ac:dyDescent="0.2">
      <c r="A2" s="187" t="s">
        <v>9</v>
      </c>
      <c r="B2" s="188"/>
      <c r="C2" s="117" t="s">
        <v>8</v>
      </c>
      <c r="D2" s="120"/>
      <c r="E2" s="119" t="s">
        <v>7</v>
      </c>
      <c r="F2" s="120"/>
      <c r="G2" s="117" t="s">
        <v>48</v>
      </c>
      <c r="H2" s="117"/>
      <c r="N2" s="7">
        <v>0.380936</v>
      </c>
    </row>
    <row r="3" spans="1:14" x14ac:dyDescent="0.2">
      <c r="A3" s="189"/>
      <c r="B3" s="190"/>
      <c r="C3" s="9" t="s">
        <v>896</v>
      </c>
      <c r="D3" s="60" t="s">
        <v>156</v>
      </c>
      <c r="E3" s="13" t="s">
        <v>896</v>
      </c>
      <c r="F3" s="60" t="s">
        <v>156</v>
      </c>
      <c r="G3" s="9" t="s">
        <v>896</v>
      </c>
      <c r="H3" s="56" t="s">
        <v>156</v>
      </c>
      <c r="N3" s="47">
        <v>0.531667</v>
      </c>
    </row>
    <row r="4" spans="1:14" s="255" customFormat="1" x14ac:dyDescent="0.2">
      <c r="A4" s="259" t="s">
        <v>61</v>
      </c>
      <c r="B4" s="180"/>
      <c r="C4" s="181"/>
      <c r="D4" s="167"/>
      <c r="E4" s="181"/>
      <c r="F4" s="167"/>
      <c r="G4" s="181"/>
      <c r="H4" s="167"/>
    </row>
    <row r="5" spans="1:14" x14ac:dyDescent="0.2">
      <c r="B5" s="6" t="s">
        <v>2</v>
      </c>
      <c r="C5" s="7">
        <v>0.386901707413491</v>
      </c>
      <c r="D5" s="7" t="s">
        <v>700</v>
      </c>
      <c r="E5" s="7">
        <v>0.86911930939326298</v>
      </c>
      <c r="F5" s="7" t="s">
        <v>731</v>
      </c>
      <c r="G5" s="7">
        <v>0.80024403957365597</v>
      </c>
      <c r="H5" s="7" t="s">
        <v>752</v>
      </c>
    </row>
    <row r="6" spans="1:14" x14ac:dyDescent="0.2">
      <c r="B6" s="6" t="s">
        <v>23</v>
      </c>
      <c r="C6" s="7">
        <v>0.37106663168377402</v>
      </c>
      <c r="D6" s="7" t="s">
        <v>701</v>
      </c>
      <c r="E6" s="7">
        <v>0.87925715436096896</v>
      </c>
      <c r="F6" s="7" t="s">
        <v>732</v>
      </c>
      <c r="G6" s="7">
        <v>0.77589450307014396</v>
      </c>
      <c r="H6" s="7" t="s">
        <v>510</v>
      </c>
      <c r="L6" s="45" t="s">
        <v>23</v>
      </c>
    </row>
    <row r="7" spans="1:14" x14ac:dyDescent="0.2">
      <c r="B7" s="6"/>
      <c r="C7" s="7"/>
      <c r="D7" s="7"/>
      <c r="E7" s="7"/>
      <c r="F7" s="7"/>
      <c r="G7" s="7"/>
      <c r="H7" s="7"/>
      <c r="L7" s="45" t="s">
        <v>1383</v>
      </c>
      <c r="M7" s="45">
        <f>(N2)/(N3)</f>
        <v>0.71649359467486229</v>
      </c>
    </row>
    <row r="8" spans="1:14" x14ac:dyDescent="0.2">
      <c r="A8" s="260" t="s">
        <v>895</v>
      </c>
      <c r="B8" s="153"/>
      <c r="C8" s="154"/>
      <c r="D8" s="154"/>
      <c r="E8" s="154"/>
      <c r="F8" s="154"/>
      <c r="G8" s="154"/>
      <c r="H8" s="154"/>
      <c r="L8" s="45" t="s">
        <v>1384</v>
      </c>
      <c r="M8" s="7">
        <v>0.37106663168377402</v>
      </c>
    </row>
    <row r="9" spans="1:14" x14ac:dyDescent="0.2">
      <c r="B9" s="6" t="s">
        <v>71</v>
      </c>
      <c r="C9" s="7">
        <v>0.29156357136937</v>
      </c>
      <c r="D9" s="7" t="s">
        <v>702</v>
      </c>
      <c r="E9" s="7">
        <v>0.87115239474756001</v>
      </c>
      <c r="F9" s="7" t="s">
        <v>733</v>
      </c>
      <c r="G9" s="7">
        <v>0.74854699200137098</v>
      </c>
      <c r="H9" s="7" t="s">
        <v>753</v>
      </c>
      <c r="M9" s="45">
        <f>M7*M8</f>
        <v>0.2658668647990004</v>
      </c>
    </row>
    <row r="10" spans="1:14" x14ac:dyDescent="0.2">
      <c r="B10" s="6" t="s">
        <v>72</v>
      </c>
      <c r="C10" s="7">
        <v>0.33741357466166799</v>
      </c>
      <c r="D10" s="7" t="s">
        <v>703</v>
      </c>
      <c r="E10" s="7">
        <v>0.92756159204489796</v>
      </c>
      <c r="F10" s="7" t="s">
        <v>734</v>
      </c>
      <c r="G10" s="7">
        <v>0.89570417344501896</v>
      </c>
      <c r="H10" s="7" t="s">
        <v>754</v>
      </c>
    </row>
    <row r="11" spans="1:14" x14ac:dyDescent="0.2">
      <c r="B11" s="6" t="s">
        <v>84</v>
      </c>
      <c r="C11" s="7">
        <v>0.36030442722726802</v>
      </c>
      <c r="D11" s="7" t="s">
        <v>704</v>
      </c>
      <c r="E11" s="7">
        <v>0.931612493705547</v>
      </c>
      <c r="F11" s="7" t="s">
        <v>735</v>
      </c>
      <c r="G11" s="7">
        <v>0.90829190084695899</v>
      </c>
      <c r="H11" s="7" t="s">
        <v>755</v>
      </c>
      <c r="L11" s="45" t="s">
        <v>1386</v>
      </c>
      <c r="M11" s="7">
        <v>0.23834825916881799</v>
      </c>
    </row>
    <row r="12" spans="1:14" x14ac:dyDescent="0.2">
      <c r="B12" s="6" t="s">
        <v>73</v>
      </c>
      <c r="C12" s="7">
        <v>0.35164930150255203</v>
      </c>
      <c r="D12" s="7" t="s">
        <v>705</v>
      </c>
      <c r="E12" s="7">
        <v>0.91552688103411395</v>
      </c>
      <c r="F12" s="7" t="s">
        <v>736</v>
      </c>
      <c r="G12" s="7">
        <v>0.83737535545602304</v>
      </c>
      <c r="H12" s="7" t="s">
        <v>756</v>
      </c>
      <c r="L12" s="45" t="s">
        <v>1385</v>
      </c>
      <c r="M12" s="45">
        <f>(1-M9)/(1-M11)</f>
        <v>0.96386983163702666</v>
      </c>
    </row>
    <row r="13" spans="1:14" x14ac:dyDescent="0.2">
      <c r="B13" s="6" t="s">
        <v>74</v>
      </c>
      <c r="C13" s="7">
        <v>0.35504867047106098</v>
      </c>
      <c r="D13" s="7" t="s">
        <v>706</v>
      </c>
      <c r="E13" s="7">
        <v>0.86530973054757598</v>
      </c>
      <c r="F13" s="7" t="s">
        <v>737</v>
      </c>
      <c r="G13" s="7">
        <v>0.82076840736343604</v>
      </c>
      <c r="H13" s="7" t="s">
        <v>757</v>
      </c>
    </row>
    <row r="14" spans="1:14" x14ac:dyDescent="0.2">
      <c r="B14" s="6" t="s">
        <v>75</v>
      </c>
      <c r="C14" s="7">
        <v>0.35540756004461299</v>
      </c>
      <c r="D14" s="7" t="s">
        <v>707</v>
      </c>
      <c r="E14" s="7">
        <v>0.86833940932716702</v>
      </c>
      <c r="F14" s="7" t="s">
        <v>738</v>
      </c>
      <c r="G14" s="7">
        <v>0.79024171705041502</v>
      </c>
      <c r="H14" s="7" t="s">
        <v>758</v>
      </c>
    </row>
    <row r="15" spans="1:14" x14ac:dyDescent="0.2">
      <c r="B15" s="6" t="s">
        <v>85</v>
      </c>
      <c r="C15" s="7">
        <v>0.38271674100043901</v>
      </c>
      <c r="D15" s="7" t="s">
        <v>708</v>
      </c>
      <c r="E15" s="7">
        <v>0.87544354740311103</v>
      </c>
      <c r="F15" s="7" t="s">
        <v>739</v>
      </c>
      <c r="G15" s="7">
        <v>0.80437727977385298</v>
      </c>
      <c r="H15" s="7" t="s">
        <v>759</v>
      </c>
    </row>
    <row r="16" spans="1:14" x14ac:dyDescent="0.2">
      <c r="B16" s="6" t="s">
        <v>76</v>
      </c>
      <c r="C16" s="7">
        <v>0.37098579133438703</v>
      </c>
      <c r="D16" s="7" t="s">
        <v>709</v>
      </c>
      <c r="E16" s="7">
        <v>0.86513188071573299</v>
      </c>
      <c r="F16" s="7" t="s">
        <v>740</v>
      </c>
      <c r="G16" s="7">
        <v>0.78767404217277204</v>
      </c>
      <c r="H16" s="7" t="s">
        <v>760</v>
      </c>
    </row>
    <row r="17" spans="1:8" x14ac:dyDescent="0.2">
      <c r="B17" s="6"/>
      <c r="C17" s="7"/>
      <c r="D17" s="7"/>
      <c r="E17" s="7"/>
      <c r="F17" s="7"/>
      <c r="G17" s="7"/>
      <c r="H17" s="7"/>
    </row>
    <row r="18" spans="1:8" x14ac:dyDescent="0.2">
      <c r="A18" s="260" t="s">
        <v>63</v>
      </c>
      <c r="B18" s="153"/>
      <c r="C18" s="154"/>
      <c r="D18" s="154"/>
      <c r="E18" s="154"/>
      <c r="F18" s="154"/>
      <c r="G18" s="154"/>
      <c r="H18" s="154"/>
    </row>
    <row r="19" spans="1:8" s="255" customFormat="1" x14ac:dyDescent="0.2">
      <c r="A19" s="265"/>
      <c r="B19" s="266" t="s">
        <v>1189</v>
      </c>
      <c r="C19" s="267">
        <v>0.325427540991922</v>
      </c>
      <c r="D19" s="268" t="s">
        <v>1297</v>
      </c>
      <c r="E19" s="267">
        <v>0.87075314584162999</v>
      </c>
      <c r="F19" s="268" t="s">
        <v>1298</v>
      </c>
      <c r="G19" s="267">
        <v>0.75592869544113495</v>
      </c>
      <c r="H19" s="268" t="s">
        <v>1300</v>
      </c>
    </row>
    <row r="20" spans="1:8" x14ac:dyDescent="0.2">
      <c r="B20" s="6" t="s">
        <v>86</v>
      </c>
      <c r="C20" s="7">
        <v>0.33032522936534298</v>
      </c>
      <c r="D20" s="7" t="s">
        <v>710</v>
      </c>
      <c r="E20" s="7">
        <v>0.86867839859401397</v>
      </c>
      <c r="F20" s="7" t="s">
        <v>731</v>
      </c>
      <c r="G20" s="7">
        <v>0.74483891659800605</v>
      </c>
      <c r="H20" s="7" t="s">
        <v>761</v>
      </c>
    </row>
    <row r="21" spans="1:8" x14ac:dyDescent="0.2">
      <c r="B21" s="6" t="s">
        <v>29</v>
      </c>
      <c r="C21" s="7">
        <v>0.37354710253666201</v>
      </c>
      <c r="D21" s="7" t="s">
        <v>711</v>
      </c>
      <c r="E21" s="7">
        <v>0.86450782554869099</v>
      </c>
      <c r="F21" s="7" t="s">
        <v>740</v>
      </c>
      <c r="G21" s="7">
        <v>0.77842216315058699</v>
      </c>
      <c r="H21" s="7" t="s">
        <v>762</v>
      </c>
    </row>
    <row r="22" spans="1:8" x14ac:dyDescent="0.2">
      <c r="B22" s="6"/>
      <c r="C22" s="7"/>
      <c r="D22" s="7"/>
      <c r="E22" s="7"/>
      <c r="F22" s="7"/>
      <c r="G22" s="7"/>
      <c r="H22" s="7"/>
    </row>
    <row r="23" spans="1:8" x14ac:dyDescent="0.2">
      <c r="A23" s="260" t="s">
        <v>64</v>
      </c>
      <c r="B23" s="153"/>
      <c r="C23" s="154"/>
      <c r="D23" s="154"/>
      <c r="E23" s="154"/>
      <c r="F23" s="154"/>
      <c r="G23" s="154"/>
      <c r="H23" s="154"/>
    </row>
    <row r="24" spans="1:8" x14ac:dyDescent="0.2">
      <c r="B24" s="6" t="s">
        <v>47</v>
      </c>
      <c r="C24" s="7">
        <v>0.34949977165152502</v>
      </c>
      <c r="D24" s="7" t="s">
        <v>712</v>
      </c>
      <c r="E24" s="7">
        <v>0.85201583716835505</v>
      </c>
      <c r="F24" s="7" t="s">
        <v>741</v>
      </c>
      <c r="G24" s="7">
        <v>0.755508351527995</v>
      </c>
      <c r="H24" s="7" t="s">
        <v>763</v>
      </c>
    </row>
    <row r="25" spans="1:8" x14ac:dyDescent="0.2">
      <c r="B25" s="6" t="s">
        <v>20</v>
      </c>
      <c r="C25" s="7">
        <v>0.37445098873243499</v>
      </c>
      <c r="D25" s="7" t="s">
        <v>711</v>
      </c>
      <c r="E25" s="7">
        <v>0.890748114909647</v>
      </c>
      <c r="F25" s="7" t="s">
        <v>742</v>
      </c>
      <c r="G25" s="7">
        <v>0.80573192698233798</v>
      </c>
      <c r="H25" s="7" t="s">
        <v>764</v>
      </c>
    </row>
    <row r="26" spans="1:8" x14ac:dyDescent="0.2">
      <c r="B26" s="6" t="s">
        <v>46</v>
      </c>
      <c r="C26" s="7">
        <v>0.36291951414678503</v>
      </c>
      <c r="D26" s="7" t="s">
        <v>713</v>
      </c>
      <c r="E26" s="7">
        <v>0.88039921070470895</v>
      </c>
      <c r="F26" s="7" t="s">
        <v>732</v>
      </c>
      <c r="G26" s="7">
        <v>0.77793107256027005</v>
      </c>
      <c r="H26" s="7" t="s">
        <v>762</v>
      </c>
    </row>
    <row r="27" spans="1:8" x14ac:dyDescent="0.2">
      <c r="B27" s="6" t="s">
        <v>77</v>
      </c>
      <c r="C27" s="7">
        <v>0.32856308479655599</v>
      </c>
      <c r="D27" s="7" t="s">
        <v>714</v>
      </c>
      <c r="E27" s="7">
        <v>0.85237228637126905</v>
      </c>
      <c r="F27" s="7" t="s">
        <v>743</v>
      </c>
      <c r="G27" s="7">
        <v>0.74328337006828904</v>
      </c>
      <c r="H27" s="7" t="s">
        <v>765</v>
      </c>
    </row>
    <row r="28" spans="1:8" x14ac:dyDescent="0.2">
      <c r="B28" s="6"/>
      <c r="C28" s="7"/>
      <c r="D28" s="7"/>
      <c r="E28" s="7"/>
      <c r="F28" s="7"/>
      <c r="G28" s="7"/>
      <c r="H28" s="7"/>
    </row>
    <row r="29" spans="1:8" x14ac:dyDescent="0.2">
      <c r="A29" s="260" t="s">
        <v>65</v>
      </c>
      <c r="B29" s="153"/>
      <c r="C29" s="154"/>
      <c r="D29" s="154"/>
      <c r="E29" s="154"/>
      <c r="F29" s="154"/>
      <c r="G29" s="154"/>
      <c r="H29" s="154"/>
    </row>
    <row r="30" spans="1:8" x14ac:dyDescent="0.2">
      <c r="B30" s="6" t="s">
        <v>87</v>
      </c>
      <c r="C30" s="7">
        <v>0.34595148267884301</v>
      </c>
      <c r="D30" s="7" t="s">
        <v>715</v>
      </c>
      <c r="E30" s="7">
        <v>0.88627650820508497</v>
      </c>
      <c r="F30" s="7" t="s">
        <v>744</v>
      </c>
      <c r="G30" s="7">
        <v>0.78245300161963305</v>
      </c>
      <c r="H30" s="7" t="s">
        <v>509</v>
      </c>
    </row>
    <row r="31" spans="1:8" x14ac:dyDescent="0.2">
      <c r="B31" s="6" t="s">
        <v>40</v>
      </c>
      <c r="C31" s="7">
        <v>0.37972016244575002</v>
      </c>
      <c r="D31" s="7" t="s">
        <v>716</v>
      </c>
      <c r="E31" s="7">
        <v>0.88014029156473295</v>
      </c>
      <c r="F31" s="7" t="s">
        <v>745</v>
      </c>
      <c r="G31" s="7">
        <v>0.79231094689647297</v>
      </c>
      <c r="H31" s="7" t="s">
        <v>766</v>
      </c>
    </row>
    <row r="32" spans="1:8" x14ac:dyDescent="0.2">
      <c r="B32" s="6" t="s">
        <v>41</v>
      </c>
      <c r="C32" s="7">
        <v>0.386219607750937</v>
      </c>
      <c r="D32" s="7" t="s">
        <v>506</v>
      </c>
      <c r="E32" s="7">
        <v>0.88000189470372103</v>
      </c>
      <c r="F32" s="7" t="s">
        <v>732</v>
      </c>
      <c r="G32" s="7">
        <v>0.79516409289615297</v>
      </c>
      <c r="H32" s="7" t="s">
        <v>767</v>
      </c>
    </row>
    <row r="33" spans="1:13" x14ac:dyDescent="0.2">
      <c r="B33" s="6" t="s">
        <v>34</v>
      </c>
      <c r="C33" s="7">
        <v>0.37389756576175998</v>
      </c>
      <c r="D33" s="7" t="s">
        <v>717</v>
      </c>
      <c r="E33" s="7">
        <v>0.86060673190283998</v>
      </c>
      <c r="F33" s="7" t="s">
        <v>746</v>
      </c>
      <c r="G33" s="7">
        <v>0.75063957921315205</v>
      </c>
      <c r="H33" s="7" t="s">
        <v>768</v>
      </c>
    </row>
    <row r="34" spans="1:13" x14ac:dyDescent="0.2">
      <c r="B34" s="6" t="s">
        <v>1</v>
      </c>
      <c r="C34" s="7">
        <v>0.38847116013855598</v>
      </c>
      <c r="D34" s="7" t="s">
        <v>718</v>
      </c>
      <c r="E34" s="7">
        <v>0.92600236395868696</v>
      </c>
      <c r="F34" s="7" t="s">
        <v>734</v>
      </c>
      <c r="G34" s="7">
        <v>0.908839535955</v>
      </c>
      <c r="H34" s="7" t="s">
        <v>769</v>
      </c>
    </row>
    <row r="35" spans="1:13" x14ac:dyDescent="0.2">
      <c r="B35" s="6" t="s">
        <v>25</v>
      </c>
      <c r="C35" s="7">
        <v>0.36077499249071199</v>
      </c>
      <c r="D35" s="7" t="s">
        <v>713</v>
      </c>
      <c r="E35" s="7">
        <v>0.91637880759788104</v>
      </c>
      <c r="F35" s="7" t="s">
        <v>747</v>
      </c>
      <c r="G35" s="7">
        <v>0.820230544222455</v>
      </c>
      <c r="H35" s="7" t="s">
        <v>770</v>
      </c>
    </row>
    <row r="36" spans="1:13" x14ac:dyDescent="0.2">
      <c r="B36" s="6" t="s">
        <v>24</v>
      </c>
      <c r="C36" s="7">
        <v>0.39289662723175001</v>
      </c>
      <c r="D36" s="7" t="s">
        <v>505</v>
      </c>
      <c r="E36" s="7">
        <v>0.877072260406905</v>
      </c>
      <c r="F36" s="7" t="s">
        <v>732</v>
      </c>
      <c r="G36" s="7">
        <v>0.82017868430799101</v>
      </c>
      <c r="H36" s="7" t="s">
        <v>771</v>
      </c>
    </row>
    <row r="37" spans="1:13" s="255" customFormat="1" x14ac:dyDescent="0.2">
      <c r="A37" s="269"/>
      <c r="B37" s="270" t="s">
        <v>1296</v>
      </c>
      <c r="C37" s="267">
        <v>0.34519438364867999</v>
      </c>
      <c r="D37" s="267" t="s">
        <v>726</v>
      </c>
      <c r="E37" s="267">
        <v>0.819289845765373</v>
      </c>
      <c r="F37" s="267" t="s">
        <v>771</v>
      </c>
      <c r="G37" s="267">
        <v>0.76709617412943198</v>
      </c>
      <c r="H37" s="267" t="s">
        <v>1301</v>
      </c>
    </row>
    <row r="38" spans="1:13" x14ac:dyDescent="0.2">
      <c r="B38" s="6" t="s">
        <v>19</v>
      </c>
      <c r="C38" s="7">
        <v>0.35308846196889299</v>
      </c>
      <c r="D38" s="7" t="s">
        <v>707</v>
      </c>
      <c r="E38" s="7">
        <v>0.85329474802870198</v>
      </c>
      <c r="F38" s="7" t="s">
        <v>743</v>
      </c>
      <c r="G38" s="7">
        <v>0.77645124198091697</v>
      </c>
      <c r="H38" s="7" t="s">
        <v>510</v>
      </c>
    </row>
    <row r="39" spans="1:13" x14ac:dyDescent="0.2">
      <c r="B39" s="6" t="s">
        <v>17</v>
      </c>
      <c r="C39" s="7">
        <v>0.37541043771203902</v>
      </c>
      <c r="D39" s="7" t="s">
        <v>719</v>
      </c>
      <c r="E39" s="7">
        <v>0.90397541984318297</v>
      </c>
      <c r="F39" s="7" t="s">
        <v>507</v>
      </c>
      <c r="G39" s="7">
        <v>0.816497827402764</v>
      </c>
      <c r="H39" s="7" t="s">
        <v>511</v>
      </c>
    </row>
    <row r="40" spans="1:13" x14ac:dyDescent="0.2">
      <c r="B40" s="6" t="s">
        <v>15</v>
      </c>
      <c r="C40" s="7">
        <v>0.378398311281963</v>
      </c>
      <c r="D40" s="7" t="s">
        <v>720</v>
      </c>
      <c r="E40" s="7">
        <v>0.90482318612482304</v>
      </c>
      <c r="F40" s="7" t="s">
        <v>507</v>
      </c>
      <c r="G40" s="7">
        <v>0.80491655228313397</v>
      </c>
      <c r="H40" s="7" t="s">
        <v>772</v>
      </c>
    </row>
    <row r="41" spans="1:13" x14ac:dyDescent="0.2">
      <c r="B41" s="6" t="s">
        <v>12</v>
      </c>
      <c r="C41" s="7">
        <v>0.35895947709564202</v>
      </c>
      <c r="D41" s="7" t="s">
        <v>721</v>
      </c>
      <c r="E41" s="7">
        <v>0.87534286472882605</v>
      </c>
      <c r="F41" s="7" t="s">
        <v>739</v>
      </c>
      <c r="G41" s="7">
        <v>0.78498983148630597</v>
      </c>
      <c r="H41" s="7" t="s">
        <v>773</v>
      </c>
    </row>
    <row r="42" spans="1:13" x14ac:dyDescent="0.2">
      <c r="B42" s="6" t="s">
        <v>88</v>
      </c>
      <c r="C42" s="7">
        <v>0.36150684187846099</v>
      </c>
      <c r="D42" s="7" t="s">
        <v>713</v>
      </c>
      <c r="E42" s="7">
        <v>0.87876081526954197</v>
      </c>
      <c r="F42" s="7" t="s">
        <v>739</v>
      </c>
      <c r="G42" s="7">
        <v>0.78330406108809203</v>
      </c>
      <c r="H42" s="7" t="s">
        <v>774</v>
      </c>
    </row>
    <row r="43" spans="1:13" x14ac:dyDescent="0.2">
      <c r="B43" s="6"/>
      <c r="C43" s="7"/>
      <c r="D43" s="7"/>
      <c r="E43" s="7"/>
      <c r="F43" s="7"/>
      <c r="G43" s="7"/>
      <c r="H43" s="7"/>
    </row>
    <row r="44" spans="1:13" x14ac:dyDescent="0.2">
      <c r="A44" s="260" t="s">
        <v>1261</v>
      </c>
      <c r="B44" s="153"/>
      <c r="C44" s="154"/>
      <c r="D44" s="154"/>
      <c r="E44" s="154"/>
      <c r="F44" s="154"/>
      <c r="G44" s="154"/>
      <c r="H44" s="154"/>
    </row>
    <row r="45" spans="1:13" x14ac:dyDescent="0.2">
      <c r="B45" s="6" t="s">
        <v>53</v>
      </c>
      <c r="C45" s="7">
        <v>0.34108230854775101</v>
      </c>
      <c r="D45" s="7" t="s">
        <v>724</v>
      </c>
      <c r="E45" s="7">
        <v>0.86881042782213402</v>
      </c>
      <c r="F45" s="156" t="s">
        <v>731</v>
      </c>
      <c r="G45" s="7">
        <v>0.77166677462775002</v>
      </c>
      <c r="H45" s="156" t="s">
        <v>898</v>
      </c>
      <c r="L45" s="256"/>
      <c r="M45" s="257"/>
    </row>
    <row r="46" spans="1:13" x14ac:dyDescent="0.2">
      <c r="B46" s="6" t="s">
        <v>78</v>
      </c>
      <c r="C46" s="7">
        <v>0.37882588246119803</v>
      </c>
      <c r="D46" s="7" t="s">
        <v>716</v>
      </c>
      <c r="E46" s="7">
        <v>0.85943834880564296</v>
      </c>
      <c r="F46" s="156" t="s">
        <v>508</v>
      </c>
      <c r="G46" s="7">
        <v>0.78033608733110704</v>
      </c>
      <c r="H46" s="156" t="s">
        <v>509</v>
      </c>
      <c r="L46" s="256"/>
      <c r="M46" s="257"/>
    </row>
    <row r="47" spans="1:13" x14ac:dyDescent="0.2">
      <c r="B47" s="6" t="s">
        <v>79</v>
      </c>
      <c r="C47" s="7">
        <v>0.316545550995184</v>
      </c>
      <c r="D47" s="7" t="s">
        <v>722</v>
      </c>
      <c r="E47" s="7">
        <v>0.83724074853962605</v>
      </c>
      <c r="F47" s="7" t="s">
        <v>748</v>
      </c>
      <c r="G47" s="7">
        <v>0.72556300180440603</v>
      </c>
      <c r="H47" s="7" t="s">
        <v>775</v>
      </c>
    </row>
    <row r="48" spans="1:13" x14ac:dyDescent="0.2">
      <c r="B48" s="6" t="s">
        <v>80</v>
      </c>
      <c r="C48" s="7">
        <v>0.34041567564325098</v>
      </c>
      <c r="D48" s="7" t="s">
        <v>723</v>
      </c>
      <c r="E48" s="7">
        <v>0.85657067039006896</v>
      </c>
      <c r="F48" s="7" t="s">
        <v>743</v>
      </c>
      <c r="G48" s="7">
        <v>0.73662479999814601</v>
      </c>
      <c r="H48" s="7" t="s">
        <v>776</v>
      </c>
    </row>
    <row r="49" spans="1:13" x14ac:dyDescent="0.2">
      <c r="B49" s="6" t="s">
        <v>18</v>
      </c>
      <c r="C49" s="7">
        <v>0.36560692368485798</v>
      </c>
      <c r="D49" s="7" t="s">
        <v>713</v>
      </c>
      <c r="E49" s="7">
        <v>0.90464686634559199</v>
      </c>
      <c r="F49" s="7" t="s">
        <v>749</v>
      </c>
      <c r="G49" s="7">
        <v>0.82739310573754399</v>
      </c>
      <c r="H49" s="7" t="s">
        <v>777</v>
      </c>
    </row>
    <row r="50" spans="1:13" x14ac:dyDescent="0.2">
      <c r="B50" s="6" t="s">
        <v>16</v>
      </c>
      <c r="C50" s="7">
        <v>0.349863039038942</v>
      </c>
      <c r="D50" s="7" t="s">
        <v>712</v>
      </c>
      <c r="E50" s="7">
        <v>0.87350110772006595</v>
      </c>
      <c r="F50" s="7" t="s">
        <v>750</v>
      </c>
      <c r="G50" s="7">
        <v>0.76848886220064805</v>
      </c>
      <c r="H50" s="7" t="s">
        <v>778</v>
      </c>
    </row>
    <row r="51" spans="1:13" x14ac:dyDescent="0.2">
      <c r="B51" s="6" t="s">
        <v>55</v>
      </c>
      <c r="C51" s="7">
        <v>0.35220260740297898</v>
      </c>
      <c r="D51" s="7" t="s">
        <v>712</v>
      </c>
      <c r="E51" s="7">
        <v>0.87203166153141998</v>
      </c>
      <c r="F51" s="156" t="s">
        <v>731</v>
      </c>
      <c r="G51" s="7">
        <v>0.77597690722415902</v>
      </c>
      <c r="H51" s="156" t="s">
        <v>899</v>
      </c>
      <c r="L51" s="256"/>
      <c r="M51" s="257"/>
    </row>
    <row r="52" spans="1:13" x14ac:dyDescent="0.2">
      <c r="B52" s="6" t="s">
        <v>89</v>
      </c>
      <c r="C52" s="7">
        <v>0.33882093526700802</v>
      </c>
      <c r="D52" s="7" t="s">
        <v>724</v>
      </c>
      <c r="E52" s="7">
        <v>0.85231157608404695</v>
      </c>
      <c r="F52" s="156" t="s">
        <v>741</v>
      </c>
      <c r="G52" s="7">
        <v>0.77781581034469305</v>
      </c>
      <c r="H52" s="156" t="s">
        <v>899</v>
      </c>
      <c r="L52" s="256"/>
      <c r="M52" s="257"/>
    </row>
    <row r="53" spans="1:13" x14ac:dyDescent="0.2">
      <c r="B53" s="6" t="s">
        <v>81</v>
      </c>
      <c r="C53" s="7">
        <v>0.37609234715919398</v>
      </c>
      <c r="D53" s="7" t="s">
        <v>719</v>
      </c>
      <c r="E53" s="7">
        <v>0.86817924492051901</v>
      </c>
      <c r="F53" s="7" t="s">
        <v>731</v>
      </c>
      <c r="G53" s="7">
        <v>0.773370058876508</v>
      </c>
      <c r="H53" s="7" t="s">
        <v>778</v>
      </c>
    </row>
    <row r="54" spans="1:13" x14ac:dyDescent="0.2">
      <c r="B54" s="6" t="s">
        <v>14</v>
      </c>
      <c r="C54" s="7">
        <v>0.34330534788081402</v>
      </c>
      <c r="D54" s="7" t="s">
        <v>715</v>
      </c>
      <c r="E54" s="7">
        <v>0.87721579824212903</v>
      </c>
      <c r="F54" s="7" t="s">
        <v>732</v>
      </c>
      <c r="G54" s="7">
        <v>0.79017195036421095</v>
      </c>
      <c r="H54" s="7" t="s">
        <v>779</v>
      </c>
    </row>
    <row r="55" spans="1:13" x14ac:dyDescent="0.2">
      <c r="B55" s="6" t="s">
        <v>10</v>
      </c>
      <c r="C55" s="7">
        <v>0.35126786424826101</v>
      </c>
      <c r="D55" s="7" t="s">
        <v>707</v>
      </c>
      <c r="E55" s="7">
        <v>0.86839213591074604</v>
      </c>
      <c r="F55" s="7" t="s">
        <v>731</v>
      </c>
      <c r="G55" s="7">
        <v>0.75964275828285499</v>
      </c>
      <c r="H55" s="7" t="s">
        <v>763</v>
      </c>
    </row>
    <row r="56" spans="1:13" x14ac:dyDescent="0.2">
      <c r="B56" s="6"/>
      <c r="C56" s="7"/>
      <c r="D56" s="7"/>
      <c r="E56" s="7"/>
      <c r="F56" s="7"/>
      <c r="G56" s="7"/>
      <c r="H56" s="7"/>
    </row>
    <row r="57" spans="1:13" x14ac:dyDescent="0.2">
      <c r="A57" s="260" t="s">
        <v>958</v>
      </c>
      <c r="B57" s="153"/>
      <c r="C57" s="154"/>
      <c r="D57" s="154"/>
      <c r="E57" s="154"/>
      <c r="F57" s="154"/>
      <c r="G57" s="154"/>
      <c r="H57" s="154"/>
    </row>
    <row r="58" spans="1:13" s="255" customFormat="1" x14ac:dyDescent="0.2">
      <c r="A58" s="265"/>
      <c r="B58" s="266" t="s">
        <v>44</v>
      </c>
      <c r="C58" s="267">
        <v>0.39676752058506398</v>
      </c>
      <c r="D58" s="268" t="s">
        <v>727</v>
      </c>
      <c r="E58" s="267">
        <v>0.85139232500976503</v>
      </c>
      <c r="F58" s="268" t="s">
        <v>1299</v>
      </c>
      <c r="G58" s="267">
        <v>0.77975627355138299</v>
      </c>
      <c r="H58" s="268" t="s">
        <v>509</v>
      </c>
    </row>
    <row r="59" spans="1:13" x14ac:dyDescent="0.2">
      <c r="B59" s="6" t="s">
        <v>3</v>
      </c>
      <c r="C59" s="7">
        <v>0.33390876069019398</v>
      </c>
      <c r="D59" s="7" t="s">
        <v>870</v>
      </c>
      <c r="E59" s="7">
        <v>0.86013009746547298</v>
      </c>
      <c r="F59" s="156" t="s">
        <v>508</v>
      </c>
      <c r="G59" s="7">
        <v>0.77176327282305901</v>
      </c>
      <c r="H59" s="156" t="s">
        <v>900</v>
      </c>
      <c r="L59" s="256"/>
      <c r="M59" s="257"/>
    </row>
    <row r="60" spans="1:13" s="255" customFormat="1" x14ac:dyDescent="0.2">
      <c r="A60" s="269"/>
      <c r="B60" s="270" t="s">
        <v>43</v>
      </c>
      <c r="C60" s="267">
        <v>0.36807125179685302</v>
      </c>
      <c r="D60" s="267" t="s">
        <v>709</v>
      </c>
      <c r="E60" s="267">
        <v>0.86360541105011102</v>
      </c>
      <c r="F60" s="271" t="s">
        <v>738</v>
      </c>
      <c r="G60" s="267">
        <v>0.78755502470067296</v>
      </c>
      <c r="H60" s="271" t="s">
        <v>760</v>
      </c>
      <c r="L60" s="272"/>
      <c r="M60" s="273"/>
    </row>
    <row r="61" spans="1:13" x14ac:dyDescent="0.2">
      <c r="B61" s="6" t="s">
        <v>38</v>
      </c>
      <c r="C61" s="7">
        <v>0.338489066553325</v>
      </c>
      <c r="D61" s="7" t="s">
        <v>724</v>
      </c>
      <c r="E61" s="7">
        <v>0.84722380349775805</v>
      </c>
      <c r="F61" s="7" t="s">
        <v>741</v>
      </c>
      <c r="G61" s="7">
        <v>0.74891898531843104</v>
      </c>
      <c r="H61" s="7" t="s">
        <v>780</v>
      </c>
    </row>
    <row r="62" spans="1:13" x14ac:dyDescent="0.2">
      <c r="B62" s="6" t="s">
        <v>31</v>
      </c>
      <c r="C62" s="7">
        <v>0.33165781137627898</v>
      </c>
      <c r="D62" s="7" t="s">
        <v>725</v>
      </c>
      <c r="E62" s="7">
        <v>0.88083225824155498</v>
      </c>
      <c r="F62" s="7" t="s">
        <v>732</v>
      </c>
      <c r="G62" s="7">
        <v>0.79882554321511501</v>
      </c>
      <c r="H62" s="7" t="s">
        <v>781</v>
      </c>
    </row>
    <row r="63" spans="1:13" x14ac:dyDescent="0.2">
      <c r="B63" s="6" t="s">
        <v>21</v>
      </c>
      <c r="C63" s="7">
        <v>0.38215232538856803</v>
      </c>
      <c r="D63" s="7" t="s">
        <v>506</v>
      </c>
      <c r="E63" s="7">
        <v>0.87120467242515698</v>
      </c>
      <c r="F63" s="7" t="s">
        <v>731</v>
      </c>
      <c r="G63" s="7">
        <v>0.75211305964748099</v>
      </c>
      <c r="H63" s="7" t="s">
        <v>780</v>
      </c>
    </row>
    <row r="64" spans="1:13" x14ac:dyDescent="0.2">
      <c r="B64" s="6" t="s">
        <v>13</v>
      </c>
      <c r="C64" s="7">
        <v>0.34196614189754099</v>
      </c>
      <c r="D64" s="7" t="s">
        <v>726</v>
      </c>
      <c r="E64" s="7">
        <v>0.878467123257889</v>
      </c>
      <c r="F64" s="7" t="s">
        <v>732</v>
      </c>
      <c r="G64" s="7">
        <v>0.80034981337975197</v>
      </c>
      <c r="H64" s="7" t="s">
        <v>782</v>
      </c>
    </row>
    <row r="65" spans="1:8" x14ac:dyDescent="0.2">
      <c r="B65" s="6"/>
      <c r="C65" s="7"/>
      <c r="D65" s="7"/>
      <c r="E65" s="7"/>
      <c r="F65" s="7"/>
      <c r="G65" s="7"/>
      <c r="H65" s="7"/>
    </row>
    <row r="66" spans="1:8" x14ac:dyDescent="0.2">
      <c r="A66" s="260" t="s">
        <v>68</v>
      </c>
      <c r="B66" s="153"/>
      <c r="C66" s="154"/>
      <c r="D66" s="154"/>
      <c r="E66" s="154"/>
      <c r="F66" s="154"/>
      <c r="G66" s="154"/>
      <c r="H66" s="154"/>
    </row>
    <row r="67" spans="1:8" x14ac:dyDescent="0.2">
      <c r="B67" s="6" t="s">
        <v>39</v>
      </c>
      <c r="C67" s="7">
        <v>0.39786470884754599</v>
      </c>
      <c r="D67" s="7" t="s">
        <v>727</v>
      </c>
      <c r="E67" s="7">
        <v>0.84925810205590402</v>
      </c>
      <c r="F67" s="7" t="s">
        <v>741</v>
      </c>
      <c r="G67" s="7">
        <v>0.75159840032264102</v>
      </c>
      <c r="H67" s="7" t="s">
        <v>783</v>
      </c>
    </row>
    <row r="68" spans="1:8" x14ac:dyDescent="0.2">
      <c r="B68" s="6" t="s">
        <v>82</v>
      </c>
      <c r="C68" s="7">
        <v>0.39448150880572502</v>
      </c>
      <c r="D68" s="7" t="s">
        <v>728</v>
      </c>
      <c r="E68" s="7">
        <v>0.86257806822368999</v>
      </c>
      <c r="F68" s="7" t="s">
        <v>738</v>
      </c>
      <c r="G68" s="7">
        <v>0.75483763662504999</v>
      </c>
      <c r="H68" s="7" t="s">
        <v>784</v>
      </c>
    </row>
    <row r="69" spans="1:8" x14ac:dyDescent="0.2">
      <c r="B69" s="6" t="s">
        <v>33</v>
      </c>
      <c r="C69" s="7">
        <v>0.34699763173604597</v>
      </c>
      <c r="D69" s="7" t="s">
        <v>715</v>
      </c>
      <c r="E69" s="7">
        <v>0.88215410004004402</v>
      </c>
      <c r="F69" s="7" t="s">
        <v>732</v>
      </c>
      <c r="G69" s="7">
        <v>0.80067780028920399</v>
      </c>
      <c r="H69" s="7" t="s">
        <v>782</v>
      </c>
    </row>
    <row r="70" spans="1:8" x14ac:dyDescent="0.2">
      <c r="B70" s="6" t="s">
        <v>32</v>
      </c>
      <c r="C70" s="7">
        <v>0.363527621658575</v>
      </c>
      <c r="D70" s="7" t="s">
        <v>729</v>
      </c>
      <c r="E70" s="7">
        <v>0.84424139490975203</v>
      </c>
      <c r="F70" s="7" t="s">
        <v>751</v>
      </c>
      <c r="G70" s="7">
        <v>0.76559221137281896</v>
      </c>
      <c r="H70" s="7" t="s">
        <v>785</v>
      </c>
    </row>
    <row r="71" spans="1:8" x14ac:dyDescent="0.2">
      <c r="B71" s="45" t="s">
        <v>30</v>
      </c>
      <c r="C71" s="7">
        <v>0.36660750403213999</v>
      </c>
      <c r="D71" s="7" t="s">
        <v>713</v>
      </c>
      <c r="E71" s="7">
        <v>0.86961691643376404</v>
      </c>
      <c r="F71" s="7" t="s">
        <v>731</v>
      </c>
      <c r="G71" s="7">
        <v>0.77019469535195995</v>
      </c>
      <c r="H71" s="7" t="s">
        <v>786</v>
      </c>
    </row>
    <row r="72" spans="1:8" x14ac:dyDescent="0.2">
      <c r="B72" s="45" t="s">
        <v>28</v>
      </c>
      <c r="C72" s="7">
        <v>0.34387302575629097</v>
      </c>
      <c r="D72" s="7" t="s">
        <v>730</v>
      </c>
      <c r="E72" s="7">
        <v>0.86383784073787895</v>
      </c>
      <c r="F72" s="7" t="s">
        <v>738</v>
      </c>
      <c r="G72" s="7">
        <v>0.78482471565138801</v>
      </c>
      <c r="H72" s="7" t="s">
        <v>773</v>
      </c>
    </row>
    <row r="73" spans="1:8" x14ac:dyDescent="0.2">
      <c r="B73" s="45" t="s">
        <v>11</v>
      </c>
      <c r="C73" s="7">
        <v>0.35630542903597801</v>
      </c>
      <c r="D73" s="7" t="s">
        <v>707</v>
      </c>
      <c r="E73" s="7">
        <v>0.86677987485387098</v>
      </c>
      <c r="F73" s="7" t="s">
        <v>740</v>
      </c>
      <c r="G73" s="7">
        <v>0.78473638656496003</v>
      </c>
      <c r="H73" s="7" t="s">
        <v>773</v>
      </c>
    </row>
    <row r="74" spans="1:8" x14ac:dyDescent="0.2">
      <c r="B74" s="6"/>
      <c r="C74" s="7"/>
      <c r="D74" s="7"/>
    </row>
    <row r="75" spans="1:8" ht="93" customHeight="1" x14ac:dyDescent="0.2">
      <c r="A75" s="177" t="s">
        <v>1252</v>
      </c>
      <c r="B75" s="177"/>
      <c r="C75" s="177"/>
      <c r="D75" s="177"/>
      <c r="E75" s="177"/>
      <c r="F75" s="177"/>
      <c r="G75" s="177"/>
      <c r="H75" s="177"/>
    </row>
    <row r="76" spans="1:8" x14ac:dyDescent="0.2">
      <c r="B76" s="6"/>
      <c r="C76" s="7"/>
      <c r="D76" s="7"/>
    </row>
    <row r="77" spans="1:8" x14ac:dyDescent="0.2">
      <c r="B77" s="6"/>
      <c r="C77" s="7"/>
    </row>
  </sheetData>
  <mergeCells count="5">
    <mergeCell ref="A2:B3"/>
    <mergeCell ref="A75:H75"/>
    <mergeCell ref="C2:D2"/>
    <mergeCell ref="E2:F2"/>
    <mergeCell ref="G2:H2"/>
  </mergeCell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E6640-06A7-7544-89CA-D86DBD74A9A7}">
  <dimension ref="A1:AB66"/>
  <sheetViews>
    <sheetView tabSelected="1" workbookViewId="0">
      <pane xSplit="2" topLeftCell="C1" activePane="topRight" state="frozen"/>
      <selection pane="topRight" activeCell="I64" sqref="I64"/>
    </sheetView>
  </sheetViews>
  <sheetFormatPr baseColWidth="10" defaultRowHeight="16" x14ac:dyDescent="0.2"/>
  <cols>
    <col min="1" max="1" width="12.5" style="261" customWidth="1"/>
    <col min="2" max="2" width="26" style="45" customWidth="1"/>
    <col min="3" max="3" width="9.5" style="45" customWidth="1"/>
    <col min="4" max="4" width="12" style="45" customWidth="1"/>
    <col min="5" max="5" width="16.6640625" style="45" bestFit="1" customWidth="1"/>
    <col min="6" max="6" width="11.5" style="45" bestFit="1" customWidth="1"/>
    <col min="7" max="7" width="14.6640625" style="45" customWidth="1"/>
    <col min="8" max="8" width="15" style="45" customWidth="1"/>
    <col min="9" max="9" width="14.6640625" style="156" customWidth="1"/>
    <col min="10" max="10" width="15.33203125" style="45" customWidth="1"/>
    <col min="11" max="11" width="21.6640625" style="156" bestFit="1" customWidth="1"/>
    <col min="12" max="12" width="21.6640625" style="156" customWidth="1"/>
    <col min="13" max="13" width="8.1640625" style="45" customWidth="1"/>
    <col min="14" max="14" width="12.1640625" style="45" customWidth="1"/>
    <col min="15" max="15" width="16.6640625" style="45" bestFit="1" customWidth="1"/>
    <col min="16" max="16" width="16.6640625" style="45" customWidth="1"/>
    <col min="17" max="18" width="14.6640625" style="45" customWidth="1"/>
    <col min="19" max="19" width="21.6640625" style="45" bestFit="1" customWidth="1"/>
    <col min="20" max="20" width="14.6640625" style="45" customWidth="1"/>
    <col min="21" max="21" width="8.6640625" style="45" customWidth="1"/>
    <col min="22" max="22" width="12.1640625" style="45" customWidth="1"/>
    <col min="23" max="24" width="15.6640625" style="45" customWidth="1"/>
    <col min="25" max="25" width="11.83203125" style="45" customWidth="1"/>
    <col min="26" max="26" width="14.1640625" style="45" bestFit="1" customWidth="1"/>
    <col min="27" max="27" width="21.6640625" style="156" bestFit="1" customWidth="1"/>
    <col min="28" max="28" width="15.1640625" style="156" bestFit="1" customWidth="1"/>
    <col min="29" max="16384" width="10.83203125" style="45"/>
  </cols>
  <sheetData>
    <row r="1" spans="1:28" x14ac:dyDescent="0.2">
      <c r="A1" s="8" t="s">
        <v>903</v>
      </c>
      <c r="C1" s="6"/>
      <c r="D1" s="6"/>
      <c r="E1" s="6"/>
      <c r="F1" s="6"/>
      <c r="G1" s="6"/>
      <c r="H1" s="6"/>
      <c r="I1" s="54"/>
      <c r="J1" s="6"/>
      <c r="K1" s="54"/>
      <c r="L1" s="54"/>
      <c r="M1" s="6"/>
      <c r="N1" s="6"/>
      <c r="O1" s="6"/>
      <c r="P1" s="6"/>
      <c r="Q1" s="6"/>
      <c r="R1" s="6"/>
      <c r="S1" s="6"/>
      <c r="T1" s="6"/>
      <c r="U1" s="6"/>
      <c r="V1" s="6"/>
      <c r="W1" s="6"/>
      <c r="X1" s="6"/>
      <c r="Y1" s="6"/>
    </row>
    <row r="2" spans="1:28" x14ac:dyDescent="0.2">
      <c r="A2" s="147" t="s">
        <v>56</v>
      </c>
      <c r="B2" s="147"/>
      <c r="C2" s="119" t="s">
        <v>8</v>
      </c>
      <c r="D2" s="117"/>
      <c r="E2" s="117"/>
      <c r="F2" s="117"/>
      <c r="G2" s="117"/>
      <c r="H2" s="117"/>
      <c r="I2" s="117"/>
      <c r="J2" s="117"/>
      <c r="K2" s="117"/>
      <c r="L2" s="120"/>
      <c r="M2" s="119" t="s">
        <v>7</v>
      </c>
      <c r="N2" s="117"/>
      <c r="O2" s="117"/>
      <c r="P2" s="117"/>
      <c r="Q2" s="117"/>
      <c r="R2" s="117"/>
      <c r="S2" s="117"/>
      <c r="T2" s="120"/>
      <c r="U2" s="119" t="s">
        <v>48</v>
      </c>
      <c r="V2" s="117"/>
      <c r="W2" s="117"/>
      <c r="X2" s="117"/>
      <c r="Y2" s="117"/>
      <c r="Z2" s="117"/>
      <c r="AA2" s="117"/>
      <c r="AB2" s="117"/>
    </row>
    <row r="3" spans="1:28" ht="18" x14ac:dyDescent="0.2">
      <c r="A3" s="147"/>
      <c r="B3" s="147"/>
      <c r="C3" s="148" t="s">
        <v>57</v>
      </c>
      <c r="D3" s="148" t="s">
        <v>156</v>
      </c>
      <c r="E3" s="148" t="s">
        <v>1342</v>
      </c>
      <c r="F3" s="148" t="s">
        <v>156</v>
      </c>
      <c r="G3" s="148" t="s">
        <v>58</v>
      </c>
      <c r="H3" s="148" t="s">
        <v>156</v>
      </c>
      <c r="I3" s="148" t="s">
        <v>1263</v>
      </c>
      <c r="J3" s="148" t="s">
        <v>156</v>
      </c>
      <c r="K3" s="148" t="s">
        <v>1343</v>
      </c>
      <c r="L3" s="148" t="s">
        <v>156</v>
      </c>
      <c r="M3" s="149" t="s">
        <v>57</v>
      </c>
      <c r="N3" s="148" t="s">
        <v>156</v>
      </c>
      <c r="O3" s="148" t="s">
        <v>1342</v>
      </c>
      <c r="P3" s="148" t="s">
        <v>156</v>
      </c>
      <c r="Q3" s="148" t="s">
        <v>58</v>
      </c>
      <c r="R3" s="56" t="s">
        <v>156</v>
      </c>
      <c r="S3" s="148" t="s">
        <v>1343</v>
      </c>
      <c r="T3" s="148" t="s">
        <v>156</v>
      </c>
      <c r="U3" s="149" t="s">
        <v>57</v>
      </c>
      <c r="V3" s="148" t="s">
        <v>156</v>
      </c>
      <c r="W3" s="148" t="s">
        <v>1342</v>
      </c>
      <c r="X3" s="148" t="s">
        <v>156</v>
      </c>
      <c r="Y3" s="148" t="s">
        <v>58</v>
      </c>
      <c r="Z3" s="148" t="s">
        <v>156</v>
      </c>
      <c r="AA3" s="148" t="s">
        <v>1343</v>
      </c>
      <c r="AB3" s="148" t="s">
        <v>156</v>
      </c>
    </row>
    <row r="4" spans="1:28" x14ac:dyDescent="0.2">
      <c r="A4" s="260" t="s">
        <v>61</v>
      </c>
      <c r="B4" s="74"/>
      <c r="C4" s="150"/>
      <c r="D4" s="150"/>
      <c r="E4" s="151"/>
      <c r="F4" s="151"/>
      <c r="G4" s="150"/>
      <c r="H4" s="150"/>
      <c r="I4" s="152"/>
      <c r="J4" s="150"/>
      <c r="K4" s="152"/>
      <c r="L4" s="152"/>
      <c r="M4" s="150"/>
      <c r="N4" s="150"/>
      <c r="O4" s="151"/>
      <c r="P4" s="151"/>
      <c r="Q4" s="150"/>
      <c r="R4" s="276"/>
      <c r="S4" s="150"/>
      <c r="T4" s="150"/>
      <c r="U4" s="150"/>
      <c r="V4" s="150"/>
      <c r="W4" s="151"/>
      <c r="X4" s="151"/>
      <c r="Y4" s="150"/>
      <c r="Z4" s="150"/>
      <c r="AA4" s="152"/>
      <c r="AB4" s="152"/>
    </row>
    <row r="5" spans="1:28" x14ac:dyDescent="0.2">
      <c r="B5" s="6" t="s">
        <v>2</v>
      </c>
      <c r="C5" s="7">
        <v>5.2911399760639501E-2</v>
      </c>
      <c r="D5" s="7" t="s">
        <v>157</v>
      </c>
      <c r="E5" s="80">
        <v>0.12</v>
      </c>
      <c r="F5" s="80" t="s">
        <v>1344</v>
      </c>
      <c r="G5" s="7">
        <v>64.762922167492505</v>
      </c>
      <c r="H5" s="156" t="s">
        <v>592</v>
      </c>
      <c r="I5" s="7">
        <v>82.6567590759892</v>
      </c>
      <c r="J5" s="156" t="s">
        <v>1264</v>
      </c>
      <c r="K5" s="156">
        <v>69.8</v>
      </c>
      <c r="L5" s="156" t="s">
        <v>1348</v>
      </c>
      <c r="M5" s="7">
        <v>0.48807800816075703</v>
      </c>
      <c r="N5" s="7" t="s">
        <v>202</v>
      </c>
      <c r="O5" s="80">
        <v>64.099999999999994</v>
      </c>
      <c r="P5" s="80" t="s">
        <v>1362</v>
      </c>
      <c r="Q5" s="7">
        <v>25.6086709382758</v>
      </c>
      <c r="R5" s="156" t="s">
        <v>632</v>
      </c>
      <c r="S5" s="80">
        <v>34.5</v>
      </c>
      <c r="T5" s="80" t="s">
        <v>1355</v>
      </c>
      <c r="U5" s="7">
        <v>0.28520757738386698</v>
      </c>
      <c r="V5" s="57" t="s">
        <v>554</v>
      </c>
      <c r="W5" s="80">
        <v>44.4</v>
      </c>
      <c r="X5" s="80" t="s">
        <v>1369</v>
      </c>
      <c r="Y5" s="7">
        <v>28.034259370235699</v>
      </c>
      <c r="Z5" s="156" t="s">
        <v>668</v>
      </c>
      <c r="AA5" s="156">
        <v>40.799999999999997</v>
      </c>
      <c r="AB5" s="156" t="s">
        <v>1376</v>
      </c>
    </row>
    <row r="6" spans="1:28" x14ac:dyDescent="0.2">
      <c r="B6" s="6" t="s">
        <v>23</v>
      </c>
      <c r="C6" s="7">
        <v>0.23834825916881799</v>
      </c>
      <c r="D6" s="7" t="s">
        <v>158</v>
      </c>
      <c r="E6" s="80">
        <v>0.153</v>
      </c>
      <c r="F6" s="80" t="s">
        <v>1329</v>
      </c>
      <c r="G6" s="7">
        <v>82.536769069554296</v>
      </c>
      <c r="H6" s="156" t="s">
        <v>593</v>
      </c>
      <c r="I6" s="7">
        <v>96.342442775157096</v>
      </c>
      <c r="J6" s="156" t="s">
        <v>1265</v>
      </c>
      <c r="K6" s="156">
        <v>71.5</v>
      </c>
      <c r="L6" s="156" t="s">
        <v>1349</v>
      </c>
      <c r="M6" s="7">
        <v>0.60298914592395403</v>
      </c>
      <c r="N6" s="7" t="s">
        <v>203</v>
      </c>
      <c r="O6" s="80">
        <v>53.9</v>
      </c>
      <c r="P6" s="80" t="s">
        <v>1363</v>
      </c>
      <c r="Q6" s="7">
        <v>30.323452927982</v>
      </c>
      <c r="R6" s="156" t="s">
        <v>633</v>
      </c>
      <c r="S6" s="80">
        <v>23.6</v>
      </c>
      <c r="T6" s="80" t="s">
        <v>1356</v>
      </c>
      <c r="U6" s="7">
        <v>0.49160219732892102</v>
      </c>
      <c r="V6" s="57" t="s">
        <v>555</v>
      </c>
      <c r="W6" s="80">
        <v>39</v>
      </c>
      <c r="X6" s="80" t="s">
        <v>1370</v>
      </c>
      <c r="Y6" s="7">
        <v>43.576054943934402</v>
      </c>
      <c r="Z6" s="156" t="s">
        <v>669</v>
      </c>
      <c r="AA6" s="156">
        <v>38.200000000000003</v>
      </c>
      <c r="AB6" s="156" t="s">
        <v>1377</v>
      </c>
    </row>
    <row r="7" spans="1:28" x14ac:dyDescent="0.2">
      <c r="B7" s="6"/>
      <c r="C7" s="7"/>
      <c r="D7" s="7"/>
      <c r="E7" s="80"/>
      <c r="F7" s="80"/>
      <c r="G7" s="7"/>
      <c r="H7" s="156"/>
      <c r="I7" s="7"/>
      <c r="J7" s="156"/>
      <c r="M7" s="7"/>
      <c r="N7" s="7"/>
      <c r="O7" s="80"/>
      <c r="P7" s="80"/>
      <c r="Q7" s="7"/>
      <c r="R7" s="156"/>
      <c r="S7" s="156"/>
      <c r="T7" s="156"/>
      <c r="U7" s="7"/>
      <c r="V7" s="57"/>
      <c r="W7" s="80"/>
      <c r="X7" s="80"/>
      <c r="Y7" s="7"/>
      <c r="Z7" s="156"/>
    </row>
    <row r="8" spans="1:28" x14ac:dyDescent="0.2">
      <c r="A8" s="260" t="s">
        <v>895</v>
      </c>
      <c r="B8" s="153"/>
      <c r="C8" s="154"/>
      <c r="D8" s="154"/>
      <c r="E8" s="99"/>
      <c r="F8" s="99"/>
      <c r="G8" s="154"/>
      <c r="H8" s="157"/>
      <c r="I8" s="157"/>
      <c r="J8" s="157"/>
      <c r="K8" s="157"/>
      <c r="L8" s="157"/>
      <c r="M8" s="154"/>
      <c r="N8" s="154"/>
      <c r="O8" s="99"/>
      <c r="P8" s="99"/>
      <c r="Q8" s="154"/>
      <c r="R8" s="157"/>
      <c r="S8" s="157"/>
      <c r="T8" s="157"/>
      <c r="U8" s="154"/>
      <c r="V8" s="155"/>
      <c r="W8" s="99"/>
      <c r="X8" s="99"/>
      <c r="Y8" s="154"/>
      <c r="Z8" s="157"/>
      <c r="AA8" s="157"/>
      <c r="AB8" s="157"/>
    </row>
    <row r="9" spans="1:28" x14ac:dyDescent="0.2">
      <c r="B9" s="6" t="s">
        <v>71</v>
      </c>
      <c r="C9" s="7">
        <v>0.31095331336586901</v>
      </c>
      <c r="D9" s="7" t="s">
        <v>1278</v>
      </c>
      <c r="E9" s="156">
        <v>0.15</v>
      </c>
      <c r="F9" s="156" t="s">
        <v>825</v>
      </c>
      <c r="G9" s="7">
        <v>102.695727704577</v>
      </c>
      <c r="H9" s="156" t="s">
        <v>594</v>
      </c>
      <c r="I9" s="7">
        <v>121.701066838942</v>
      </c>
      <c r="J9" s="156" t="s">
        <v>1266</v>
      </c>
      <c r="K9" s="156">
        <v>75.5</v>
      </c>
      <c r="L9" s="156" t="s">
        <v>1350</v>
      </c>
      <c r="M9" s="7">
        <v>0.73271376466040405</v>
      </c>
      <c r="N9" s="7" t="s">
        <v>204</v>
      </c>
      <c r="O9" s="80">
        <v>77.8</v>
      </c>
      <c r="P9" s="80" t="s">
        <v>1364</v>
      </c>
      <c r="Q9" s="7">
        <v>47.908902552517702</v>
      </c>
      <c r="R9" s="156" t="s">
        <v>634</v>
      </c>
      <c r="S9" s="80">
        <v>48.2</v>
      </c>
      <c r="T9" s="80" t="s">
        <v>1357</v>
      </c>
      <c r="U9" s="7">
        <v>0.56886248002886897</v>
      </c>
      <c r="V9" s="57" t="s">
        <v>159</v>
      </c>
      <c r="W9" s="80">
        <v>69.2</v>
      </c>
      <c r="X9" s="80" t="s">
        <v>1371</v>
      </c>
      <c r="Y9" s="7">
        <v>57.457355948799098</v>
      </c>
      <c r="Z9" s="156" t="s">
        <v>670</v>
      </c>
      <c r="AA9" s="156">
        <v>84.4</v>
      </c>
      <c r="AB9" s="156" t="s">
        <v>1378</v>
      </c>
    </row>
    <row r="10" spans="1:28" x14ac:dyDescent="0.2">
      <c r="B10" s="6" t="s">
        <v>72</v>
      </c>
      <c r="C10" s="7">
        <v>0.53504804312825904</v>
      </c>
      <c r="D10" s="7" t="s">
        <v>1279</v>
      </c>
      <c r="E10" s="80">
        <v>0.40500000000000003</v>
      </c>
      <c r="F10" s="80" t="s">
        <v>1345</v>
      </c>
      <c r="G10" s="7">
        <v>142.42045506708399</v>
      </c>
      <c r="H10" s="156" t="s">
        <v>595</v>
      </c>
      <c r="I10" s="7">
        <v>148.62970057552599</v>
      </c>
      <c r="J10" s="156" t="s">
        <v>1267</v>
      </c>
      <c r="K10" s="156">
        <v>124.9</v>
      </c>
      <c r="L10" s="156" t="s">
        <v>1351</v>
      </c>
      <c r="M10" s="7">
        <v>0.54115866805854795</v>
      </c>
      <c r="N10" s="7" t="s">
        <v>205</v>
      </c>
      <c r="O10" s="80">
        <v>35.200000000000003</v>
      </c>
      <c r="P10" s="80" t="s">
        <v>1365</v>
      </c>
      <c r="Q10" s="7">
        <v>15.8007151963964</v>
      </c>
      <c r="R10" s="156" t="s">
        <v>635</v>
      </c>
      <c r="S10" s="80">
        <v>42.1</v>
      </c>
      <c r="T10" s="80" t="s">
        <v>1358</v>
      </c>
      <c r="U10" s="7">
        <v>0.50088802588092896</v>
      </c>
      <c r="V10" s="57" t="s">
        <v>160</v>
      </c>
      <c r="W10" s="80">
        <v>58.5</v>
      </c>
      <c r="X10" s="80" t="s">
        <v>1372</v>
      </c>
      <c r="Y10" s="7">
        <v>20.8058378437056</v>
      </c>
      <c r="Z10" s="156" t="s">
        <v>671</v>
      </c>
      <c r="AA10" s="156">
        <v>97.6</v>
      </c>
      <c r="AB10" s="156" t="s">
        <v>1379</v>
      </c>
    </row>
    <row r="11" spans="1:28" x14ac:dyDescent="0.2">
      <c r="B11" s="6" t="s">
        <v>84</v>
      </c>
      <c r="C11" s="7">
        <v>0.52330251601050504</v>
      </c>
      <c r="D11" s="7" t="s">
        <v>1277</v>
      </c>
      <c r="E11" s="156" t="s">
        <v>0</v>
      </c>
      <c r="F11" s="156" t="s">
        <v>0</v>
      </c>
      <c r="G11" s="7">
        <v>133.607652479347</v>
      </c>
      <c r="H11" s="156" t="s">
        <v>596</v>
      </c>
      <c r="I11" s="7" t="s">
        <v>0</v>
      </c>
      <c r="J11" s="7" t="s">
        <v>0</v>
      </c>
      <c r="K11" s="156" t="s">
        <v>0</v>
      </c>
      <c r="L11" s="156" t="s">
        <v>0</v>
      </c>
      <c r="M11" s="7">
        <v>0.556946284145869</v>
      </c>
      <c r="N11" s="7" t="s">
        <v>206</v>
      </c>
      <c r="O11" s="156" t="s">
        <v>0</v>
      </c>
      <c r="P11" s="156" t="s">
        <v>0</v>
      </c>
      <c r="Q11" s="7">
        <v>15.4177813059587</v>
      </c>
      <c r="R11" s="156" t="s">
        <v>636</v>
      </c>
      <c r="S11" s="156" t="s">
        <v>0</v>
      </c>
      <c r="T11" s="156" t="s">
        <v>0</v>
      </c>
      <c r="U11" s="7">
        <v>0.63310809044921401</v>
      </c>
      <c r="V11" s="57" t="s">
        <v>161</v>
      </c>
      <c r="W11" s="156" t="s">
        <v>0</v>
      </c>
      <c r="X11" s="156" t="s">
        <v>0</v>
      </c>
      <c r="Y11" s="7">
        <v>24.797049788349199</v>
      </c>
      <c r="Z11" s="156" t="s">
        <v>672</v>
      </c>
      <c r="AA11" s="156" t="s">
        <v>0</v>
      </c>
      <c r="AB11" s="156" t="s">
        <v>0</v>
      </c>
    </row>
    <row r="12" spans="1:28" x14ac:dyDescent="0.2">
      <c r="B12" s="6" t="s">
        <v>73</v>
      </c>
      <c r="C12" s="7">
        <v>0.48757789306211702</v>
      </c>
      <c r="D12" s="7" t="s">
        <v>162</v>
      </c>
      <c r="E12" s="156" t="s">
        <v>0</v>
      </c>
      <c r="F12" s="156" t="s">
        <v>0</v>
      </c>
      <c r="G12" s="7">
        <v>126.41464281306099</v>
      </c>
      <c r="H12" s="156" t="s">
        <v>597</v>
      </c>
      <c r="I12" s="7">
        <v>127.646152378963</v>
      </c>
      <c r="J12" s="156" t="s">
        <v>1268</v>
      </c>
      <c r="K12" s="156" t="s">
        <v>0</v>
      </c>
      <c r="L12" s="156" t="s">
        <v>0</v>
      </c>
      <c r="M12" s="7">
        <v>0.59141876002684701</v>
      </c>
      <c r="N12" s="7" t="s">
        <v>207</v>
      </c>
      <c r="O12" s="156" t="s">
        <v>0</v>
      </c>
      <c r="P12" s="156" t="s">
        <v>0</v>
      </c>
      <c r="Q12" s="7">
        <v>20.6878261466371</v>
      </c>
      <c r="R12" s="156" t="s">
        <v>637</v>
      </c>
      <c r="S12" s="156" t="s">
        <v>0</v>
      </c>
      <c r="T12" s="156" t="s">
        <v>0</v>
      </c>
      <c r="U12" s="7">
        <v>0.62109817205492901</v>
      </c>
      <c r="V12" s="57" t="s">
        <v>556</v>
      </c>
      <c r="W12" s="156" t="s">
        <v>0</v>
      </c>
      <c r="X12" s="156" t="s">
        <v>0</v>
      </c>
      <c r="Y12" s="7">
        <v>42.552393662757503</v>
      </c>
      <c r="Z12" s="156" t="s">
        <v>673</v>
      </c>
      <c r="AA12" s="156" t="s">
        <v>0</v>
      </c>
      <c r="AB12" s="156" t="s">
        <v>0</v>
      </c>
    </row>
    <row r="13" spans="1:28" x14ac:dyDescent="0.2">
      <c r="B13" s="6" t="s">
        <v>74</v>
      </c>
      <c r="C13" s="7">
        <v>0.13115990774334399</v>
      </c>
      <c r="D13" s="7" t="s">
        <v>163</v>
      </c>
      <c r="E13" s="80">
        <v>0.16200000000000001</v>
      </c>
      <c r="F13" s="80" t="s">
        <v>832</v>
      </c>
      <c r="G13" s="7">
        <v>74.216470546406001</v>
      </c>
      <c r="H13" s="156" t="s">
        <v>598</v>
      </c>
      <c r="I13" s="7">
        <v>71.499402479980105</v>
      </c>
      <c r="J13" s="156" t="s">
        <v>1269</v>
      </c>
      <c r="K13" s="156">
        <v>75.8</v>
      </c>
      <c r="L13" s="156" t="s">
        <v>1352</v>
      </c>
      <c r="M13" s="7">
        <v>0.81476072484153095</v>
      </c>
      <c r="N13" s="7" t="s">
        <v>208</v>
      </c>
      <c r="O13" s="80">
        <v>86.5</v>
      </c>
      <c r="P13" s="80" t="s">
        <v>1366</v>
      </c>
      <c r="Q13" s="7">
        <v>71.694740004579799</v>
      </c>
      <c r="R13" s="156" t="s">
        <v>638</v>
      </c>
      <c r="S13" s="80">
        <v>100</v>
      </c>
      <c r="T13" s="80" t="s">
        <v>1359</v>
      </c>
      <c r="U13" s="7">
        <v>0.57894117762614195</v>
      </c>
      <c r="V13" s="57" t="s">
        <v>557</v>
      </c>
      <c r="W13" s="80">
        <v>46.3</v>
      </c>
      <c r="X13" s="80" t="s">
        <v>1373</v>
      </c>
      <c r="Y13" s="7">
        <v>42.444529310662098</v>
      </c>
      <c r="Z13" s="156" t="s">
        <v>674</v>
      </c>
      <c r="AA13" s="156">
        <v>52.3</v>
      </c>
      <c r="AB13" s="156" t="s">
        <v>1380</v>
      </c>
    </row>
    <row r="14" spans="1:28" x14ac:dyDescent="0.2">
      <c r="B14" s="6" t="s">
        <v>75</v>
      </c>
      <c r="C14" s="7">
        <v>0.25911385809776</v>
      </c>
      <c r="D14" s="7" t="s">
        <v>164</v>
      </c>
      <c r="E14" s="156" t="s">
        <v>0</v>
      </c>
      <c r="F14" s="156" t="s">
        <v>0</v>
      </c>
      <c r="G14" s="7">
        <v>87.061853141766406</v>
      </c>
      <c r="H14" s="156" t="s">
        <v>599</v>
      </c>
      <c r="I14" s="156" t="s">
        <v>0</v>
      </c>
      <c r="J14" s="156" t="s">
        <v>0</v>
      </c>
      <c r="K14" s="156" t="s">
        <v>0</v>
      </c>
      <c r="L14" s="156" t="s">
        <v>0</v>
      </c>
      <c r="M14" s="7">
        <v>0.69140421293642695</v>
      </c>
      <c r="N14" s="7" t="s">
        <v>209</v>
      </c>
      <c r="O14" s="156" t="s">
        <v>0</v>
      </c>
      <c r="P14" s="156" t="s">
        <v>0</v>
      </c>
      <c r="Q14" s="7">
        <v>42.7734291808286</v>
      </c>
      <c r="R14" s="156" t="s">
        <v>639</v>
      </c>
      <c r="S14" s="156" t="s">
        <v>0</v>
      </c>
      <c r="T14" s="156" t="s">
        <v>0</v>
      </c>
      <c r="U14" s="7">
        <v>0.66893627433534097</v>
      </c>
      <c r="V14" s="57" t="s">
        <v>558</v>
      </c>
      <c r="W14" s="156" t="s">
        <v>0</v>
      </c>
      <c r="X14" s="156" t="s">
        <v>0</v>
      </c>
      <c r="Y14" s="7">
        <v>61.278943575531798</v>
      </c>
      <c r="Z14" s="156" t="s">
        <v>675</v>
      </c>
      <c r="AA14" s="156" t="s">
        <v>0</v>
      </c>
      <c r="AB14" s="156" t="s">
        <v>0</v>
      </c>
    </row>
    <row r="15" spans="1:28" x14ac:dyDescent="0.2">
      <c r="B15" s="6" t="s">
        <v>85</v>
      </c>
      <c r="C15" s="7">
        <v>0.31252278872795097</v>
      </c>
      <c r="D15" s="7" t="s">
        <v>165</v>
      </c>
      <c r="E15" s="156" t="s">
        <v>0</v>
      </c>
      <c r="F15" s="156" t="s">
        <v>0</v>
      </c>
      <c r="G15" s="7">
        <v>90.0296003446052</v>
      </c>
      <c r="H15" s="156" t="s">
        <v>600</v>
      </c>
      <c r="I15" s="156" t="s">
        <v>0</v>
      </c>
      <c r="J15" s="156" t="s">
        <v>0</v>
      </c>
      <c r="K15" s="156" t="s">
        <v>0</v>
      </c>
      <c r="L15" s="156" t="s">
        <v>0</v>
      </c>
      <c r="M15" s="7">
        <v>0.60535798467273305</v>
      </c>
      <c r="N15" s="7" t="s">
        <v>210</v>
      </c>
      <c r="O15" s="156" t="s">
        <v>0</v>
      </c>
      <c r="P15" s="156" t="s">
        <v>0</v>
      </c>
      <c r="Q15" s="7">
        <v>31.348660061126498</v>
      </c>
      <c r="R15" s="156" t="s">
        <v>640</v>
      </c>
      <c r="S15" s="156" t="s">
        <v>0</v>
      </c>
      <c r="T15" s="156" t="s">
        <v>0</v>
      </c>
      <c r="U15" s="7">
        <v>0.66306055353670501</v>
      </c>
      <c r="V15" s="57" t="s">
        <v>559</v>
      </c>
      <c r="W15" s="156" t="s">
        <v>0</v>
      </c>
      <c r="X15" s="156" t="s">
        <v>0</v>
      </c>
      <c r="Y15" s="7">
        <v>56.406672852619103</v>
      </c>
      <c r="Z15" s="156" t="s">
        <v>676</v>
      </c>
      <c r="AA15" s="156" t="s">
        <v>0</v>
      </c>
      <c r="AB15" s="156" t="s">
        <v>0</v>
      </c>
    </row>
    <row r="16" spans="1:28" x14ac:dyDescent="0.2">
      <c r="B16" s="6" t="s">
        <v>76</v>
      </c>
      <c r="C16" s="7">
        <v>0.31592282262499299</v>
      </c>
      <c r="D16" s="7" t="s">
        <v>165</v>
      </c>
      <c r="E16" s="156" t="s">
        <v>0</v>
      </c>
      <c r="F16" s="156" t="s">
        <v>0</v>
      </c>
      <c r="G16" s="7">
        <v>91.939098234583597</v>
      </c>
      <c r="H16" s="156" t="s">
        <v>601</v>
      </c>
      <c r="I16" s="156" t="s">
        <v>0</v>
      </c>
      <c r="J16" s="156" t="s">
        <v>0</v>
      </c>
      <c r="K16" s="156" t="s">
        <v>0</v>
      </c>
      <c r="L16" s="156" t="s">
        <v>0</v>
      </c>
      <c r="M16" s="7">
        <v>0.65646560822116895</v>
      </c>
      <c r="N16" s="7" t="s">
        <v>211</v>
      </c>
      <c r="O16" s="156" t="s">
        <v>0</v>
      </c>
      <c r="P16" s="156" t="s">
        <v>0</v>
      </c>
      <c r="Q16" s="7">
        <v>39.099805200676997</v>
      </c>
      <c r="R16" s="156" t="s">
        <v>641</v>
      </c>
      <c r="S16" s="156" t="s">
        <v>0</v>
      </c>
      <c r="T16" s="156" t="s">
        <v>0</v>
      </c>
      <c r="U16" s="7">
        <v>0.71341192425520406</v>
      </c>
      <c r="V16" s="57" t="s">
        <v>560</v>
      </c>
      <c r="W16" s="156" t="s">
        <v>0</v>
      </c>
      <c r="X16" s="156" t="s">
        <v>0</v>
      </c>
      <c r="Y16" s="7">
        <v>70.886302596804896</v>
      </c>
      <c r="Z16" s="156" t="s">
        <v>677</v>
      </c>
      <c r="AA16" s="156" t="s">
        <v>0</v>
      </c>
      <c r="AB16" s="156" t="s">
        <v>0</v>
      </c>
    </row>
    <row r="17" spans="1:28" x14ac:dyDescent="0.2">
      <c r="B17" s="6"/>
      <c r="C17" s="7"/>
      <c r="D17" s="7"/>
      <c r="E17" s="80"/>
      <c r="F17" s="80"/>
      <c r="G17" s="7"/>
      <c r="H17" s="156"/>
      <c r="J17" s="156"/>
      <c r="M17" s="7"/>
      <c r="N17" s="7"/>
      <c r="O17" s="80"/>
      <c r="P17" s="80"/>
      <c r="Q17" s="7"/>
      <c r="R17" s="156"/>
      <c r="S17" s="156"/>
      <c r="T17" s="156"/>
      <c r="U17" s="7"/>
      <c r="V17" s="57"/>
      <c r="W17" s="80"/>
      <c r="X17" s="80"/>
      <c r="Y17" s="7"/>
      <c r="Z17" s="156"/>
    </row>
    <row r="18" spans="1:28" x14ac:dyDescent="0.2">
      <c r="A18" s="260" t="s">
        <v>63</v>
      </c>
      <c r="B18" s="153"/>
      <c r="C18" s="154"/>
      <c r="D18" s="154"/>
      <c r="E18" s="99"/>
      <c r="F18" s="99"/>
      <c r="G18" s="154"/>
      <c r="H18" s="157"/>
      <c r="I18" s="157"/>
      <c r="J18" s="157"/>
      <c r="K18" s="157"/>
      <c r="L18" s="157"/>
      <c r="M18" s="154"/>
      <c r="N18" s="154"/>
      <c r="O18" s="157"/>
      <c r="P18" s="157"/>
      <c r="Q18" s="154"/>
      <c r="R18" s="157"/>
      <c r="S18" s="157"/>
      <c r="T18" s="157"/>
      <c r="U18" s="154"/>
      <c r="V18" s="155"/>
      <c r="W18" s="99"/>
      <c r="X18" s="99"/>
      <c r="Y18" s="154"/>
      <c r="Z18" s="157"/>
      <c r="AA18" s="157"/>
      <c r="AB18" s="157"/>
    </row>
    <row r="19" spans="1:28" x14ac:dyDescent="0.2">
      <c r="B19" s="6" t="s">
        <v>86</v>
      </c>
      <c r="C19" s="7">
        <v>0.124709612422143</v>
      </c>
      <c r="D19" s="7" t="s">
        <v>166</v>
      </c>
      <c r="E19" s="156" t="s">
        <v>0</v>
      </c>
      <c r="F19" s="156" t="s">
        <v>0</v>
      </c>
      <c r="G19" s="7">
        <v>76.676168500222701</v>
      </c>
      <c r="H19" s="156" t="s">
        <v>602</v>
      </c>
      <c r="I19" s="156" t="s">
        <v>0</v>
      </c>
      <c r="J19" s="156" t="s">
        <v>0</v>
      </c>
      <c r="K19" s="156" t="s">
        <v>0</v>
      </c>
      <c r="L19" s="156" t="s">
        <v>0</v>
      </c>
      <c r="M19" s="7">
        <v>0.38703792819866001</v>
      </c>
      <c r="N19" s="7" t="s">
        <v>212</v>
      </c>
      <c r="O19" s="156" t="s">
        <v>0</v>
      </c>
      <c r="P19" s="156" t="s">
        <v>0</v>
      </c>
      <c r="Q19" s="7">
        <v>21.4589707974006</v>
      </c>
      <c r="R19" s="156" t="s">
        <v>642</v>
      </c>
      <c r="S19" s="156" t="s">
        <v>0</v>
      </c>
      <c r="T19" s="156" t="s">
        <v>0</v>
      </c>
      <c r="U19" s="7">
        <v>0.13408432797544201</v>
      </c>
      <c r="V19" s="57" t="s">
        <v>561</v>
      </c>
      <c r="W19" s="156" t="s">
        <v>0</v>
      </c>
      <c r="X19" s="156" t="s">
        <v>0</v>
      </c>
      <c r="Y19" s="7">
        <v>29.940696013309601</v>
      </c>
      <c r="Z19" s="156" t="s">
        <v>678</v>
      </c>
      <c r="AA19" s="156" t="s">
        <v>0</v>
      </c>
      <c r="AB19" s="156" t="s">
        <v>0</v>
      </c>
    </row>
    <row r="20" spans="1:28" x14ac:dyDescent="0.2">
      <c r="B20" s="6" t="s">
        <v>29</v>
      </c>
      <c r="C20" s="7">
        <v>0.112083483442163</v>
      </c>
      <c r="D20" s="7" t="s">
        <v>167</v>
      </c>
      <c r="E20" s="156" t="s">
        <v>0</v>
      </c>
      <c r="F20" s="156" t="s">
        <v>0</v>
      </c>
      <c r="G20" s="7">
        <v>70.641804693727394</v>
      </c>
      <c r="H20" s="156" t="s">
        <v>603</v>
      </c>
      <c r="I20" s="7">
        <v>58.350463329448203</v>
      </c>
      <c r="J20" s="156" t="s">
        <v>1270</v>
      </c>
      <c r="K20" s="156" t="s">
        <v>0</v>
      </c>
      <c r="L20" s="156" t="s">
        <v>0</v>
      </c>
      <c r="M20" s="7">
        <v>0.48021022217840698</v>
      </c>
      <c r="N20" s="7" t="s">
        <v>213</v>
      </c>
      <c r="O20" s="156" t="s">
        <v>0</v>
      </c>
      <c r="P20" s="156" t="s">
        <v>0</v>
      </c>
      <c r="Q20" s="7">
        <v>26.0569458728623</v>
      </c>
      <c r="R20" s="156" t="s">
        <v>643</v>
      </c>
      <c r="S20" s="156" t="s">
        <v>0</v>
      </c>
      <c r="T20" s="156" t="s">
        <v>0</v>
      </c>
      <c r="U20" s="7">
        <v>0.17316286838963399</v>
      </c>
      <c r="V20" s="57" t="s">
        <v>562</v>
      </c>
      <c r="W20" s="156" t="s">
        <v>0</v>
      </c>
      <c r="X20" s="156" t="s">
        <v>0</v>
      </c>
      <c r="Y20" s="7">
        <v>26.8466540883385</v>
      </c>
      <c r="Z20" s="156" t="s">
        <v>679</v>
      </c>
      <c r="AA20" s="156" t="s">
        <v>0</v>
      </c>
      <c r="AB20" s="156" t="s">
        <v>0</v>
      </c>
    </row>
    <row r="21" spans="1:28" x14ac:dyDescent="0.2">
      <c r="B21" s="6"/>
      <c r="C21" s="7"/>
      <c r="D21" s="7"/>
      <c r="E21" s="80"/>
      <c r="F21" s="80"/>
      <c r="G21" s="7"/>
      <c r="H21" s="156"/>
      <c r="I21" s="7"/>
      <c r="J21" s="156"/>
      <c r="M21" s="7"/>
      <c r="N21" s="7"/>
      <c r="O21" s="80"/>
      <c r="P21" s="80"/>
      <c r="Q21" s="7"/>
      <c r="R21" s="156"/>
      <c r="S21" s="156"/>
      <c r="T21" s="156"/>
      <c r="U21" s="7"/>
      <c r="V21" s="57"/>
      <c r="W21" s="80"/>
      <c r="X21" s="80"/>
      <c r="Y21" s="7"/>
      <c r="Z21" s="156"/>
    </row>
    <row r="22" spans="1:28" x14ac:dyDescent="0.2">
      <c r="A22" s="260" t="s">
        <v>64</v>
      </c>
      <c r="B22" s="153"/>
      <c r="C22" s="154"/>
      <c r="D22" s="154"/>
      <c r="E22" s="99"/>
      <c r="F22" s="99"/>
      <c r="G22" s="154"/>
      <c r="H22" s="157"/>
      <c r="I22" s="157"/>
      <c r="J22" s="157"/>
      <c r="K22" s="157"/>
      <c r="L22" s="157"/>
      <c r="M22" s="154"/>
      <c r="N22" s="154"/>
      <c r="O22" s="99"/>
      <c r="P22" s="99"/>
      <c r="Q22" s="154"/>
      <c r="R22" s="157"/>
      <c r="S22" s="157"/>
      <c r="T22" s="157"/>
      <c r="U22" s="154"/>
      <c r="V22" s="155"/>
      <c r="W22" s="99"/>
      <c r="X22" s="99"/>
      <c r="Y22" s="154"/>
      <c r="Z22" s="157"/>
      <c r="AA22" s="157"/>
      <c r="AB22" s="157"/>
    </row>
    <row r="23" spans="1:28" x14ac:dyDescent="0.2">
      <c r="B23" s="6" t="s">
        <v>47</v>
      </c>
      <c r="C23" s="7">
        <v>8.3354086917053094E-2</v>
      </c>
      <c r="D23" s="7" t="s">
        <v>168</v>
      </c>
      <c r="E23" s="156" t="s">
        <v>0</v>
      </c>
      <c r="F23" s="156" t="s">
        <v>0</v>
      </c>
      <c r="G23" s="7">
        <v>71.366936443180805</v>
      </c>
      <c r="H23" s="156" t="s">
        <v>604</v>
      </c>
      <c r="I23" s="156" t="s">
        <v>0</v>
      </c>
      <c r="J23" s="156" t="s">
        <v>0</v>
      </c>
      <c r="K23" s="156" t="s">
        <v>0</v>
      </c>
      <c r="L23" s="156" t="s">
        <v>0</v>
      </c>
      <c r="M23" s="7">
        <v>0.32272700633532603</v>
      </c>
      <c r="N23" s="7" t="s">
        <v>214</v>
      </c>
      <c r="O23" s="156" t="s">
        <v>0</v>
      </c>
      <c r="P23" s="156" t="s">
        <v>0</v>
      </c>
      <c r="Q23" s="7">
        <v>21.973602277916299</v>
      </c>
      <c r="R23" s="156" t="s">
        <v>644</v>
      </c>
      <c r="S23" s="156" t="s">
        <v>0</v>
      </c>
      <c r="T23" s="156" t="s">
        <v>0</v>
      </c>
      <c r="U23" s="7">
        <v>6.4509533163232997E-3</v>
      </c>
      <c r="V23" s="57" t="s">
        <v>463</v>
      </c>
      <c r="W23" s="156" t="s">
        <v>0</v>
      </c>
      <c r="X23" s="156" t="s">
        <v>0</v>
      </c>
      <c r="Y23" s="7">
        <v>25.3533413087886</v>
      </c>
      <c r="Z23" s="156" t="s">
        <v>680</v>
      </c>
      <c r="AA23" s="156" t="s">
        <v>0</v>
      </c>
      <c r="AB23" s="156" t="s">
        <v>0</v>
      </c>
    </row>
    <row r="24" spans="1:28" x14ac:dyDescent="0.2">
      <c r="B24" s="6" t="s">
        <v>20</v>
      </c>
      <c r="C24" s="7">
        <v>0.105428704986003</v>
      </c>
      <c r="D24" s="7" t="s">
        <v>169</v>
      </c>
      <c r="E24" s="156" t="s">
        <v>0</v>
      </c>
      <c r="F24" s="156" t="s">
        <v>0</v>
      </c>
      <c r="G24" s="7">
        <v>70.097050708716594</v>
      </c>
      <c r="H24" s="156" t="s">
        <v>605</v>
      </c>
      <c r="I24" s="7">
        <v>56.370294650074698</v>
      </c>
      <c r="J24" s="156" t="s">
        <v>1271</v>
      </c>
      <c r="K24" s="156" t="s">
        <v>0</v>
      </c>
      <c r="L24" s="156" t="s">
        <v>0</v>
      </c>
      <c r="M24" s="7">
        <v>0.39107388291766998</v>
      </c>
      <c r="N24" s="7" t="s">
        <v>215</v>
      </c>
      <c r="O24" s="156" t="s">
        <v>0</v>
      </c>
      <c r="P24" s="156" t="s">
        <v>0</v>
      </c>
      <c r="Q24" s="7">
        <v>17.927977269437001</v>
      </c>
      <c r="R24" s="156" t="s">
        <v>645</v>
      </c>
      <c r="S24" s="156" t="s">
        <v>0</v>
      </c>
      <c r="T24" s="156" t="s">
        <v>0</v>
      </c>
      <c r="U24" s="7">
        <v>0.27780258779616801</v>
      </c>
      <c r="V24" s="57" t="s">
        <v>563</v>
      </c>
      <c r="W24" s="156" t="s">
        <v>0</v>
      </c>
      <c r="X24" s="156" t="s">
        <v>0</v>
      </c>
      <c r="Y24" s="7">
        <v>27.082158526645401</v>
      </c>
      <c r="Z24" s="156" t="s">
        <v>681</v>
      </c>
      <c r="AA24" s="156" t="s">
        <v>0</v>
      </c>
      <c r="AB24" s="156" t="s">
        <v>0</v>
      </c>
    </row>
    <row r="25" spans="1:28" x14ac:dyDescent="0.2">
      <c r="B25" s="6" t="s">
        <v>46</v>
      </c>
      <c r="C25" s="7">
        <v>5.3992172670053601E-2</v>
      </c>
      <c r="D25" s="7" t="s">
        <v>170</v>
      </c>
      <c r="E25" s="156" t="s">
        <v>0</v>
      </c>
      <c r="F25" s="156" t="s">
        <v>0</v>
      </c>
      <c r="G25" s="7">
        <v>67.648657917500103</v>
      </c>
      <c r="H25" s="156" t="s">
        <v>606</v>
      </c>
      <c r="I25" s="156" t="s">
        <v>0</v>
      </c>
      <c r="J25" s="156" t="s">
        <v>0</v>
      </c>
      <c r="K25" s="156" t="s">
        <v>0</v>
      </c>
      <c r="L25" s="156" t="s">
        <v>0</v>
      </c>
      <c r="M25" s="7">
        <v>0.52176508905955099</v>
      </c>
      <c r="N25" s="7" t="s">
        <v>216</v>
      </c>
      <c r="O25" s="156" t="s">
        <v>0</v>
      </c>
      <c r="P25" s="156" t="s">
        <v>0</v>
      </c>
      <c r="Q25" s="7">
        <v>25.0998488920977</v>
      </c>
      <c r="R25" s="156" t="s">
        <v>646</v>
      </c>
      <c r="S25" s="156" t="s">
        <v>0</v>
      </c>
      <c r="T25" s="156" t="s">
        <v>0</v>
      </c>
      <c r="U25" s="7">
        <v>0.13980881696101399</v>
      </c>
      <c r="V25" s="57" t="s">
        <v>564</v>
      </c>
      <c r="W25" s="156" t="s">
        <v>0</v>
      </c>
      <c r="X25" s="156" t="s">
        <v>0</v>
      </c>
      <c r="Y25" s="7">
        <v>26.315136233050598</v>
      </c>
      <c r="Z25" s="156" t="s">
        <v>682</v>
      </c>
      <c r="AA25" s="156" t="s">
        <v>0</v>
      </c>
      <c r="AB25" s="156" t="s">
        <v>0</v>
      </c>
    </row>
    <row r="26" spans="1:28" x14ac:dyDescent="0.2">
      <c r="B26" s="6" t="s">
        <v>77</v>
      </c>
      <c r="C26" s="7">
        <v>0.45612079009579898</v>
      </c>
      <c r="D26" s="7" t="s">
        <v>171</v>
      </c>
      <c r="E26" s="156" t="s">
        <v>0</v>
      </c>
      <c r="F26" s="156" t="s">
        <v>0</v>
      </c>
      <c r="G26" s="7" t="s">
        <v>0</v>
      </c>
      <c r="H26" s="7" t="s">
        <v>0</v>
      </c>
      <c r="I26" s="156" t="s">
        <v>0</v>
      </c>
      <c r="J26" s="156" t="s">
        <v>0</v>
      </c>
      <c r="K26" s="156" t="s">
        <v>0</v>
      </c>
      <c r="L26" s="156" t="s">
        <v>0</v>
      </c>
      <c r="M26" s="7">
        <v>0.515667712749177</v>
      </c>
      <c r="N26" s="7" t="s">
        <v>217</v>
      </c>
      <c r="O26" s="156" t="s">
        <v>0</v>
      </c>
      <c r="P26" s="156" t="s">
        <v>0</v>
      </c>
      <c r="Q26" s="7" t="s">
        <v>0</v>
      </c>
      <c r="R26" s="7" t="s">
        <v>0</v>
      </c>
      <c r="S26" s="156" t="s">
        <v>0</v>
      </c>
      <c r="T26" s="156" t="s">
        <v>0</v>
      </c>
      <c r="U26" s="7">
        <v>8.8469571229733701E-2</v>
      </c>
      <c r="V26" s="57" t="s">
        <v>565</v>
      </c>
      <c r="W26" s="156" t="s">
        <v>0</v>
      </c>
      <c r="X26" s="156" t="s">
        <v>0</v>
      </c>
      <c r="Y26" s="7" t="s">
        <v>0</v>
      </c>
      <c r="Z26" s="156" t="s">
        <v>0</v>
      </c>
      <c r="AA26" s="156" t="s">
        <v>0</v>
      </c>
      <c r="AB26" s="156" t="s">
        <v>0</v>
      </c>
    </row>
    <row r="27" spans="1:28" x14ac:dyDescent="0.2">
      <c r="B27" s="6"/>
      <c r="C27" s="7"/>
      <c r="D27" s="7"/>
      <c r="E27" s="80"/>
      <c r="F27" s="80"/>
      <c r="G27" s="7"/>
      <c r="H27" s="7"/>
      <c r="J27" s="156"/>
      <c r="M27" s="7"/>
      <c r="N27" s="7"/>
      <c r="O27" s="80"/>
      <c r="P27" s="80"/>
      <c r="Q27" s="7"/>
      <c r="R27" s="7"/>
      <c r="S27" s="7"/>
      <c r="T27" s="7"/>
      <c r="U27" s="7"/>
      <c r="V27" s="57"/>
      <c r="W27" s="80"/>
      <c r="X27" s="80"/>
      <c r="Y27" s="7"/>
      <c r="Z27" s="156"/>
    </row>
    <row r="28" spans="1:28" x14ac:dyDescent="0.2">
      <c r="A28" s="260" t="s">
        <v>65</v>
      </c>
      <c r="B28" s="153"/>
      <c r="C28" s="154"/>
      <c r="D28" s="154"/>
      <c r="E28" s="99"/>
      <c r="F28" s="99"/>
      <c r="G28" s="154"/>
      <c r="H28" s="154"/>
      <c r="I28" s="154"/>
      <c r="J28" s="154"/>
      <c r="K28" s="154"/>
      <c r="L28" s="154"/>
      <c r="M28" s="154"/>
      <c r="N28" s="154"/>
      <c r="O28" s="99"/>
      <c r="P28" s="99"/>
      <c r="Q28" s="154"/>
      <c r="R28" s="154"/>
      <c r="S28" s="154"/>
      <c r="T28" s="154"/>
      <c r="U28" s="154"/>
      <c r="V28" s="155"/>
      <c r="W28" s="99"/>
      <c r="X28" s="99"/>
      <c r="Y28" s="154"/>
      <c r="Z28" s="157"/>
      <c r="AA28" s="157"/>
      <c r="AB28" s="157"/>
    </row>
    <row r="29" spans="1:28" x14ac:dyDescent="0.2">
      <c r="B29" s="6" t="s">
        <v>87</v>
      </c>
      <c r="C29" s="7">
        <v>0.777265580272956</v>
      </c>
      <c r="D29" s="7" t="s">
        <v>172</v>
      </c>
      <c r="E29" s="156" t="s">
        <v>0</v>
      </c>
      <c r="F29" s="156" t="s">
        <v>0</v>
      </c>
      <c r="G29" s="7" t="s">
        <v>0</v>
      </c>
      <c r="H29" s="7" t="s">
        <v>0</v>
      </c>
      <c r="I29" s="156" t="s">
        <v>0</v>
      </c>
      <c r="J29" s="156" t="s">
        <v>0</v>
      </c>
      <c r="K29" s="156" t="s">
        <v>0</v>
      </c>
      <c r="L29" s="156" t="s">
        <v>0</v>
      </c>
      <c r="M29" s="7">
        <v>0.535770771083935</v>
      </c>
      <c r="N29" s="7" t="s">
        <v>218</v>
      </c>
      <c r="O29" s="156" t="s">
        <v>0</v>
      </c>
      <c r="P29" s="156" t="s">
        <v>0</v>
      </c>
      <c r="Q29" s="7" t="s">
        <v>0</v>
      </c>
      <c r="R29" s="7" t="s">
        <v>0</v>
      </c>
      <c r="S29" s="156" t="s">
        <v>0</v>
      </c>
      <c r="T29" s="156" t="s">
        <v>0</v>
      </c>
      <c r="U29" s="7">
        <v>0.10993724267272401</v>
      </c>
      <c r="V29" s="57" t="s">
        <v>566</v>
      </c>
      <c r="W29" s="156" t="s">
        <v>0</v>
      </c>
      <c r="X29" s="156" t="s">
        <v>0</v>
      </c>
      <c r="Y29" s="7" t="s">
        <v>0</v>
      </c>
      <c r="Z29" s="156" t="s">
        <v>0</v>
      </c>
      <c r="AA29" s="156" t="s">
        <v>0</v>
      </c>
      <c r="AB29" s="156" t="s">
        <v>0</v>
      </c>
    </row>
    <row r="30" spans="1:28" x14ac:dyDescent="0.2">
      <c r="B30" s="6" t="s">
        <v>40</v>
      </c>
      <c r="C30" s="7">
        <v>4.0333590424187202E-2</v>
      </c>
      <c r="D30" s="7" t="s">
        <v>173</v>
      </c>
      <c r="E30" s="80">
        <v>0.38500000000000001</v>
      </c>
      <c r="F30" s="80" t="s">
        <v>1346</v>
      </c>
      <c r="G30" s="7">
        <v>64.868884580965897</v>
      </c>
      <c r="H30" s="156" t="s">
        <v>607</v>
      </c>
      <c r="I30" s="156" t="s">
        <v>0</v>
      </c>
      <c r="J30" s="156" t="s">
        <v>0</v>
      </c>
      <c r="K30" s="156">
        <v>107.3</v>
      </c>
      <c r="L30" s="156" t="s">
        <v>1353</v>
      </c>
      <c r="M30" s="7">
        <v>0.46229316108044</v>
      </c>
      <c r="N30" s="7" t="s">
        <v>219</v>
      </c>
      <c r="O30" s="80">
        <v>69.400000000000006</v>
      </c>
      <c r="P30" s="80" t="s">
        <v>1367</v>
      </c>
      <c r="Q30" s="7">
        <v>22.3793539421848</v>
      </c>
      <c r="R30" s="156" t="s">
        <v>647</v>
      </c>
      <c r="S30" s="80">
        <v>48.7</v>
      </c>
      <c r="T30" s="80" t="s">
        <v>1360</v>
      </c>
      <c r="U30" s="7">
        <v>0.14547258574140201</v>
      </c>
      <c r="V30" s="57" t="s">
        <v>567</v>
      </c>
      <c r="W30" s="80">
        <v>16.600000000000001</v>
      </c>
      <c r="X30" s="80" t="s">
        <v>1374</v>
      </c>
      <c r="Y30" s="7">
        <v>24.6474474574546</v>
      </c>
      <c r="Z30" s="156" t="s">
        <v>683</v>
      </c>
      <c r="AA30" s="156">
        <v>30.3</v>
      </c>
      <c r="AB30" s="156" t="s">
        <v>1381</v>
      </c>
    </row>
    <row r="31" spans="1:28" x14ac:dyDescent="0.2">
      <c r="B31" s="6" t="s">
        <v>41</v>
      </c>
      <c r="C31" s="7">
        <v>0.24972705599634101</v>
      </c>
      <c r="D31" s="7" t="s">
        <v>174</v>
      </c>
      <c r="E31" s="156" t="s">
        <v>0</v>
      </c>
      <c r="F31" s="156" t="s">
        <v>0</v>
      </c>
      <c r="G31" s="7">
        <v>81.591885212579001</v>
      </c>
      <c r="H31" s="156" t="s">
        <v>608</v>
      </c>
      <c r="I31" s="156" t="s">
        <v>0</v>
      </c>
      <c r="J31" s="156" t="s">
        <v>0</v>
      </c>
      <c r="K31" s="156" t="s">
        <v>0</v>
      </c>
      <c r="L31" s="156" t="s">
        <v>0</v>
      </c>
      <c r="M31" s="7">
        <v>0.63480448280261903</v>
      </c>
      <c r="N31" s="7" t="s">
        <v>220</v>
      </c>
      <c r="O31" s="156" t="s">
        <v>0</v>
      </c>
      <c r="P31" s="156" t="s">
        <v>0</v>
      </c>
      <c r="Q31" s="7">
        <v>32.974662100104801</v>
      </c>
      <c r="R31" s="156" t="s">
        <v>648</v>
      </c>
      <c r="S31" s="156" t="s">
        <v>0</v>
      </c>
      <c r="T31" s="156" t="s">
        <v>0</v>
      </c>
      <c r="U31" s="7">
        <v>0.29878720497297401</v>
      </c>
      <c r="V31" s="57" t="s">
        <v>568</v>
      </c>
      <c r="W31" s="156" t="s">
        <v>0</v>
      </c>
      <c r="X31" s="156" t="s">
        <v>0</v>
      </c>
      <c r="Y31" s="7">
        <v>29.6361410487375</v>
      </c>
      <c r="Z31" s="156" t="s">
        <v>684</v>
      </c>
      <c r="AA31" s="156" t="s">
        <v>0</v>
      </c>
      <c r="AB31" s="156" t="s">
        <v>0</v>
      </c>
    </row>
    <row r="32" spans="1:28" x14ac:dyDescent="0.2">
      <c r="B32" s="6" t="s">
        <v>34</v>
      </c>
      <c r="C32" s="7">
        <v>0.152178808130911</v>
      </c>
      <c r="D32" s="7" t="s">
        <v>175</v>
      </c>
      <c r="E32" s="156" t="s">
        <v>0</v>
      </c>
      <c r="F32" s="156" t="s">
        <v>0</v>
      </c>
      <c r="G32" s="7">
        <v>74.877553690542996</v>
      </c>
      <c r="H32" s="156" t="s">
        <v>609</v>
      </c>
      <c r="I32" s="156" t="s">
        <v>0</v>
      </c>
      <c r="J32" s="156" t="s">
        <v>0</v>
      </c>
      <c r="K32" s="156" t="s">
        <v>0</v>
      </c>
      <c r="L32" s="156" t="s">
        <v>0</v>
      </c>
      <c r="M32" s="7">
        <v>0.30614484776701001</v>
      </c>
      <c r="N32" s="7" t="s">
        <v>221</v>
      </c>
      <c r="O32" s="156" t="s">
        <v>0</v>
      </c>
      <c r="P32" s="156" t="s">
        <v>0</v>
      </c>
      <c r="Q32" s="7">
        <v>20.374561628844798</v>
      </c>
      <c r="R32" s="156" t="s">
        <v>649</v>
      </c>
      <c r="S32" s="156" t="s">
        <v>0</v>
      </c>
      <c r="T32" s="156" t="s">
        <v>0</v>
      </c>
      <c r="U32" s="7">
        <v>0.52194257208769401</v>
      </c>
      <c r="V32" s="57" t="s">
        <v>569</v>
      </c>
      <c r="W32" s="156" t="s">
        <v>0</v>
      </c>
      <c r="X32" s="156" t="s">
        <v>0</v>
      </c>
      <c r="Y32" s="7" t="s">
        <v>0</v>
      </c>
      <c r="Z32" s="156" t="s">
        <v>0</v>
      </c>
      <c r="AA32" s="156" t="s">
        <v>0</v>
      </c>
      <c r="AB32" s="156" t="s">
        <v>0</v>
      </c>
    </row>
    <row r="33" spans="1:28" x14ac:dyDescent="0.2">
      <c r="B33" s="6" t="s">
        <v>1</v>
      </c>
      <c r="C33" s="7">
        <v>0.103451451481139</v>
      </c>
      <c r="D33" s="7" t="s">
        <v>176</v>
      </c>
      <c r="E33" s="156" t="s">
        <v>0</v>
      </c>
      <c r="F33" s="156" t="s">
        <v>0</v>
      </c>
      <c r="G33" s="7">
        <v>68.663942570693806</v>
      </c>
      <c r="H33" s="156" t="s">
        <v>610</v>
      </c>
      <c r="I33" s="156" t="s">
        <v>0</v>
      </c>
      <c r="J33" s="156" t="s">
        <v>0</v>
      </c>
      <c r="K33" s="156" t="s">
        <v>0</v>
      </c>
      <c r="L33" s="156" t="s">
        <v>0</v>
      </c>
      <c r="M33" s="7">
        <v>0.23946267247766601</v>
      </c>
      <c r="N33" s="7" t="s">
        <v>222</v>
      </c>
      <c r="O33" s="156" t="s">
        <v>0</v>
      </c>
      <c r="P33" s="156" t="s">
        <v>0</v>
      </c>
      <c r="Q33" s="7">
        <v>9.9182390561275806</v>
      </c>
      <c r="R33" s="156" t="s">
        <v>650</v>
      </c>
      <c r="S33" s="156" t="s">
        <v>0</v>
      </c>
      <c r="T33" s="156" t="s">
        <v>0</v>
      </c>
      <c r="U33" s="7">
        <v>1.42043335445599E-5</v>
      </c>
      <c r="V33" s="57" t="s">
        <v>570</v>
      </c>
      <c r="W33" s="156" t="s">
        <v>0</v>
      </c>
      <c r="X33" s="156" t="s">
        <v>0</v>
      </c>
      <c r="Y33" s="7">
        <v>9.6733464777309202</v>
      </c>
      <c r="Z33" s="156" t="s">
        <v>685</v>
      </c>
      <c r="AA33" s="156" t="s">
        <v>0</v>
      </c>
      <c r="AB33" s="156" t="s">
        <v>0</v>
      </c>
    </row>
    <row r="34" spans="1:28" x14ac:dyDescent="0.2">
      <c r="B34" s="6" t="s">
        <v>25</v>
      </c>
      <c r="C34" s="7">
        <v>3.4169301370931097E-2</v>
      </c>
      <c r="D34" s="7" t="s">
        <v>177</v>
      </c>
      <c r="E34" s="156" t="s">
        <v>0</v>
      </c>
      <c r="F34" s="156" t="s">
        <v>0</v>
      </c>
      <c r="G34" s="7">
        <v>66.462202352237796</v>
      </c>
      <c r="H34" s="156" t="s">
        <v>611</v>
      </c>
      <c r="I34" s="156" t="s">
        <v>0</v>
      </c>
      <c r="J34" s="156" t="s">
        <v>0</v>
      </c>
      <c r="K34" s="156" t="s">
        <v>0</v>
      </c>
      <c r="L34" s="156" t="s">
        <v>0</v>
      </c>
      <c r="M34" s="7">
        <v>0.50443137254120096</v>
      </c>
      <c r="N34" s="7" t="s">
        <v>223</v>
      </c>
      <c r="O34" s="156" t="s">
        <v>0</v>
      </c>
      <c r="P34" s="156" t="s">
        <v>0</v>
      </c>
      <c r="Q34" s="7">
        <v>17.032039973947299</v>
      </c>
      <c r="R34" s="156" t="s">
        <v>651</v>
      </c>
      <c r="S34" s="156" t="s">
        <v>0</v>
      </c>
      <c r="T34" s="156" t="s">
        <v>0</v>
      </c>
      <c r="U34" s="7">
        <v>1.26819529382847E-2</v>
      </c>
      <c r="V34" s="57" t="s">
        <v>302</v>
      </c>
      <c r="W34" s="156" t="s">
        <v>0</v>
      </c>
      <c r="X34" s="156" t="s">
        <v>0</v>
      </c>
      <c r="Y34" s="7">
        <v>18.620754010947401</v>
      </c>
      <c r="Z34" s="156" t="s">
        <v>686</v>
      </c>
      <c r="AA34" s="156" t="s">
        <v>0</v>
      </c>
      <c r="AB34" s="156" t="s">
        <v>0</v>
      </c>
    </row>
    <row r="35" spans="1:28" x14ac:dyDescent="0.2">
      <c r="B35" s="6" t="s">
        <v>24</v>
      </c>
      <c r="C35" s="7">
        <v>0.17580949433113799</v>
      </c>
      <c r="D35" s="7" t="s">
        <v>178</v>
      </c>
      <c r="E35" s="156" t="s">
        <v>0</v>
      </c>
      <c r="F35" s="156" t="s">
        <v>0</v>
      </c>
      <c r="G35" s="7">
        <v>74.063728593513204</v>
      </c>
      <c r="H35" s="156" t="s">
        <v>612</v>
      </c>
      <c r="I35" s="156" t="s">
        <v>0</v>
      </c>
      <c r="J35" s="156" t="s">
        <v>0</v>
      </c>
      <c r="K35" s="156" t="s">
        <v>0</v>
      </c>
      <c r="L35" s="156" t="s">
        <v>0</v>
      </c>
      <c r="M35" s="7">
        <v>0.54307235709939405</v>
      </c>
      <c r="N35" s="7" t="s">
        <v>224</v>
      </c>
      <c r="O35" s="156" t="s">
        <v>0</v>
      </c>
      <c r="P35" s="156" t="s">
        <v>0</v>
      </c>
      <c r="Q35" s="7">
        <v>27.0777581855934</v>
      </c>
      <c r="R35" s="156" t="s">
        <v>652</v>
      </c>
      <c r="S35" s="156" t="s">
        <v>0</v>
      </c>
      <c r="T35" s="156" t="s">
        <v>0</v>
      </c>
      <c r="U35" s="7">
        <v>0.62520602855099805</v>
      </c>
      <c r="V35" s="57" t="s">
        <v>571</v>
      </c>
      <c r="W35" s="156" t="s">
        <v>0</v>
      </c>
      <c r="X35" s="156" t="s">
        <v>0</v>
      </c>
      <c r="Y35" s="7" t="s">
        <v>0</v>
      </c>
      <c r="Z35" s="156" t="s">
        <v>0</v>
      </c>
      <c r="AA35" s="156" t="s">
        <v>0</v>
      </c>
      <c r="AB35" s="156" t="s">
        <v>0</v>
      </c>
    </row>
    <row r="36" spans="1:28" x14ac:dyDescent="0.2">
      <c r="B36" s="6" t="s">
        <v>19</v>
      </c>
      <c r="C36" s="7">
        <v>0.23940624774532199</v>
      </c>
      <c r="D36" s="7" t="s">
        <v>179</v>
      </c>
      <c r="E36" s="156" t="s">
        <v>0</v>
      </c>
      <c r="F36" s="156" t="s">
        <v>0</v>
      </c>
      <c r="G36" s="7">
        <v>86.518046242481901</v>
      </c>
      <c r="H36" s="156" t="s">
        <v>613</v>
      </c>
      <c r="I36" s="156" t="s">
        <v>0</v>
      </c>
      <c r="J36" s="156" t="s">
        <v>0</v>
      </c>
      <c r="K36" s="156" t="s">
        <v>0</v>
      </c>
      <c r="L36" s="156" t="s">
        <v>0</v>
      </c>
      <c r="M36" s="7">
        <v>0.34116497759740499</v>
      </c>
      <c r="N36" s="7" t="s">
        <v>225</v>
      </c>
      <c r="O36" s="156" t="s">
        <v>0</v>
      </c>
      <c r="P36" s="156" t="s">
        <v>0</v>
      </c>
      <c r="Q36" s="7">
        <v>22.510463811977299</v>
      </c>
      <c r="R36" s="156" t="s">
        <v>653</v>
      </c>
      <c r="S36" s="156" t="s">
        <v>0</v>
      </c>
      <c r="T36" s="156" t="s">
        <v>0</v>
      </c>
      <c r="U36" s="7">
        <v>0.46143215890811301</v>
      </c>
      <c r="V36" s="57" t="s">
        <v>572</v>
      </c>
      <c r="W36" s="156" t="s">
        <v>0</v>
      </c>
      <c r="X36" s="156" t="s">
        <v>0</v>
      </c>
      <c r="Y36" s="7" t="s">
        <v>0</v>
      </c>
      <c r="Z36" s="156" t="s">
        <v>0</v>
      </c>
      <c r="AA36" s="156" t="s">
        <v>0</v>
      </c>
      <c r="AB36" s="156" t="s">
        <v>0</v>
      </c>
    </row>
    <row r="37" spans="1:28" x14ac:dyDescent="0.2">
      <c r="B37" s="6" t="s">
        <v>17</v>
      </c>
      <c r="C37" s="7">
        <v>0.16795694047149401</v>
      </c>
      <c r="D37" s="7" t="s">
        <v>180</v>
      </c>
      <c r="E37" s="156" t="s">
        <v>0</v>
      </c>
      <c r="F37" s="156" t="s">
        <v>0</v>
      </c>
      <c r="G37" s="7">
        <v>75.267330604700405</v>
      </c>
      <c r="H37" s="156" t="s">
        <v>614</v>
      </c>
      <c r="I37" s="156" t="s">
        <v>0</v>
      </c>
      <c r="J37" s="156" t="s">
        <v>0</v>
      </c>
      <c r="K37" s="156" t="s">
        <v>0</v>
      </c>
      <c r="L37" s="156" t="s">
        <v>0</v>
      </c>
      <c r="M37" s="7">
        <v>0.78489533430451397</v>
      </c>
      <c r="N37" s="7" t="s">
        <v>226</v>
      </c>
      <c r="O37" s="156" t="s">
        <v>0</v>
      </c>
      <c r="P37" s="156" t="s">
        <v>0</v>
      </c>
      <c r="Q37" s="7" t="s">
        <v>0</v>
      </c>
      <c r="R37" s="7" t="s">
        <v>0</v>
      </c>
      <c r="S37" s="156" t="s">
        <v>0</v>
      </c>
      <c r="T37" s="156" t="s">
        <v>0</v>
      </c>
      <c r="U37" s="7">
        <v>0.32033659226842698</v>
      </c>
      <c r="V37" s="57" t="s">
        <v>573</v>
      </c>
      <c r="W37" s="156" t="s">
        <v>0</v>
      </c>
      <c r="X37" s="156" t="s">
        <v>0</v>
      </c>
      <c r="Y37" s="7">
        <v>27.6005019621029</v>
      </c>
      <c r="Z37" s="156" t="s">
        <v>687</v>
      </c>
      <c r="AA37" s="156" t="s">
        <v>0</v>
      </c>
      <c r="AB37" s="156" t="s">
        <v>0</v>
      </c>
    </row>
    <row r="38" spans="1:28" x14ac:dyDescent="0.2">
      <c r="B38" s="6" t="s">
        <v>15</v>
      </c>
      <c r="C38" s="7">
        <v>2.8341672480704698E-3</v>
      </c>
      <c r="D38" s="7" t="s">
        <v>181</v>
      </c>
      <c r="E38" s="156" t="s">
        <v>0</v>
      </c>
      <c r="F38" s="156" t="s">
        <v>0</v>
      </c>
      <c r="G38" s="7">
        <v>62.955103131074701</v>
      </c>
      <c r="H38" s="156" t="s">
        <v>615</v>
      </c>
      <c r="I38" s="156" t="s">
        <v>0</v>
      </c>
      <c r="J38" s="156" t="s">
        <v>0</v>
      </c>
      <c r="K38" s="156" t="s">
        <v>0</v>
      </c>
      <c r="L38" s="156" t="s">
        <v>0</v>
      </c>
      <c r="M38" s="7">
        <v>0.20677053770242201</v>
      </c>
      <c r="N38" s="7" t="s">
        <v>227</v>
      </c>
      <c r="O38" s="156" t="s">
        <v>0</v>
      </c>
      <c r="P38" s="156" t="s">
        <v>0</v>
      </c>
      <c r="Q38" s="7">
        <v>12.056028859768499</v>
      </c>
      <c r="R38" s="156" t="s">
        <v>654</v>
      </c>
      <c r="S38" s="156" t="s">
        <v>0</v>
      </c>
      <c r="T38" s="156" t="s">
        <v>0</v>
      </c>
      <c r="U38" s="7">
        <v>8.4770930413353901E-2</v>
      </c>
      <c r="V38" s="57" t="s">
        <v>480</v>
      </c>
      <c r="W38" s="156" t="s">
        <v>0</v>
      </c>
      <c r="X38" s="156" t="s">
        <v>0</v>
      </c>
      <c r="Y38" s="7">
        <v>22.7841641719351</v>
      </c>
      <c r="Z38" s="156" t="s">
        <v>688</v>
      </c>
      <c r="AA38" s="156" t="s">
        <v>0</v>
      </c>
      <c r="AB38" s="156" t="s">
        <v>0</v>
      </c>
    </row>
    <row r="39" spans="1:28" x14ac:dyDescent="0.2">
      <c r="B39" s="6" t="s">
        <v>12</v>
      </c>
      <c r="C39" s="7">
        <v>0.15799054688144601</v>
      </c>
      <c r="D39" s="7" t="s">
        <v>182</v>
      </c>
      <c r="E39" s="156" t="s">
        <v>0</v>
      </c>
      <c r="F39" s="156" t="s">
        <v>0</v>
      </c>
      <c r="G39" s="7">
        <v>76.332424289235703</v>
      </c>
      <c r="H39" s="156" t="s">
        <v>616</v>
      </c>
      <c r="I39" s="156" t="s">
        <v>0</v>
      </c>
      <c r="J39" s="156" t="s">
        <v>0</v>
      </c>
      <c r="K39" s="156" t="s">
        <v>0</v>
      </c>
      <c r="L39" s="156" t="s">
        <v>0</v>
      </c>
      <c r="M39" s="7">
        <v>0.48790658558205002</v>
      </c>
      <c r="N39" s="7" t="s">
        <v>228</v>
      </c>
      <c r="O39" s="156" t="s">
        <v>0</v>
      </c>
      <c r="P39" s="156" t="s">
        <v>0</v>
      </c>
      <c r="Q39" s="7">
        <v>24.330342162013299</v>
      </c>
      <c r="R39" s="156" t="s">
        <v>655</v>
      </c>
      <c r="S39" s="156" t="s">
        <v>0</v>
      </c>
      <c r="T39" s="156" t="s">
        <v>0</v>
      </c>
      <c r="U39" s="7">
        <v>0.29581899032921</v>
      </c>
      <c r="V39" s="57" t="s">
        <v>574</v>
      </c>
      <c r="W39" s="156" t="s">
        <v>0</v>
      </c>
      <c r="X39" s="156" t="s">
        <v>0</v>
      </c>
      <c r="Y39" s="7">
        <v>30.9729610376077</v>
      </c>
      <c r="Z39" s="156" t="s">
        <v>689</v>
      </c>
      <c r="AA39" s="156" t="s">
        <v>0</v>
      </c>
      <c r="AB39" s="156" t="s">
        <v>0</v>
      </c>
    </row>
    <row r="40" spans="1:28" x14ac:dyDescent="0.2">
      <c r="B40" s="6" t="s">
        <v>88</v>
      </c>
      <c r="C40" s="7">
        <v>0.39368130645400601</v>
      </c>
      <c r="D40" s="7" t="s">
        <v>183</v>
      </c>
      <c r="E40" s="80">
        <v>0.25700000000000001</v>
      </c>
      <c r="F40" s="80" t="s">
        <v>1347</v>
      </c>
      <c r="G40" s="7">
        <v>105.428089628929</v>
      </c>
      <c r="H40" s="156" t="s">
        <v>617</v>
      </c>
      <c r="I40" s="156" t="s">
        <v>0</v>
      </c>
      <c r="J40" s="156" t="s">
        <v>0</v>
      </c>
      <c r="K40" s="156">
        <v>81.8</v>
      </c>
      <c r="L40" s="156" t="s">
        <v>1354</v>
      </c>
      <c r="M40" s="7">
        <v>1.13521909617849</v>
      </c>
      <c r="N40" s="7" t="s">
        <v>229</v>
      </c>
      <c r="O40" s="80">
        <v>106.1</v>
      </c>
      <c r="P40" s="80" t="s">
        <v>1368</v>
      </c>
      <c r="Q40" s="7" t="s">
        <v>0</v>
      </c>
      <c r="R40" s="7" t="s">
        <v>0</v>
      </c>
      <c r="S40" s="80">
        <v>-190.2</v>
      </c>
      <c r="T40" s="80" t="s">
        <v>1361</v>
      </c>
      <c r="U40" s="7">
        <v>0.45570893200370699</v>
      </c>
      <c r="V40" s="57" t="s">
        <v>575</v>
      </c>
      <c r="W40" s="80">
        <v>65</v>
      </c>
      <c r="X40" s="80" t="s">
        <v>1375</v>
      </c>
      <c r="Y40" s="7">
        <v>40.137752415515699</v>
      </c>
      <c r="Z40" s="156" t="s">
        <v>690</v>
      </c>
      <c r="AA40" s="156">
        <v>32</v>
      </c>
      <c r="AB40" s="156" t="s">
        <v>1382</v>
      </c>
    </row>
    <row r="41" spans="1:28" x14ac:dyDescent="0.2">
      <c r="B41" s="6"/>
      <c r="C41" s="7"/>
      <c r="D41" s="7"/>
      <c r="E41" s="80"/>
      <c r="F41" s="80"/>
      <c r="G41" s="7"/>
      <c r="H41" s="156"/>
      <c r="J41" s="156"/>
      <c r="M41" s="7"/>
      <c r="N41" s="7"/>
      <c r="O41" s="80"/>
      <c r="P41" s="80"/>
      <c r="Q41" s="7"/>
      <c r="R41" s="7"/>
      <c r="S41" s="7"/>
      <c r="T41" s="7"/>
      <c r="U41" s="7"/>
      <c r="V41" s="57"/>
      <c r="W41" s="80"/>
      <c r="X41" s="80"/>
      <c r="Y41" s="7"/>
      <c r="Z41" s="156"/>
    </row>
    <row r="42" spans="1:28" x14ac:dyDescent="0.2">
      <c r="A42" s="260" t="s">
        <v>1261</v>
      </c>
      <c r="B42" s="153"/>
      <c r="C42" s="154"/>
      <c r="D42" s="154"/>
      <c r="E42" s="99"/>
      <c r="F42" s="99"/>
      <c r="G42" s="154"/>
      <c r="H42" s="157"/>
      <c r="I42" s="157"/>
      <c r="J42" s="157"/>
      <c r="K42" s="157"/>
      <c r="L42" s="157"/>
      <c r="M42" s="154"/>
      <c r="N42" s="154"/>
      <c r="O42" s="99"/>
      <c r="P42" s="99"/>
      <c r="Q42" s="154"/>
      <c r="R42" s="154"/>
      <c r="S42" s="154"/>
      <c r="T42" s="154"/>
      <c r="U42" s="154"/>
      <c r="V42" s="155"/>
      <c r="W42" s="99"/>
      <c r="X42" s="99"/>
      <c r="Y42" s="154"/>
      <c r="Z42" s="157"/>
      <c r="AA42" s="157"/>
      <c r="AB42" s="157"/>
    </row>
    <row r="43" spans="1:28" x14ac:dyDescent="0.2">
      <c r="B43" s="6" t="s">
        <v>79</v>
      </c>
      <c r="C43" s="7">
        <v>0.35852758256629402</v>
      </c>
      <c r="D43" s="7" t="s">
        <v>184</v>
      </c>
      <c r="E43" s="156" t="s">
        <v>0</v>
      </c>
      <c r="F43" s="156" t="s">
        <v>0</v>
      </c>
      <c r="G43" s="7">
        <v>111.75014591767901</v>
      </c>
      <c r="H43" s="156" t="s">
        <v>618</v>
      </c>
      <c r="I43" s="156" t="s">
        <v>0</v>
      </c>
      <c r="J43" s="156" t="s">
        <v>0</v>
      </c>
      <c r="K43" s="156" t="s">
        <v>0</v>
      </c>
      <c r="L43" s="156" t="s">
        <v>0</v>
      </c>
      <c r="M43" s="7">
        <v>0.51089341937863697</v>
      </c>
      <c r="N43" s="7" t="s">
        <v>230</v>
      </c>
      <c r="O43" s="156" t="s">
        <v>0</v>
      </c>
      <c r="P43" s="156" t="s">
        <v>0</v>
      </c>
      <c r="Q43" s="7">
        <v>34.5181685367534</v>
      </c>
      <c r="R43" s="156" t="s">
        <v>656</v>
      </c>
      <c r="S43" s="156" t="s">
        <v>0</v>
      </c>
      <c r="T43" s="156" t="s">
        <v>0</v>
      </c>
      <c r="U43" s="7">
        <v>0.43354472607254602</v>
      </c>
      <c r="V43" s="57" t="s">
        <v>576</v>
      </c>
      <c r="W43" s="156" t="s">
        <v>0</v>
      </c>
      <c r="X43" s="156" t="s">
        <v>0</v>
      </c>
      <c r="Y43" s="7" t="s">
        <v>0</v>
      </c>
      <c r="Z43" s="156" t="s">
        <v>0</v>
      </c>
      <c r="AA43" s="156" t="s">
        <v>0</v>
      </c>
      <c r="AB43" s="156" t="s">
        <v>0</v>
      </c>
    </row>
    <row r="44" spans="1:28" x14ac:dyDescent="0.2">
      <c r="B44" s="6" t="s">
        <v>80</v>
      </c>
      <c r="C44" s="7">
        <v>3.6299154638925302E-2</v>
      </c>
      <c r="D44" s="7" t="s">
        <v>185</v>
      </c>
      <c r="E44" s="156" t="s">
        <v>0</v>
      </c>
      <c r="F44" s="156" t="s">
        <v>0</v>
      </c>
      <c r="G44" s="7">
        <v>70.826379239131796</v>
      </c>
      <c r="H44" s="156" t="s">
        <v>619</v>
      </c>
      <c r="I44" s="156" t="s">
        <v>0</v>
      </c>
      <c r="J44" s="156" t="s">
        <v>0</v>
      </c>
      <c r="K44" s="156" t="s">
        <v>0</v>
      </c>
      <c r="L44" s="156" t="s">
        <v>0</v>
      </c>
      <c r="M44" s="7">
        <v>0.61130893514687101</v>
      </c>
      <c r="N44" s="7" t="s">
        <v>231</v>
      </c>
      <c r="O44" s="156" t="s">
        <v>0</v>
      </c>
      <c r="P44" s="156" t="s">
        <v>0</v>
      </c>
      <c r="Q44" s="7" t="s">
        <v>0</v>
      </c>
      <c r="R44" s="7" t="s">
        <v>0</v>
      </c>
      <c r="S44" s="156" t="s">
        <v>0</v>
      </c>
      <c r="T44" s="156" t="s">
        <v>0</v>
      </c>
      <c r="U44" s="7">
        <v>0.54046336493055802</v>
      </c>
      <c r="V44" s="57" t="s">
        <v>577</v>
      </c>
      <c r="W44" s="156" t="s">
        <v>0</v>
      </c>
      <c r="X44" s="156" t="s">
        <v>0</v>
      </c>
      <c r="Y44" s="7" t="s">
        <v>0</v>
      </c>
      <c r="Z44" s="156" t="s">
        <v>0</v>
      </c>
      <c r="AA44" s="156" t="s">
        <v>0</v>
      </c>
      <c r="AB44" s="156" t="s">
        <v>0</v>
      </c>
    </row>
    <row r="45" spans="1:28" x14ac:dyDescent="0.2">
      <c r="B45" s="6" t="s">
        <v>18</v>
      </c>
      <c r="C45" s="7">
        <v>0.124024738286077</v>
      </c>
      <c r="D45" s="7" t="s">
        <v>186</v>
      </c>
      <c r="E45" s="156" t="s">
        <v>0</v>
      </c>
      <c r="F45" s="156" t="s">
        <v>0</v>
      </c>
      <c r="G45" s="7">
        <v>72.512132050743702</v>
      </c>
      <c r="H45" s="156" t="s">
        <v>620</v>
      </c>
      <c r="I45" s="7">
        <v>77.973874317829399</v>
      </c>
      <c r="J45" s="156" t="s">
        <v>1272</v>
      </c>
      <c r="K45" s="156" t="s">
        <v>0</v>
      </c>
      <c r="L45" s="156" t="s">
        <v>0</v>
      </c>
      <c r="M45" s="7">
        <v>0.41201953269063002</v>
      </c>
      <c r="N45" s="7" t="s">
        <v>232</v>
      </c>
      <c r="O45" s="156" t="s">
        <v>0</v>
      </c>
      <c r="P45" s="156" t="s">
        <v>0</v>
      </c>
      <c r="Q45" s="7">
        <v>16.270369133391799</v>
      </c>
      <c r="R45" s="156" t="s">
        <v>657</v>
      </c>
      <c r="S45" s="156" t="s">
        <v>0</v>
      </c>
      <c r="T45" s="156" t="s">
        <v>0</v>
      </c>
      <c r="U45" s="7">
        <v>0.40981484998017897</v>
      </c>
      <c r="V45" s="57" t="s">
        <v>578</v>
      </c>
      <c r="W45" s="156" t="s">
        <v>0</v>
      </c>
      <c r="X45" s="156" t="s">
        <v>0</v>
      </c>
      <c r="Y45" s="7">
        <v>29.270845168939999</v>
      </c>
      <c r="Z45" s="156" t="s">
        <v>691</v>
      </c>
      <c r="AA45" s="156" t="s">
        <v>0</v>
      </c>
      <c r="AB45" s="156" t="s">
        <v>0</v>
      </c>
    </row>
    <row r="46" spans="1:28" x14ac:dyDescent="0.2">
      <c r="B46" s="6" t="s">
        <v>16</v>
      </c>
      <c r="C46" s="7">
        <v>0.1154823880432</v>
      </c>
      <c r="D46" s="7" t="s">
        <v>187</v>
      </c>
      <c r="E46" s="156" t="s">
        <v>0</v>
      </c>
      <c r="F46" s="156" t="s">
        <v>0</v>
      </c>
      <c r="G46" s="7">
        <v>73.912296996914705</v>
      </c>
      <c r="H46" s="156" t="s">
        <v>621</v>
      </c>
      <c r="I46" s="7">
        <v>63.789713005672098</v>
      </c>
      <c r="J46" s="156" t="s">
        <v>1273</v>
      </c>
      <c r="K46" s="156" t="s">
        <v>0</v>
      </c>
      <c r="L46" s="156" t="s">
        <v>0</v>
      </c>
      <c r="M46" s="7">
        <v>0.48253091943374399</v>
      </c>
      <c r="N46" s="7" t="s">
        <v>233</v>
      </c>
      <c r="O46" s="156" t="s">
        <v>0</v>
      </c>
      <c r="P46" s="156" t="s">
        <v>0</v>
      </c>
      <c r="Q46" s="7">
        <v>24.538393563732001</v>
      </c>
      <c r="R46" s="156" t="s">
        <v>658</v>
      </c>
      <c r="S46" s="156" t="s">
        <v>0</v>
      </c>
      <c r="T46" s="156" t="s">
        <v>0</v>
      </c>
      <c r="U46" s="7">
        <v>0.206749243759386</v>
      </c>
      <c r="V46" s="57" t="s">
        <v>579</v>
      </c>
      <c r="W46" s="156" t="s">
        <v>0</v>
      </c>
      <c r="X46" s="156" t="s">
        <v>0</v>
      </c>
      <c r="Y46" s="7">
        <v>29.940217155202699</v>
      </c>
      <c r="Z46" s="156" t="s">
        <v>692</v>
      </c>
      <c r="AA46" s="156" t="s">
        <v>0</v>
      </c>
      <c r="AB46" s="156" t="s">
        <v>0</v>
      </c>
    </row>
    <row r="47" spans="1:28" x14ac:dyDescent="0.2">
      <c r="B47" s="6" t="s">
        <v>81</v>
      </c>
      <c r="C47" s="7">
        <v>0.196643756743628</v>
      </c>
      <c r="D47" s="7" t="s">
        <v>188</v>
      </c>
      <c r="E47" s="156" t="s">
        <v>0</v>
      </c>
      <c r="F47" s="156" t="s">
        <v>0</v>
      </c>
      <c r="G47" s="7">
        <v>78.3477064653719</v>
      </c>
      <c r="H47" s="156" t="s">
        <v>622</v>
      </c>
      <c r="I47" s="156" t="s">
        <v>0</v>
      </c>
      <c r="J47" s="156" t="s">
        <v>0</v>
      </c>
      <c r="K47" s="156" t="s">
        <v>0</v>
      </c>
      <c r="L47" s="156" t="s">
        <v>0</v>
      </c>
      <c r="M47" s="7">
        <v>2.4350711403684999E-2</v>
      </c>
      <c r="N47" s="7" t="s">
        <v>234</v>
      </c>
      <c r="O47" s="156" t="s">
        <v>0</v>
      </c>
      <c r="P47" s="156" t="s">
        <v>0</v>
      </c>
      <c r="Q47" s="7">
        <v>13.617426313473199</v>
      </c>
      <c r="R47" s="156" t="s">
        <v>659</v>
      </c>
      <c r="S47" s="156" t="s">
        <v>0</v>
      </c>
      <c r="T47" s="156" t="s">
        <v>0</v>
      </c>
      <c r="U47" s="7">
        <v>1.53274580917212E-3</v>
      </c>
      <c r="V47" s="57" t="s">
        <v>580</v>
      </c>
      <c r="W47" s="156" t="s">
        <v>0</v>
      </c>
      <c r="X47" s="156" t="s">
        <v>0</v>
      </c>
      <c r="Y47" s="7">
        <v>23.835016938012899</v>
      </c>
      <c r="Z47" s="156" t="s">
        <v>693</v>
      </c>
      <c r="AA47" s="156" t="s">
        <v>0</v>
      </c>
      <c r="AB47" s="156" t="s">
        <v>0</v>
      </c>
    </row>
    <row r="48" spans="1:28" x14ac:dyDescent="0.2">
      <c r="B48" s="6" t="s">
        <v>14</v>
      </c>
      <c r="C48" s="7">
        <v>0.22651888150035299</v>
      </c>
      <c r="D48" s="7" t="s">
        <v>189</v>
      </c>
      <c r="E48" s="156" t="s">
        <v>0</v>
      </c>
      <c r="F48" s="156" t="s">
        <v>0</v>
      </c>
      <c r="G48" s="7">
        <v>85.825841382198703</v>
      </c>
      <c r="H48" s="156" t="s">
        <v>623</v>
      </c>
      <c r="I48" s="156" t="s">
        <v>0</v>
      </c>
      <c r="J48" s="156" t="s">
        <v>0</v>
      </c>
      <c r="K48" s="156" t="s">
        <v>0</v>
      </c>
      <c r="L48" s="156" t="s">
        <v>0</v>
      </c>
      <c r="M48" s="7">
        <v>0.51510622116423999</v>
      </c>
      <c r="N48" s="7" t="s">
        <v>235</v>
      </c>
      <c r="O48" s="156" t="s">
        <v>0</v>
      </c>
      <c r="P48" s="156" t="s">
        <v>0</v>
      </c>
      <c r="Q48" s="7">
        <v>25.714532739872698</v>
      </c>
      <c r="R48" s="156" t="s">
        <v>660</v>
      </c>
      <c r="S48" s="156" t="s">
        <v>0</v>
      </c>
      <c r="T48" s="156" t="s">
        <v>0</v>
      </c>
      <c r="U48" s="7">
        <v>0.14898025195849901</v>
      </c>
      <c r="V48" s="57" t="s">
        <v>296</v>
      </c>
      <c r="W48" s="156" t="s">
        <v>0</v>
      </c>
      <c r="X48" s="156" t="s">
        <v>0</v>
      </c>
      <c r="Y48" s="7">
        <v>25.4154834210958</v>
      </c>
      <c r="Z48" s="156" t="s">
        <v>694</v>
      </c>
      <c r="AA48" s="156" t="s">
        <v>0</v>
      </c>
      <c r="AB48" s="156" t="s">
        <v>0</v>
      </c>
    </row>
    <row r="49" spans="1:28" x14ac:dyDescent="0.2">
      <c r="B49" s="6" t="s">
        <v>10</v>
      </c>
      <c r="C49" s="7">
        <v>0.26910343568739897</v>
      </c>
      <c r="D49" s="7" t="s">
        <v>190</v>
      </c>
      <c r="E49" s="156" t="s">
        <v>0</v>
      </c>
      <c r="F49" s="156" t="s">
        <v>0</v>
      </c>
      <c r="G49" s="7">
        <v>90.714484737282802</v>
      </c>
      <c r="H49" s="156" t="s">
        <v>624</v>
      </c>
      <c r="I49" s="156" t="s">
        <v>0</v>
      </c>
      <c r="J49" s="156" t="s">
        <v>0</v>
      </c>
      <c r="K49" s="156" t="s">
        <v>0</v>
      </c>
      <c r="L49" s="156" t="s">
        <v>0</v>
      </c>
      <c r="M49" s="7">
        <v>0.43283944549782</v>
      </c>
      <c r="N49" s="7" t="s">
        <v>236</v>
      </c>
      <c r="O49" s="156" t="s">
        <v>0</v>
      </c>
      <c r="P49" s="156" t="s">
        <v>0</v>
      </c>
      <c r="Q49" s="7">
        <v>24.029852572046401</v>
      </c>
      <c r="R49" s="156" t="s">
        <v>661</v>
      </c>
      <c r="S49" s="156" t="s">
        <v>0</v>
      </c>
      <c r="T49" s="156" t="s">
        <v>0</v>
      </c>
      <c r="U49" s="7">
        <v>0.203948038348752</v>
      </c>
      <c r="V49" s="57" t="s">
        <v>581</v>
      </c>
      <c r="W49" s="156" t="s">
        <v>0</v>
      </c>
      <c r="X49" s="156" t="s">
        <v>0</v>
      </c>
      <c r="Y49" s="7">
        <v>32.539230910286498</v>
      </c>
      <c r="Z49" s="156" t="s">
        <v>695</v>
      </c>
      <c r="AA49" s="156" t="s">
        <v>0</v>
      </c>
      <c r="AB49" s="156" t="s">
        <v>0</v>
      </c>
    </row>
    <row r="50" spans="1:28" x14ac:dyDescent="0.2">
      <c r="B50" s="6"/>
      <c r="C50" s="7"/>
      <c r="D50" s="7"/>
      <c r="E50" s="80"/>
      <c r="F50" s="80"/>
      <c r="G50" s="7"/>
      <c r="H50" s="156"/>
      <c r="J50" s="156"/>
      <c r="M50" s="7"/>
      <c r="N50" s="7"/>
      <c r="O50" s="80"/>
      <c r="P50" s="80"/>
      <c r="Q50" s="7"/>
      <c r="R50" s="156"/>
      <c r="S50" s="156"/>
      <c r="T50" s="156"/>
      <c r="U50" s="7"/>
      <c r="V50" s="57"/>
      <c r="W50" s="80"/>
      <c r="X50" s="80"/>
      <c r="Y50" s="7"/>
      <c r="Z50" s="156"/>
    </row>
    <row r="51" spans="1:28" x14ac:dyDescent="0.2">
      <c r="A51" s="260" t="s">
        <v>958</v>
      </c>
      <c r="B51" s="153"/>
      <c r="C51" s="154"/>
      <c r="D51" s="154"/>
      <c r="E51" s="99"/>
      <c r="F51" s="99"/>
      <c r="G51" s="154"/>
      <c r="H51" s="157"/>
      <c r="I51" s="157"/>
      <c r="J51" s="157"/>
      <c r="K51" s="157"/>
      <c r="L51" s="157"/>
      <c r="M51" s="154"/>
      <c r="N51" s="154"/>
      <c r="O51" s="99"/>
      <c r="P51" s="99"/>
      <c r="Q51" s="154"/>
      <c r="R51" s="157"/>
      <c r="S51" s="157"/>
      <c r="T51" s="157"/>
      <c r="U51" s="154"/>
      <c r="V51" s="155"/>
      <c r="W51" s="99"/>
      <c r="X51" s="99"/>
      <c r="Y51" s="154"/>
      <c r="Z51" s="157"/>
      <c r="AA51" s="157"/>
      <c r="AB51" s="157"/>
    </row>
    <row r="52" spans="1:28" x14ac:dyDescent="0.2">
      <c r="B52" s="6" t="s">
        <v>38</v>
      </c>
      <c r="C52" s="7">
        <v>0.72828422950400595</v>
      </c>
      <c r="D52" s="7" t="s">
        <v>191</v>
      </c>
      <c r="E52" s="156" t="s">
        <v>0</v>
      </c>
      <c r="F52" s="156" t="s">
        <v>0</v>
      </c>
      <c r="G52" s="7" t="s">
        <v>0</v>
      </c>
      <c r="H52" s="7" t="s">
        <v>0</v>
      </c>
      <c r="I52" s="156" t="s">
        <v>0</v>
      </c>
      <c r="J52" s="156" t="s">
        <v>0</v>
      </c>
      <c r="K52" s="156" t="s">
        <v>0</v>
      </c>
      <c r="L52" s="156" t="s">
        <v>0</v>
      </c>
      <c r="M52" s="7">
        <v>0.68708905528501396</v>
      </c>
      <c r="N52" s="7" t="s">
        <v>237</v>
      </c>
      <c r="O52" s="156" t="s">
        <v>0</v>
      </c>
      <c r="P52" s="156" t="s">
        <v>0</v>
      </c>
      <c r="Q52" s="7" t="s">
        <v>0</v>
      </c>
      <c r="R52" s="7" t="s">
        <v>0</v>
      </c>
      <c r="S52" s="156" t="s">
        <v>0</v>
      </c>
      <c r="T52" s="156" t="s">
        <v>0</v>
      </c>
      <c r="U52" s="7">
        <v>0.12857174421885101</v>
      </c>
      <c r="V52" s="57" t="s">
        <v>582</v>
      </c>
      <c r="W52" s="156" t="s">
        <v>0</v>
      </c>
      <c r="X52" s="156" t="s">
        <v>0</v>
      </c>
      <c r="Y52" s="7" t="s">
        <v>0</v>
      </c>
      <c r="Z52" s="156" t="s">
        <v>0</v>
      </c>
      <c r="AA52" s="156" t="s">
        <v>0</v>
      </c>
      <c r="AB52" s="156" t="s">
        <v>0</v>
      </c>
    </row>
    <row r="53" spans="1:28" x14ac:dyDescent="0.2">
      <c r="B53" s="6" t="s">
        <v>31</v>
      </c>
      <c r="C53" s="7">
        <v>0.22145500395163401</v>
      </c>
      <c r="D53" s="7" t="s">
        <v>192</v>
      </c>
      <c r="E53" s="156" t="s">
        <v>0</v>
      </c>
      <c r="F53" s="156" t="s">
        <v>0</v>
      </c>
      <c r="G53" s="156">
        <v>87.100835339272507</v>
      </c>
      <c r="H53" s="156" t="s">
        <v>625</v>
      </c>
      <c r="I53" s="156" t="s">
        <v>0</v>
      </c>
      <c r="J53" s="156" t="s">
        <v>0</v>
      </c>
      <c r="K53" s="156" t="s">
        <v>0</v>
      </c>
      <c r="L53" s="156" t="s">
        <v>0</v>
      </c>
      <c r="M53" s="7">
        <v>0.46808114912564702</v>
      </c>
      <c r="N53" s="7" t="s">
        <v>238</v>
      </c>
      <c r="O53" s="156" t="s">
        <v>0</v>
      </c>
      <c r="P53" s="156" t="s">
        <v>0</v>
      </c>
      <c r="Q53" s="7">
        <v>22.552543075207701</v>
      </c>
      <c r="R53" s="156" t="s">
        <v>662</v>
      </c>
      <c r="S53" s="156" t="s">
        <v>0</v>
      </c>
      <c r="T53" s="156" t="s">
        <v>0</v>
      </c>
      <c r="U53" s="7">
        <v>0.101392551474077</v>
      </c>
      <c r="V53" s="57" t="s">
        <v>583</v>
      </c>
      <c r="W53" s="156" t="s">
        <v>0</v>
      </c>
      <c r="X53" s="156" t="s">
        <v>0</v>
      </c>
      <c r="Y53" s="7">
        <v>23.328828619092</v>
      </c>
      <c r="Z53" s="156" t="s">
        <v>696</v>
      </c>
      <c r="AA53" s="156" t="s">
        <v>0</v>
      </c>
      <c r="AB53" s="156" t="s">
        <v>0</v>
      </c>
    </row>
    <row r="54" spans="1:28" x14ac:dyDescent="0.2">
      <c r="B54" s="6" t="s">
        <v>21</v>
      </c>
      <c r="C54" s="7">
        <v>0.14907430908261299</v>
      </c>
      <c r="D54" s="7" t="s">
        <v>193</v>
      </c>
      <c r="E54" s="156" t="s">
        <v>0</v>
      </c>
      <c r="F54" s="156" t="s">
        <v>0</v>
      </c>
      <c r="G54" s="7">
        <v>73.085770660669695</v>
      </c>
      <c r="H54" s="156" t="s">
        <v>626</v>
      </c>
      <c r="I54" s="156" t="s">
        <v>0</v>
      </c>
      <c r="J54" s="156" t="s">
        <v>0</v>
      </c>
      <c r="K54" s="156" t="s">
        <v>0</v>
      </c>
      <c r="L54" s="156" t="s">
        <v>0</v>
      </c>
      <c r="M54" s="7">
        <v>0.38681477249118601</v>
      </c>
      <c r="N54" s="7" t="s">
        <v>239</v>
      </c>
      <c r="O54" s="156" t="s">
        <v>0</v>
      </c>
      <c r="P54" s="156" t="s">
        <v>0</v>
      </c>
      <c r="Q54" s="7">
        <v>21.733447344930301</v>
      </c>
      <c r="R54" s="7" t="s">
        <v>663</v>
      </c>
      <c r="S54" s="156" t="s">
        <v>0</v>
      </c>
      <c r="T54" s="156" t="s">
        <v>0</v>
      </c>
      <c r="U54" s="7">
        <v>0.24627835908176199</v>
      </c>
      <c r="V54" s="57" t="s">
        <v>584</v>
      </c>
      <c r="W54" s="156" t="s">
        <v>0</v>
      </c>
      <c r="X54" s="156" t="s">
        <v>0</v>
      </c>
      <c r="Y54" s="7">
        <v>33.878964628409499</v>
      </c>
      <c r="Z54" s="156" t="s">
        <v>697</v>
      </c>
      <c r="AA54" s="156" t="s">
        <v>0</v>
      </c>
      <c r="AB54" s="156" t="s">
        <v>0</v>
      </c>
    </row>
    <row r="55" spans="1:28" x14ac:dyDescent="0.2">
      <c r="B55" s="6" t="s">
        <v>13</v>
      </c>
      <c r="C55" s="7">
        <v>2.4047391410461199</v>
      </c>
      <c r="D55" s="7" t="s">
        <v>194</v>
      </c>
      <c r="E55" s="156" t="s">
        <v>0</v>
      </c>
      <c r="F55" s="156" t="s">
        <v>0</v>
      </c>
      <c r="G55" s="7" t="s">
        <v>0</v>
      </c>
      <c r="H55" s="7" t="s">
        <v>0</v>
      </c>
      <c r="I55" s="156" t="s">
        <v>0</v>
      </c>
      <c r="J55" s="156" t="s">
        <v>0</v>
      </c>
      <c r="K55" s="156" t="s">
        <v>0</v>
      </c>
      <c r="L55" s="156" t="s">
        <v>0</v>
      </c>
      <c r="M55" s="7">
        <v>2.14916271357056</v>
      </c>
      <c r="N55" s="7" t="s">
        <v>240</v>
      </c>
      <c r="O55" s="156" t="s">
        <v>0</v>
      </c>
      <c r="P55" s="156" t="s">
        <v>0</v>
      </c>
      <c r="Q55" s="7" t="s">
        <v>0</v>
      </c>
      <c r="R55" s="7" t="s">
        <v>0</v>
      </c>
      <c r="S55" s="156" t="s">
        <v>0</v>
      </c>
      <c r="T55" s="156" t="s">
        <v>0</v>
      </c>
      <c r="U55" s="7">
        <v>0.41242308100324598</v>
      </c>
      <c r="V55" s="57" t="s">
        <v>585</v>
      </c>
      <c r="W55" s="156" t="s">
        <v>0</v>
      </c>
      <c r="X55" s="156" t="s">
        <v>0</v>
      </c>
      <c r="Y55" s="7" t="s">
        <v>0</v>
      </c>
      <c r="Z55" s="156" t="s">
        <v>0</v>
      </c>
      <c r="AA55" s="156" t="s">
        <v>0</v>
      </c>
      <c r="AB55" s="156" t="s">
        <v>0</v>
      </c>
    </row>
    <row r="56" spans="1:28" x14ac:dyDescent="0.2">
      <c r="B56" s="6"/>
      <c r="C56" s="7"/>
      <c r="D56" s="7"/>
      <c r="E56" s="80"/>
      <c r="F56" s="80"/>
      <c r="G56" s="7"/>
      <c r="H56" s="7"/>
      <c r="J56" s="156"/>
      <c r="M56" s="7"/>
      <c r="N56" s="7"/>
      <c r="O56" s="80"/>
      <c r="P56" s="80"/>
      <c r="Q56" s="7"/>
      <c r="R56" s="7"/>
      <c r="S56" s="7"/>
      <c r="T56" s="7"/>
      <c r="U56" s="7"/>
      <c r="V56" s="57"/>
      <c r="W56" s="80"/>
      <c r="X56" s="80"/>
      <c r="Y56" s="7"/>
      <c r="Z56" s="156"/>
    </row>
    <row r="57" spans="1:28" x14ac:dyDescent="0.2">
      <c r="A57" s="260" t="s">
        <v>68</v>
      </c>
      <c r="B57" s="153"/>
      <c r="C57" s="154"/>
      <c r="D57" s="154"/>
      <c r="E57" s="99"/>
      <c r="F57" s="99"/>
      <c r="G57" s="154"/>
      <c r="H57" s="154"/>
      <c r="I57" s="154"/>
      <c r="J57" s="154"/>
      <c r="K57" s="154"/>
      <c r="L57" s="154"/>
      <c r="M57" s="154"/>
      <c r="N57" s="154"/>
      <c r="O57" s="99"/>
      <c r="P57" s="99"/>
      <c r="Q57" s="154"/>
      <c r="R57" s="154"/>
      <c r="S57" s="154"/>
      <c r="T57" s="154"/>
      <c r="U57" s="154"/>
      <c r="V57" s="155"/>
      <c r="W57" s="99"/>
      <c r="X57" s="99"/>
      <c r="Y57" s="154"/>
      <c r="Z57" s="157"/>
      <c r="AA57" s="157"/>
      <c r="AB57" s="157"/>
    </row>
    <row r="58" spans="1:28" x14ac:dyDescent="0.2">
      <c r="B58" s="6" t="s">
        <v>39</v>
      </c>
      <c r="C58" s="7">
        <v>0.60016354780524905</v>
      </c>
      <c r="D58" s="7" t="s">
        <v>195</v>
      </c>
      <c r="E58" s="156" t="s">
        <v>0</v>
      </c>
      <c r="F58" s="156" t="s">
        <v>0</v>
      </c>
      <c r="G58" s="7" t="s">
        <v>0</v>
      </c>
      <c r="H58" s="7" t="s">
        <v>0</v>
      </c>
      <c r="I58" s="156" t="s">
        <v>0</v>
      </c>
      <c r="J58" s="156" t="s">
        <v>0</v>
      </c>
      <c r="K58" s="156" t="s">
        <v>0</v>
      </c>
      <c r="L58" s="156" t="s">
        <v>0</v>
      </c>
      <c r="M58" s="7">
        <v>1.11020182162753</v>
      </c>
      <c r="N58" s="7" t="s">
        <v>241</v>
      </c>
      <c r="O58" s="156" t="s">
        <v>0</v>
      </c>
      <c r="P58" s="156" t="s">
        <v>0</v>
      </c>
      <c r="Q58" s="7" t="s">
        <v>0</v>
      </c>
      <c r="R58" s="7" t="s">
        <v>0</v>
      </c>
      <c r="S58" s="156" t="s">
        <v>0</v>
      </c>
      <c r="T58" s="156" t="s">
        <v>0</v>
      </c>
      <c r="U58" s="7">
        <v>0.85645958009963796</v>
      </c>
      <c r="V58" s="57" t="s">
        <v>586</v>
      </c>
      <c r="W58" s="156" t="s">
        <v>0</v>
      </c>
      <c r="X58" s="156" t="s">
        <v>0</v>
      </c>
      <c r="Y58" s="7" t="s">
        <v>0</v>
      </c>
      <c r="Z58" s="156" t="s">
        <v>0</v>
      </c>
      <c r="AA58" s="156" t="s">
        <v>0</v>
      </c>
      <c r="AB58" s="156" t="s">
        <v>0</v>
      </c>
    </row>
    <row r="59" spans="1:28" x14ac:dyDescent="0.2">
      <c r="B59" s="6" t="s">
        <v>82</v>
      </c>
      <c r="C59" s="7">
        <v>5.0302397635537104E-3</v>
      </c>
      <c r="D59" s="7" t="s">
        <v>196</v>
      </c>
      <c r="E59" s="156" t="s">
        <v>0</v>
      </c>
      <c r="F59" s="156" t="s">
        <v>0</v>
      </c>
      <c r="G59" s="7">
        <v>65.855865943869404</v>
      </c>
      <c r="H59" s="156" t="s">
        <v>627</v>
      </c>
      <c r="I59" s="156" t="s">
        <v>0</v>
      </c>
      <c r="J59" s="156" t="s">
        <v>0</v>
      </c>
      <c r="K59" s="156" t="s">
        <v>0</v>
      </c>
      <c r="L59" s="156" t="s">
        <v>0</v>
      </c>
      <c r="M59" s="7">
        <v>0.46522345247382801</v>
      </c>
      <c r="N59" s="7" t="s">
        <v>242</v>
      </c>
      <c r="O59" s="156" t="s">
        <v>0</v>
      </c>
      <c r="P59" s="156" t="s">
        <v>0</v>
      </c>
      <c r="Q59" s="7" t="s">
        <v>0</v>
      </c>
      <c r="R59" s="7" t="s">
        <v>0</v>
      </c>
      <c r="S59" s="156" t="s">
        <v>0</v>
      </c>
      <c r="T59" s="156" t="s">
        <v>0</v>
      </c>
      <c r="U59" s="7">
        <v>0.16225902256448399</v>
      </c>
      <c r="V59" s="57" t="s">
        <v>587</v>
      </c>
      <c r="W59" s="156" t="s">
        <v>0</v>
      </c>
      <c r="X59" s="156" t="s">
        <v>0</v>
      </c>
      <c r="Y59" s="7" t="s">
        <v>0</v>
      </c>
      <c r="Z59" s="156" t="s">
        <v>0</v>
      </c>
      <c r="AA59" s="156" t="s">
        <v>0</v>
      </c>
      <c r="AB59" s="156" t="s">
        <v>0</v>
      </c>
    </row>
    <row r="60" spans="1:28" x14ac:dyDescent="0.2">
      <c r="B60" s="6" t="s">
        <v>33</v>
      </c>
      <c r="C60" s="7">
        <v>0.15409260031202901</v>
      </c>
      <c r="D60" s="7" t="s">
        <v>197</v>
      </c>
      <c r="E60" s="156" t="s">
        <v>0</v>
      </c>
      <c r="F60" s="156" t="s">
        <v>0</v>
      </c>
      <c r="G60" s="7">
        <v>82.252591426375901</v>
      </c>
      <c r="H60" s="156" t="s">
        <v>628</v>
      </c>
      <c r="I60" s="156" t="s">
        <v>0</v>
      </c>
      <c r="J60" s="156" t="s">
        <v>0</v>
      </c>
      <c r="K60" s="156" t="s">
        <v>0</v>
      </c>
      <c r="L60" s="156" t="s">
        <v>0</v>
      </c>
      <c r="M60" s="7">
        <v>0.11237130343703899</v>
      </c>
      <c r="N60" s="7" t="s">
        <v>243</v>
      </c>
      <c r="O60" s="156" t="s">
        <v>0</v>
      </c>
      <c r="P60" s="156" t="s">
        <v>0</v>
      </c>
      <c r="Q60" s="7">
        <v>13.8570074054813</v>
      </c>
      <c r="R60" s="156" t="s">
        <v>664</v>
      </c>
      <c r="S60" s="156" t="s">
        <v>0</v>
      </c>
      <c r="T60" s="156" t="s">
        <v>0</v>
      </c>
      <c r="U60" s="7">
        <v>4.0501817180758001E-3</v>
      </c>
      <c r="V60" s="57" t="s">
        <v>588</v>
      </c>
      <c r="W60" s="156" t="s">
        <v>0</v>
      </c>
      <c r="X60" s="156" t="s">
        <v>0</v>
      </c>
      <c r="Y60" s="7" t="s">
        <v>0</v>
      </c>
      <c r="Z60" s="156" t="s">
        <v>0</v>
      </c>
      <c r="AA60" s="156" t="s">
        <v>0</v>
      </c>
      <c r="AB60" s="156" t="s">
        <v>0</v>
      </c>
    </row>
    <row r="61" spans="1:28" x14ac:dyDescent="0.2">
      <c r="B61" s="6" t="s">
        <v>32</v>
      </c>
      <c r="C61" s="7">
        <v>2.9555535225950499E-2</v>
      </c>
      <c r="D61" s="7" t="s">
        <v>198</v>
      </c>
      <c r="E61" s="156" t="s">
        <v>0</v>
      </c>
      <c r="F61" s="156" t="s">
        <v>0</v>
      </c>
      <c r="G61" s="7">
        <v>67.0450133761302</v>
      </c>
      <c r="H61" s="156" t="s">
        <v>610</v>
      </c>
      <c r="I61" s="156" t="s">
        <v>0</v>
      </c>
      <c r="J61" s="156" t="s">
        <v>0</v>
      </c>
      <c r="K61" s="156" t="s">
        <v>0</v>
      </c>
      <c r="L61" s="156" t="s">
        <v>0</v>
      </c>
      <c r="M61" s="7">
        <v>0.57288272866438095</v>
      </c>
      <c r="N61" s="7" t="s">
        <v>244</v>
      </c>
      <c r="O61" s="156" t="s">
        <v>0</v>
      </c>
      <c r="P61" s="156" t="s">
        <v>0</v>
      </c>
      <c r="Q61" s="7" t="s">
        <v>0</v>
      </c>
      <c r="R61" s="7" t="s">
        <v>0</v>
      </c>
      <c r="S61" s="156" t="s">
        <v>0</v>
      </c>
      <c r="T61" s="156" t="s">
        <v>0</v>
      </c>
      <c r="U61" s="7">
        <v>0.220514771931723</v>
      </c>
      <c r="V61" s="57" t="s">
        <v>589</v>
      </c>
      <c r="W61" s="156" t="s">
        <v>0</v>
      </c>
      <c r="X61" s="156" t="s">
        <v>0</v>
      </c>
      <c r="Y61" s="7" t="s">
        <v>0</v>
      </c>
      <c r="Z61" s="156" t="s">
        <v>0</v>
      </c>
      <c r="AA61" s="156" t="s">
        <v>0</v>
      </c>
      <c r="AB61" s="156" t="s">
        <v>0</v>
      </c>
    </row>
    <row r="62" spans="1:28" x14ac:dyDescent="0.2">
      <c r="B62" s="45" t="s">
        <v>30</v>
      </c>
      <c r="C62" s="7">
        <v>0.13286046250389699</v>
      </c>
      <c r="D62" s="7" t="s">
        <v>199</v>
      </c>
      <c r="E62" s="156" t="s">
        <v>0</v>
      </c>
      <c r="F62" s="156" t="s">
        <v>0</v>
      </c>
      <c r="G62" s="7">
        <v>73.301050197712996</v>
      </c>
      <c r="H62" s="156" t="s">
        <v>629</v>
      </c>
      <c r="I62" s="156" t="s">
        <v>0</v>
      </c>
      <c r="J62" s="156" t="s">
        <v>0</v>
      </c>
      <c r="K62" s="156" t="s">
        <v>0</v>
      </c>
      <c r="L62" s="156" t="s">
        <v>0</v>
      </c>
      <c r="M62" s="7">
        <v>0.26076503130756701</v>
      </c>
      <c r="N62" s="7" t="s">
        <v>245</v>
      </c>
      <c r="O62" s="156" t="s">
        <v>0</v>
      </c>
      <c r="P62" s="156" t="s">
        <v>0</v>
      </c>
      <c r="Q62" s="7">
        <v>17.718272406506799</v>
      </c>
      <c r="R62" s="156" t="s">
        <v>665</v>
      </c>
      <c r="S62" s="156" t="s">
        <v>0</v>
      </c>
      <c r="T62" s="156" t="s">
        <v>0</v>
      </c>
      <c r="U62" s="7">
        <v>0.14174630855276099</v>
      </c>
      <c r="V62" s="57" t="s">
        <v>590</v>
      </c>
      <c r="W62" s="156" t="s">
        <v>0</v>
      </c>
      <c r="X62" s="156" t="s">
        <v>0</v>
      </c>
      <c r="Y62" s="7">
        <v>27.5768494911643</v>
      </c>
      <c r="Z62" s="156" t="s">
        <v>698</v>
      </c>
      <c r="AA62" s="156" t="s">
        <v>0</v>
      </c>
      <c r="AB62" s="156" t="s">
        <v>0</v>
      </c>
    </row>
    <row r="63" spans="1:28" x14ac:dyDescent="0.2">
      <c r="B63" s="45" t="s">
        <v>28</v>
      </c>
      <c r="C63" s="7">
        <v>0.19742064941835799</v>
      </c>
      <c r="D63" s="7" t="s">
        <v>200</v>
      </c>
      <c r="E63" s="156" t="s">
        <v>0</v>
      </c>
      <c r="F63" s="156" t="s">
        <v>0</v>
      </c>
      <c r="G63" s="7">
        <v>81.852137089643506</v>
      </c>
      <c r="H63" s="156" t="s">
        <v>630</v>
      </c>
      <c r="I63" s="156" t="s">
        <v>0</v>
      </c>
      <c r="J63" s="156" t="s">
        <v>0</v>
      </c>
      <c r="K63" s="156" t="s">
        <v>0</v>
      </c>
      <c r="L63" s="156" t="s">
        <v>0</v>
      </c>
      <c r="M63" s="7">
        <v>0.35701438787705497</v>
      </c>
      <c r="N63" s="7" t="s">
        <v>246</v>
      </c>
      <c r="O63" s="156" t="s">
        <v>0</v>
      </c>
      <c r="P63" s="156" t="s">
        <v>0</v>
      </c>
      <c r="Q63" s="7">
        <v>21.178887703649998</v>
      </c>
      <c r="R63" s="156" t="s">
        <v>666</v>
      </c>
      <c r="S63" s="156" t="s">
        <v>0</v>
      </c>
      <c r="T63" s="156" t="s">
        <v>0</v>
      </c>
      <c r="U63" s="7">
        <v>0.17871224578047001</v>
      </c>
      <c r="V63" s="57" t="s">
        <v>591</v>
      </c>
      <c r="W63" s="156" t="s">
        <v>0</v>
      </c>
      <c r="X63" s="156" t="s">
        <v>0</v>
      </c>
      <c r="Y63" s="7">
        <v>26.385800872639599</v>
      </c>
      <c r="Z63" s="156" t="s">
        <v>699</v>
      </c>
      <c r="AA63" s="156" t="s">
        <v>0</v>
      </c>
      <c r="AB63" s="156" t="s">
        <v>0</v>
      </c>
    </row>
    <row r="64" spans="1:28" x14ac:dyDescent="0.2">
      <c r="B64" s="45" t="s">
        <v>11</v>
      </c>
      <c r="C64" s="7">
        <v>0.34663240771137999</v>
      </c>
      <c r="D64" s="7" t="s">
        <v>201</v>
      </c>
      <c r="E64" s="156" t="s">
        <v>0</v>
      </c>
      <c r="F64" s="156" t="s">
        <v>0</v>
      </c>
      <c r="G64" s="7">
        <v>101.055794555456</v>
      </c>
      <c r="H64" s="156" t="s">
        <v>631</v>
      </c>
      <c r="I64" s="156" t="s">
        <v>0</v>
      </c>
      <c r="J64" s="156" t="s">
        <v>0</v>
      </c>
      <c r="K64" s="156" t="s">
        <v>0</v>
      </c>
      <c r="L64" s="156" t="s">
        <v>0</v>
      </c>
      <c r="M64" s="7">
        <v>0.28400570059210201</v>
      </c>
      <c r="N64" s="7" t="s">
        <v>247</v>
      </c>
      <c r="O64" s="156" t="s">
        <v>0</v>
      </c>
      <c r="P64" s="156" t="s">
        <v>0</v>
      </c>
      <c r="Q64" s="7">
        <v>19.018139933530701</v>
      </c>
      <c r="R64" s="156" t="s">
        <v>667</v>
      </c>
      <c r="S64" s="156" t="s">
        <v>0</v>
      </c>
      <c r="T64" s="156" t="s">
        <v>0</v>
      </c>
      <c r="U64" s="7">
        <v>0.207265939837188</v>
      </c>
      <c r="V64" s="57" t="s">
        <v>566</v>
      </c>
      <c r="W64" s="156" t="s">
        <v>0</v>
      </c>
      <c r="X64" s="156" t="s">
        <v>0</v>
      </c>
      <c r="Y64" s="7" t="s">
        <v>0</v>
      </c>
      <c r="Z64" s="156" t="s">
        <v>0</v>
      </c>
      <c r="AA64" s="156" t="s">
        <v>0</v>
      </c>
      <c r="AB64" s="156" t="s">
        <v>0</v>
      </c>
    </row>
    <row r="65" spans="1:28" x14ac:dyDescent="0.2">
      <c r="E65" s="158"/>
      <c r="F65" s="158"/>
    </row>
    <row r="66" spans="1:28" ht="46" customHeight="1" x14ac:dyDescent="0.2">
      <c r="A66" s="159" t="s">
        <v>1262</v>
      </c>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row>
  </sheetData>
  <mergeCells count="5">
    <mergeCell ref="A2:B3"/>
    <mergeCell ref="C2:L2"/>
    <mergeCell ref="M2:T2"/>
    <mergeCell ref="U2:AB2"/>
    <mergeCell ref="A66:AB66"/>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137FF-5AFA-9E4E-8109-FE379FFEE81D}">
  <dimension ref="A1:M11"/>
  <sheetViews>
    <sheetView workbookViewId="0">
      <selection activeCell="O18" sqref="O18"/>
    </sheetView>
  </sheetViews>
  <sheetFormatPr baseColWidth="10" defaultRowHeight="16" x14ac:dyDescent="0.2"/>
  <cols>
    <col min="1" max="1" width="29" style="45" customWidth="1"/>
    <col min="2" max="13" width="12.5" style="45" customWidth="1"/>
    <col min="14" max="16384" width="10.83203125" style="45"/>
  </cols>
  <sheetData>
    <row r="1" spans="1:13" x14ac:dyDescent="0.2">
      <c r="A1" s="8" t="s">
        <v>1303</v>
      </c>
      <c r="B1" s="6"/>
      <c r="C1" s="6"/>
      <c r="D1" s="6"/>
      <c r="E1" s="6"/>
      <c r="F1" s="6"/>
      <c r="G1" s="6"/>
      <c r="H1" s="6"/>
      <c r="I1" s="6"/>
      <c r="J1" s="6"/>
      <c r="K1" s="6"/>
      <c r="L1" s="6"/>
      <c r="M1" s="6"/>
    </row>
    <row r="2" spans="1:13" x14ac:dyDescent="0.2">
      <c r="A2" s="147" t="s">
        <v>1302</v>
      </c>
      <c r="B2" s="117" t="s">
        <v>8</v>
      </c>
      <c r="C2" s="118"/>
      <c r="D2" s="117"/>
      <c r="E2" s="117"/>
      <c r="F2" s="119" t="s">
        <v>7</v>
      </c>
      <c r="G2" s="118"/>
      <c r="H2" s="117"/>
      <c r="I2" s="117"/>
      <c r="J2" s="119" t="s">
        <v>48</v>
      </c>
      <c r="K2" s="118"/>
      <c r="L2" s="117"/>
      <c r="M2" s="118"/>
    </row>
    <row r="3" spans="1:13" ht="18" x14ac:dyDescent="0.2">
      <c r="A3" s="147"/>
      <c r="B3" s="148" t="s">
        <v>57</v>
      </c>
      <c r="C3" s="56" t="s">
        <v>156</v>
      </c>
      <c r="D3" s="148" t="s">
        <v>58</v>
      </c>
      <c r="E3" s="60" t="s">
        <v>156</v>
      </c>
      <c r="F3" s="149" t="s">
        <v>57</v>
      </c>
      <c r="G3" s="56" t="s">
        <v>156</v>
      </c>
      <c r="H3" s="148" t="s">
        <v>58</v>
      </c>
      <c r="I3" s="60" t="s">
        <v>156</v>
      </c>
      <c r="J3" s="148" t="s">
        <v>57</v>
      </c>
      <c r="K3" s="56" t="s">
        <v>156</v>
      </c>
      <c r="L3" s="148" t="s">
        <v>58</v>
      </c>
      <c r="M3" s="56" t="s">
        <v>156</v>
      </c>
    </row>
    <row r="4" spans="1:13" x14ac:dyDescent="0.2">
      <c r="A4" s="6" t="s">
        <v>61</v>
      </c>
      <c r="B4" s="156">
        <v>0.14560000000000001</v>
      </c>
      <c r="C4" s="156" t="s">
        <v>1304</v>
      </c>
      <c r="D4" s="156">
        <v>0.73650000000000004</v>
      </c>
      <c r="E4" s="156" t="s">
        <v>1310</v>
      </c>
      <c r="F4" s="156">
        <v>0.54549999999999998</v>
      </c>
      <c r="G4" s="156" t="s">
        <v>1317</v>
      </c>
      <c r="H4" s="156">
        <v>0.2797</v>
      </c>
      <c r="I4" s="156" t="s">
        <v>1316</v>
      </c>
      <c r="J4" s="156">
        <v>0.38840000000000002</v>
      </c>
      <c r="K4" s="156" t="s">
        <v>1327</v>
      </c>
      <c r="L4" s="156">
        <v>0.35809999999999997</v>
      </c>
      <c r="M4" s="156" t="s">
        <v>1335</v>
      </c>
    </row>
    <row r="5" spans="1:13" x14ac:dyDescent="0.2">
      <c r="A5" s="6" t="s">
        <v>895</v>
      </c>
      <c r="B5" s="156">
        <v>0.35949999999999999</v>
      </c>
      <c r="C5" s="156" t="s">
        <v>1258</v>
      </c>
      <c r="D5" s="156">
        <v>1.0609999999999999</v>
      </c>
      <c r="E5" s="156" t="s">
        <v>1311</v>
      </c>
      <c r="F5" s="156">
        <v>0.64880000000000004</v>
      </c>
      <c r="G5" s="156" t="s">
        <v>1259</v>
      </c>
      <c r="H5" s="156">
        <v>0.35589999999999999</v>
      </c>
      <c r="I5" s="156" t="s">
        <v>834</v>
      </c>
      <c r="J5" s="156">
        <v>0.61850000000000005</v>
      </c>
      <c r="K5" s="156" t="s">
        <v>1328</v>
      </c>
      <c r="L5" s="156">
        <v>0.4708</v>
      </c>
      <c r="M5" s="156" t="s">
        <v>1336</v>
      </c>
    </row>
    <row r="6" spans="1:13" x14ac:dyDescent="0.2">
      <c r="A6" s="6" t="s">
        <v>63</v>
      </c>
      <c r="B6" s="156">
        <v>0.11840000000000001</v>
      </c>
      <c r="C6" s="156" t="s">
        <v>1260</v>
      </c>
      <c r="D6" s="156">
        <v>0.73660000000000003</v>
      </c>
      <c r="E6" s="156" t="s">
        <v>1113</v>
      </c>
      <c r="F6" s="156">
        <v>0.43359999999999999</v>
      </c>
      <c r="G6" s="156" t="s">
        <v>1318</v>
      </c>
      <c r="H6" s="156">
        <v>0.23760000000000001</v>
      </c>
      <c r="I6" s="156" t="s">
        <v>1324</v>
      </c>
      <c r="J6" s="156">
        <v>0.15359999999999999</v>
      </c>
      <c r="K6" s="156" t="s">
        <v>1329</v>
      </c>
      <c r="L6" s="156">
        <v>0.28389999999999999</v>
      </c>
      <c r="M6" s="156" t="s">
        <v>1337</v>
      </c>
    </row>
    <row r="7" spans="1:13" x14ac:dyDescent="0.2">
      <c r="A7" s="6" t="s">
        <v>64</v>
      </c>
      <c r="B7" s="156">
        <v>0.1749</v>
      </c>
      <c r="C7" s="156" t="s">
        <v>1305</v>
      </c>
      <c r="D7" s="156">
        <v>0.69699999999999995</v>
      </c>
      <c r="E7" s="156" t="s">
        <v>1312</v>
      </c>
      <c r="F7" s="156">
        <v>0.43790000000000001</v>
      </c>
      <c r="G7" s="156" t="s">
        <v>1319</v>
      </c>
      <c r="H7" s="156">
        <v>0.2167</v>
      </c>
      <c r="I7" s="156" t="s">
        <v>1012</v>
      </c>
      <c r="J7" s="156">
        <v>0.12809999999999999</v>
      </c>
      <c r="K7" s="156" t="s">
        <v>1330</v>
      </c>
      <c r="L7" s="156">
        <v>0.26250000000000001</v>
      </c>
      <c r="M7" s="156" t="s">
        <v>1338</v>
      </c>
    </row>
    <row r="8" spans="1:13" x14ac:dyDescent="0.2">
      <c r="A8" s="6" t="s">
        <v>65</v>
      </c>
      <c r="B8" s="156">
        <v>0.2079</v>
      </c>
      <c r="C8" s="156" t="s">
        <v>1306</v>
      </c>
      <c r="D8" s="156">
        <v>0.77059999999999995</v>
      </c>
      <c r="E8" s="156" t="s">
        <v>1313</v>
      </c>
      <c r="F8" s="156">
        <v>0.51519999999999999</v>
      </c>
      <c r="G8" s="156" t="s">
        <v>1320</v>
      </c>
      <c r="H8" s="156">
        <v>0.2145</v>
      </c>
      <c r="I8" s="156" t="s">
        <v>1325</v>
      </c>
      <c r="J8" s="156">
        <v>0.2777</v>
      </c>
      <c r="K8" s="156" t="s">
        <v>1331</v>
      </c>
      <c r="L8" s="156">
        <v>0.26490000000000002</v>
      </c>
      <c r="M8" s="156" t="s">
        <v>1339</v>
      </c>
    </row>
    <row r="9" spans="1:13" x14ac:dyDescent="0.2">
      <c r="A9" s="6" t="s">
        <v>1261</v>
      </c>
      <c r="B9" s="156">
        <v>0.1895</v>
      </c>
      <c r="C9" s="156" t="s">
        <v>1307</v>
      </c>
      <c r="D9" s="156">
        <v>0.83409999999999995</v>
      </c>
      <c r="E9" s="156" t="s">
        <v>1292</v>
      </c>
      <c r="F9" s="156">
        <v>0.42699999999999999</v>
      </c>
      <c r="G9" s="156" t="s">
        <v>1321</v>
      </c>
      <c r="H9" s="156">
        <v>0.2311</v>
      </c>
      <c r="I9" s="156" t="s">
        <v>818</v>
      </c>
      <c r="J9" s="156">
        <v>0.27789999999999998</v>
      </c>
      <c r="K9" s="156" t="s">
        <v>1332</v>
      </c>
      <c r="L9" s="156">
        <v>0.28199999999999997</v>
      </c>
      <c r="M9" s="156" t="s">
        <v>1337</v>
      </c>
    </row>
    <row r="10" spans="1:13" x14ac:dyDescent="0.2">
      <c r="A10" s="6" t="s">
        <v>958</v>
      </c>
      <c r="B10" s="156">
        <v>0.87590000000000001</v>
      </c>
      <c r="C10" s="156" t="s">
        <v>1308</v>
      </c>
      <c r="D10" s="156">
        <v>0.80089999999999995</v>
      </c>
      <c r="E10" s="156" t="s">
        <v>1314</v>
      </c>
      <c r="F10" s="156">
        <v>0.92279999999999995</v>
      </c>
      <c r="G10" s="156" t="s">
        <v>1322</v>
      </c>
      <c r="H10" s="156">
        <v>0.2195</v>
      </c>
      <c r="I10" s="156" t="s">
        <v>227</v>
      </c>
      <c r="J10" s="156">
        <v>0.22220000000000001</v>
      </c>
      <c r="K10" s="156" t="s">
        <v>1333</v>
      </c>
      <c r="L10" s="156">
        <v>0.28599999999999998</v>
      </c>
      <c r="M10" s="156" t="s">
        <v>1340</v>
      </c>
    </row>
    <row r="11" spans="1:13" x14ac:dyDescent="0.2">
      <c r="A11" s="6" t="s">
        <v>68</v>
      </c>
      <c r="B11" s="156">
        <v>0.2094</v>
      </c>
      <c r="C11" s="156" t="s">
        <v>1309</v>
      </c>
      <c r="D11" s="156">
        <v>0.78559999999999997</v>
      </c>
      <c r="E11" s="156" t="s">
        <v>1315</v>
      </c>
      <c r="F11" s="156">
        <v>0.45179999999999998</v>
      </c>
      <c r="G11" s="156" t="s">
        <v>1323</v>
      </c>
      <c r="H11" s="156">
        <v>0.1794</v>
      </c>
      <c r="I11" s="156" t="s">
        <v>1326</v>
      </c>
      <c r="J11" s="156">
        <v>0.253</v>
      </c>
      <c r="K11" s="156" t="s">
        <v>1334</v>
      </c>
      <c r="L11" s="156">
        <v>0.26979999999999998</v>
      </c>
      <c r="M11" s="156" t="s">
        <v>1341</v>
      </c>
    </row>
  </sheetData>
  <mergeCells count="4">
    <mergeCell ref="A2:A3"/>
    <mergeCell ref="B2:E2"/>
    <mergeCell ref="F2:I2"/>
    <mergeCell ref="J2:M2"/>
  </mergeCell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8F2-02B1-CC47-A2E7-7D58384185C0}">
  <dimension ref="A1:H50"/>
  <sheetViews>
    <sheetView workbookViewId="0">
      <selection activeCell="G20" sqref="G20"/>
    </sheetView>
  </sheetViews>
  <sheetFormatPr baseColWidth="10" defaultRowHeight="14" x14ac:dyDescent="0.15"/>
  <cols>
    <col min="1" max="1" width="16.6640625" style="261" customWidth="1"/>
    <col min="2" max="2" width="25.5" style="6" customWidth="1"/>
    <col min="3" max="7" width="13" style="6" customWidth="1"/>
    <col min="8" max="8" width="13.6640625" style="6" bestFit="1" customWidth="1"/>
    <col min="9" max="16384" width="10.83203125" style="6"/>
  </cols>
  <sheetData>
    <row r="1" spans="1:8" ht="16" x14ac:dyDescent="0.2">
      <c r="A1" s="8" t="s">
        <v>902</v>
      </c>
    </row>
    <row r="2" spans="1:8" ht="16" customHeight="1" x14ac:dyDescent="0.15">
      <c r="A2" s="168" t="s">
        <v>56</v>
      </c>
      <c r="B2" s="169"/>
      <c r="C2" s="121" t="s">
        <v>8</v>
      </c>
      <c r="D2" s="121"/>
      <c r="E2" s="121"/>
      <c r="F2" s="121"/>
      <c r="G2" s="121"/>
      <c r="H2" s="115"/>
    </row>
    <row r="3" spans="1:8" ht="18" x14ac:dyDescent="0.15">
      <c r="A3" s="170"/>
      <c r="B3" s="171"/>
      <c r="C3" s="162" t="s">
        <v>69</v>
      </c>
      <c r="D3" s="160" t="s">
        <v>156</v>
      </c>
      <c r="E3" s="163" t="s">
        <v>1257</v>
      </c>
      <c r="F3" s="160" t="s">
        <v>156</v>
      </c>
      <c r="G3" s="164" t="s">
        <v>70</v>
      </c>
      <c r="H3" s="160" t="s">
        <v>156</v>
      </c>
    </row>
    <row r="4" spans="1:8" ht="15" customHeight="1" x14ac:dyDescent="0.15">
      <c r="A4" s="262" t="s">
        <v>61</v>
      </c>
      <c r="B4" s="165"/>
      <c r="C4" s="166"/>
      <c r="D4" s="166"/>
      <c r="E4" s="99">
        <v>0.24</v>
      </c>
      <c r="F4" s="167" t="s">
        <v>1283</v>
      </c>
      <c r="G4" s="166"/>
      <c r="H4" s="166"/>
    </row>
    <row r="5" spans="1:8" ht="15" customHeight="1" x14ac:dyDescent="0.15">
      <c r="B5" s="6" t="s">
        <v>2</v>
      </c>
      <c r="C5" s="7">
        <v>0.187602042321171</v>
      </c>
      <c r="D5" s="7" t="s">
        <v>317</v>
      </c>
      <c r="F5" s="7"/>
      <c r="G5" s="7">
        <v>75.443661154625403</v>
      </c>
      <c r="H5" s="6" t="s">
        <v>871</v>
      </c>
    </row>
    <row r="6" spans="1:8" ht="15" customHeight="1" x14ac:dyDescent="0.15">
      <c r="B6" s="6" t="s">
        <v>23</v>
      </c>
      <c r="C6" s="7">
        <v>0.28834472697123797</v>
      </c>
      <c r="D6" s="7" t="s">
        <v>318</v>
      </c>
      <c r="E6" s="80"/>
      <c r="F6" s="7"/>
      <c r="G6" s="7">
        <v>88.480078202455104</v>
      </c>
      <c r="H6" s="6" t="s">
        <v>872</v>
      </c>
    </row>
    <row r="7" spans="1:8" ht="15" customHeight="1" x14ac:dyDescent="0.15">
      <c r="C7" s="7"/>
      <c r="D7" s="7"/>
      <c r="E7" s="80"/>
      <c r="F7" s="7"/>
      <c r="G7" s="7"/>
    </row>
    <row r="8" spans="1:8" ht="15" customHeight="1" x14ac:dyDescent="0.15">
      <c r="A8" s="260" t="s">
        <v>895</v>
      </c>
      <c r="B8" s="153"/>
      <c r="C8" s="154"/>
      <c r="D8" s="154"/>
      <c r="E8" s="99">
        <v>0.28999999999999998</v>
      </c>
      <c r="F8" s="74" t="s">
        <v>1284</v>
      </c>
      <c r="G8" s="154"/>
      <c r="H8" s="153"/>
    </row>
    <row r="9" spans="1:8" ht="15" customHeight="1" x14ac:dyDescent="0.15">
      <c r="B9" s="6" t="s">
        <v>84</v>
      </c>
      <c r="C9" s="7">
        <v>0.298834612520118</v>
      </c>
      <c r="D9" s="7" t="s">
        <v>319</v>
      </c>
      <c r="E9" s="80"/>
      <c r="F9" s="7"/>
      <c r="G9" s="7" t="s">
        <v>0</v>
      </c>
      <c r="H9" s="7" t="s">
        <v>0</v>
      </c>
    </row>
    <row r="10" spans="1:8" ht="15" customHeight="1" x14ac:dyDescent="0.15">
      <c r="B10" s="6" t="s">
        <v>75</v>
      </c>
      <c r="C10" s="7">
        <v>0.199942250479617</v>
      </c>
      <c r="D10" s="7" t="s">
        <v>188</v>
      </c>
      <c r="E10" s="80"/>
      <c r="F10" s="7"/>
      <c r="G10" s="7">
        <v>83.536710577028103</v>
      </c>
      <c r="H10" s="6" t="s">
        <v>873</v>
      </c>
    </row>
    <row r="11" spans="1:8" ht="15" customHeight="1" x14ac:dyDescent="0.15">
      <c r="B11" s="6" t="s">
        <v>76</v>
      </c>
      <c r="C11" s="7">
        <v>0.317429439707405</v>
      </c>
      <c r="D11" s="7" t="s">
        <v>1282</v>
      </c>
      <c r="E11" s="80"/>
      <c r="F11" s="7"/>
      <c r="G11" s="7">
        <v>88.991818653496793</v>
      </c>
      <c r="H11" s="6" t="s">
        <v>874</v>
      </c>
    </row>
    <row r="12" spans="1:8" ht="15" customHeight="1" x14ac:dyDescent="0.15">
      <c r="C12" s="7"/>
      <c r="D12" s="7"/>
      <c r="E12" s="80"/>
      <c r="F12" s="7"/>
      <c r="G12" s="7"/>
    </row>
    <row r="13" spans="1:8" ht="15" customHeight="1" x14ac:dyDescent="0.15">
      <c r="A13" s="260" t="s">
        <v>63</v>
      </c>
      <c r="B13" s="153"/>
      <c r="C13" s="154"/>
      <c r="D13" s="154"/>
      <c r="E13" s="99">
        <v>0.2</v>
      </c>
      <c r="F13" s="154" t="s">
        <v>320</v>
      </c>
      <c r="G13" s="154"/>
      <c r="H13" s="153"/>
    </row>
    <row r="14" spans="1:8" ht="15" customHeight="1" x14ac:dyDescent="0.15">
      <c r="B14" s="6" t="s">
        <v>29</v>
      </c>
      <c r="C14" s="7">
        <v>0.19629667717327701</v>
      </c>
      <c r="D14" s="7" t="s">
        <v>320</v>
      </c>
      <c r="E14" s="80"/>
      <c r="F14" s="7"/>
      <c r="G14" s="7">
        <v>78.143092461720499</v>
      </c>
      <c r="H14" s="6" t="s">
        <v>875</v>
      </c>
    </row>
    <row r="15" spans="1:8" ht="15" customHeight="1" x14ac:dyDescent="0.15">
      <c r="C15" s="7"/>
      <c r="D15" s="7"/>
      <c r="E15" s="80"/>
      <c r="F15" s="7"/>
      <c r="G15" s="7"/>
    </row>
    <row r="16" spans="1:8" ht="15" customHeight="1" x14ac:dyDescent="0.15">
      <c r="A16" s="260" t="s">
        <v>64</v>
      </c>
      <c r="B16" s="153"/>
      <c r="C16" s="154"/>
      <c r="D16" s="154"/>
      <c r="E16" s="99">
        <v>0.11</v>
      </c>
      <c r="F16" s="154" t="s">
        <v>321</v>
      </c>
      <c r="G16" s="154"/>
      <c r="H16" s="153"/>
    </row>
    <row r="17" spans="1:8" ht="15" customHeight="1" x14ac:dyDescent="0.15">
      <c r="B17" s="6" t="s">
        <v>77</v>
      </c>
      <c r="C17" s="7">
        <v>0.111096504438461</v>
      </c>
      <c r="D17" s="7" t="s">
        <v>321</v>
      </c>
      <c r="E17" s="80"/>
      <c r="G17" s="7" t="s">
        <v>0</v>
      </c>
      <c r="H17" s="7" t="s">
        <v>0</v>
      </c>
    </row>
    <row r="18" spans="1:8" ht="15" customHeight="1" x14ac:dyDescent="0.15">
      <c r="C18" s="7"/>
      <c r="D18" s="7"/>
      <c r="E18" s="80"/>
      <c r="G18" s="7"/>
      <c r="H18" s="7"/>
    </row>
    <row r="19" spans="1:8" ht="15" customHeight="1" x14ac:dyDescent="0.15">
      <c r="A19" s="260" t="s">
        <v>65</v>
      </c>
      <c r="B19" s="153"/>
      <c r="C19" s="154"/>
      <c r="D19" s="154"/>
      <c r="E19" s="99">
        <v>0.17</v>
      </c>
      <c r="F19" s="74" t="s">
        <v>1285</v>
      </c>
      <c r="G19" s="154"/>
      <c r="H19" s="154"/>
    </row>
    <row r="20" spans="1:8" ht="15" customHeight="1" x14ac:dyDescent="0.15">
      <c r="B20" s="6" t="s">
        <v>1</v>
      </c>
      <c r="C20" s="7">
        <v>0.40940154975110599</v>
      </c>
      <c r="D20" s="7" t="s">
        <v>322</v>
      </c>
      <c r="E20" s="80"/>
      <c r="F20" s="7"/>
      <c r="G20" s="7">
        <v>104.385097108601</v>
      </c>
      <c r="H20" s="6" t="s">
        <v>876</v>
      </c>
    </row>
    <row r="21" spans="1:8" ht="15" customHeight="1" x14ac:dyDescent="0.15">
      <c r="B21" s="6" t="s">
        <v>25</v>
      </c>
      <c r="C21" s="7">
        <v>1.2499720085022E-2</v>
      </c>
      <c r="D21" s="7" t="s">
        <v>323</v>
      </c>
      <c r="E21" s="80"/>
      <c r="F21" s="7"/>
      <c r="G21" s="7">
        <v>65.623271163043697</v>
      </c>
      <c r="H21" s="6" t="s">
        <v>877</v>
      </c>
    </row>
    <row r="22" spans="1:8" ht="15" customHeight="1" x14ac:dyDescent="0.15">
      <c r="B22" s="6" t="s">
        <v>19</v>
      </c>
      <c r="C22" s="7">
        <v>0.134711232829724</v>
      </c>
      <c r="D22" s="7" t="s">
        <v>324</v>
      </c>
      <c r="E22" s="80"/>
      <c r="F22" s="7"/>
      <c r="G22" s="7">
        <v>78.008192244185906</v>
      </c>
      <c r="H22" s="6" t="s">
        <v>878</v>
      </c>
    </row>
    <row r="23" spans="1:8" ht="15" customHeight="1" x14ac:dyDescent="0.15">
      <c r="B23" s="6" t="s">
        <v>12</v>
      </c>
      <c r="C23" s="7">
        <v>0.13947369026183801</v>
      </c>
      <c r="D23" s="7" t="s">
        <v>325</v>
      </c>
      <c r="E23" s="80"/>
      <c r="F23" s="7"/>
      <c r="G23" s="7">
        <v>75.077034914082006</v>
      </c>
      <c r="H23" s="6" t="s">
        <v>879</v>
      </c>
    </row>
    <row r="24" spans="1:8" ht="15" customHeight="1" x14ac:dyDescent="0.15">
      <c r="C24" s="7"/>
      <c r="D24" s="7"/>
      <c r="E24" s="80"/>
      <c r="F24" s="7"/>
      <c r="G24" s="7"/>
    </row>
    <row r="25" spans="1:8" ht="15" customHeight="1" x14ac:dyDescent="0.15">
      <c r="A25" s="260" t="s">
        <v>1261</v>
      </c>
      <c r="B25" s="153"/>
      <c r="C25" s="154"/>
      <c r="D25" s="154"/>
      <c r="E25" s="99">
        <v>0.12</v>
      </c>
      <c r="F25" s="74" t="s">
        <v>852</v>
      </c>
      <c r="G25" s="154"/>
      <c r="H25" s="153"/>
    </row>
    <row r="26" spans="1:8" ht="15" customHeight="1" x14ac:dyDescent="0.15">
      <c r="B26" s="6" t="s">
        <v>53</v>
      </c>
      <c r="C26" s="7">
        <v>0.23951491337858599</v>
      </c>
      <c r="D26" s="7" t="s">
        <v>326</v>
      </c>
      <c r="E26" s="80"/>
      <c r="F26" s="7"/>
      <c r="G26" s="7">
        <v>87.929118540434004</v>
      </c>
      <c r="H26" s="6" t="s">
        <v>880</v>
      </c>
    </row>
    <row r="27" spans="1:8" ht="15" customHeight="1" x14ac:dyDescent="0.15">
      <c r="B27" s="6" t="s">
        <v>78</v>
      </c>
      <c r="C27" s="7">
        <v>0.21753532987187499</v>
      </c>
      <c r="D27" s="7" t="s">
        <v>327</v>
      </c>
      <c r="E27" s="80"/>
      <c r="F27" s="7"/>
      <c r="G27" s="7">
        <v>82.043198773695906</v>
      </c>
      <c r="H27" s="6" t="s">
        <v>881</v>
      </c>
    </row>
    <row r="28" spans="1:8" ht="15" customHeight="1" x14ac:dyDescent="0.15">
      <c r="B28" s="6" t="s">
        <v>79</v>
      </c>
      <c r="C28" s="7">
        <v>1.3071139150404101E-5</v>
      </c>
      <c r="D28" s="7" t="s">
        <v>328</v>
      </c>
      <c r="E28" s="80"/>
      <c r="F28" s="7"/>
      <c r="G28" s="7">
        <v>71.264483288905296</v>
      </c>
      <c r="H28" s="6" t="s">
        <v>882</v>
      </c>
    </row>
    <row r="29" spans="1:8" ht="15" customHeight="1" x14ac:dyDescent="0.15">
      <c r="B29" s="6" t="s">
        <v>80</v>
      </c>
      <c r="C29" s="7">
        <v>2.9314963747029001E-2</v>
      </c>
      <c r="D29" s="7" t="s">
        <v>329</v>
      </c>
      <c r="E29" s="80"/>
      <c r="F29" s="7"/>
      <c r="G29" s="7" t="s">
        <v>0</v>
      </c>
      <c r="H29" s="6" t="e">
        <v>#VALUE!</v>
      </c>
    </row>
    <row r="30" spans="1:8" ht="15" customHeight="1" x14ac:dyDescent="0.15">
      <c r="B30" s="6" t="s">
        <v>16</v>
      </c>
      <c r="C30" s="7">
        <v>0.23368057421409999</v>
      </c>
      <c r="D30" s="7" t="s">
        <v>330</v>
      </c>
      <c r="E30" s="80"/>
      <c r="F30" s="7"/>
      <c r="G30" s="7">
        <v>85.573735737486601</v>
      </c>
      <c r="H30" s="6" t="s">
        <v>883</v>
      </c>
    </row>
    <row r="31" spans="1:8" ht="15" customHeight="1" x14ac:dyDescent="0.15">
      <c r="B31" s="6" t="s">
        <v>55</v>
      </c>
      <c r="C31" s="7">
        <v>0.102895301145478</v>
      </c>
      <c r="D31" s="7" t="s">
        <v>293</v>
      </c>
      <c r="E31" s="80"/>
      <c r="F31" s="7"/>
      <c r="G31" s="7">
        <v>75.572234399094896</v>
      </c>
      <c r="H31" s="6" t="s">
        <v>884</v>
      </c>
    </row>
    <row r="32" spans="1:8" ht="15" customHeight="1" x14ac:dyDescent="0.15">
      <c r="B32" s="6" t="s">
        <v>89</v>
      </c>
      <c r="C32" s="7">
        <v>0.170086738863993</v>
      </c>
      <c r="D32" s="7" t="s">
        <v>331</v>
      </c>
      <c r="E32" s="80"/>
      <c r="F32" s="7"/>
      <c r="G32" s="7">
        <v>81.628836118919907</v>
      </c>
      <c r="H32" s="6" t="s">
        <v>885</v>
      </c>
    </row>
    <row r="33" spans="1:8" ht="15" customHeight="1" x14ac:dyDescent="0.15">
      <c r="B33" s="6" t="s">
        <v>81</v>
      </c>
      <c r="C33" s="7">
        <v>0.1668899163458</v>
      </c>
      <c r="D33" s="7" t="s">
        <v>332</v>
      </c>
      <c r="E33" s="80"/>
      <c r="F33" s="7"/>
      <c r="G33" s="7">
        <v>77.261315420520503</v>
      </c>
      <c r="H33" s="6" t="s">
        <v>886</v>
      </c>
    </row>
    <row r="34" spans="1:8" ht="15" customHeight="1" x14ac:dyDescent="0.15">
      <c r="B34" s="6" t="s">
        <v>14</v>
      </c>
      <c r="C34" s="7">
        <v>2.2907068374889801E-3</v>
      </c>
      <c r="D34" s="7" t="s">
        <v>333</v>
      </c>
      <c r="E34" s="80"/>
      <c r="F34" s="7"/>
      <c r="G34" s="7" t="s">
        <v>0</v>
      </c>
      <c r="H34" s="7" t="s">
        <v>0</v>
      </c>
    </row>
    <row r="35" spans="1:8" ht="15" customHeight="1" x14ac:dyDescent="0.15">
      <c r="B35" s="6" t="s">
        <v>10</v>
      </c>
      <c r="C35" s="7">
        <v>2.8280657485865501E-2</v>
      </c>
      <c r="D35" s="7" t="s">
        <v>302</v>
      </c>
      <c r="E35" s="80"/>
      <c r="F35" s="7"/>
      <c r="G35" s="7">
        <v>67.703299006714801</v>
      </c>
      <c r="H35" s="6" t="s">
        <v>887</v>
      </c>
    </row>
    <row r="36" spans="1:8" ht="15" customHeight="1" x14ac:dyDescent="0.15">
      <c r="C36" s="7"/>
      <c r="D36" s="7"/>
      <c r="E36" s="80"/>
      <c r="F36" s="7"/>
      <c r="G36" s="7"/>
    </row>
    <row r="37" spans="1:8" ht="15" customHeight="1" x14ac:dyDescent="0.15">
      <c r="A37" s="260" t="s">
        <v>958</v>
      </c>
      <c r="B37" s="153"/>
      <c r="C37" s="154"/>
      <c r="D37" s="154"/>
      <c r="E37" s="99">
        <v>0.08</v>
      </c>
      <c r="F37" s="74" t="s">
        <v>1286</v>
      </c>
      <c r="G37" s="154"/>
      <c r="H37" s="153"/>
    </row>
    <row r="38" spans="1:8" ht="15" customHeight="1" x14ac:dyDescent="0.15">
      <c r="B38" s="6" t="s">
        <v>3</v>
      </c>
      <c r="C38" s="53">
        <v>6.3343114047491897E-4</v>
      </c>
      <c r="D38" s="53" t="s">
        <v>334</v>
      </c>
      <c r="E38" s="91"/>
      <c r="F38" s="53"/>
      <c r="G38" s="7" t="s">
        <v>0</v>
      </c>
      <c r="H38" s="7" t="s">
        <v>0</v>
      </c>
    </row>
    <row r="39" spans="1:8" ht="15" customHeight="1" x14ac:dyDescent="0.15">
      <c r="B39" s="6" t="s">
        <v>31</v>
      </c>
      <c r="C39" s="7">
        <v>4.8566631266334398E-2</v>
      </c>
      <c r="D39" s="7" t="s">
        <v>335</v>
      </c>
      <c r="E39" s="80"/>
      <c r="F39" s="7"/>
      <c r="G39" s="7">
        <v>71.917322715525302</v>
      </c>
      <c r="H39" s="6" t="s">
        <v>888</v>
      </c>
    </row>
    <row r="40" spans="1:8" ht="15" customHeight="1" x14ac:dyDescent="0.15">
      <c r="B40" s="6" t="s">
        <v>21</v>
      </c>
      <c r="C40" s="7">
        <v>0.193458806247752</v>
      </c>
      <c r="D40" s="7" t="s">
        <v>336</v>
      </c>
      <c r="E40" s="80"/>
      <c r="F40" s="7"/>
      <c r="G40" s="7">
        <v>78.524342123759894</v>
      </c>
      <c r="H40" s="6" t="s">
        <v>889</v>
      </c>
    </row>
    <row r="41" spans="1:8" ht="15" customHeight="1" x14ac:dyDescent="0.15">
      <c r="C41" s="7"/>
      <c r="D41" s="7"/>
      <c r="E41" s="80"/>
      <c r="F41" s="7"/>
      <c r="G41" s="7"/>
    </row>
    <row r="42" spans="1:8" ht="15" customHeight="1" x14ac:dyDescent="0.15">
      <c r="A42" s="260" t="s">
        <v>68</v>
      </c>
      <c r="B42" s="153"/>
      <c r="C42" s="154"/>
      <c r="D42" s="154"/>
      <c r="E42" s="99">
        <v>0.56999999999999995</v>
      </c>
      <c r="F42" s="74" t="s">
        <v>1287</v>
      </c>
      <c r="G42" s="154"/>
      <c r="H42" s="153"/>
    </row>
    <row r="43" spans="1:8" ht="15" customHeight="1" x14ac:dyDescent="0.15">
      <c r="B43" s="6" t="s">
        <v>39</v>
      </c>
      <c r="C43" s="53">
        <v>2.2983746034606498</v>
      </c>
      <c r="D43" s="53" t="s">
        <v>1275</v>
      </c>
      <c r="E43" s="91"/>
      <c r="F43" s="53"/>
      <c r="G43" s="7" t="s">
        <v>0</v>
      </c>
      <c r="H43" s="7" t="s">
        <v>0</v>
      </c>
    </row>
    <row r="44" spans="1:8" ht="15" customHeight="1" x14ac:dyDescent="0.15">
      <c r="B44" s="6" t="s">
        <v>82</v>
      </c>
      <c r="C44" s="53">
        <v>0.30929689703346802</v>
      </c>
      <c r="D44" s="53" t="s">
        <v>1276</v>
      </c>
      <c r="E44" s="91"/>
      <c r="F44" s="53"/>
      <c r="G44" s="7" t="s">
        <v>0</v>
      </c>
      <c r="H44" s="7" t="s">
        <v>0</v>
      </c>
    </row>
    <row r="45" spans="1:8" ht="15" customHeight="1" x14ac:dyDescent="0.15">
      <c r="B45" s="6" t="s">
        <v>32</v>
      </c>
      <c r="C45" s="7">
        <v>0.176824425646147</v>
      </c>
      <c r="D45" s="7" t="s">
        <v>337</v>
      </c>
      <c r="E45" s="80"/>
      <c r="F45" s="7"/>
      <c r="G45" s="7">
        <v>82.623831944404799</v>
      </c>
      <c r="H45" s="6" t="s">
        <v>890</v>
      </c>
    </row>
    <row r="46" spans="1:8" ht="15" customHeight="1" x14ac:dyDescent="0.15">
      <c r="B46" s="6" t="s">
        <v>30</v>
      </c>
      <c r="C46" s="7">
        <v>0.19255095939381101</v>
      </c>
      <c r="D46" s="7" t="s">
        <v>338</v>
      </c>
      <c r="E46" s="80"/>
      <c r="F46" s="7"/>
      <c r="G46" s="7">
        <v>80.370255442394793</v>
      </c>
      <c r="H46" s="6" t="s">
        <v>891</v>
      </c>
    </row>
    <row r="47" spans="1:8" ht="15" customHeight="1" x14ac:dyDescent="0.15">
      <c r="B47" s="6" t="s">
        <v>28</v>
      </c>
      <c r="C47" s="7">
        <v>0.18381292959104001</v>
      </c>
      <c r="D47" s="7" t="s">
        <v>339</v>
      </c>
      <c r="E47" s="80"/>
      <c r="F47" s="7"/>
      <c r="G47" s="7">
        <v>80.935344858995904</v>
      </c>
      <c r="H47" s="6" t="s">
        <v>892</v>
      </c>
    </row>
    <row r="48" spans="1:8" ht="15" customHeight="1" x14ac:dyDescent="0.15">
      <c r="B48" s="6" t="s">
        <v>11</v>
      </c>
      <c r="C48" s="7">
        <v>0.28153496878689699</v>
      </c>
      <c r="D48" s="7" t="s">
        <v>340</v>
      </c>
      <c r="E48" s="80"/>
      <c r="F48" s="7"/>
      <c r="G48" s="7">
        <v>97.254760778563394</v>
      </c>
      <c r="H48" s="6" t="s">
        <v>893</v>
      </c>
    </row>
    <row r="49" spans="1:8" ht="15" customHeight="1" x14ac:dyDescent="0.15">
      <c r="F49" s="54"/>
    </row>
    <row r="50" spans="1:8" ht="83" customHeight="1" x14ac:dyDescent="0.15">
      <c r="A50" s="161" t="s">
        <v>1274</v>
      </c>
      <c r="B50" s="161"/>
      <c r="C50" s="161"/>
      <c r="D50" s="161"/>
      <c r="E50" s="161"/>
      <c r="F50" s="161"/>
      <c r="G50" s="161"/>
      <c r="H50" s="161"/>
    </row>
  </sheetData>
  <mergeCells count="3">
    <mergeCell ref="A50:H50"/>
    <mergeCell ref="C2:G2"/>
    <mergeCell ref="A2:B3"/>
  </mergeCells>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272FC-A643-0A43-B3B8-80C2F90632DE}">
  <dimension ref="A1:F10"/>
  <sheetViews>
    <sheetView zoomScale="110" zoomScaleNormal="110" workbookViewId="0">
      <selection activeCell="A10" sqref="A10:F10"/>
    </sheetView>
  </sheetViews>
  <sheetFormatPr baseColWidth="10" defaultColWidth="8.83203125" defaultRowHeight="16" x14ac:dyDescent="0.2"/>
  <cols>
    <col min="1" max="1" width="31.6640625" style="45" customWidth="1"/>
    <col min="2" max="2" width="13.33203125" style="45" bestFit="1" customWidth="1"/>
    <col min="3" max="3" width="14.83203125" style="45" bestFit="1" customWidth="1"/>
    <col min="4" max="4" width="17.33203125" style="45" bestFit="1" customWidth="1"/>
    <col min="5" max="5" width="11.33203125" style="45" bestFit="1" customWidth="1"/>
    <col min="6" max="6" width="17.5" style="45" bestFit="1" customWidth="1"/>
    <col min="7" max="16384" width="8.83203125" style="45"/>
  </cols>
  <sheetData>
    <row r="1" spans="1:6" x14ac:dyDescent="0.2">
      <c r="A1" s="69" t="s">
        <v>951</v>
      </c>
      <c r="B1" s="6"/>
      <c r="C1" s="6"/>
      <c r="D1" s="6"/>
      <c r="E1" s="6"/>
    </row>
    <row r="2" spans="1:6" x14ac:dyDescent="0.2">
      <c r="A2" s="115" t="s">
        <v>952</v>
      </c>
      <c r="B2" s="116" t="s">
        <v>953</v>
      </c>
      <c r="C2" s="116" t="s">
        <v>954</v>
      </c>
      <c r="D2" s="116" t="s">
        <v>955</v>
      </c>
      <c r="E2" s="116" t="s">
        <v>956</v>
      </c>
      <c r="F2" s="116" t="s">
        <v>1069</v>
      </c>
    </row>
    <row r="3" spans="1:6" x14ac:dyDescent="0.2">
      <c r="A3" s="6" t="s">
        <v>894</v>
      </c>
      <c r="B3" s="6">
        <v>6.7134999999999998</v>
      </c>
      <c r="C3" s="6">
        <v>2</v>
      </c>
      <c r="D3" s="6">
        <v>5.7066999999999997</v>
      </c>
      <c r="E3" s="6">
        <v>3.1682000000000002E-2</v>
      </c>
      <c r="F3" s="45">
        <f>MIN(1, E3 * COUNTA($E$3:$E$8) / _xlfn.RANK.EQ(E3, $E$3:$E$8, 1))</f>
        <v>6.3364000000000004E-2</v>
      </c>
    </row>
    <row r="4" spans="1:6" x14ac:dyDescent="0.2">
      <c r="A4" s="6" t="s">
        <v>65</v>
      </c>
      <c r="B4" s="6">
        <v>5.1181999999999999</v>
      </c>
      <c r="C4" s="6">
        <v>2</v>
      </c>
      <c r="D4" s="6">
        <v>21.660900000000002</v>
      </c>
      <c r="E4" s="6">
        <v>1.5124E-2</v>
      </c>
      <c r="F4" s="45">
        <f t="shared" ref="F4:F8" si="0">MIN(1, E4 * COUNTA($E$3:$E$8) / _xlfn.RANK.EQ(E4, $E$3:$E$8, 1))</f>
        <v>4.5372000000000003E-2</v>
      </c>
    </row>
    <row r="5" spans="1:6" x14ac:dyDescent="0.2">
      <c r="A5" s="6" t="s">
        <v>957</v>
      </c>
      <c r="B5" s="6">
        <v>1.3803000000000001</v>
      </c>
      <c r="C5" s="6">
        <v>2</v>
      </c>
      <c r="D5" s="6">
        <v>11.299099999999999</v>
      </c>
      <c r="E5" s="6">
        <v>0.29086299999999998</v>
      </c>
      <c r="F5" s="45">
        <f t="shared" si="0"/>
        <v>0.29086299999999998</v>
      </c>
    </row>
    <row r="6" spans="1:6" x14ac:dyDescent="0.2">
      <c r="A6" s="6" t="s">
        <v>958</v>
      </c>
      <c r="B6" s="6">
        <v>3.5091000000000001</v>
      </c>
      <c r="C6" s="6">
        <v>2</v>
      </c>
      <c r="D6" s="6">
        <v>3.1284999999999998</v>
      </c>
      <c r="E6" s="6">
        <v>0.15873999999999999</v>
      </c>
      <c r="F6" s="45">
        <f t="shared" si="0"/>
        <v>0.19048799999999999</v>
      </c>
    </row>
    <row r="7" spans="1:6" x14ac:dyDescent="0.2">
      <c r="A7" s="6" t="s">
        <v>895</v>
      </c>
      <c r="B7" s="6">
        <v>11.924200000000001</v>
      </c>
      <c r="C7" s="6">
        <v>2</v>
      </c>
      <c r="D7" s="6">
        <v>12.8537</v>
      </c>
      <c r="E7" s="6">
        <v>1.1789999999999999E-3</v>
      </c>
      <c r="F7" s="45">
        <f t="shared" si="0"/>
        <v>7.0739999999999996E-3</v>
      </c>
    </row>
    <row r="8" spans="1:6" x14ac:dyDescent="0.2">
      <c r="A8" s="6" t="s">
        <v>959</v>
      </c>
      <c r="B8" s="6">
        <v>3.9866000000000001</v>
      </c>
      <c r="C8" s="6">
        <v>2</v>
      </c>
      <c r="D8" s="6">
        <v>10.945399999999999</v>
      </c>
      <c r="E8" s="6">
        <v>5.0046E-2</v>
      </c>
      <c r="F8" s="45">
        <f t="shared" si="0"/>
        <v>7.5068999999999997E-2</v>
      </c>
    </row>
    <row r="9" spans="1:6" x14ac:dyDescent="0.2">
      <c r="A9" s="6"/>
      <c r="B9" s="6"/>
      <c r="C9" s="6"/>
      <c r="D9" s="6"/>
      <c r="E9" s="6"/>
    </row>
    <row r="10" spans="1:6" ht="114" customHeight="1" x14ac:dyDescent="0.2">
      <c r="A10" s="122" t="s">
        <v>1070</v>
      </c>
      <c r="B10" s="122"/>
      <c r="C10" s="122"/>
      <c r="D10" s="122"/>
      <c r="E10" s="122"/>
      <c r="F10" s="122"/>
    </row>
  </sheetData>
  <mergeCells count="1">
    <mergeCell ref="A10:F10"/>
  </mergeCells>
  <pageMargins left="0.7" right="0.7" top="0.75" bottom="0.75" header="0.3" footer="0.3"/>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37872-7D3D-FF49-8EC6-6C4B3D8245F2}">
  <dimension ref="A1:F75"/>
  <sheetViews>
    <sheetView topLeftCell="A13" zoomScaleNormal="120" workbookViewId="0"/>
  </sheetViews>
  <sheetFormatPr baseColWidth="10" defaultColWidth="13.83203125" defaultRowHeight="14" x14ac:dyDescent="0.15"/>
  <cols>
    <col min="1" max="1" width="10.5" style="15" customWidth="1"/>
    <col min="2" max="2" width="23.1640625" style="15" customWidth="1"/>
    <col min="3" max="3" width="95.1640625" style="15" customWidth="1"/>
    <col min="4" max="4" width="31.5" style="15" customWidth="1"/>
    <col min="5" max="5" width="54.5" style="15" customWidth="1"/>
    <col min="6" max="6" width="28" style="15" customWidth="1"/>
    <col min="7" max="21" width="8.33203125" style="16" customWidth="1"/>
    <col min="22" max="16384" width="13.83203125" style="16"/>
  </cols>
  <sheetData>
    <row r="1" spans="1:6" x14ac:dyDescent="0.15">
      <c r="A1" s="78" t="s">
        <v>1240</v>
      </c>
      <c r="B1" s="77"/>
      <c r="C1" s="14"/>
      <c r="D1" s="14"/>
      <c r="E1" s="14"/>
      <c r="F1" s="14"/>
    </row>
    <row r="2" spans="1:6" x14ac:dyDescent="0.15">
      <c r="A2" s="14"/>
      <c r="B2" s="14"/>
      <c r="C2" s="14"/>
      <c r="D2" s="14"/>
    </row>
    <row r="3" spans="1:6" x14ac:dyDescent="0.15">
      <c r="A3" s="134" t="s">
        <v>56</v>
      </c>
      <c r="B3" s="135"/>
      <c r="C3" s="138" t="s">
        <v>148</v>
      </c>
      <c r="D3" s="139"/>
      <c r="E3" s="138" t="s">
        <v>93</v>
      </c>
      <c r="F3" s="139"/>
    </row>
    <row r="4" spans="1:6" ht="15" customHeight="1" x14ac:dyDescent="0.15">
      <c r="A4" s="136"/>
      <c r="B4" s="137"/>
      <c r="C4" s="17" t="s">
        <v>94</v>
      </c>
      <c r="D4" s="18" t="s">
        <v>95</v>
      </c>
      <c r="E4" s="17" t="s">
        <v>94</v>
      </c>
      <c r="F4" s="18" t="s">
        <v>95</v>
      </c>
    </row>
    <row r="5" spans="1:6" s="23" customFormat="1" ht="14.5" customHeight="1" x14ac:dyDescent="0.15">
      <c r="A5" s="133" t="s">
        <v>61</v>
      </c>
      <c r="B5" s="133"/>
      <c r="C5" s="19"/>
      <c r="D5" s="19"/>
      <c r="E5" s="20"/>
      <c r="F5" s="21"/>
    </row>
    <row r="6" spans="1:6" s="24" customFormat="1" ht="12" x14ac:dyDescent="0.2">
      <c r="B6" s="25" t="s">
        <v>60</v>
      </c>
      <c r="C6" s="26" t="s">
        <v>96</v>
      </c>
      <c r="D6" s="27" t="s">
        <v>97</v>
      </c>
      <c r="E6" s="26" t="s">
        <v>96</v>
      </c>
      <c r="F6" s="27" t="s">
        <v>97</v>
      </c>
    </row>
    <row r="7" spans="1:6" s="24" customFormat="1" ht="14.5" customHeight="1" x14ac:dyDescent="0.2">
      <c r="B7" s="24" t="s">
        <v>23</v>
      </c>
      <c r="C7" s="26" t="s">
        <v>98</v>
      </c>
      <c r="D7" s="28" t="s">
        <v>99</v>
      </c>
      <c r="E7" s="26" t="s">
        <v>98</v>
      </c>
      <c r="F7" s="28" t="s">
        <v>99</v>
      </c>
    </row>
    <row r="8" spans="1:6" s="23" customFormat="1" ht="11" customHeight="1" x14ac:dyDescent="0.15">
      <c r="A8" s="29"/>
      <c r="B8" s="29"/>
      <c r="C8" s="29"/>
      <c r="D8" s="29"/>
      <c r="E8" s="30"/>
      <c r="F8" s="31"/>
    </row>
    <row r="9" spans="1:6" s="24" customFormat="1" ht="14.5" customHeight="1" x14ac:dyDescent="0.2">
      <c r="A9" s="32" t="s">
        <v>62</v>
      </c>
      <c r="B9" s="22"/>
      <c r="C9" s="22"/>
      <c r="D9" s="22"/>
      <c r="E9" s="20"/>
      <c r="F9" s="21"/>
    </row>
    <row r="10" spans="1:6" s="23" customFormat="1" ht="145" customHeight="1" x14ac:dyDescent="0.15">
      <c r="A10" s="33"/>
      <c r="B10" s="29" t="s">
        <v>100</v>
      </c>
      <c r="C10" s="64" t="s">
        <v>905</v>
      </c>
      <c r="D10" s="27" t="s">
        <v>97</v>
      </c>
      <c r="E10" s="140" t="s">
        <v>101</v>
      </c>
      <c r="F10" s="127"/>
    </row>
    <row r="11" spans="1:6" s="23" customFormat="1" ht="180" customHeight="1" x14ac:dyDescent="0.15">
      <c r="A11" s="33"/>
      <c r="B11" s="24" t="s">
        <v>102</v>
      </c>
      <c r="C11" s="64" t="s">
        <v>906</v>
      </c>
      <c r="D11" s="25" t="s">
        <v>97</v>
      </c>
      <c r="E11" s="123" t="s">
        <v>101</v>
      </c>
      <c r="F11" s="124"/>
    </row>
    <row r="12" spans="1:6" s="23" customFormat="1" ht="199" customHeight="1" x14ac:dyDescent="0.15">
      <c r="A12" s="33"/>
      <c r="B12" s="24" t="s">
        <v>105</v>
      </c>
      <c r="C12" s="64" t="s">
        <v>907</v>
      </c>
      <c r="D12" s="27" t="s">
        <v>97</v>
      </c>
      <c r="E12" s="26" t="s">
        <v>103</v>
      </c>
      <c r="F12" s="28" t="s">
        <v>104</v>
      </c>
    </row>
    <row r="13" spans="1:6" s="23" customFormat="1" ht="179" customHeight="1" x14ac:dyDescent="0.15">
      <c r="A13" s="33"/>
      <c r="B13" s="31" t="s">
        <v>106</v>
      </c>
      <c r="C13" s="64" t="s">
        <v>908</v>
      </c>
      <c r="D13" s="27" t="s">
        <v>97</v>
      </c>
      <c r="E13" s="131" t="s">
        <v>101</v>
      </c>
      <c r="F13" s="132"/>
    </row>
    <row r="14" spans="1:6" s="23" customFormat="1" ht="143" customHeight="1" x14ac:dyDescent="0.15">
      <c r="A14" s="33"/>
      <c r="B14" s="29" t="s">
        <v>107</v>
      </c>
      <c r="C14" s="64" t="s">
        <v>909</v>
      </c>
      <c r="D14" s="27" t="s">
        <v>97</v>
      </c>
      <c r="E14" s="123" t="s">
        <v>101</v>
      </c>
      <c r="F14" s="125"/>
    </row>
    <row r="15" spans="1:6" s="23" customFormat="1" ht="36" x14ac:dyDescent="0.15">
      <c r="A15" s="33"/>
      <c r="B15" s="29" t="s">
        <v>37</v>
      </c>
      <c r="C15" s="64" t="s">
        <v>910</v>
      </c>
      <c r="D15" s="27" t="s">
        <v>97</v>
      </c>
      <c r="E15" s="30" t="s">
        <v>108</v>
      </c>
      <c r="F15" s="44" t="s">
        <v>97</v>
      </c>
    </row>
    <row r="16" spans="1:6" s="23" customFormat="1" ht="24" x14ac:dyDescent="0.15">
      <c r="A16" s="33"/>
      <c r="B16" s="29" t="s">
        <v>35</v>
      </c>
      <c r="C16" s="64" t="s">
        <v>911</v>
      </c>
      <c r="D16" s="27" t="s">
        <v>97</v>
      </c>
      <c r="E16" s="30" t="s">
        <v>109</v>
      </c>
      <c r="F16" s="44" t="s">
        <v>97</v>
      </c>
    </row>
    <row r="17" spans="1:6" s="23" customFormat="1" ht="36" x14ac:dyDescent="0.15">
      <c r="A17" s="33"/>
      <c r="B17" s="29" t="s">
        <v>36</v>
      </c>
      <c r="C17" s="64" t="s">
        <v>912</v>
      </c>
      <c r="D17" s="27" t="s">
        <v>97</v>
      </c>
      <c r="E17" s="30" t="s">
        <v>110</v>
      </c>
      <c r="F17" s="39" t="s">
        <v>97</v>
      </c>
    </row>
    <row r="18" spans="1:6" s="23" customFormat="1" ht="11" x14ac:dyDescent="0.15">
      <c r="A18" s="29"/>
      <c r="B18" s="29"/>
      <c r="C18" s="29"/>
      <c r="D18" s="29"/>
      <c r="E18" s="30"/>
      <c r="F18" s="31"/>
    </row>
    <row r="19" spans="1:6" s="23" customFormat="1" ht="11" customHeight="1" x14ac:dyDescent="0.15">
      <c r="A19" s="29"/>
      <c r="B19" s="29"/>
      <c r="C19" s="29"/>
      <c r="D19" s="29"/>
      <c r="E19" s="30"/>
      <c r="F19" s="31"/>
    </row>
    <row r="20" spans="1:6" s="23" customFormat="1" ht="14.5" customHeight="1" x14ac:dyDescent="0.15">
      <c r="A20" s="133" t="s">
        <v>63</v>
      </c>
      <c r="B20" s="133"/>
      <c r="C20" s="19"/>
      <c r="D20" s="19"/>
      <c r="E20" s="20"/>
      <c r="F20" s="21"/>
    </row>
    <row r="21" spans="1:6" s="23" customFormat="1" ht="24" x14ac:dyDescent="0.15">
      <c r="A21" s="33"/>
      <c r="B21" s="34" t="s">
        <v>86</v>
      </c>
      <c r="C21" s="65" t="s">
        <v>934</v>
      </c>
      <c r="D21" s="34" t="s">
        <v>104</v>
      </c>
      <c r="E21" s="123" t="s">
        <v>111</v>
      </c>
      <c r="F21" s="124"/>
    </row>
    <row r="22" spans="1:6" s="23" customFormat="1" ht="120" x14ac:dyDescent="0.15">
      <c r="A22" s="29"/>
      <c r="B22" s="34" t="s">
        <v>29</v>
      </c>
      <c r="C22" s="65" t="s">
        <v>913</v>
      </c>
      <c r="D22" s="34" t="s">
        <v>101</v>
      </c>
      <c r="E22" s="30" t="s">
        <v>112</v>
      </c>
      <c r="F22" s="31" t="s">
        <v>101</v>
      </c>
    </row>
    <row r="23" spans="1:6" s="23" customFormat="1" ht="14.5" customHeight="1" x14ac:dyDescent="0.15">
      <c r="A23" s="29"/>
      <c r="B23" s="29"/>
      <c r="C23" s="29"/>
      <c r="D23" s="29"/>
      <c r="E23" s="30"/>
      <c r="F23" s="31"/>
    </row>
    <row r="24" spans="1:6" s="23" customFormat="1" ht="14.5" customHeight="1" x14ac:dyDescent="0.15">
      <c r="A24" s="126" t="s">
        <v>64</v>
      </c>
      <c r="B24" s="126"/>
      <c r="C24" s="35"/>
      <c r="D24" s="35"/>
      <c r="E24" s="36"/>
      <c r="F24" s="37"/>
    </row>
    <row r="25" spans="1:6" s="23" customFormat="1" ht="48" x14ac:dyDescent="0.15">
      <c r="A25" s="33"/>
      <c r="B25" s="29" t="s">
        <v>47</v>
      </c>
      <c r="C25" s="65" t="s">
        <v>935</v>
      </c>
      <c r="D25" s="29" t="s">
        <v>960</v>
      </c>
      <c r="E25" s="123" t="s">
        <v>111</v>
      </c>
      <c r="F25" s="124"/>
    </row>
    <row r="26" spans="1:6" s="23" customFormat="1" ht="14.5" customHeight="1" x14ac:dyDescent="0.15">
      <c r="A26" s="33"/>
      <c r="B26" s="29" t="s">
        <v>113</v>
      </c>
      <c r="C26" s="67" t="s">
        <v>936</v>
      </c>
      <c r="D26" s="29" t="s">
        <v>960</v>
      </c>
      <c r="E26" s="123" t="s">
        <v>111</v>
      </c>
      <c r="F26" s="124"/>
    </row>
    <row r="27" spans="1:6" s="23" customFormat="1" ht="12" x14ac:dyDescent="0.15">
      <c r="A27" s="33"/>
      <c r="B27" s="29" t="s">
        <v>46</v>
      </c>
      <c r="C27" s="66" t="s">
        <v>914</v>
      </c>
      <c r="D27" s="29" t="s">
        <v>960</v>
      </c>
      <c r="E27" s="123" t="s">
        <v>111</v>
      </c>
      <c r="F27" s="125"/>
    </row>
    <row r="28" spans="1:6" s="23" customFormat="1" ht="24" x14ac:dyDescent="0.15">
      <c r="A28" s="29"/>
      <c r="B28" s="29" t="s">
        <v>114</v>
      </c>
      <c r="C28" s="66" t="s">
        <v>915</v>
      </c>
      <c r="D28" s="29" t="s">
        <v>104</v>
      </c>
      <c r="E28" s="30" t="s">
        <v>115</v>
      </c>
      <c r="F28" s="31" t="s">
        <v>101</v>
      </c>
    </row>
    <row r="29" spans="1:6" s="23" customFormat="1" ht="14.5" customHeight="1" x14ac:dyDescent="0.15">
      <c r="A29" s="29"/>
      <c r="B29" s="29"/>
      <c r="C29" s="29"/>
      <c r="D29" s="29"/>
      <c r="E29" s="30"/>
      <c r="F29" s="31"/>
    </row>
    <row r="30" spans="1:6" s="23" customFormat="1" ht="14.5" customHeight="1" x14ac:dyDescent="0.15">
      <c r="A30" s="126" t="s">
        <v>65</v>
      </c>
      <c r="B30" s="126"/>
      <c r="C30" s="126"/>
      <c r="D30" s="126"/>
      <c r="E30" s="36"/>
      <c r="F30" s="37"/>
    </row>
    <row r="31" spans="1:6" s="23" customFormat="1" ht="154" customHeight="1" x14ac:dyDescent="0.15">
      <c r="A31" s="33"/>
      <c r="B31" s="39" t="s">
        <v>45</v>
      </c>
      <c r="C31" s="64" t="s">
        <v>916</v>
      </c>
      <c r="D31" s="39" t="s">
        <v>963</v>
      </c>
      <c r="E31" s="123" t="s">
        <v>111</v>
      </c>
      <c r="F31" s="124"/>
    </row>
    <row r="32" spans="1:6" s="23" customFormat="1" ht="262" x14ac:dyDescent="0.15">
      <c r="A32" s="29"/>
      <c r="B32" s="29" t="s">
        <v>40</v>
      </c>
      <c r="C32" s="64" t="s">
        <v>917</v>
      </c>
      <c r="D32" s="39" t="s">
        <v>961</v>
      </c>
      <c r="E32" s="30" t="s">
        <v>116</v>
      </c>
      <c r="F32" s="31" t="s">
        <v>104</v>
      </c>
    </row>
    <row r="33" spans="1:6" s="23" customFormat="1" ht="36" x14ac:dyDescent="0.15">
      <c r="A33" s="29"/>
      <c r="B33" s="29" t="s">
        <v>41</v>
      </c>
      <c r="C33" s="65" t="s">
        <v>918</v>
      </c>
      <c r="D33" s="39" t="s">
        <v>963</v>
      </c>
      <c r="E33" s="123" t="s">
        <v>111</v>
      </c>
      <c r="F33" s="124"/>
    </row>
    <row r="34" spans="1:6" s="23" customFormat="1" ht="72" x14ac:dyDescent="0.15">
      <c r="A34" s="33"/>
      <c r="B34" s="29" t="s">
        <v>34</v>
      </c>
      <c r="C34" s="66" t="s">
        <v>919</v>
      </c>
      <c r="D34" s="39" t="s">
        <v>963</v>
      </c>
      <c r="E34" s="30" t="s">
        <v>117</v>
      </c>
      <c r="F34" s="44" t="s">
        <v>104</v>
      </c>
    </row>
    <row r="35" spans="1:6" s="23" customFormat="1" ht="295" customHeight="1" x14ac:dyDescent="0.15">
      <c r="A35" s="29"/>
      <c r="B35" s="29" t="s">
        <v>1</v>
      </c>
      <c r="C35" s="64" t="s">
        <v>920</v>
      </c>
      <c r="D35" s="39" t="s">
        <v>963</v>
      </c>
      <c r="E35" s="40" t="s">
        <v>118</v>
      </c>
      <c r="F35" s="31" t="s">
        <v>104</v>
      </c>
    </row>
    <row r="36" spans="1:6" s="23" customFormat="1" ht="211" customHeight="1" x14ac:dyDescent="0.15">
      <c r="A36" s="29"/>
      <c r="B36" s="29" t="s">
        <v>119</v>
      </c>
      <c r="C36" s="64" t="s">
        <v>921</v>
      </c>
      <c r="D36" s="39" t="s">
        <v>963</v>
      </c>
      <c r="E36" s="40" t="s">
        <v>120</v>
      </c>
      <c r="F36" s="31" t="s">
        <v>104</v>
      </c>
    </row>
    <row r="37" spans="1:6" s="23" customFormat="1" ht="167" customHeight="1" x14ac:dyDescent="0.15">
      <c r="A37" s="29"/>
      <c r="B37" s="29" t="s">
        <v>24</v>
      </c>
      <c r="C37" s="64" t="s">
        <v>922</v>
      </c>
      <c r="D37" s="39" t="s">
        <v>963</v>
      </c>
      <c r="E37" s="123" t="s">
        <v>111</v>
      </c>
      <c r="F37" s="125"/>
    </row>
    <row r="38" spans="1:6" s="23" customFormat="1" ht="199" customHeight="1" x14ac:dyDescent="0.15">
      <c r="A38" s="29"/>
      <c r="B38" s="29" t="s">
        <v>22</v>
      </c>
      <c r="C38" s="64" t="s">
        <v>923</v>
      </c>
      <c r="D38" s="39" t="s">
        <v>963</v>
      </c>
      <c r="E38" s="123" t="s">
        <v>111</v>
      </c>
      <c r="F38" s="125"/>
    </row>
    <row r="39" spans="1:6" s="23" customFormat="1" ht="189" customHeight="1" x14ac:dyDescent="0.15">
      <c r="A39" s="29"/>
      <c r="B39" s="29" t="s">
        <v>19</v>
      </c>
      <c r="C39" s="64" t="s">
        <v>924</v>
      </c>
      <c r="D39" s="39" t="s">
        <v>963</v>
      </c>
      <c r="E39" s="40" t="s">
        <v>121</v>
      </c>
      <c r="F39" s="29" t="s">
        <v>104</v>
      </c>
    </row>
    <row r="40" spans="1:6" s="23" customFormat="1" ht="156" x14ac:dyDescent="0.15">
      <c r="A40" s="29"/>
      <c r="B40" s="29" t="s">
        <v>17</v>
      </c>
      <c r="C40" s="64" t="s">
        <v>925</v>
      </c>
      <c r="D40" s="39" t="s">
        <v>963</v>
      </c>
      <c r="E40" s="40" t="s">
        <v>122</v>
      </c>
      <c r="F40" s="29" t="s">
        <v>104</v>
      </c>
    </row>
    <row r="41" spans="1:6" s="23" customFormat="1" ht="72" x14ac:dyDescent="0.15">
      <c r="A41" s="29"/>
      <c r="B41" s="39" t="s">
        <v>15</v>
      </c>
      <c r="C41" s="66" t="s">
        <v>926</v>
      </c>
      <c r="D41" s="39" t="s">
        <v>963</v>
      </c>
      <c r="E41" s="40" t="s">
        <v>123</v>
      </c>
      <c r="F41" s="44" t="s">
        <v>104</v>
      </c>
    </row>
    <row r="42" spans="1:6" s="23" customFormat="1" ht="77.5" customHeight="1" x14ac:dyDescent="0.15">
      <c r="A42" s="29"/>
      <c r="B42" s="29" t="s">
        <v>12</v>
      </c>
      <c r="C42" s="65" t="s">
        <v>937</v>
      </c>
      <c r="D42" s="31" t="str">
        <f>$F$69</f>
        <v>Residualize within wave, then take mean</v>
      </c>
      <c r="E42" s="30" t="s">
        <v>124</v>
      </c>
      <c r="F42" s="31" t="str">
        <f>$F$69</f>
        <v>Residualize within wave, then take mean</v>
      </c>
    </row>
    <row r="43" spans="1:6" s="23" customFormat="1" ht="182" customHeight="1" x14ac:dyDescent="0.15">
      <c r="A43" s="29"/>
      <c r="B43" s="39" t="s">
        <v>88</v>
      </c>
      <c r="C43" s="64" t="s">
        <v>927</v>
      </c>
      <c r="D43" s="39" t="s">
        <v>963</v>
      </c>
      <c r="E43" s="40" t="s">
        <v>125</v>
      </c>
      <c r="F43" s="44" t="s">
        <v>104</v>
      </c>
    </row>
    <row r="44" spans="1:6" s="23" customFormat="1" ht="14.5" customHeight="1" x14ac:dyDescent="0.15">
      <c r="A44" s="29"/>
      <c r="B44" s="29"/>
      <c r="C44" s="29"/>
      <c r="D44" s="29"/>
      <c r="E44" s="30"/>
      <c r="F44" s="31"/>
    </row>
    <row r="45" spans="1:6" s="23" customFormat="1" ht="14.5" customHeight="1" x14ac:dyDescent="0.15">
      <c r="A45" s="126" t="s">
        <v>66</v>
      </c>
      <c r="B45" s="126"/>
      <c r="C45" s="35"/>
      <c r="D45" s="35"/>
      <c r="E45" s="36"/>
      <c r="F45" s="37"/>
    </row>
    <row r="46" spans="1:6" s="23" customFormat="1" ht="67" customHeight="1" x14ac:dyDescent="0.15">
      <c r="A46" s="29"/>
      <c r="B46" s="29" t="s">
        <v>53</v>
      </c>
      <c r="C46" s="127" t="s">
        <v>101</v>
      </c>
      <c r="D46" s="128"/>
      <c r="E46" s="30" t="s">
        <v>126</v>
      </c>
      <c r="F46" s="31" t="str">
        <f>$F$69</f>
        <v>Residualize within wave, then take mean</v>
      </c>
    </row>
    <row r="47" spans="1:6" s="23" customFormat="1" ht="117.5" customHeight="1" x14ac:dyDescent="0.15">
      <c r="A47" s="29"/>
      <c r="B47" s="29" t="s">
        <v>54</v>
      </c>
      <c r="C47" s="125" t="s">
        <v>101</v>
      </c>
      <c r="D47" s="124"/>
      <c r="E47" s="30" t="s">
        <v>127</v>
      </c>
      <c r="F47" s="31" t="str">
        <f>$F$69</f>
        <v>Residualize within wave, then take mean</v>
      </c>
    </row>
    <row r="48" spans="1:6" s="23" customFormat="1" ht="76.5" customHeight="1" x14ac:dyDescent="0.15">
      <c r="A48" s="29"/>
      <c r="B48" s="29" t="s">
        <v>27</v>
      </c>
      <c r="C48" s="65" t="s">
        <v>938</v>
      </c>
      <c r="D48" s="31" t="s">
        <v>136</v>
      </c>
      <c r="E48" s="30" t="s">
        <v>128</v>
      </c>
      <c r="F48" s="31" t="str">
        <f>$F$69</f>
        <v>Residualize within wave, then take mean</v>
      </c>
    </row>
    <row r="49" spans="1:6" s="23" customFormat="1" ht="76.5" customHeight="1" x14ac:dyDescent="0.15">
      <c r="A49" s="29"/>
      <c r="B49" s="41" t="s">
        <v>26</v>
      </c>
      <c r="C49" s="65" t="s">
        <v>939</v>
      </c>
      <c r="D49" s="31" t="s">
        <v>136</v>
      </c>
      <c r="E49" s="30" t="s">
        <v>129</v>
      </c>
      <c r="F49" s="31" t="s">
        <v>101</v>
      </c>
    </row>
    <row r="50" spans="1:6" s="29" customFormat="1" ht="60" x14ac:dyDescent="0.2">
      <c r="B50" s="34" t="s">
        <v>18</v>
      </c>
      <c r="C50" s="65" t="s">
        <v>940</v>
      </c>
      <c r="D50" s="31" t="s">
        <v>136</v>
      </c>
      <c r="E50" s="123" t="s">
        <v>101</v>
      </c>
      <c r="F50" s="124"/>
    </row>
    <row r="51" spans="1:6" s="23" customFormat="1" ht="108.5" customHeight="1" x14ac:dyDescent="0.15">
      <c r="A51" s="29"/>
      <c r="B51" s="29" t="s">
        <v>16</v>
      </c>
      <c r="C51" s="65" t="s">
        <v>941</v>
      </c>
      <c r="D51" s="31" t="s">
        <v>136</v>
      </c>
      <c r="E51" s="30" t="s">
        <v>130</v>
      </c>
      <c r="F51" s="31" t="str">
        <f>$F$69</f>
        <v>Residualize within wave, then take mean</v>
      </c>
    </row>
    <row r="52" spans="1:6" s="23" customFormat="1" ht="127.5" customHeight="1" x14ac:dyDescent="0.15">
      <c r="A52" s="29"/>
      <c r="B52" s="29" t="s">
        <v>55</v>
      </c>
      <c r="C52" s="125" t="s">
        <v>101</v>
      </c>
      <c r="D52" s="124"/>
      <c r="E52" s="30" t="s">
        <v>131</v>
      </c>
      <c r="F52" s="31" t="str">
        <f>$F$69</f>
        <v>Residualize within wave, then take mean</v>
      </c>
    </row>
    <row r="53" spans="1:6" s="23" customFormat="1" ht="216.5" customHeight="1" x14ac:dyDescent="0.15">
      <c r="A53" s="29"/>
      <c r="B53" s="29" t="s">
        <v>52</v>
      </c>
      <c r="C53" s="125" t="s">
        <v>101</v>
      </c>
      <c r="D53" s="124"/>
      <c r="E53" s="40" t="s">
        <v>132</v>
      </c>
      <c r="F53" s="31" t="str">
        <f>$F$69</f>
        <v>Residualize within wave, then take mean</v>
      </c>
    </row>
    <row r="54" spans="1:6" s="23" customFormat="1" ht="73.75" customHeight="1" x14ac:dyDescent="0.15">
      <c r="A54" s="29"/>
      <c r="B54" s="29" t="s">
        <v>81</v>
      </c>
      <c r="C54" s="65" t="s">
        <v>942</v>
      </c>
      <c r="D54" s="31" t="s">
        <v>136</v>
      </c>
      <c r="E54" s="30" t="s">
        <v>133</v>
      </c>
      <c r="F54" s="31" t="str">
        <f>$F$69</f>
        <v>Residualize within wave, then take mean</v>
      </c>
    </row>
    <row r="55" spans="1:6" s="23" customFormat="1" ht="79.75" customHeight="1" x14ac:dyDescent="0.15">
      <c r="A55" s="29"/>
      <c r="B55" s="29" t="s">
        <v>14</v>
      </c>
      <c r="C55" s="65" t="s">
        <v>943</v>
      </c>
      <c r="D55" s="29" t="s">
        <v>104</v>
      </c>
      <c r="E55" s="30" t="s">
        <v>134</v>
      </c>
      <c r="F55" s="31" t="str">
        <f>$F$69</f>
        <v>Residualize within wave, then take mean</v>
      </c>
    </row>
    <row r="56" spans="1:6" s="23" customFormat="1" ht="156.5" customHeight="1" x14ac:dyDescent="0.15">
      <c r="A56" s="29"/>
      <c r="B56" s="29" t="s">
        <v>10</v>
      </c>
      <c r="C56" s="68" t="s">
        <v>944</v>
      </c>
      <c r="D56" s="31" t="s">
        <v>136</v>
      </c>
      <c r="E56" s="30" t="s">
        <v>135</v>
      </c>
      <c r="F56" s="31" t="s">
        <v>136</v>
      </c>
    </row>
    <row r="57" spans="1:6" s="23" customFormat="1" ht="14.5" customHeight="1" x14ac:dyDescent="0.15">
      <c r="A57" s="42" t="s">
        <v>67</v>
      </c>
      <c r="B57" s="38"/>
      <c r="C57" s="38"/>
      <c r="D57" s="38"/>
      <c r="E57" s="38"/>
      <c r="F57" s="38"/>
    </row>
    <row r="58" spans="1:6" s="23" customFormat="1" ht="309" customHeight="1" x14ac:dyDescent="0.15">
      <c r="A58" s="43"/>
      <c r="B58" s="29" t="s">
        <v>44</v>
      </c>
      <c r="C58" s="64" t="s">
        <v>928</v>
      </c>
      <c r="D58" s="31" t="s">
        <v>136</v>
      </c>
      <c r="E58" s="123" t="s">
        <v>101</v>
      </c>
      <c r="F58" s="124"/>
    </row>
    <row r="59" spans="1:6" s="23" customFormat="1" ht="257.5" customHeight="1" x14ac:dyDescent="0.15">
      <c r="A59" s="33"/>
      <c r="B59" s="29" t="s">
        <v>59</v>
      </c>
      <c r="C59" s="125" t="s">
        <v>101</v>
      </c>
      <c r="D59" s="124"/>
      <c r="E59" s="30" t="s">
        <v>137</v>
      </c>
      <c r="F59" s="31" t="s">
        <v>101</v>
      </c>
    </row>
    <row r="60" spans="1:6" s="23" customFormat="1" ht="16.75" customHeight="1" x14ac:dyDescent="0.15">
      <c r="A60" s="33"/>
      <c r="B60" s="29" t="s">
        <v>43</v>
      </c>
      <c r="C60" s="125" t="s">
        <v>101</v>
      </c>
      <c r="D60" s="124"/>
      <c r="E60" s="123" t="s">
        <v>101</v>
      </c>
      <c r="F60" s="124"/>
    </row>
    <row r="61" spans="1:6" s="23" customFormat="1" ht="208" customHeight="1" x14ac:dyDescent="0.15">
      <c r="A61" s="33"/>
      <c r="B61" s="29" t="s">
        <v>38</v>
      </c>
      <c r="C61" s="64" t="s">
        <v>929</v>
      </c>
      <c r="D61" s="31" t="s">
        <v>136</v>
      </c>
      <c r="E61" s="30" t="s">
        <v>138</v>
      </c>
      <c r="F61" s="31" t="s">
        <v>104</v>
      </c>
    </row>
    <row r="62" spans="1:6" s="23" customFormat="1" ht="84" x14ac:dyDescent="0.15">
      <c r="A62" s="29"/>
      <c r="B62" s="29" t="s">
        <v>139</v>
      </c>
      <c r="C62" s="65" t="s">
        <v>945</v>
      </c>
      <c r="D62" s="31" t="s">
        <v>136</v>
      </c>
      <c r="E62" s="30" t="s">
        <v>140</v>
      </c>
      <c r="F62" s="31" t="str">
        <f>$F$69</f>
        <v>Residualize within wave, then take mean</v>
      </c>
    </row>
    <row r="63" spans="1:6" s="23" customFormat="1" ht="29" customHeight="1" x14ac:dyDescent="0.15">
      <c r="A63" s="29"/>
      <c r="B63" s="29" t="s">
        <v>21</v>
      </c>
      <c r="C63" s="64" t="s">
        <v>930</v>
      </c>
      <c r="D63" s="29" t="s">
        <v>104</v>
      </c>
      <c r="E63" s="40" t="s">
        <v>141</v>
      </c>
      <c r="F63" s="29" t="s">
        <v>104</v>
      </c>
    </row>
    <row r="64" spans="1:6" s="23" customFormat="1" ht="187" customHeight="1" x14ac:dyDescent="0.15">
      <c r="A64" s="29"/>
      <c r="B64" s="29" t="s">
        <v>13</v>
      </c>
      <c r="C64" s="64" t="s">
        <v>931</v>
      </c>
      <c r="D64" s="31" t="s">
        <v>136</v>
      </c>
      <c r="E64" s="123" t="s">
        <v>101</v>
      </c>
      <c r="F64" s="124"/>
    </row>
    <row r="65" spans="1:6" s="23" customFormat="1" ht="14.5" customHeight="1" x14ac:dyDescent="0.15">
      <c r="A65" s="42" t="s">
        <v>68</v>
      </c>
      <c r="B65" s="38"/>
      <c r="C65" s="38"/>
      <c r="D65" s="38"/>
      <c r="E65" s="38"/>
      <c r="F65" s="38"/>
    </row>
    <row r="66" spans="1:6" s="23" customFormat="1" ht="205" customHeight="1" x14ac:dyDescent="0.15">
      <c r="A66" s="29"/>
      <c r="B66" s="29" t="s">
        <v>39</v>
      </c>
      <c r="C66" s="65" t="s">
        <v>948</v>
      </c>
      <c r="D66" s="31" t="s">
        <v>136</v>
      </c>
      <c r="E66" s="30" t="s">
        <v>142</v>
      </c>
      <c r="F66" s="31" t="str">
        <f>$F$69</f>
        <v>Residualize within wave, then take mean</v>
      </c>
    </row>
    <row r="67" spans="1:6" s="23" customFormat="1" ht="12" x14ac:dyDescent="0.15">
      <c r="A67" s="33"/>
      <c r="B67" s="31" t="s">
        <v>42</v>
      </c>
      <c r="C67" s="64" t="s">
        <v>932</v>
      </c>
      <c r="D67" s="29" t="s">
        <v>960</v>
      </c>
      <c r="E67" s="29" t="s">
        <v>143</v>
      </c>
      <c r="F67" s="29" t="s">
        <v>99</v>
      </c>
    </row>
    <row r="68" spans="1:6" s="23" customFormat="1" ht="48" x14ac:dyDescent="0.15">
      <c r="A68" s="29"/>
      <c r="B68" s="29" t="s">
        <v>33</v>
      </c>
      <c r="C68" s="65" t="s">
        <v>946</v>
      </c>
      <c r="D68" s="31" t="s">
        <v>136</v>
      </c>
      <c r="E68" s="123" t="s">
        <v>101</v>
      </c>
      <c r="F68" s="124"/>
    </row>
    <row r="69" spans="1:6" s="23" customFormat="1" ht="72" x14ac:dyDescent="0.15">
      <c r="A69" s="29"/>
      <c r="B69" s="29" t="s">
        <v>32</v>
      </c>
      <c r="C69" s="65" t="s">
        <v>947</v>
      </c>
      <c r="D69" s="31" t="s">
        <v>136</v>
      </c>
      <c r="E69" s="30" t="s">
        <v>144</v>
      </c>
      <c r="F69" s="44" t="s">
        <v>97</v>
      </c>
    </row>
    <row r="70" spans="1:6" s="23" customFormat="1" ht="144" x14ac:dyDescent="0.15">
      <c r="A70" s="29"/>
      <c r="B70" s="29" t="s">
        <v>30</v>
      </c>
      <c r="C70" s="65" t="s">
        <v>949</v>
      </c>
      <c r="D70" s="31" t="s">
        <v>136</v>
      </c>
      <c r="E70" s="30" t="s">
        <v>145</v>
      </c>
      <c r="F70" s="31" t="str">
        <f>$F$69</f>
        <v>Residualize within wave, then take mean</v>
      </c>
    </row>
    <row r="71" spans="1:6" s="23" customFormat="1" ht="72" x14ac:dyDescent="0.15">
      <c r="A71" s="29"/>
      <c r="B71" s="29" t="s">
        <v>28</v>
      </c>
      <c r="C71" s="65" t="s">
        <v>950</v>
      </c>
      <c r="D71" s="29" t="s">
        <v>104</v>
      </c>
      <c r="E71" s="40" t="s">
        <v>146</v>
      </c>
      <c r="F71" s="31" t="s">
        <v>104</v>
      </c>
    </row>
    <row r="72" spans="1:6" s="23" customFormat="1" ht="60" x14ac:dyDescent="0.15">
      <c r="A72" s="29"/>
      <c r="B72" s="29" t="s">
        <v>11</v>
      </c>
      <c r="C72" s="70" t="s">
        <v>933</v>
      </c>
      <c r="D72" s="29" t="s">
        <v>104</v>
      </c>
      <c r="E72" s="40" t="s">
        <v>147</v>
      </c>
      <c r="F72" s="40" t="s">
        <v>104</v>
      </c>
    </row>
    <row r="73" spans="1:6" s="23" customFormat="1" ht="24" customHeight="1" x14ac:dyDescent="0.15">
      <c r="A73" s="129" t="s">
        <v>962</v>
      </c>
      <c r="B73" s="129"/>
      <c r="C73" s="129"/>
      <c r="D73" s="129"/>
      <c r="E73" s="129"/>
      <c r="F73" s="129"/>
    </row>
    <row r="74" spans="1:6" s="23" customFormat="1" ht="14.5" customHeight="1" x14ac:dyDescent="0.15">
      <c r="A74" s="130"/>
      <c r="B74" s="130"/>
      <c r="C74" s="130"/>
      <c r="D74" s="130"/>
      <c r="E74" s="130"/>
      <c r="F74" s="130"/>
    </row>
    <row r="75" spans="1:6" s="23" customFormat="1" ht="14.5" customHeight="1" x14ac:dyDescent="0.15">
      <c r="A75" s="29"/>
      <c r="B75" s="29"/>
      <c r="C75" s="29"/>
      <c r="D75" s="29"/>
      <c r="E75" s="29"/>
      <c r="F75" s="29"/>
    </row>
  </sheetData>
  <mergeCells count="34">
    <mergeCell ref="E21:F21"/>
    <mergeCell ref="E13:F13"/>
    <mergeCell ref="E14:F14"/>
    <mergeCell ref="A20:B20"/>
    <mergeCell ref="A3:B4"/>
    <mergeCell ref="E3:F3"/>
    <mergeCell ref="A5:B5"/>
    <mergeCell ref="E10:F10"/>
    <mergeCell ref="C3:D3"/>
    <mergeCell ref="E11:F11"/>
    <mergeCell ref="A30:B30"/>
    <mergeCell ref="E31:F31"/>
    <mergeCell ref="A24:B24"/>
    <mergeCell ref="E25:F25"/>
    <mergeCell ref="E26:F26"/>
    <mergeCell ref="E27:F27"/>
    <mergeCell ref="C30:D30"/>
    <mergeCell ref="C59:D59"/>
    <mergeCell ref="A73:F73"/>
    <mergeCell ref="A74:F74"/>
    <mergeCell ref="E60:F60"/>
    <mergeCell ref="E64:F64"/>
    <mergeCell ref="E68:F68"/>
    <mergeCell ref="C60:D60"/>
    <mergeCell ref="E33:F33"/>
    <mergeCell ref="E37:F37"/>
    <mergeCell ref="E38:F38"/>
    <mergeCell ref="E58:F58"/>
    <mergeCell ref="A45:B45"/>
    <mergeCell ref="E50:F50"/>
    <mergeCell ref="C46:D46"/>
    <mergeCell ref="C47:D47"/>
    <mergeCell ref="C52:D52"/>
    <mergeCell ref="C53:D53"/>
  </mergeCells>
  <pageMargins left="0.7" right="0.7" top="0.75" bottom="0.75" header="0.3" footer="0.3"/>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60320-5484-BA44-ACA2-BED1C2D4275B}">
  <dimension ref="A1:T952"/>
  <sheetViews>
    <sheetView workbookViewId="0">
      <selection activeCell="B81" sqref="B81"/>
    </sheetView>
  </sheetViews>
  <sheetFormatPr baseColWidth="10" defaultColWidth="13.83203125" defaultRowHeight="12" x14ac:dyDescent="0.2"/>
  <cols>
    <col min="1" max="1" width="4.1640625" style="230" customWidth="1"/>
    <col min="2" max="2" width="20.83203125" style="247" customWidth="1"/>
    <col min="3" max="3" width="15.5" style="247" customWidth="1"/>
    <col min="4" max="4" width="40.5" style="247" customWidth="1"/>
    <col min="5" max="5" width="11.5" style="222" customWidth="1"/>
    <col min="6" max="20" width="8.5" style="230" customWidth="1"/>
    <col min="21" max="16384" width="13.83203125" style="230"/>
  </cols>
  <sheetData>
    <row r="1" spans="1:20" ht="22" customHeight="1" x14ac:dyDescent="0.2">
      <c r="A1" s="258" t="s">
        <v>1241</v>
      </c>
      <c r="B1" s="258"/>
      <c r="C1" s="254"/>
      <c r="D1" s="254"/>
      <c r="E1" s="254"/>
    </row>
    <row r="2" spans="1:20" x14ac:dyDescent="0.2">
      <c r="A2" s="195" t="s">
        <v>56</v>
      </c>
      <c r="B2" s="195"/>
      <c r="C2" s="195" t="s">
        <v>1238</v>
      </c>
      <c r="D2" s="195" t="s">
        <v>1172</v>
      </c>
      <c r="E2" s="196" t="s">
        <v>5</v>
      </c>
      <c r="F2" s="247"/>
      <c r="G2" s="247"/>
      <c r="H2" s="247"/>
      <c r="I2" s="247"/>
      <c r="J2" s="247"/>
      <c r="K2" s="247"/>
      <c r="L2" s="247"/>
      <c r="M2" s="247"/>
      <c r="N2" s="247"/>
      <c r="O2" s="247"/>
      <c r="P2" s="247"/>
      <c r="Q2" s="247"/>
      <c r="R2" s="247"/>
      <c r="S2" s="247"/>
      <c r="T2" s="247"/>
    </row>
    <row r="3" spans="1:20" x14ac:dyDescent="0.2">
      <c r="A3" s="197"/>
      <c r="B3" s="197"/>
      <c r="C3" s="197"/>
      <c r="D3" s="243"/>
      <c r="E3" s="198"/>
    </row>
    <row r="4" spans="1:20" x14ac:dyDescent="0.2">
      <c r="B4" s="199"/>
      <c r="C4" s="199"/>
      <c r="D4" s="199"/>
      <c r="E4" s="200"/>
    </row>
    <row r="5" spans="1:20" x14ac:dyDescent="0.2">
      <c r="A5" s="201" t="s">
        <v>61</v>
      </c>
      <c r="B5" s="202"/>
      <c r="C5" s="202"/>
      <c r="D5" s="202"/>
      <c r="E5" s="203"/>
    </row>
    <row r="6" spans="1:20" ht="21" customHeight="1" x14ac:dyDescent="0.2">
      <c r="B6" s="204" t="s">
        <v>60</v>
      </c>
      <c r="C6" s="199" t="s">
        <v>1194</v>
      </c>
      <c r="D6" s="199" t="s">
        <v>1173</v>
      </c>
      <c r="E6" s="200">
        <v>760630</v>
      </c>
    </row>
    <row r="7" spans="1:20" ht="13" x14ac:dyDescent="0.2">
      <c r="B7" s="205"/>
      <c r="C7" s="206" t="s">
        <v>1176</v>
      </c>
      <c r="D7" s="206" t="s">
        <v>1175</v>
      </c>
      <c r="E7" s="207">
        <v>614670</v>
      </c>
    </row>
    <row r="8" spans="1:20" ht="13" x14ac:dyDescent="0.2">
      <c r="B8" s="204" t="s">
        <v>23</v>
      </c>
      <c r="C8" s="199" t="s">
        <v>1194</v>
      </c>
      <c r="D8" s="199" t="s">
        <v>1177</v>
      </c>
      <c r="E8" s="200">
        <v>3200596</v>
      </c>
    </row>
    <row r="9" spans="1:20" ht="26" x14ac:dyDescent="0.2">
      <c r="A9" s="244"/>
      <c r="B9" s="205"/>
      <c r="C9" s="208" t="s">
        <v>1176</v>
      </c>
      <c r="D9" s="206" t="s">
        <v>1179</v>
      </c>
      <c r="E9" s="207">
        <v>3976609</v>
      </c>
    </row>
    <row r="10" spans="1:20" x14ac:dyDescent="0.2">
      <c r="B10" s="199"/>
      <c r="C10" s="209"/>
      <c r="D10" s="199"/>
      <c r="E10" s="200"/>
    </row>
    <row r="11" spans="1:20" x14ac:dyDescent="0.2">
      <c r="A11" s="210" t="s">
        <v>62</v>
      </c>
      <c r="B11" s="202"/>
      <c r="C11" s="211"/>
      <c r="D11" s="202"/>
      <c r="E11" s="203"/>
    </row>
    <row r="12" spans="1:20" ht="13" x14ac:dyDescent="0.2">
      <c r="B12" s="212" t="s">
        <v>1180</v>
      </c>
      <c r="C12" s="199" t="s">
        <v>1194</v>
      </c>
      <c r="D12" s="199" t="s">
        <v>1181</v>
      </c>
      <c r="E12" s="200">
        <v>325634</v>
      </c>
    </row>
    <row r="13" spans="1:20" ht="13" x14ac:dyDescent="0.2">
      <c r="B13" s="213"/>
      <c r="C13" s="206" t="s">
        <v>1176</v>
      </c>
      <c r="D13" s="206" t="s">
        <v>1182</v>
      </c>
      <c r="E13" s="200">
        <v>1147386</v>
      </c>
    </row>
    <row r="14" spans="1:20" ht="13" x14ac:dyDescent="0.2">
      <c r="B14" s="212" t="s">
        <v>1183</v>
      </c>
      <c r="C14" s="199" t="s">
        <v>1194</v>
      </c>
      <c r="D14" s="199" t="s">
        <v>1181</v>
      </c>
      <c r="E14" s="200">
        <v>355197</v>
      </c>
    </row>
    <row r="15" spans="1:20" ht="13" x14ac:dyDescent="0.2">
      <c r="B15" s="213"/>
      <c r="C15" s="206" t="s">
        <v>1176</v>
      </c>
      <c r="D15" s="206" t="s">
        <v>1182</v>
      </c>
      <c r="E15" s="200">
        <v>1124746</v>
      </c>
    </row>
    <row r="16" spans="1:20" ht="13" x14ac:dyDescent="0.2">
      <c r="B16" s="212" t="s">
        <v>105</v>
      </c>
      <c r="C16" s="199" t="s">
        <v>1194</v>
      </c>
      <c r="D16" s="199" t="s">
        <v>1174</v>
      </c>
      <c r="E16" s="200">
        <v>388541</v>
      </c>
    </row>
    <row r="17" spans="1:6" ht="13" x14ac:dyDescent="0.2">
      <c r="B17" s="213"/>
      <c r="C17" s="206" t="s">
        <v>1176</v>
      </c>
      <c r="D17" s="206" t="s">
        <v>1182</v>
      </c>
      <c r="E17" s="200">
        <v>829397</v>
      </c>
    </row>
    <row r="18" spans="1:6" ht="13" x14ac:dyDescent="0.2">
      <c r="B18" s="212" t="s">
        <v>1184</v>
      </c>
      <c r="C18" s="199" t="s">
        <v>1194</v>
      </c>
      <c r="D18" s="199" t="s">
        <v>1181</v>
      </c>
      <c r="E18" s="200">
        <v>355858</v>
      </c>
    </row>
    <row r="19" spans="1:6" ht="13" x14ac:dyDescent="0.2">
      <c r="B19" s="213"/>
      <c r="C19" s="206" t="s">
        <v>1176</v>
      </c>
      <c r="D19" s="206" t="s">
        <v>1182</v>
      </c>
      <c r="E19" s="200">
        <v>1213249</v>
      </c>
    </row>
    <row r="20" spans="1:6" ht="21" customHeight="1" x14ac:dyDescent="0.2">
      <c r="B20" s="214" t="s">
        <v>1185</v>
      </c>
      <c r="C20" s="206" t="s">
        <v>1176</v>
      </c>
      <c r="D20" s="206" t="s">
        <v>1182</v>
      </c>
      <c r="E20" s="200">
        <v>1146606</v>
      </c>
    </row>
    <row r="21" spans="1:6" ht="13" x14ac:dyDescent="0.2">
      <c r="B21" s="215" t="s">
        <v>37</v>
      </c>
      <c r="C21" s="216" t="s">
        <v>1194</v>
      </c>
      <c r="D21" s="216" t="s">
        <v>1186</v>
      </c>
      <c r="E21" s="217">
        <v>757601</v>
      </c>
    </row>
    <row r="22" spans="1:6" ht="13" x14ac:dyDescent="0.2">
      <c r="B22" s="213"/>
      <c r="C22" s="206" t="s">
        <v>1176</v>
      </c>
      <c r="D22" s="206" t="s">
        <v>1187</v>
      </c>
      <c r="E22" s="207">
        <v>594464</v>
      </c>
    </row>
    <row r="23" spans="1:6" ht="13" x14ac:dyDescent="0.2">
      <c r="B23" s="215" t="s">
        <v>36</v>
      </c>
      <c r="C23" s="216" t="s">
        <v>1194</v>
      </c>
      <c r="D23" s="216" t="s">
        <v>1186</v>
      </c>
      <c r="E23" s="217">
        <v>745820</v>
      </c>
    </row>
    <row r="24" spans="1:6" ht="13" x14ac:dyDescent="0.2">
      <c r="B24" s="213"/>
      <c r="C24" s="206" t="s">
        <v>1176</v>
      </c>
      <c r="D24" s="206" t="s">
        <v>1187</v>
      </c>
      <c r="E24" s="207">
        <v>582683</v>
      </c>
    </row>
    <row r="25" spans="1:6" ht="13" x14ac:dyDescent="0.2">
      <c r="B25" s="215" t="s">
        <v>35</v>
      </c>
      <c r="C25" s="216" t="s">
        <v>1194</v>
      </c>
      <c r="D25" s="216" t="s">
        <v>1186</v>
      </c>
      <c r="E25" s="217">
        <v>745820</v>
      </c>
    </row>
    <row r="26" spans="1:6" ht="13" x14ac:dyDescent="0.2">
      <c r="B26" s="213"/>
      <c r="C26" s="206" t="s">
        <v>1176</v>
      </c>
      <c r="D26" s="206" t="s">
        <v>1187</v>
      </c>
      <c r="E26" s="207">
        <v>582683</v>
      </c>
    </row>
    <row r="27" spans="1:6" x14ac:dyDescent="0.2">
      <c r="B27" s="199"/>
      <c r="C27" s="199"/>
      <c r="D27" s="199"/>
      <c r="E27" s="200"/>
    </row>
    <row r="28" spans="1:6" x14ac:dyDescent="0.2">
      <c r="A28" s="210" t="s">
        <v>63</v>
      </c>
      <c r="B28" s="202"/>
      <c r="C28" s="202"/>
      <c r="D28" s="202"/>
      <c r="E28" s="203"/>
    </row>
    <row r="29" spans="1:6" ht="19" customHeight="1" x14ac:dyDescent="0.2">
      <c r="A29" s="245"/>
      <c r="B29" s="199" t="s">
        <v>1189</v>
      </c>
      <c r="C29" s="218" t="s">
        <v>1176</v>
      </c>
      <c r="D29" s="199" t="s">
        <v>1190</v>
      </c>
      <c r="E29" s="200">
        <v>427482</v>
      </c>
    </row>
    <row r="30" spans="1:6" ht="20" customHeight="1" x14ac:dyDescent="0.2">
      <c r="B30" s="219" t="s">
        <v>1191</v>
      </c>
      <c r="C30" s="206" t="s">
        <v>1176</v>
      </c>
      <c r="D30" s="206" t="s">
        <v>1192</v>
      </c>
      <c r="E30" s="207">
        <v>187513</v>
      </c>
    </row>
    <row r="31" spans="1:6" ht="13" x14ac:dyDescent="0.2">
      <c r="B31" s="220" t="s">
        <v>29</v>
      </c>
      <c r="C31" s="216" t="s">
        <v>1194</v>
      </c>
      <c r="D31" s="216" t="s">
        <v>1193</v>
      </c>
      <c r="E31" s="217">
        <v>3037499.06</v>
      </c>
    </row>
    <row r="32" spans="1:6" ht="13" x14ac:dyDescent="0.2">
      <c r="B32" s="221"/>
      <c r="C32" s="199" t="s">
        <v>1176</v>
      </c>
      <c r="D32" s="199" t="s">
        <v>1195</v>
      </c>
      <c r="E32" s="222">
        <v>2890580.06</v>
      </c>
      <c r="F32" s="223"/>
    </row>
    <row r="33" spans="1:6" x14ac:dyDescent="0.2">
      <c r="B33" s="223"/>
      <c r="C33" s="199"/>
      <c r="D33" s="199"/>
      <c r="E33" s="200"/>
      <c r="F33" s="223"/>
    </row>
    <row r="34" spans="1:6" x14ac:dyDescent="0.2">
      <c r="A34" s="224" t="s">
        <v>64</v>
      </c>
      <c r="B34" s="225"/>
      <c r="C34" s="202"/>
      <c r="D34" s="202"/>
      <c r="E34" s="203"/>
      <c r="F34" s="223"/>
    </row>
    <row r="35" spans="1:6" ht="19" customHeight="1" x14ac:dyDescent="0.2">
      <c r="B35" s="219" t="s">
        <v>47</v>
      </c>
      <c r="C35" s="206" t="s">
        <v>1176</v>
      </c>
      <c r="D35" s="206" t="s">
        <v>1196</v>
      </c>
      <c r="E35" s="207">
        <v>141527</v>
      </c>
      <c r="F35" s="250"/>
    </row>
    <row r="36" spans="1:6" ht="20" customHeight="1" x14ac:dyDescent="0.2">
      <c r="B36" s="223" t="s">
        <v>1197</v>
      </c>
      <c r="C36" s="199" t="s">
        <v>1176</v>
      </c>
      <c r="D36" s="199" t="s">
        <v>1198</v>
      </c>
      <c r="E36" s="200">
        <v>367708</v>
      </c>
      <c r="F36" s="250"/>
    </row>
    <row r="37" spans="1:6" ht="21" customHeight="1" x14ac:dyDescent="0.2">
      <c r="B37" s="219" t="s">
        <v>46</v>
      </c>
      <c r="C37" s="206" t="s">
        <v>1176</v>
      </c>
      <c r="D37" s="206" t="s">
        <v>1188</v>
      </c>
      <c r="E37" s="207">
        <v>262176</v>
      </c>
      <c r="F37" s="250"/>
    </row>
    <row r="38" spans="1:6" ht="13" x14ac:dyDescent="0.2">
      <c r="B38" s="221" t="s">
        <v>114</v>
      </c>
      <c r="C38" s="199" t="s">
        <v>1194</v>
      </c>
      <c r="D38" s="199" t="s">
        <v>1174</v>
      </c>
      <c r="E38" s="200">
        <v>221923</v>
      </c>
    </row>
    <row r="39" spans="1:6" ht="13" x14ac:dyDescent="0.2">
      <c r="B39" s="226"/>
      <c r="C39" s="206" t="s">
        <v>1176</v>
      </c>
      <c r="D39" s="206" t="s">
        <v>1199</v>
      </c>
      <c r="E39" s="207">
        <v>149141</v>
      </c>
    </row>
    <row r="40" spans="1:6" x14ac:dyDescent="0.2">
      <c r="B40" s="223"/>
      <c r="C40" s="199"/>
      <c r="D40" s="199"/>
      <c r="E40" s="200"/>
    </row>
    <row r="41" spans="1:6" x14ac:dyDescent="0.2">
      <c r="A41" s="224" t="s">
        <v>65</v>
      </c>
      <c r="B41" s="225"/>
      <c r="C41" s="202"/>
      <c r="D41" s="202"/>
      <c r="E41" s="203"/>
    </row>
    <row r="42" spans="1:6" ht="19" customHeight="1" x14ac:dyDescent="0.2">
      <c r="B42" s="219" t="s">
        <v>45</v>
      </c>
      <c r="C42" s="206" t="s">
        <v>1176</v>
      </c>
      <c r="D42" s="206" t="s">
        <v>1200</v>
      </c>
      <c r="E42" s="207">
        <v>342754</v>
      </c>
    </row>
    <row r="43" spans="1:6" ht="26" x14ac:dyDescent="0.2">
      <c r="B43" s="227" t="s">
        <v>40</v>
      </c>
      <c r="C43" s="216" t="s">
        <v>1194</v>
      </c>
      <c r="D43" s="216" t="s">
        <v>1201</v>
      </c>
      <c r="E43" s="217">
        <v>1830353</v>
      </c>
    </row>
    <row r="44" spans="1:6" ht="13" x14ac:dyDescent="0.2">
      <c r="B44" s="205"/>
      <c r="C44" s="199" t="s">
        <v>1176</v>
      </c>
      <c r="D44" s="199" t="s">
        <v>1202</v>
      </c>
      <c r="E44" s="200">
        <v>1681715</v>
      </c>
    </row>
    <row r="45" spans="1:6" ht="20" customHeight="1" x14ac:dyDescent="0.2">
      <c r="B45" s="206" t="s">
        <v>41</v>
      </c>
      <c r="C45" s="206" t="s">
        <v>1176</v>
      </c>
      <c r="D45" s="206" t="s">
        <v>1196</v>
      </c>
      <c r="E45" s="207">
        <v>420339</v>
      </c>
    </row>
    <row r="46" spans="1:6" ht="20" customHeight="1" x14ac:dyDescent="0.2">
      <c r="B46" s="214" t="s">
        <v>34</v>
      </c>
      <c r="C46" s="206" t="s">
        <v>1176</v>
      </c>
      <c r="D46" s="206" t="s">
        <v>1203</v>
      </c>
      <c r="E46" s="207">
        <v>409109</v>
      </c>
    </row>
    <row r="47" spans="1:6" ht="13" x14ac:dyDescent="0.2">
      <c r="B47" s="227" t="s">
        <v>1</v>
      </c>
      <c r="C47" s="216" t="s">
        <v>1194</v>
      </c>
      <c r="D47" s="216" t="s">
        <v>1204</v>
      </c>
      <c r="E47" s="217">
        <v>1438254</v>
      </c>
    </row>
    <row r="48" spans="1:6" ht="13" x14ac:dyDescent="0.2">
      <c r="B48" s="205"/>
      <c r="C48" s="199" t="s">
        <v>1176</v>
      </c>
      <c r="D48" s="199" t="s">
        <v>1205</v>
      </c>
      <c r="E48" s="200">
        <v>1289595</v>
      </c>
    </row>
    <row r="49" spans="1:10" ht="13" x14ac:dyDescent="0.2">
      <c r="A49" s="246"/>
      <c r="B49" s="227" t="s">
        <v>1206</v>
      </c>
      <c r="C49" s="228" t="s">
        <v>1194</v>
      </c>
      <c r="D49" s="228" t="s">
        <v>1207</v>
      </c>
      <c r="E49" s="229" t="s">
        <v>1208</v>
      </c>
    </row>
    <row r="50" spans="1:10" ht="13" x14ac:dyDescent="0.2">
      <c r="B50" s="205"/>
      <c r="C50" s="206" t="s">
        <v>1176</v>
      </c>
      <c r="D50" s="206" t="s">
        <v>1209</v>
      </c>
      <c r="E50" s="207">
        <v>481204</v>
      </c>
    </row>
    <row r="51" spans="1:10" ht="23" customHeight="1" x14ac:dyDescent="0.2">
      <c r="B51" s="206" t="s">
        <v>24</v>
      </c>
      <c r="C51" s="206" t="s">
        <v>1176</v>
      </c>
      <c r="D51" s="206" t="s">
        <v>1196</v>
      </c>
      <c r="E51" s="207">
        <v>273646</v>
      </c>
    </row>
    <row r="52" spans="1:10" ht="13" x14ac:dyDescent="0.2">
      <c r="B52" s="227" t="s">
        <v>19</v>
      </c>
      <c r="C52" s="216" t="s">
        <v>1194</v>
      </c>
      <c r="D52" s="216" t="s">
        <v>1210</v>
      </c>
      <c r="E52" s="217" t="s">
        <v>1211</v>
      </c>
    </row>
    <row r="53" spans="1:10" ht="13" x14ac:dyDescent="0.2">
      <c r="B53" s="205"/>
      <c r="C53" s="206" t="s">
        <v>1176</v>
      </c>
      <c r="D53" s="206" t="s">
        <v>1212</v>
      </c>
      <c r="E53" s="207">
        <v>768998</v>
      </c>
      <c r="H53" s="251"/>
      <c r="I53" s="251"/>
      <c r="J53" s="251"/>
    </row>
    <row r="54" spans="1:10" ht="13" x14ac:dyDescent="0.2">
      <c r="B54" s="227" t="s">
        <v>17</v>
      </c>
      <c r="C54" s="216" t="s">
        <v>1194</v>
      </c>
      <c r="D54" s="216" t="s">
        <v>1213</v>
      </c>
      <c r="E54" s="217">
        <v>452817.1</v>
      </c>
    </row>
    <row r="55" spans="1:10" ht="13" x14ac:dyDescent="0.2">
      <c r="B55" s="205"/>
      <c r="C55" s="206" t="s">
        <v>1176</v>
      </c>
      <c r="D55" s="206" t="s">
        <v>1196</v>
      </c>
      <c r="E55" s="207">
        <v>319610</v>
      </c>
    </row>
    <row r="56" spans="1:10" ht="20" customHeight="1" x14ac:dyDescent="0.2">
      <c r="B56" s="206" t="s">
        <v>15</v>
      </c>
      <c r="C56" s="206" t="s">
        <v>1176</v>
      </c>
      <c r="D56" s="206" t="s">
        <v>1214</v>
      </c>
      <c r="E56" s="207">
        <v>275641</v>
      </c>
    </row>
    <row r="57" spans="1:10" ht="13" x14ac:dyDescent="0.2">
      <c r="B57" s="220" t="s">
        <v>12</v>
      </c>
      <c r="C57" s="216" t="s">
        <v>1194</v>
      </c>
      <c r="D57" s="216" t="s">
        <v>1178</v>
      </c>
      <c r="E57" s="217">
        <v>1203099</v>
      </c>
    </row>
    <row r="58" spans="1:10" ht="13" x14ac:dyDescent="0.2">
      <c r="B58" s="226"/>
      <c r="C58" s="206" t="s">
        <v>1176</v>
      </c>
      <c r="D58" s="206" t="s">
        <v>1196</v>
      </c>
      <c r="E58" s="207">
        <v>1055016</v>
      </c>
    </row>
    <row r="59" spans="1:10" ht="22" customHeight="1" x14ac:dyDescent="0.2">
      <c r="A59" s="244"/>
      <c r="B59" s="219" t="s">
        <v>88</v>
      </c>
      <c r="C59" s="206" t="s">
        <v>1176</v>
      </c>
      <c r="D59" s="206" t="s">
        <v>1215</v>
      </c>
      <c r="E59" s="207">
        <v>454820</v>
      </c>
    </row>
    <row r="60" spans="1:10" x14ac:dyDescent="0.2">
      <c r="B60" s="223"/>
      <c r="C60" s="199"/>
      <c r="D60" s="199"/>
      <c r="E60" s="200"/>
    </row>
    <row r="61" spans="1:10" x14ac:dyDescent="0.2">
      <c r="A61" s="231" t="s">
        <v>1216</v>
      </c>
      <c r="B61" s="232"/>
      <c r="C61" s="233"/>
      <c r="D61" s="233"/>
      <c r="E61" s="234"/>
    </row>
    <row r="62" spans="1:10" ht="13" x14ac:dyDescent="0.2">
      <c r="B62" s="235" t="s">
        <v>53</v>
      </c>
      <c r="C62" s="235" t="s">
        <v>1194</v>
      </c>
      <c r="D62" s="235" t="s">
        <v>1217</v>
      </c>
      <c r="E62" s="236">
        <v>557923</v>
      </c>
    </row>
    <row r="63" spans="1:10" ht="13" x14ac:dyDescent="0.2">
      <c r="B63" s="216" t="s">
        <v>54</v>
      </c>
      <c r="C63" s="216" t="s">
        <v>1194</v>
      </c>
      <c r="D63" s="216" t="s">
        <v>1218</v>
      </c>
      <c r="E63" s="237">
        <v>122255</v>
      </c>
    </row>
    <row r="64" spans="1:10" ht="13" x14ac:dyDescent="0.2">
      <c r="B64" s="220" t="s">
        <v>27</v>
      </c>
      <c r="C64" s="216" t="s">
        <v>1194</v>
      </c>
      <c r="D64" s="216" t="s">
        <v>1174</v>
      </c>
      <c r="E64" s="217">
        <v>168313</v>
      </c>
    </row>
    <row r="65" spans="1:5" ht="13" x14ac:dyDescent="0.2">
      <c r="B65" s="226"/>
      <c r="C65" s="206" t="s">
        <v>1176</v>
      </c>
      <c r="D65" s="206" t="s">
        <v>1188</v>
      </c>
      <c r="E65" s="207">
        <v>114723</v>
      </c>
    </row>
    <row r="66" spans="1:5" ht="13" x14ac:dyDescent="0.2">
      <c r="B66" s="220" t="s">
        <v>26</v>
      </c>
      <c r="C66" s="216" t="s">
        <v>1194</v>
      </c>
      <c r="D66" s="216" t="s">
        <v>1174</v>
      </c>
      <c r="E66" s="217">
        <v>168001</v>
      </c>
    </row>
    <row r="67" spans="1:5" ht="13" x14ac:dyDescent="0.2">
      <c r="B67" s="226"/>
      <c r="C67" s="206" t="s">
        <v>1176</v>
      </c>
      <c r="D67" s="206" t="s">
        <v>1188</v>
      </c>
      <c r="E67" s="207">
        <v>114460</v>
      </c>
    </row>
    <row r="68" spans="1:5" ht="23" customHeight="1" x14ac:dyDescent="0.2">
      <c r="B68" s="206" t="s">
        <v>18</v>
      </c>
      <c r="C68" s="206" t="s">
        <v>1176</v>
      </c>
      <c r="D68" s="206" t="s">
        <v>1196</v>
      </c>
      <c r="E68" s="207">
        <v>359651</v>
      </c>
    </row>
    <row r="69" spans="1:5" ht="13" x14ac:dyDescent="0.2">
      <c r="B69" s="227" t="s">
        <v>16</v>
      </c>
      <c r="C69" s="216" t="s">
        <v>1194</v>
      </c>
      <c r="D69" s="216" t="s">
        <v>1219</v>
      </c>
      <c r="E69" s="237">
        <v>484560</v>
      </c>
    </row>
    <row r="70" spans="1:5" ht="13" x14ac:dyDescent="0.2">
      <c r="B70" s="205"/>
      <c r="C70" s="206" t="s">
        <v>1176</v>
      </c>
      <c r="D70" s="206" t="s">
        <v>1220</v>
      </c>
      <c r="E70" s="238">
        <v>364498</v>
      </c>
    </row>
    <row r="71" spans="1:5" ht="13" x14ac:dyDescent="0.2">
      <c r="B71" s="216" t="s">
        <v>55</v>
      </c>
      <c r="C71" s="216" t="s">
        <v>1194</v>
      </c>
      <c r="D71" s="216" t="s">
        <v>1221</v>
      </c>
      <c r="E71" s="237">
        <v>76551</v>
      </c>
    </row>
    <row r="72" spans="1:5" ht="13" x14ac:dyDescent="0.2">
      <c r="B72" s="199" t="s">
        <v>52</v>
      </c>
      <c r="C72" s="199" t="s">
        <v>1194</v>
      </c>
      <c r="D72" s="199" t="s">
        <v>1222</v>
      </c>
      <c r="E72" s="200">
        <v>357039</v>
      </c>
    </row>
    <row r="73" spans="1:5" ht="13" x14ac:dyDescent="0.2">
      <c r="B73" s="227" t="s">
        <v>81</v>
      </c>
      <c r="C73" s="216" t="s">
        <v>1194</v>
      </c>
      <c r="D73" s="216" t="s">
        <v>1174</v>
      </c>
      <c r="E73" s="217">
        <v>444842</v>
      </c>
    </row>
    <row r="74" spans="1:5" ht="13" x14ac:dyDescent="0.2">
      <c r="B74" s="205"/>
      <c r="C74" s="206" t="s">
        <v>1176</v>
      </c>
      <c r="D74" s="206" t="s">
        <v>1188</v>
      </c>
      <c r="E74" s="207">
        <v>296591</v>
      </c>
    </row>
    <row r="75" spans="1:5" ht="13" x14ac:dyDescent="0.2">
      <c r="B75" s="227" t="s">
        <v>14</v>
      </c>
      <c r="C75" s="216" t="s">
        <v>1194</v>
      </c>
      <c r="D75" s="216" t="s">
        <v>1223</v>
      </c>
      <c r="E75" s="217">
        <v>1427867</v>
      </c>
    </row>
    <row r="76" spans="1:5" ht="13" x14ac:dyDescent="0.2">
      <c r="B76" s="204"/>
      <c r="C76" s="199" t="s">
        <v>1176</v>
      </c>
      <c r="D76" s="199" t="s">
        <v>1196</v>
      </c>
      <c r="E76" s="200">
        <v>1257189</v>
      </c>
    </row>
    <row r="77" spans="1:5" ht="26" x14ac:dyDescent="0.15">
      <c r="B77" s="221" t="s">
        <v>10</v>
      </c>
      <c r="C77" s="199" t="s">
        <v>1194</v>
      </c>
      <c r="D77" s="199" t="s">
        <v>1224</v>
      </c>
      <c r="E77" s="239">
        <v>983915.15</v>
      </c>
    </row>
    <row r="78" spans="1:5" ht="26" x14ac:dyDescent="0.2">
      <c r="B78" s="221"/>
      <c r="C78" s="199" t="s">
        <v>1176</v>
      </c>
      <c r="D78" s="199" t="s">
        <v>1225</v>
      </c>
      <c r="E78" s="222">
        <v>939900.15</v>
      </c>
    </row>
    <row r="80" spans="1:5" x14ac:dyDescent="0.2">
      <c r="A80" s="210" t="s">
        <v>67</v>
      </c>
      <c r="B80" s="248"/>
      <c r="C80" s="248"/>
      <c r="D80" s="248"/>
      <c r="E80" s="249"/>
    </row>
    <row r="81" spans="1:5" ht="21" customHeight="1" x14ac:dyDescent="0.2">
      <c r="B81" s="223" t="s">
        <v>44</v>
      </c>
      <c r="C81" s="218" t="s">
        <v>1176</v>
      </c>
      <c r="D81" s="199" t="s">
        <v>1226</v>
      </c>
      <c r="E81" s="200">
        <v>14477</v>
      </c>
    </row>
    <row r="82" spans="1:5" ht="39" x14ac:dyDescent="0.2">
      <c r="B82" s="240" t="s">
        <v>59</v>
      </c>
      <c r="C82" s="235" t="s">
        <v>1194</v>
      </c>
      <c r="D82" s="235" t="s">
        <v>1227</v>
      </c>
      <c r="E82" s="236">
        <v>287914</v>
      </c>
    </row>
    <row r="83" spans="1:5" ht="21" customHeight="1" x14ac:dyDescent="0.2">
      <c r="B83" s="214" t="s">
        <v>38</v>
      </c>
      <c r="C83" s="206" t="s">
        <v>1176</v>
      </c>
      <c r="D83" s="206" t="s">
        <v>1228</v>
      </c>
      <c r="E83" s="207">
        <v>105666</v>
      </c>
    </row>
    <row r="84" spans="1:5" ht="26" x14ac:dyDescent="0.2">
      <c r="B84" s="241" t="s">
        <v>31</v>
      </c>
      <c r="C84" s="216" t="s">
        <v>1194</v>
      </c>
      <c r="D84" s="216" t="s">
        <v>1229</v>
      </c>
      <c r="E84" s="217">
        <v>942579</v>
      </c>
    </row>
    <row r="85" spans="1:5" ht="13" x14ac:dyDescent="0.2">
      <c r="B85" s="242"/>
      <c r="C85" s="206" t="s">
        <v>1176</v>
      </c>
      <c r="D85" s="206" t="s">
        <v>1230</v>
      </c>
      <c r="E85" s="207">
        <v>807978</v>
      </c>
    </row>
    <row r="86" spans="1:5" ht="13" x14ac:dyDescent="0.2">
      <c r="B86" s="227" t="s">
        <v>21</v>
      </c>
      <c r="C86" s="216" t="s">
        <v>1194</v>
      </c>
      <c r="D86" s="216" t="s">
        <v>1231</v>
      </c>
      <c r="E86" s="217">
        <v>1330993</v>
      </c>
    </row>
    <row r="87" spans="1:5" ht="13" x14ac:dyDescent="0.2">
      <c r="B87" s="205"/>
      <c r="C87" s="206" t="s">
        <v>1176</v>
      </c>
      <c r="D87" s="206" t="s">
        <v>1196</v>
      </c>
      <c r="E87" s="207">
        <v>1241560</v>
      </c>
    </row>
    <row r="88" spans="1:5" ht="23" customHeight="1" x14ac:dyDescent="0.2">
      <c r="B88" s="206" t="s">
        <v>13</v>
      </c>
      <c r="C88" s="206" t="s">
        <v>1176</v>
      </c>
      <c r="D88" s="206" t="s">
        <v>1232</v>
      </c>
      <c r="E88" s="207">
        <v>213838</v>
      </c>
    </row>
    <row r="90" spans="1:5" x14ac:dyDescent="0.2">
      <c r="A90" s="210" t="s">
        <v>68</v>
      </c>
      <c r="B90" s="248"/>
      <c r="C90" s="248"/>
      <c r="D90" s="248"/>
      <c r="E90" s="249"/>
    </row>
    <row r="91" spans="1:5" ht="13" x14ac:dyDescent="0.2">
      <c r="B91" s="204" t="s">
        <v>39</v>
      </c>
      <c r="C91" s="199" t="s">
        <v>1194</v>
      </c>
      <c r="D91" s="199" t="s">
        <v>1233</v>
      </c>
      <c r="E91" s="200">
        <v>197635</v>
      </c>
    </row>
    <row r="92" spans="1:5" ht="13" x14ac:dyDescent="0.2">
      <c r="B92" s="205"/>
      <c r="C92" s="206" t="s">
        <v>1176</v>
      </c>
      <c r="D92" s="206" t="s">
        <v>1200</v>
      </c>
      <c r="E92" s="207">
        <v>110358</v>
      </c>
    </row>
    <row r="93" spans="1:5" ht="13" x14ac:dyDescent="0.2">
      <c r="B93" s="204" t="s">
        <v>42</v>
      </c>
      <c r="C93" s="199" t="s">
        <v>1194</v>
      </c>
      <c r="D93" s="199" t="s">
        <v>1178</v>
      </c>
      <c r="E93" s="200">
        <v>227137</v>
      </c>
    </row>
    <row r="94" spans="1:5" ht="26" x14ac:dyDescent="0.2">
      <c r="B94" s="204"/>
      <c r="C94" s="199" t="s">
        <v>1176</v>
      </c>
      <c r="D94" s="199" t="s">
        <v>1234</v>
      </c>
      <c r="E94" s="200">
        <v>354485</v>
      </c>
    </row>
    <row r="95" spans="1:5" ht="13" x14ac:dyDescent="0.2">
      <c r="B95" s="219" t="s">
        <v>33</v>
      </c>
      <c r="C95" s="206" t="s">
        <v>1176</v>
      </c>
      <c r="D95" s="206" t="s">
        <v>1235</v>
      </c>
      <c r="E95" s="207">
        <v>157568</v>
      </c>
    </row>
    <row r="96" spans="1:5" ht="13" x14ac:dyDescent="0.2">
      <c r="B96" s="204" t="s">
        <v>1236</v>
      </c>
      <c r="C96" s="199" t="s">
        <v>1194</v>
      </c>
      <c r="D96" s="199" t="s">
        <v>1178</v>
      </c>
      <c r="E96" s="200">
        <v>215346</v>
      </c>
    </row>
    <row r="97" spans="1:7" ht="26" x14ac:dyDescent="0.2">
      <c r="B97" s="204"/>
      <c r="C97" s="199" t="s">
        <v>1176</v>
      </c>
      <c r="D97" s="199" t="s">
        <v>1234</v>
      </c>
      <c r="E97" s="200">
        <v>352301</v>
      </c>
    </row>
    <row r="98" spans="1:7" ht="13" x14ac:dyDescent="0.2">
      <c r="B98" s="204" t="s">
        <v>30</v>
      </c>
      <c r="C98" s="199" t="s">
        <v>1194</v>
      </c>
      <c r="D98" s="199" t="s">
        <v>1178</v>
      </c>
      <c r="E98" s="200">
        <v>789492</v>
      </c>
    </row>
    <row r="99" spans="1:7" ht="26" x14ac:dyDescent="0.2">
      <c r="B99" s="205"/>
      <c r="C99" s="206" t="s">
        <v>1176</v>
      </c>
      <c r="D99" s="206" t="s">
        <v>1234</v>
      </c>
      <c r="E99" s="207">
        <v>965712</v>
      </c>
    </row>
    <row r="100" spans="1:7" ht="13" x14ac:dyDescent="0.2">
      <c r="B100" s="204" t="s">
        <v>28</v>
      </c>
      <c r="C100" s="199" t="s">
        <v>1194</v>
      </c>
      <c r="D100" s="199" t="s">
        <v>1178</v>
      </c>
      <c r="E100" s="200">
        <v>1069008</v>
      </c>
    </row>
    <row r="101" spans="1:7" ht="26" x14ac:dyDescent="0.2">
      <c r="B101" s="204"/>
      <c r="C101" s="199" t="s">
        <v>1176</v>
      </c>
      <c r="D101" s="199" t="s">
        <v>1234</v>
      </c>
      <c r="E101" s="200">
        <v>1277622</v>
      </c>
      <c r="G101" s="252"/>
    </row>
    <row r="102" spans="1:7" ht="28" customHeight="1" x14ac:dyDescent="0.2">
      <c r="B102" s="227" t="s">
        <v>11</v>
      </c>
      <c r="C102" s="216" t="s">
        <v>1194</v>
      </c>
      <c r="D102" s="216" t="s">
        <v>1237</v>
      </c>
      <c r="E102" s="217">
        <v>632642</v>
      </c>
    </row>
    <row r="103" spans="1:7" ht="26" x14ac:dyDescent="0.2">
      <c r="A103" s="244"/>
      <c r="B103" s="205"/>
      <c r="C103" s="206" t="s">
        <v>1176</v>
      </c>
      <c r="D103" s="206" t="s">
        <v>1234</v>
      </c>
      <c r="E103" s="207">
        <v>569230</v>
      </c>
    </row>
    <row r="105" spans="1:7" ht="63" customHeight="1" x14ac:dyDescent="0.2">
      <c r="A105" s="253" t="s">
        <v>1239</v>
      </c>
      <c r="B105" s="253"/>
      <c r="C105" s="253"/>
      <c r="D105" s="253"/>
      <c r="E105" s="253"/>
    </row>
    <row r="115" spans="2:3" x14ac:dyDescent="0.2">
      <c r="B115" s="230"/>
      <c r="C115" s="230"/>
    </row>
    <row r="116" spans="2:3" x14ac:dyDescent="0.2">
      <c r="B116" s="230"/>
      <c r="C116" s="230"/>
    </row>
    <row r="117" spans="2:3" x14ac:dyDescent="0.2">
      <c r="B117" s="230"/>
      <c r="C117" s="230"/>
    </row>
    <row r="118" spans="2:3" x14ac:dyDescent="0.2">
      <c r="B118" s="230"/>
      <c r="C118" s="230"/>
    </row>
    <row r="119" spans="2:3" x14ac:dyDescent="0.2">
      <c r="B119" s="230"/>
      <c r="C119" s="230"/>
    </row>
    <row r="120" spans="2:3" x14ac:dyDescent="0.2">
      <c r="B120" s="230"/>
      <c r="C120" s="230"/>
    </row>
    <row r="121" spans="2:3" x14ac:dyDescent="0.2">
      <c r="B121" s="230"/>
      <c r="C121" s="230"/>
    </row>
    <row r="122" spans="2:3" x14ac:dyDescent="0.2">
      <c r="B122" s="230"/>
      <c r="C122" s="230"/>
    </row>
    <row r="123" spans="2:3" x14ac:dyDescent="0.2">
      <c r="B123" s="230"/>
      <c r="C123" s="230"/>
    </row>
    <row r="124" spans="2:3" x14ac:dyDescent="0.2">
      <c r="B124" s="230"/>
      <c r="C124" s="230"/>
    </row>
    <row r="125" spans="2:3" x14ac:dyDescent="0.2">
      <c r="B125" s="230"/>
      <c r="C125" s="230"/>
    </row>
    <row r="126" spans="2:3" x14ac:dyDescent="0.2">
      <c r="B126" s="230"/>
      <c r="C126" s="230"/>
    </row>
    <row r="127" spans="2:3" x14ac:dyDescent="0.2">
      <c r="B127" s="230"/>
      <c r="C127" s="230"/>
    </row>
    <row r="128" spans="2:3" x14ac:dyDescent="0.2">
      <c r="B128" s="230"/>
      <c r="C128" s="230"/>
    </row>
    <row r="129" spans="2:3" x14ac:dyDescent="0.2">
      <c r="B129" s="230"/>
      <c r="C129" s="230"/>
    </row>
    <row r="130" spans="2:3" x14ac:dyDescent="0.2">
      <c r="B130" s="230"/>
      <c r="C130" s="230"/>
    </row>
    <row r="131" spans="2:3" x14ac:dyDescent="0.2">
      <c r="B131" s="230"/>
      <c r="C131" s="230"/>
    </row>
    <row r="132" spans="2:3" x14ac:dyDescent="0.2">
      <c r="B132" s="230"/>
      <c r="C132" s="230"/>
    </row>
    <row r="133" spans="2:3" x14ac:dyDescent="0.2">
      <c r="B133" s="230"/>
      <c r="C133" s="230"/>
    </row>
    <row r="134" spans="2:3" x14ac:dyDescent="0.2">
      <c r="B134" s="230"/>
      <c r="C134" s="230"/>
    </row>
    <row r="135" spans="2:3" x14ac:dyDescent="0.2">
      <c r="B135" s="230"/>
      <c r="C135" s="230"/>
    </row>
    <row r="136" spans="2:3" x14ac:dyDescent="0.2">
      <c r="B136" s="230"/>
      <c r="C136" s="230"/>
    </row>
    <row r="137" spans="2:3" x14ac:dyDescent="0.2">
      <c r="B137" s="230"/>
      <c r="C137" s="230"/>
    </row>
    <row r="138" spans="2:3" x14ac:dyDescent="0.2">
      <c r="B138" s="230"/>
      <c r="C138" s="230"/>
    </row>
    <row r="139" spans="2:3" x14ac:dyDescent="0.2">
      <c r="B139" s="230"/>
      <c r="C139" s="230"/>
    </row>
    <row r="140" spans="2:3" x14ac:dyDescent="0.2">
      <c r="B140" s="230"/>
      <c r="C140" s="230"/>
    </row>
    <row r="141" spans="2:3" x14ac:dyDescent="0.2">
      <c r="B141" s="230"/>
      <c r="C141" s="230"/>
    </row>
    <row r="142" spans="2:3" x14ac:dyDescent="0.2">
      <c r="B142" s="230"/>
      <c r="C142" s="230"/>
    </row>
    <row r="143" spans="2:3" x14ac:dyDescent="0.2">
      <c r="B143" s="230"/>
      <c r="C143" s="230"/>
    </row>
    <row r="144" spans="2:3" x14ac:dyDescent="0.2">
      <c r="B144" s="230"/>
      <c r="C144" s="230"/>
    </row>
    <row r="145" spans="2:3" x14ac:dyDescent="0.2">
      <c r="B145" s="230"/>
      <c r="C145" s="230"/>
    </row>
    <row r="146" spans="2:3" x14ac:dyDescent="0.2">
      <c r="B146" s="230"/>
      <c r="C146" s="230"/>
    </row>
    <row r="147" spans="2:3" x14ac:dyDescent="0.2">
      <c r="B147" s="230"/>
      <c r="C147" s="230"/>
    </row>
    <row r="148" spans="2:3" x14ac:dyDescent="0.2">
      <c r="B148" s="230"/>
      <c r="C148" s="230"/>
    </row>
    <row r="149" spans="2:3" x14ac:dyDescent="0.2">
      <c r="B149" s="230"/>
      <c r="C149" s="230"/>
    </row>
    <row r="150" spans="2:3" x14ac:dyDescent="0.2">
      <c r="B150" s="230"/>
      <c r="C150" s="230"/>
    </row>
    <row r="151" spans="2:3" x14ac:dyDescent="0.2">
      <c r="B151" s="230"/>
      <c r="C151" s="230"/>
    </row>
    <row r="152" spans="2:3" x14ac:dyDescent="0.2">
      <c r="B152" s="230"/>
      <c r="C152" s="230"/>
    </row>
    <row r="153" spans="2:3" x14ac:dyDescent="0.2">
      <c r="B153" s="230"/>
      <c r="C153" s="230"/>
    </row>
    <row r="154" spans="2:3" x14ac:dyDescent="0.2">
      <c r="B154" s="230"/>
      <c r="C154" s="230"/>
    </row>
    <row r="155" spans="2:3" x14ac:dyDescent="0.2">
      <c r="B155" s="230"/>
      <c r="C155" s="230"/>
    </row>
    <row r="156" spans="2:3" x14ac:dyDescent="0.2">
      <c r="B156" s="230"/>
      <c r="C156" s="230"/>
    </row>
    <row r="157" spans="2:3" x14ac:dyDescent="0.2">
      <c r="B157" s="230"/>
      <c r="C157" s="230"/>
    </row>
    <row r="158" spans="2:3" x14ac:dyDescent="0.2">
      <c r="B158" s="230"/>
      <c r="C158" s="230"/>
    </row>
    <row r="159" spans="2:3" x14ac:dyDescent="0.2">
      <c r="B159" s="230"/>
      <c r="C159" s="230"/>
    </row>
    <row r="160" spans="2:3" x14ac:dyDescent="0.2">
      <c r="B160" s="230"/>
      <c r="C160" s="230"/>
    </row>
    <row r="161" spans="2:3" x14ac:dyDescent="0.2">
      <c r="B161" s="230"/>
      <c r="C161" s="230"/>
    </row>
    <row r="162" spans="2:3" x14ac:dyDescent="0.2">
      <c r="B162" s="230"/>
      <c r="C162" s="230"/>
    </row>
    <row r="163" spans="2:3" x14ac:dyDescent="0.2">
      <c r="B163" s="230"/>
      <c r="C163" s="230"/>
    </row>
    <row r="164" spans="2:3" x14ac:dyDescent="0.2">
      <c r="B164" s="230"/>
      <c r="C164" s="230"/>
    </row>
    <row r="165" spans="2:3" x14ac:dyDescent="0.2">
      <c r="B165" s="230"/>
      <c r="C165" s="230"/>
    </row>
    <row r="166" spans="2:3" x14ac:dyDescent="0.2">
      <c r="B166" s="230"/>
      <c r="C166" s="230"/>
    </row>
    <row r="167" spans="2:3" x14ac:dyDescent="0.2">
      <c r="B167" s="230"/>
      <c r="C167" s="230"/>
    </row>
    <row r="168" spans="2:3" x14ac:dyDescent="0.2">
      <c r="B168" s="230"/>
      <c r="C168" s="230"/>
    </row>
    <row r="169" spans="2:3" x14ac:dyDescent="0.2">
      <c r="B169" s="230"/>
      <c r="C169" s="230"/>
    </row>
    <row r="170" spans="2:3" x14ac:dyDescent="0.2">
      <c r="B170" s="230"/>
      <c r="C170" s="230"/>
    </row>
    <row r="171" spans="2:3" x14ac:dyDescent="0.2">
      <c r="B171" s="230"/>
      <c r="C171" s="230"/>
    </row>
    <row r="172" spans="2:3" x14ac:dyDescent="0.2">
      <c r="B172" s="230"/>
      <c r="C172" s="230"/>
    </row>
    <row r="173" spans="2:3" x14ac:dyDescent="0.2">
      <c r="B173" s="230"/>
      <c r="C173" s="230"/>
    </row>
    <row r="174" spans="2:3" x14ac:dyDescent="0.2">
      <c r="B174" s="230"/>
      <c r="C174" s="230"/>
    </row>
    <row r="175" spans="2:3" x14ac:dyDescent="0.2">
      <c r="B175" s="230"/>
      <c r="C175" s="230"/>
    </row>
    <row r="176" spans="2:3" x14ac:dyDescent="0.2">
      <c r="B176" s="230"/>
      <c r="C176" s="230"/>
    </row>
    <row r="177" spans="2:3" x14ac:dyDescent="0.2">
      <c r="B177" s="230"/>
      <c r="C177" s="230"/>
    </row>
    <row r="178" spans="2:3" x14ac:dyDescent="0.2">
      <c r="B178" s="230"/>
      <c r="C178" s="230"/>
    </row>
    <row r="179" spans="2:3" x14ac:dyDescent="0.2">
      <c r="B179" s="230"/>
      <c r="C179" s="230"/>
    </row>
    <row r="180" spans="2:3" x14ac:dyDescent="0.2">
      <c r="B180" s="230"/>
      <c r="C180" s="230"/>
    </row>
    <row r="181" spans="2:3" x14ac:dyDescent="0.2">
      <c r="B181" s="230"/>
      <c r="C181" s="230"/>
    </row>
    <row r="182" spans="2:3" x14ac:dyDescent="0.2">
      <c r="B182" s="230"/>
      <c r="C182" s="230"/>
    </row>
    <row r="183" spans="2:3" x14ac:dyDescent="0.2">
      <c r="B183" s="230"/>
      <c r="C183" s="230"/>
    </row>
    <row r="184" spans="2:3" x14ac:dyDescent="0.2">
      <c r="B184" s="230"/>
      <c r="C184" s="230"/>
    </row>
    <row r="185" spans="2:3" x14ac:dyDescent="0.2">
      <c r="B185" s="230"/>
      <c r="C185" s="230"/>
    </row>
    <row r="186" spans="2:3" x14ac:dyDescent="0.2">
      <c r="B186" s="230"/>
      <c r="C186" s="230"/>
    </row>
    <row r="187" spans="2:3" x14ac:dyDescent="0.2">
      <c r="B187" s="230"/>
      <c r="C187" s="230"/>
    </row>
    <row r="188" spans="2:3" x14ac:dyDescent="0.2">
      <c r="B188" s="230"/>
      <c r="C188" s="230"/>
    </row>
    <row r="189" spans="2:3" x14ac:dyDescent="0.2">
      <c r="B189" s="230"/>
      <c r="C189" s="230"/>
    </row>
    <row r="190" spans="2:3" x14ac:dyDescent="0.2">
      <c r="B190" s="230"/>
      <c r="C190" s="230"/>
    </row>
    <row r="191" spans="2:3" x14ac:dyDescent="0.2">
      <c r="B191" s="230"/>
      <c r="C191" s="230"/>
    </row>
    <row r="192" spans="2:3" x14ac:dyDescent="0.2">
      <c r="B192" s="230"/>
      <c r="C192" s="230"/>
    </row>
    <row r="193" spans="2:3" x14ac:dyDescent="0.2">
      <c r="B193" s="230"/>
      <c r="C193" s="230"/>
    </row>
    <row r="194" spans="2:3" x14ac:dyDescent="0.2">
      <c r="B194" s="230"/>
      <c r="C194" s="230"/>
    </row>
    <row r="195" spans="2:3" x14ac:dyDescent="0.2">
      <c r="B195" s="230"/>
      <c r="C195" s="230"/>
    </row>
    <row r="196" spans="2:3" x14ac:dyDescent="0.2">
      <c r="B196" s="230"/>
      <c r="C196" s="230"/>
    </row>
    <row r="197" spans="2:3" x14ac:dyDescent="0.2">
      <c r="B197" s="230"/>
      <c r="C197" s="230"/>
    </row>
    <row r="198" spans="2:3" x14ac:dyDescent="0.2">
      <c r="B198" s="230"/>
      <c r="C198" s="230"/>
    </row>
    <row r="199" spans="2:3" x14ac:dyDescent="0.2">
      <c r="B199" s="230"/>
      <c r="C199" s="230"/>
    </row>
    <row r="200" spans="2:3" x14ac:dyDescent="0.2">
      <c r="B200" s="230"/>
      <c r="C200" s="230"/>
    </row>
    <row r="201" spans="2:3" x14ac:dyDescent="0.2">
      <c r="B201" s="230"/>
      <c r="C201" s="230"/>
    </row>
    <row r="202" spans="2:3" x14ac:dyDescent="0.2">
      <c r="B202" s="230"/>
      <c r="C202" s="230"/>
    </row>
    <row r="203" spans="2:3" x14ac:dyDescent="0.2">
      <c r="B203" s="230"/>
      <c r="C203" s="230"/>
    </row>
    <row r="204" spans="2:3" x14ac:dyDescent="0.2">
      <c r="B204" s="230"/>
      <c r="C204" s="230"/>
    </row>
    <row r="205" spans="2:3" x14ac:dyDescent="0.2">
      <c r="B205" s="230"/>
      <c r="C205" s="230"/>
    </row>
    <row r="206" spans="2:3" x14ac:dyDescent="0.2">
      <c r="B206" s="230"/>
      <c r="C206" s="230"/>
    </row>
    <row r="207" spans="2:3" x14ac:dyDescent="0.2">
      <c r="B207" s="230"/>
      <c r="C207" s="230"/>
    </row>
    <row r="208" spans="2:3" x14ac:dyDescent="0.2">
      <c r="B208" s="230"/>
      <c r="C208" s="230"/>
    </row>
    <row r="209" spans="2:3" x14ac:dyDescent="0.2">
      <c r="B209" s="230"/>
      <c r="C209" s="230"/>
    </row>
    <row r="210" spans="2:3" x14ac:dyDescent="0.2">
      <c r="B210" s="230"/>
      <c r="C210" s="230"/>
    </row>
    <row r="211" spans="2:3" x14ac:dyDescent="0.2">
      <c r="B211" s="230"/>
      <c r="C211" s="230"/>
    </row>
    <row r="212" spans="2:3" x14ac:dyDescent="0.2">
      <c r="B212" s="230"/>
      <c r="C212" s="230"/>
    </row>
    <row r="213" spans="2:3" x14ac:dyDescent="0.2">
      <c r="B213" s="230"/>
      <c r="C213" s="230"/>
    </row>
    <row r="214" spans="2:3" x14ac:dyDescent="0.2">
      <c r="B214" s="230"/>
      <c r="C214" s="230"/>
    </row>
    <row r="215" spans="2:3" x14ac:dyDescent="0.2">
      <c r="B215" s="230"/>
      <c r="C215" s="230"/>
    </row>
    <row r="216" spans="2:3" x14ac:dyDescent="0.2">
      <c r="B216" s="230"/>
      <c r="C216" s="230"/>
    </row>
    <row r="217" spans="2:3" x14ac:dyDescent="0.2">
      <c r="B217" s="230"/>
      <c r="C217" s="230"/>
    </row>
    <row r="218" spans="2:3" x14ac:dyDescent="0.2">
      <c r="B218" s="230"/>
      <c r="C218" s="230"/>
    </row>
    <row r="219" spans="2:3" x14ac:dyDescent="0.2">
      <c r="B219" s="230"/>
      <c r="C219" s="230"/>
    </row>
    <row r="220" spans="2:3" x14ac:dyDescent="0.2">
      <c r="B220" s="230"/>
      <c r="C220" s="230"/>
    </row>
    <row r="221" spans="2:3" x14ac:dyDescent="0.2">
      <c r="B221" s="230"/>
      <c r="C221" s="230"/>
    </row>
    <row r="222" spans="2:3" x14ac:dyDescent="0.2">
      <c r="B222" s="230"/>
      <c r="C222" s="230"/>
    </row>
    <row r="223" spans="2:3" x14ac:dyDescent="0.2">
      <c r="B223" s="230"/>
      <c r="C223" s="230"/>
    </row>
    <row r="224" spans="2:3" x14ac:dyDescent="0.2">
      <c r="B224" s="230"/>
      <c r="C224" s="230"/>
    </row>
    <row r="225" spans="2:3" x14ac:dyDescent="0.2">
      <c r="B225" s="230"/>
      <c r="C225" s="230"/>
    </row>
    <row r="226" spans="2:3" x14ac:dyDescent="0.2">
      <c r="B226" s="230"/>
      <c r="C226" s="230"/>
    </row>
    <row r="227" spans="2:3" x14ac:dyDescent="0.2">
      <c r="B227" s="230"/>
      <c r="C227" s="230"/>
    </row>
    <row r="228" spans="2:3" x14ac:dyDescent="0.2">
      <c r="B228" s="230"/>
      <c r="C228" s="230"/>
    </row>
    <row r="229" spans="2:3" x14ac:dyDescent="0.2">
      <c r="B229" s="230"/>
      <c r="C229" s="230"/>
    </row>
    <row r="230" spans="2:3" x14ac:dyDescent="0.2">
      <c r="B230" s="230"/>
      <c r="C230" s="230"/>
    </row>
    <row r="231" spans="2:3" x14ac:dyDescent="0.2">
      <c r="B231" s="230"/>
      <c r="C231" s="230"/>
    </row>
    <row r="232" spans="2:3" x14ac:dyDescent="0.2">
      <c r="B232" s="230"/>
      <c r="C232" s="230"/>
    </row>
    <row r="233" spans="2:3" x14ac:dyDescent="0.2">
      <c r="B233" s="230"/>
      <c r="C233" s="230"/>
    </row>
    <row r="234" spans="2:3" x14ac:dyDescent="0.2">
      <c r="B234" s="230"/>
      <c r="C234" s="230"/>
    </row>
    <row r="235" spans="2:3" x14ac:dyDescent="0.2">
      <c r="B235" s="230"/>
      <c r="C235" s="230"/>
    </row>
    <row r="236" spans="2:3" x14ac:dyDescent="0.2">
      <c r="B236" s="230"/>
      <c r="C236" s="230"/>
    </row>
    <row r="237" spans="2:3" x14ac:dyDescent="0.2">
      <c r="B237" s="230"/>
      <c r="C237" s="230"/>
    </row>
    <row r="238" spans="2:3" x14ac:dyDescent="0.2">
      <c r="B238" s="230"/>
      <c r="C238" s="230"/>
    </row>
    <row r="239" spans="2:3" x14ac:dyDescent="0.2">
      <c r="B239" s="230"/>
      <c r="C239" s="230"/>
    </row>
    <row r="240" spans="2:3" x14ac:dyDescent="0.2">
      <c r="B240" s="230"/>
      <c r="C240" s="230"/>
    </row>
    <row r="241" spans="2:3" x14ac:dyDescent="0.2">
      <c r="B241" s="230"/>
      <c r="C241" s="230"/>
    </row>
    <row r="242" spans="2:3" x14ac:dyDescent="0.2">
      <c r="B242" s="230"/>
      <c r="C242" s="230"/>
    </row>
    <row r="243" spans="2:3" x14ac:dyDescent="0.2">
      <c r="B243" s="230"/>
      <c r="C243" s="230"/>
    </row>
    <row r="244" spans="2:3" x14ac:dyDescent="0.2">
      <c r="B244" s="230"/>
      <c r="C244" s="230"/>
    </row>
    <row r="245" spans="2:3" x14ac:dyDescent="0.2">
      <c r="B245" s="230"/>
      <c r="C245" s="230"/>
    </row>
    <row r="246" spans="2:3" x14ac:dyDescent="0.2">
      <c r="B246" s="230"/>
      <c r="C246" s="230"/>
    </row>
    <row r="247" spans="2:3" x14ac:dyDescent="0.2">
      <c r="B247" s="230"/>
      <c r="C247" s="230"/>
    </row>
    <row r="248" spans="2:3" x14ac:dyDescent="0.2">
      <c r="B248" s="230"/>
      <c r="C248" s="230"/>
    </row>
    <row r="249" spans="2:3" x14ac:dyDescent="0.2">
      <c r="B249" s="230"/>
      <c r="C249" s="230"/>
    </row>
    <row r="250" spans="2:3" x14ac:dyDescent="0.2">
      <c r="B250" s="230"/>
      <c r="C250" s="230"/>
    </row>
    <row r="251" spans="2:3" x14ac:dyDescent="0.2">
      <c r="B251" s="230"/>
      <c r="C251" s="230"/>
    </row>
    <row r="252" spans="2:3" x14ac:dyDescent="0.2">
      <c r="B252" s="230"/>
      <c r="C252" s="230"/>
    </row>
    <row r="253" spans="2:3" x14ac:dyDescent="0.2">
      <c r="B253" s="230"/>
      <c r="C253" s="230"/>
    </row>
    <row r="254" spans="2:3" x14ac:dyDescent="0.2">
      <c r="B254" s="230"/>
      <c r="C254" s="230"/>
    </row>
    <row r="255" spans="2:3" x14ac:dyDescent="0.2">
      <c r="B255" s="230"/>
      <c r="C255" s="230"/>
    </row>
    <row r="256" spans="2:3" x14ac:dyDescent="0.2">
      <c r="B256" s="230"/>
      <c r="C256" s="230"/>
    </row>
    <row r="257" spans="2:3" x14ac:dyDescent="0.2">
      <c r="B257" s="230"/>
      <c r="C257" s="230"/>
    </row>
    <row r="258" spans="2:3" x14ac:dyDescent="0.2">
      <c r="B258" s="230"/>
      <c r="C258" s="230"/>
    </row>
    <row r="259" spans="2:3" x14ac:dyDescent="0.2">
      <c r="B259" s="230"/>
      <c r="C259" s="230"/>
    </row>
    <row r="260" spans="2:3" x14ac:dyDescent="0.2">
      <c r="B260" s="230"/>
      <c r="C260" s="230"/>
    </row>
    <row r="261" spans="2:3" x14ac:dyDescent="0.2">
      <c r="B261" s="230"/>
      <c r="C261" s="230"/>
    </row>
    <row r="262" spans="2:3" x14ac:dyDescent="0.2">
      <c r="B262" s="230"/>
      <c r="C262" s="230"/>
    </row>
    <row r="263" spans="2:3" x14ac:dyDescent="0.2">
      <c r="B263" s="230"/>
      <c r="C263" s="230"/>
    </row>
    <row r="264" spans="2:3" x14ac:dyDescent="0.2">
      <c r="B264" s="230"/>
      <c r="C264" s="230"/>
    </row>
    <row r="265" spans="2:3" x14ac:dyDescent="0.2">
      <c r="B265" s="230"/>
      <c r="C265" s="230"/>
    </row>
    <row r="266" spans="2:3" x14ac:dyDescent="0.2">
      <c r="B266" s="230"/>
      <c r="C266" s="230"/>
    </row>
    <row r="267" spans="2:3" x14ac:dyDescent="0.2">
      <c r="B267" s="230"/>
      <c r="C267" s="230"/>
    </row>
    <row r="268" spans="2:3" x14ac:dyDescent="0.2">
      <c r="B268" s="230"/>
      <c r="C268" s="230"/>
    </row>
    <row r="269" spans="2:3" x14ac:dyDescent="0.2">
      <c r="B269" s="230"/>
      <c r="C269" s="230"/>
    </row>
    <row r="270" spans="2:3" x14ac:dyDescent="0.2">
      <c r="B270" s="230"/>
      <c r="C270" s="230"/>
    </row>
    <row r="271" spans="2:3" x14ac:dyDescent="0.2">
      <c r="B271" s="230"/>
      <c r="C271" s="230"/>
    </row>
    <row r="272" spans="2:3" x14ac:dyDescent="0.2">
      <c r="B272" s="230"/>
      <c r="C272" s="230"/>
    </row>
    <row r="273" spans="2:3" x14ac:dyDescent="0.2">
      <c r="B273" s="230"/>
      <c r="C273" s="230"/>
    </row>
    <row r="274" spans="2:3" x14ac:dyDescent="0.2">
      <c r="B274" s="230"/>
      <c r="C274" s="230"/>
    </row>
    <row r="275" spans="2:3" x14ac:dyDescent="0.2">
      <c r="B275" s="230"/>
      <c r="C275" s="230"/>
    </row>
    <row r="276" spans="2:3" x14ac:dyDescent="0.2">
      <c r="B276" s="230"/>
      <c r="C276" s="230"/>
    </row>
    <row r="277" spans="2:3" x14ac:dyDescent="0.2">
      <c r="B277" s="230"/>
      <c r="C277" s="230"/>
    </row>
    <row r="278" spans="2:3" x14ac:dyDescent="0.2">
      <c r="B278" s="230"/>
      <c r="C278" s="230"/>
    </row>
    <row r="279" spans="2:3" x14ac:dyDescent="0.2">
      <c r="B279" s="230"/>
      <c r="C279" s="230"/>
    </row>
    <row r="280" spans="2:3" x14ac:dyDescent="0.2">
      <c r="B280" s="230"/>
      <c r="C280" s="230"/>
    </row>
    <row r="281" spans="2:3" x14ac:dyDescent="0.2">
      <c r="B281" s="230"/>
      <c r="C281" s="230"/>
    </row>
    <row r="282" spans="2:3" x14ac:dyDescent="0.2">
      <c r="B282" s="230"/>
      <c r="C282" s="230"/>
    </row>
    <row r="283" spans="2:3" x14ac:dyDescent="0.2">
      <c r="B283" s="230"/>
      <c r="C283" s="230"/>
    </row>
    <row r="284" spans="2:3" x14ac:dyDescent="0.2">
      <c r="B284" s="230"/>
      <c r="C284" s="230"/>
    </row>
    <row r="285" spans="2:3" x14ac:dyDescent="0.2">
      <c r="B285" s="230"/>
      <c r="C285" s="230"/>
    </row>
    <row r="286" spans="2:3" x14ac:dyDescent="0.2">
      <c r="B286" s="230"/>
      <c r="C286" s="230"/>
    </row>
    <row r="287" spans="2:3" x14ac:dyDescent="0.2">
      <c r="B287" s="230"/>
      <c r="C287" s="230"/>
    </row>
    <row r="288" spans="2:3" x14ac:dyDescent="0.2">
      <c r="B288" s="230"/>
      <c r="C288" s="230"/>
    </row>
    <row r="289" spans="2:3" x14ac:dyDescent="0.2">
      <c r="B289" s="230"/>
      <c r="C289" s="230"/>
    </row>
    <row r="290" spans="2:3" x14ac:dyDescent="0.2">
      <c r="B290" s="230"/>
      <c r="C290" s="230"/>
    </row>
    <row r="291" spans="2:3" x14ac:dyDescent="0.2">
      <c r="B291" s="230"/>
      <c r="C291" s="230"/>
    </row>
    <row r="292" spans="2:3" x14ac:dyDescent="0.2">
      <c r="B292" s="230"/>
      <c r="C292" s="230"/>
    </row>
    <row r="293" spans="2:3" x14ac:dyDescent="0.2">
      <c r="B293" s="230"/>
      <c r="C293" s="230"/>
    </row>
    <row r="294" spans="2:3" x14ac:dyDescent="0.2">
      <c r="B294" s="230"/>
      <c r="C294" s="230"/>
    </row>
    <row r="295" spans="2:3" x14ac:dyDescent="0.2">
      <c r="B295" s="230"/>
      <c r="C295" s="230"/>
    </row>
    <row r="296" spans="2:3" x14ac:dyDescent="0.2">
      <c r="B296" s="230"/>
      <c r="C296" s="230"/>
    </row>
    <row r="297" spans="2:3" x14ac:dyDescent="0.2">
      <c r="B297" s="230"/>
      <c r="C297" s="230"/>
    </row>
    <row r="298" spans="2:3" x14ac:dyDescent="0.2">
      <c r="B298" s="230"/>
      <c r="C298" s="230"/>
    </row>
    <row r="299" spans="2:3" x14ac:dyDescent="0.2">
      <c r="B299" s="230"/>
      <c r="C299" s="230"/>
    </row>
    <row r="300" spans="2:3" x14ac:dyDescent="0.2">
      <c r="B300" s="230"/>
      <c r="C300" s="230"/>
    </row>
    <row r="301" spans="2:3" x14ac:dyDescent="0.2">
      <c r="B301" s="230"/>
      <c r="C301" s="230"/>
    </row>
    <row r="302" spans="2:3" x14ac:dyDescent="0.2">
      <c r="B302" s="230"/>
      <c r="C302" s="230"/>
    </row>
    <row r="303" spans="2:3" x14ac:dyDescent="0.2">
      <c r="B303" s="230"/>
      <c r="C303" s="230"/>
    </row>
    <row r="304" spans="2:3" x14ac:dyDescent="0.2">
      <c r="B304" s="230"/>
      <c r="C304" s="230"/>
    </row>
    <row r="305" spans="2:3" x14ac:dyDescent="0.2">
      <c r="B305" s="230"/>
      <c r="C305" s="230"/>
    </row>
    <row r="306" spans="2:3" x14ac:dyDescent="0.2">
      <c r="B306" s="230"/>
      <c r="C306" s="230"/>
    </row>
    <row r="307" spans="2:3" x14ac:dyDescent="0.2">
      <c r="B307" s="230"/>
      <c r="C307" s="230"/>
    </row>
    <row r="308" spans="2:3" x14ac:dyDescent="0.2">
      <c r="B308" s="230"/>
      <c r="C308" s="230"/>
    </row>
    <row r="309" spans="2:3" x14ac:dyDescent="0.2">
      <c r="B309" s="230"/>
      <c r="C309" s="230"/>
    </row>
    <row r="310" spans="2:3" x14ac:dyDescent="0.2">
      <c r="B310" s="230"/>
      <c r="C310" s="230"/>
    </row>
    <row r="311" spans="2:3" x14ac:dyDescent="0.2">
      <c r="B311" s="230"/>
      <c r="C311" s="230"/>
    </row>
    <row r="312" spans="2:3" x14ac:dyDescent="0.2">
      <c r="B312" s="230"/>
      <c r="C312" s="230"/>
    </row>
    <row r="313" spans="2:3" x14ac:dyDescent="0.2">
      <c r="B313" s="230"/>
      <c r="C313" s="230"/>
    </row>
    <row r="314" spans="2:3" x14ac:dyDescent="0.2">
      <c r="B314" s="230"/>
      <c r="C314" s="230"/>
    </row>
    <row r="315" spans="2:3" x14ac:dyDescent="0.2">
      <c r="B315" s="230"/>
      <c r="C315" s="230"/>
    </row>
    <row r="316" spans="2:3" x14ac:dyDescent="0.2">
      <c r="B316" s="230"/>
      <c r="C316" s="230"/>
    </row>
    <row r="317" spans="2:3" x14ac:dyDescent="0.2">
      <c r="B317" s="230"/>
      <c r="C317" s="230"/>
    </row>
    <row r="318" spans="2:3" x14ac:dyDescent="0.2">
      <c r="B318" s="230"/>
      <c r="C318" s="230"/>
    </row>
    <row r="319" spans="2:3" x14ac:dyDescent="0.2">
      <c r="B319" s="230"/>
      <c r="C319" s="230"/>
    </row>
    <row r="320" spans="2:3" x14ac:dyDescent="0.2">
      <c r="B320" s="230"/>
      <c r="C320" s="230"/>
    </row>
    <row r="321" spans="2:3" x14ac:dyDescent="0.2">
      <c r="B321" s="230"/>
      <c r="C321" s="230"/>
    </row>
    <row r="322" spans="2:3" x14ac:dyDescent="0.2">
      <c r="B322" s="230"/>
      <c r="C322" s="230"/>
    </row>
    <row r="323" spans="2:3" x14ac:dyDescent="0.2">
      <c r="B323" s="230"/>
      <c r="C323" s="230"/>
    </row>
    <row r="324" spans="2:3" x14ac:dyDescent="0.2">
      <c r="B324" s="230"/>
      <c r="C324" s="230"/>
    </row>
    <row r="325" spans="2:3" x14ac:dyDescent="0.2">
      <c r="B325" s="230"/>
      <c r="C325" s="230"/>
    </row>
    <row r="326" spans="2:3" x14ac:dyDescent="0.2">
      <c r="B326" s="230"/>
      <c r="C326" s="230"/>
    </row>
    <row r="327" spans="2:3" x14ac:dyDescent="0.2">
      <c r="B327" s="230"/>
      <c r="C327" s="230"/>
    </row>
    <row r="328" spans="2:3" x14ac:dyDescent="0.2">
      <c r="B328" s="230"/>
      <c r="C328" s="230"/>
    </row>
    <row r="329" spans="2:3" x14ac:dyDescent="0.2">
      <c r="B329" s="230"/>
      <c r="C329" s="230"/>
    </row>
    <row r="330" spans="2:3" x14ac:dyDescent="0.2">
      <c r="B330" s="230"/>
      <c r="C330" s="230"/>
    </row>
    <row r="331" spans="2:3" x14ac:dyDescent="0.2">
      <c r="B331" s="230"/>
      <c r="C331" s="230"/>
    </row>
    <row r="332" spans="2:3" x14ac:dyDescent="0.2">
      <c r="B332" s="230"/>
      <c r="C332" s="230"/>
    </row>
    <row r="333" spans="2:3" x14ac:dyDescent="0.2">
      <c r="B333" s="230"/>
      <c r="C333" s="230"/>
    </row>
    <row r="334" spans="2:3" x14ac:dyDescent="0.2">
      <c r="B334" s="230"/>
      <c r="C334" s="230"/>
    </row>
    <row r="335" spans="2:3" x14ac:dyDescent="0.2">
      <c r="B335" s="230"/>
      <c r="C335" s="230"/>
    </row>
    <row r="336" spans="2:3" x14ac:dyDescent="0.2">
      <c r="B336" s="230"/>
      <c r="C336" s="230"/>
    </row>
    <row r="337" spans="2:3" x14ac:dyDescent="0.2">
      <c r="B337" s="230"/>
      <c r="C337" s="230"/>
    </row>
    <row r="338" spans="2:3" x14ac:dyDescent="0.2">
      <c r="B338" s="230"/>
      <c r="C338" s="230"/>
    </row>
    <row r="339" spans="2:3" x14ac:dyDescent="0.2">
      <c r="B339" s="230"/>
      <c r="C339" s="230"/>
    </row>
    <row r="340" spans="2:3" x14ac:dyDescent="0.2">
      <c r="B340" s="230"/>
      <c r="C340" s="230"/>
    </row>
    <row r="341" spans="2:3" x14ac:dyDescent="0.2">
      <c r="B341" s="230"/>
      <c r="C341" s="230"/>
    </row>
    <row r="342" spans="2:3" x14ac:dyDescent="0.2">
      <c r="B342" s="230"/>
      <c r="C342" s="230"/>
    </row>
    <row r="343" spans="2:3" x14ac:dyDescent="0.2">
      <c r="B343" s="230"/>
      <c r="C343" s="230"/>
    </row>
    <row r="344" spans="2:3" x14ac:dyDescent="0.2">
      <c r="B344" s="230"/>
      <c r="C344" s="230"/>
    </row>
    <row r="345" spans="2:3" x14ac:dyDescent="0.2">
      <c r="B345" s="230"/>
      <c r="C345" s="230"/>
    </row>
    <row r="346" spans="2:3" x14ac:dyDescent="0.2">
      <c r="B346" s="230"/>
      <c r="C346" s="230"/>
    </row>
    <row r="347" spans="2:3" x14ac:dyDescent="0.2">
      <c r="B347" s="230"/>
      <c r="C347" s="230"/>
    </row>
    <row r="348" spans="2:3" x14ac:dyDescent="0.2">
      <c r="B348" s="230"/>
      <c r="C348" s="230"/>
    </row>
    <row r="349" spans="2:3" x14ac:dyDescent="0.2">
      <c r="B349" s="230"/>
      <c r="C349" s="230"/>
    </row>
    <row r="350" spans="2:3" x14ac:dyDescent="0.2">
      <c r="B350" s="230"/>
      <c r="C350" s="230"/>
    </row>
    <row r="351" spans="2:3" x14ac:dyDescent="0.2">
      <c r="B351" s="230"/>
      <c r="C351" s="230"/>
    </row>
    <row r="352" spans="2:3" x14ac:dyDescent="0.2">
      <c r="B352" s="230"/>
      <c r="C352" s="230"/>
    </row>
    <row r="353" spans="2:3" x14ac:dyDescent="0.2">
      <c r="B353" s="230"/>
      <c r="C353" s="230"/>
    </row>
    <row r="354" spans="2:3" x14ac:dyDescent="0.2">
      <c r="B354" s="230"/>
      <c r="C354" s="230"/>
    </row>
    <row r="355" spans="2:3" x14ac:dyDescent="0.2">
      <c r="B355" s="230"/>
      <c r="C355" s="230"/>
    </row>
    <row r="356" spans="2:3" x14ac:dyDescent="0.2">
      <c r="B356" s="230"/>
      <c r="C356" s="230"/>
    </row>
    <row r="357" spans="2:3" x14ac:dyDescent="0.2">
      <c r="B357" s="230"/>
      <c r="C357" s="230"/>
    </row>
    <row r="358" spans="2:3" x14ac:dyDescent="0.2">
      <c r="B358" s="230"/>
      <c r="C358" s="230"/>
    </row>
    <row r="359" spans="2:3" x14ac:dyDescent="0.2">
      <c r="B359" s="230"/>
      <c r="C359" s="230"/>
    </row>
    <row r="360" spans="2:3" x14ac:dyDescent="0.2">
      <c r="B360" s="230"/>
      <c r="C360" s="230"/>
    </row>
    <row r="361" spans="2:3" x14ac:dyDescent="0.2">
      <c r="B361" s="230"/>
      <c r="C361" s="230"/>
    </row>
    <row r="362" spans="2:3" x14ac:dyDescent="0.2">
      <c r="B362" s="230"/>
      <c r="C362" s="230"/>
    </row>
    <row r="363" spans="2:3" x14ac:dyDescent="0.2">
      <c r="B363" s="230"/>
      <c r="C363" s="230"/>
    </row>
    <row r="364" spans="2:3" x14ac:dyDescent="0.2">
      <c r="B364" s="230"/>
      <c r="C364" s="230"/>
    </row>
    <row r="365" spans="2:3" x14ac:dyDescent="0.2">
      <c r="B365" s="230"/>
      <c r="C365" s="230"/>
    </row>
    <row r="366" spans="2:3" x14ac:dyDescent="0.2">
      <c r="B366" s="230"/>
      <c r="C366" s="230"/>
    </row>
    <row r="367" spans="2:3" x14ac:dyDescent="0.2">
      <c r="B367" s="230"/>
      <c r="C367" s="230"/>
    </row>
    <row r="368" spans="2:3" x14ac:dyDescent="0.2">
      <c r="B368" s="230"/>
      <c r="C368" s="230"/>
    </row>
    <row r="369" spans="2:3" x14ac:dyDescent="0.2">
      <c r="B369" s="230"/>
      <c r="C369" s="230"/>
    </row>
    <row r="370" spans="2:3" x14ac:dyDescent="0.2">
      <c r="B370" s="230"/>
      <c r="C370" s="230"/>
    </row>
    <row r="371" spans="2:3" x14ac:dyDescent="0.2">
      <c r="B371" s="230"/>
      <c r="C371" s="230"/>
    </row>
    <row r="372" spans="2:3" x14ac:dyDescent="0.2">
      <c r="B372" s="230"/>
      <c r="C372" s="230"/>
    </row>
    <row r="373" spans="2:3" x14ac:dyDescent="0.2">
      <c r="B373" s="230"/>
      <c r="C373" s="230"/>
    </row>
    <row r="374" spans="2:3" x14ac:dyDescent="0.2">
      <c r="B374" s="230"/>
      <c r="C374" s="230"/>
    </row>
    <row r="375" spans="2:3" x14ac:dyDescent="0.2">
      <c r="B375" s="230"/>
      <c r="C375" s="230"/>
    </row>
    <row r="376" spans="2:3" x14ac:dyDescent="0.2">
      <c r="B376" s="230"/>
      <c r="C376" s="230"/>
    </row>
    <row r="377" spans="2:3" x14ac:dyDescent="0.2">
      <c r="B377" s="230"/>
      <c r="C377" s="230"/>
    </row>
    <row r="378" spans="2:3" x14ac:dyDescent="0.2">
      <c r="B378" s="230"/>
      <c r="C378" s="230"/>
    </row>
    <row r="379" spans="2:3" x14ac:dyDescent="0.2">
      <c r="B379" s="230"/>
      <c r="C379" s="230"/>
    </row>
    <row r="380" spans="2:3" x14ac:dyDescent="0.2">
      <c r="B380" s="230"/>
      <c r="C380" s="230"/>
    </row>
    <row r="381" spans="2:3" x14ac:dyDescent="0.2">
      <c r="B381" s="230"/>
      <c r="C381" s="230"/>
    </row>
    <row r="382" spans="2:3" x14ac:dyDescent="0.2">
      <c r="B382" s="230"/>
      <c r="C382" s="230"/>
    </row>
    <row r="383" spans="2:3" x14ac:dyDescent="0.2">
      <c r="B383" s="230"/>
      <c r="C383" s="230"/>
    </row>
    <row r="384" spans="2:3" x14ac:dyDescent="0.2">
      <c r="B384" s="230"/>
      <c r="C384" s="230"/>
    </row>
    <row r="385" spans="2:3" x14ac:dyDescent="0.2">
      <c r="B385" s="230"/>
      <c r="C385" s="230"/>
    </row>
    <row r="386" spans="2:3" x14ac:dyDescent="0.2">
      <c r="B386" s="230"/>
      <c r="C386" s="230"/>
    </row>
    <row r="387" spans="2:3" x14ac:dyDescent="0.2">
      <c r="B387" s="230"/>
      <c r="C387" s="230"/>
    </row>
    <row r="388" spans="2:3" x14ac:dyDescent="0.2">
      <c r="B388" s="230"/>
      <c r="C388" s="230"/>
    </row>
    <row r="389" spans="2:3" x14ac:dyDescent="0.2">
      <c r="B389" s="230"/>
      <c r="C389" s="230"/>
    </row>
    <row r="390" spans="2:3" x14ac:dyDescent="0.2">
      <c r="B390" s="230"/>
      <c r="C390" s="230"/>
    </row>
    <row r="391" spans="2:3" x14ac:dyDescent="0.2">
      <c r="B391" s="230"/>
      <c r="C391" s="230"/>
    </row>
    <row r="392" spans="2:3" x14ac:dyDescent="0.2">
      <c r="B392" s="230"/>
      <c r="C392" s="230"/>
    </row>
    <row r="393" spans="2:3" x14ac:dyDescent="0.2">
      <c r="B393" s="230"/>
      <c r="C393" s="230"/>
    </row>
    <row r="394" spans="2:3" x14ac:dyDescent="0.2">
      <c r="B394" s="230"/>
      <c r="C394" s="230"/>
    </row>
    <row r="395" spans="2:3" x14ac:dyDescent="0.2">
      <c r="B395" s="230"/>
      <c r="C395" s="230"/>
    </row>
    <row r="396" spans="2:3" x14ac:dyDescent="0.2">
      <c r="B396" s="230"/>
      <c r="C396" s="230"/>
    </row>
    <row r="397" spans="2:3" x14ac:dyDescent="0.2">
      <c r="B397" s="230"/>
      <c r="C397" s="230"/>
    </row>
    <row r="398" spans="2:3" x14ac:dyDescent="0.2">
      <c r="B398" s="230"/>
      <c r="C398" s="230"/>
    </row>
    <row r="399" spans="2:3" x14ac:dyDescent="0.2">
      <c r="B399" s="230"/>
      <c r="C399" s="230"/>
    </row>
    <row r="400" spans="2:3" x14ac:dyDescent="0.2">
      <c r="B400" s="230"/>
      <c r="C400" s="230"/>
    </row>
    <row r="401" spans="2:3" x14ac:dyDescent="0.2">
      <c r="B401" s="230"/>
      <c r="C401" s="230"/>
    </row>
    <row r="402" spans="2:3" x14ac:dyDescent="0.2">
      <c r="B402" s="230"/>
      <c r="C402" s="230"/>
    </row>
    <row r="403" spans="2:3" x14ac:dyDescent="0.2">
      <c r="B403" s="230"/>
      <c r="C403" s="230"/>
    </row>
    <row r="404" spans="2:3" x14ac:dyDescent="0.2">
      <c r="B404" s="230"/>
      <c r="C404" s="230"/>
    </row>
    <row r="405" spans="2:3" x14ac:dyDescent="0.2">
      <c r="B405" s="230"/>
      <c r="C405" s="230"/>
    </row>
    <row r="406" spans="2:3" x14ac:dyDescent="0.2">
      <c r="B406" s="230"/>
      <c r="C406" s="230"/>
    </row>
    <row r="407" spans="2:3" x14ac:dyDescent="0.2">
      <c r="B407" s="230"/>
      <c r="C407" s="230"/>
    </row>
    <row r="408" spans="2:3" x14ac:dyDescent="0.2">
      <c r="B408" s="230"/>
      <c r="C408" s="230"/>
    </row>
    <row r="409" spans="2:3" x14ac:dyDescent="0.2">
      <c r="B409" s="230"/>
      <c r="C409" s="230"/>
    </row>
    <row r="410" spans="2:3" x14ac:dyDescent="0.2">
      <c r="B410" s="230"/>
      <c r="C410" s="230"/>
    </row>
    <row r="411" spans="2:3" x14ac:dyDescent="0.2">
      <c r="B411" s="230"/>
      <c r="C411" s="230"/>
    </row>
    <row r="412" spans="2:3" x14ac:dyDescent="0.2">
      <c r="B412" s="230"/>
      <c r="C412" s="230"/>
    </row>
    <row r="413" spans="2:3" x14ac:dyDescent="0.2">
      <c r="B413" s="230"/>
      <c r="C413" s="230"/>
    </row>
    <row r="414" spans="2:3" x14ac:dyDescent="0.2">
      <c r="B414" s="230"/>
      <c r="C414" s="230"/>
    </row>
    <row r="415" spans="2:3" x14ac:dyDescent="0.2">
      <c r="B415" s="230"/>
      <c r="C415" s="230"/>
    </row>
    <row r="416" spans="2:3" x14ac:dyDescent="0.2">
      <c r="B416" s="230"/>
      <c r="C416" s="230"/>
    </row>
    <row r="417" spans="2:3" x14ac:dyDescent="0.2">
      <c r="B417" s="230"/>
      <c r="C417" s="230"/>
    </row>
    <row r="418" spans="2:3" x14ac:dyDescent="0.2">
      <c r="B418" s="230"/>
      <c r="C418" s="230"/>
    </row>
    <row r="419" spans="2:3" x14ac:dyDescent="0.2">
      <c r="B419" s="230"/>
      <c r="C419" s="230"/>
    </row>
    <row r="420" spans="2:3" x14ac:dyDescent="0.2">
      <c r="B420" s="230"/>
      <c r="C420" s="230"/>
    </row>
    <row r="421" spans="2:3" x14ac:dyDescent="0.2">
      <c r="B421" s="230"/>
      <c r="C421" s="230"/>
    </row>
    <row r="422" spans="2:3" x14ac:dyDescent="0.2">
      <c r="B422" s="230"/>
      <c r="C422" s="230"/>
    </row>
    <row r="423" spans="2:3" x14ac:dyDescent="0.2">
      <c r="B423" s="230"/>
      <c r="C423" s="230"/>
    </row>
    <row r="424" spans="2:3" x14ac:dyDescent="0.2">
      <c r="B424" s="230"/>
      <c r="C424" s="230"/>
    </row>
    <row r="425" spans="2:3" x14ac:dyDescent="0.2">
      <c r="B425" s="230"/>
      <c r="C425" s="230"/>
    </row>
    <row r="426" spans="2:3" x14ac:dyDescent="0.2">
      <c r="B426" s="230"/>
      <c r="C426" s="230"/>
    </row>
    <row r="427" spans="2:3" x14ac:dyDescent="0.2">
      <c r="B427" s="230"/>
      <c r="C427" s="230"/>
    </row>
    <row r="428" spans="2:3" x14ac:dyDescent="0.2">
      <c r="B428" s="230"/>
      <c r="C428" s="230"/>
    </row>
    <row r="429" spans="2:3" x14ac:dyDescent="0.2">
      <c r="B429" s="230"/>
      <c r="C429" s="230"/>
    </row>
    <row r="430" spans="2:3" x14ac:dyDescent="0.2">
      <c r="B430" s="230"/>
      <c r="C430" s="230"/>
    </row>
    <row r="431" spans="2:3" x14ac:dyDescent="0.2">
      <c r="B431" s="230"/>
      <c r="C431" s="230"/>
    </row>
    <row r="432" spans="2:3" x14ac:dyDescent="0.2">
      <c r="B432" s="230"/>
      <c r="C432" s="230"/>
    </row>
    <row r="433" spans="2:3" x14ac:dyDescent="0.2">
      <c r="B433" s="230"/>
      <c r="C433" s="230"/>
    </row>
    <row r="434" spans="2:3" x14ac:dyDescent="0.2">
      <c r="B434" s="230"/>
      <c r="C434" s="230"/>
    </row>
    <row r="435" spans="2:3" x14ac:dyDescent="0.2">
      <c r="B435" s="230"/>
      <c r="C435" s="230"/>
    </row>
    <row r="436" spans="2:3" x14ac:dyDescent="0.2">
      <c r="B436" s="230"/>
      <c r="C436" s="230"/>
    </row>
    <row r="437" spans="2:3" x14ac:dyDescent="0.2">
      <c r="B437" s="230"/>
      <c r="C437" s="230"/>
    </row>
    <row r="438" spans="2:3" x14ac:dyDescent="0.2">
      <c r="B438" s="230"/>
      <c r="C438" s="230"/>
    </row>
    <row r="439" spans="2:3" x14ac:dyDescent="0.2">
      <c r="B439" s="230"/>
      <c r="C439" s="230"/>
    </row>
    <row r="440" spans="2:3" x14ac:dyDescent="0.2">
      <c r="B440" s="230"/>
      <c r="C440" s="230"/>
    </row>
    <row r="441" spans="2:3" x14ac:dyDescent="0.2">
      <c r="B441" s="230"/>
      <c r="C441" s="230"/>
    </row>
    <row r="442" spans="2:3" x14ac:dyDescent="0.2">
      <c r="B442" s="230"/>
      <c r="C442" s="230"/>
    </row>
    <row r="443" spans="2:3" x14ac:dyDescent="0.2">
      <c r="B443" s="230"/>
      <c r="C443" s="230"/>
    </row>
    <row r="444" spans="2:3" x14ac:dyDescent="0.2">
      <c r="B444" s="230"/>
      <c r="C444" s="230"/>
    </row>
    <row r="445" spans="2:3" x14ac:dyDescent="0.2">
      <c r="B445" s="230"/>
      <c r="C445" s="230"/>
    </row>
    <row r="446" spans="2:3" x14ac:dyDescent="0.2">
      <c r="B446" s="230"/>
      <c r="C446" s="230"/>
    </row>
    <row r="447" spans="2:3" x14ac:dyDescent="0.2">
      <c r="B447" s="230"/>
      <c r="C447" s="230"/>
    </row>
    <row r="448" spans="2:3" x14ac:dyDescent="0.2">
      <c r="B448" s="230"/>
      <c r="C448" s="230"/>
    </row>
    <row r="449" spans="2:3" x14ac:dyDescent="0.2">
      <c r="B449" s="230"/>
      <c r="C449" s="230"/>
    </row>
    <row r="450" spans="2:3" x14ac:dyDescent="0.2">
      <c r="B450" s="230"/>
      <c r="C450" s="230"/>
    </row>
    <row r="451" spans="2:3" x14ac:dyDescent="0.2">
      <c r="B451" s="230"/>
      <c r="C451" s="230"/>
    </row>
    <row r="452" spans="2:3" x14ac:dyDescent="0.2">
      <c r="B452" s="230"/>
      <c r="C452" s="230"/>
    </row>
    <row r="453" spans="2:3" x14ac:dyDescent="0.2">
      <c r="B453" s="230"/>
      <c r="C453" s="230"/>
    </row>
    <row r="454" spans="2:3" x14ac:dyDescent="0.2">
      <c r="B454" s="230"/>
      <c r="C454" s="230"/>
    </row>
    <row r="455" spans="2:3" x14ac:dyDescent="0.2">
      <c r="B455" s="230"/>
      <c r="C455" s="230"/>
    </row>
    <row r="456" spans="2:3" x14ac:dyDescent="0.2">
      <c r="B456" s="230"/>
      <c r="C456" s="230"/>
    </row>
    <row r="457" spans="2:3" x14ac:dyDescent="0.2">
      <c r="B457" s="230"/>
      <c r="C457" s="230"/>
    </row>
    <row r="458" spans="2:3" x14ac:dyDescent="0.2">
      <c r="B458" s="230"/>
      <c r="C458" s="230"/>
    </row>
    <row r="459" spans="2:3" x14ac:dyDescent="0.2">
      <c r="B459" s="230"/>
      <c r="C459" s="230"/>
    </row>
    <row r="460" spans="2:3" x14ac:dyDescent="0.2">
      <c r="B460" s="230"/>
      <c r="C460" s="230"/>
    </row>
    <row r="461" spans="2:3" x14ac:dyDescent="0.2">
      <c r="B461" s="230"/>
      <c r="C461" s="230"/>
    </row>
    <row r="462" spans="2:3" x14ac:dyDescent="0.2">
      <c r="B462" s="230"/>
      <c r="C462" s="230"/>
    </row>
    <row r="463" spans="2:3" x14ac:dyDescent="0.2">
      <c r="B463" s="230"/>
      <c r="C463" s="230"/>
    </row>
    <row r="464" spans="2:3" x14ac:dyDescent="0.2">
      <c r="B464" s="230"/>
      <c r="C464" s="230"/>
    </row>
    <row r="465" spans="2:3" x14ac:dyDescent="0.2">
      <c r="B465" s="230"/>
      <c r="C465" s="230"/>
    </row>
    <row r="466" spans="2:3" x14ac:dyDescent="0.2">
      <c r="B466" s="230"/>
      <c r="C466" s="230"/>
    </row>
    <row r="467" spans="2:3" x14ac:dyDescent="0.2">
      <c r="B467" s="230"/>
      <c r="C467" s="230"/>
    </row>
    <row r="468" spans="2:3" x14ac:dyDescent="0.2">
      <c r="B468" s="230"/>
      <c r="C468" s="230"/>
    </row>
    <row r="469" spans="2:3" x14ac:dyDescent="0.2">
      <c r="B469" s="230"/>
      <c r="C469" s="230"/>
    </row>
    <row r="470" spans="2:3" x14ac:dyDescent="0.2">
      <c r="B470" s="230"/>
      <c r="C470" s="230"/>
    </row>
    <row r="471" spans="2:3" x14ac:dyDescent="0.2">
      <c r="B471" s="230"/>
      <c r="C471" s="230"/>
    </row>
    <row r="472" spans="2:3" x14ac:dyDescent="0.2">
      <c r="B472" s="230"/>
      <c r="C472" s="230"/>
    </row>
    <row r="473" spans="2:3" x14ac:dyDescent="0.2">
      <c r="B473" s="230"/>
      <c r="C473" s="230"/>
    </row>
    <row r="474" spans="2:3" x14ac:dyDescent="0.2">
      <c r="B474" s="230"/>
      <c r="C474" s="230"/>
    </row>
    <row r="475" spans="2:3" x14ac:dyDescent="0.2">
      <c r="B475" s="230"/>
      <c r="C475" s="230"/>
    </row>
    <row r="476" spans="2:3" x14ac:dyDescent="0.2">
      <c r="B476" s="230"/>
      <c r="C476" s="230"/>
    </row>
    <row r="477" spans="2:3" x14ac:dyDescent="0.2">
      <c r="B477" s="230"/>
      <c r="C477" s="230"/>
    </row>
    <row r="478" spans="2:3" x14ac:dyDescent="0.2">
      <c r="B478" s="230"/>
      <c r="C478" s="230"/>
    </row>
    <row r="479" spans="2:3" x14ac:dyDescent="0.2">
      <c r="B479" s="230"/>
      <c r="C479" s="230"/>
    </row>
    <row r="480" spans="2:3" x14ac:dyDescent="0.2">
      <c r="B480" s="230"/>
      <c r="C480" s="230"/>
    </row>
    <row r="481" spans="2:3" x14ac:dyDescent="0.2">
      <c r="B481" s="230"/>
      <c r="C481" s="230"/>
    </row>
    <row r="482" spans="2:3" x14ac:dyDescent="0.2">
      <c r="B482" s="230"/>
      <c r="C482" s="230"/>
    </row>
    <row r="483" spans="2:3" x14ac:dyDescent="0.2">
      <c r="B483" s="230"/>
      <c r="C483" s="230"/>
    </row>
    <row r="484" spans="2:3" x14ac:dyDescent="0.2">
      <c r="B484" s="230"/>
      <c r="C484" s="230"/>
    </row>
    <row r="485" spans="2:3" x14ac:dyDescent="0.2">
      <c r="B485" s="230"/>
      <c r="C485" s="230"/>
    </row>
    <row r="486" spans="2:3" x14ac:dyDescent="0.2">
      <c r="B486" s="230"/>
      <c r="C486" s="230"/>
    </row>
    <row r="487" spans="2:3" x14ac:dyDescent="0.2">
      <c r="B487" s="230"/>
      <c r="C487" s="230"/>
    </row>
    <row r="488" spans="2:3" x14ac:dyDescent="0.2">
      <c r="B488" s="230"/>
      <c r="C488" s="230"/>
    </row>
    <row r="489" spans="2:3" x14ac:dyDescent="0.2">
      <c r="B489" s="230"/>
      <c r="C489" s="230"/>
    </row>
    <row r="490" spans="2:3" x14ac:dyDescent="0.2">
      <c r="B490" s="230"/>
      <c r="C490" s="230"/>
    </row>
    <row r="491" spans="2:3" x14ac:dyDescent="0.2">
      <c r="B491" s="230"/>
      <c r="C491" s="230"/>
    </row>
    <row r="492" spans="2:3" x14ac:dyDescent="0.2">
      <c r="B492" s="230"/>
      <c r="C492" s="230"/>
    </row>
    <row r="493" spans="2:3" x14ac:dyDescent="0.2">
      <c r="B493" s="230"/>
      <c r="C493" s="230"/>
    </row>
    <row r="494" spans="2:3" x14ac:dyDescent="0.2">
      <c r="B494" s="230"/>
      <c r="C494" s="230"/>
    </row>
    <row r="495" spans="2:3" x14ac:dyDescent="0.2">
      <c r="B495" s="230"/>
      <c r="C495" s="230"/>
    </row>
    <row r="496" spans="2:3" x14ac:dyDescent="0.2">
      <c r="B496" s="230"/>
      <c r="C496" s="230"/>
    </row>
    <row r="497" spans="2:3" x14ac:dyDescent="0.2">
      <c r="B497" s="230"/>
      <c r="C497" s="230"/>
    </row>
    <row r="498" spans="2:3" x14ac:dyDescent="0.2">
      <c r="B498" s="230"/>
      <c r="C498" s="230"/>
    </row>
    <row r="499" spans="2:3" x14ac:dyDescent="0.2">
      <c r="B499" s="230"/>
      <c r="C499" s="230"/>
    </row>
    <row r="500" spans="2:3" x14ac:dyDescent="0.2">
      <c r="B500" s="230"/>
      <c r="C500" s="230"/>
    </row>
    <row r="501" spans="2:3" x14ac:dyDescent="0.2">
      <c r="B501" s="230"/>
      <c r="C501" s="230"/>
    </row>
    <row r="502" spans="2:3" x14ac:dyDescent="0.2">
      <c r="B502" s="230"/>
      <c r="C502" s="230"/>
    </row>
    <row r="503" spans="2:3" x14ac:dyDescent="0.2">
      <c r="B503" s="230"/>
      <c r="C503" s="230"/>
    </row>
    <row r="504" spans="2:3" x14ac:dyDescent="0.2">
      <c r="B504" s="230"/>
      <c r="C504" s="230"/>
    </row>
    <row r="505" spans="2:3" x14ac:dyDescent="0.2">
      <c r="B505" s="230"/>
      <c r="C505" s="230"/>
    </row>
    <row r="506" spans="2:3" x14ac:dyDescent="0.2">
      <c r="B506" s="230"/>
      <c r="C506" s="230"/>
    </row>
    <row r="507" spans="2:3" x14ac:dyDescent="0.2">
      <c r="B507" s="230"/>
      <c r="C507" s="230"/>
    </row>
    <row r="508" spans="2:3" x14ac:dyDescent="0.2">
      <c r="B508" s="230"/>
      <c r="C508" s="230"/>
    </row>
    <row r="509" spans="2:3" x14ac:dyDescent="0.2">
      <c r="B509" s="230"/>
      <c r="C509" s="230"/>
    </row>
    <row r="510" spans="2:3" x14ac:dyDescent="0.2">
      <c r="B510" s="230"/>
      <c r="C510" s="230"/>
    </row>
    <row r="511" spans="2:3" x14ac:dyDescent="0.2">
      <c r="B511" s="230"/>
      <c r="C511" s="230"/>
    </row>
    <row r="512" spans="2:3" x14ac:dyDescent="0.2">
      <c r="B512" s="230"/>
      <c r="C512" s="230"/>
    </row>
    <row r="513" spans="2:3" x14ac:dyDescent="0.2">
      <c r="B513" s="230"/>
      <c r="C513" s="230"/>
    </row>
    <row r="514" spans="2:3" x14ac:dyDescent="0.2">
      <c r="B514" s="230"/>
      <c r="C514" s="230"/>
    </row>
    <row r="515" spans="2:3" x14ac:dyDescent="0.2">
      <c r="B515" s="230"/>
      <c r="C515" s="230"/>
    </row>
    <row r="516" spans="2:3" x14ac:dyDescent="0.2">
      <c r="B516" s="230"/>
      <c r="C516" s="230"/>
    </row>
    <row r="517" spans="2:3" x14ac:dyDescent="0.2">
      <c r="B517" s="230"/>
      <c r="C517" s="230"/>
    </row>
    <row r="518" spans="2:3" x14ac:dyDescent="0.2">
      <c r="B518" s="230"/>
      <c r="C518" s="230"/>
    </row>
    <row r="519" spans="2:3" x14ac:dyDescent="0.2">
      <c r="B519" s="230"/>
      <c r="C519" s="230"/>
    </row>
    <row r="520" spans="2:3" x14ac:dyDescent="0.2">
      <c r="B520" s="230"/>
      <c r="C520" s="230"/>
    </row>
    <row r="521" spans="2:3" x14ac:dyDescent="0.2">
      <c r="B521" s="230"/>
      <c r="C521" s="230"/>
    </row>
    <row r="522" spans="2:3" x14ac:dyDescent="0.2">
      <c r="B522" s="230"/>
      <c r="C522" s="230"/>
    </row>
    <row r="523" spans="2:3" x14ac:dyDescent="0.2">
      <c r="B523" s="230"/>
      <c r="C523" s="230"/>
    </row>
    <row r="524" spans="2:3" x14ac:dyDescent="0.2">
      <c r="B524" s="230"/>
      <c r="C524" s="230"/>
    </row>
    <row r="525" spans="2:3" x14ac:dyDescent="0.2">
      <c r="B525" s="230"/>
      <c r="C525" s="230"/>
    </row>
    <row r="526" spans="2:3" x14ac:dyDescent="0.2">
      <c r="B526" s="230"/>
      <c r="C526" s="230"/>
    </row>
    <row r="527" spans="2:3" x14ac:dyDescent="0.2">
      <c r="B527" s="230"/>
      <c r="C527" s="230"/>
    </row>
    <row r="528" spans="2:3" x14ac:dyDescent="0.2">
      <c r="B528" s="230"/>
      <c r="C528" s="230"/>
    </row>
    <row r="529" spans="2:3" x14ac:dyDescent="0.2">
      <c r="B529" s="230"/>
      <c r="C529" s="230"/>
    </row>
    <row r="530" spans="2:3" x14ac:dyDescent="0.2">
      <c r="B530" s="230"/>
      <c r="C530" s="230"/>
    </row>
    <row r="531" spans="2:3" x14ac:dyDescent="0.2">
      <c r="B531" s="230"/>
      <c r="C531" s="230"/>
    </row>
    <row r="532" spans="2:3" x14ac:dyDescent="0.2">
      <c r="B532" s="230"/>
      <c r="C532" s="230"/>
    </row>
    <row r="533" spans="2:3" x14ac:dyDescent="0.2">
      <c r="B533" s="230"/>
      <c r="C533" s="230"/>
    </row>
    <row r="534" spans="2:3" x14ac:dyDescent="0.2">
      <c r="B534" s="230"/>
      <c r="C534" s="230"/>
    </row>
    <row r="535" spans="2:3" x14ac:dyDescent="0.2">
      <c r="B535" s="230"/>
      <c r="C535" s="230"/>
    </row>
    <row r="536" spans="2:3" x14ac:dyDescent="0.2">
      <c r="B536" s="230"/>
      <c r="C536" s="230"/>
    </row>
    <row r="537" spans="2:3" x14ac:dyDescent="0.2">
      <c r="B537" s="230"/>
      <c r="C537" s="230"/>
    </row>
    <row r="538" spans="2:3" x14ac:dyDescent="0.2">
      <c r="B538" s="230"/>
      <c r="C538" s="230"/>
    </row>
    <row r="539" spans="2:3" x14ac:dyDescent="0.2">
      <c r="B539" s="230"/>
      <c r="C539" s="230"/>
    </row>
    <row r="540" spans="2:3" x14ac:dyDescent="0.2">
      <c r="B540" s="230"/>
      <c r="C540" s="230"/>
    </row>
    <row r="541" spans="2:3" x14ac:dyDescent="0.2">
      <c r="B541" s="230"/>
      <c r="C541" s="230"/>
    </row>
    <row r="542" spans="2:3" x14ac:dyDescent="0.2">
      <c r="B542" s="230"/>
      <c r="C542" s="230"/>
    </row>
    <row r="543" spans="2:3" x14ac:dyDescent="0.2">
      <c r="B543" s="230"/>
      <c r="C543" s="230"/>
    </row>
    <row r="544" spans="2:3" x14ac:dyDescent="0.2">
      <c r="B544" s="230"/>
      <c r="C544" s="230"/>
    </row>
    <row r="545" spans="2:3" x14ac:dyDescent="0.2">
      <c r="B545" s="230"/>
      <c r="C545" s="230"/>
    </row>
    <row r="546" spans="2:3" x14ac:dyDescent="0.2">
      <c r="B546" s="230"/>
      <c r="C546" s="230"/>
    </row>
    <row r="547" spans="2:3" x14ac:dyDescent="0.2">
      <c r="B547" s="230"/>
      <c r="C547" s="230"/>
    </row>
    <row r="548" spans="2:3" x14ac:dyDescent="0.2">
      <c r="B548" s="230"/>
      <c r="C548" s="230"/>
    </row>
    <row r="549" spans="2:3" x14ac:dyDescent="0.2">
      <c r="B549" s="230"/>
      <c r="C549" s="230"/>
    </row>
    <row r="550" spans="2:3" x14ac:dyDescent="0.2">
      <c r="B550" s="230"/>
      <c r="C550" s="230"/>
    </row>
    <row r="551" spans="2:3" x14ac:dyDescent="0.2">
      <c r="B551" s="230"/>
      <c r="C551" s="230"/>
    </row>
    <row r="552" spans="2:3" x14ac:dyDescent="0.2">
      <c r="B552" s="230"/>
      <c r="C552" s="230"/>
    </row>
    <row r="553" spans="2:3" x14ac:dyDescent="0.2">
      <c r="B553" s="230"/>
      <c r="C553" s="230"/>
    </row>
    <row r="554" spans="2:3" x14ac:dyDescent="0.2">
      <c r="B554" s="230"/>
      <c r="C554" s="230"/>
    </row>
    <row r="555" spans="2:3" x14ac:dyDescent="0.2">
      <c r="B555" s="230"/>
      <c r="C555" s="230"/>
    </row>
    <row r="556" spans="2:3" x14ac:dyDescent="0.2">
      <c r="B556" s="230"/>
      <c r="C556" s="230"/>
    </row>
    <row r="557" spans="2:3" x14ac:dyDescent="0.2">
      <c r="B557" s="230"/>
      <c r="C557" s="230"/>
    </row>
    <row r="558" spans="2:3" x14ac:dyDescent="0.2">
      <c r="B558" s="230"/>
      <c r="C558" s="230"/>
    </row>
    <row r="559" spans="2:3" x14ac:dyDescent="0.2">
      <c r="B559" s="230"/>
      <c r="C559" s="230"/>
    </row>
    <row r="560" spans="2:3" x14ac:dyDescent="0.2">
      <c r="B560" s="230"/>
      <c r="C560" s="230"/>
    </row>
    <row r="561" spans="2:3" x14ac:dyDescent="0.2">
      <c r="B561" s="230"/>
      <c r="C561" s="230"/>
    </row>
    <row r="562" spans="2:3" x14ac:dyDescent="0.2">
      <c r="B562" s="230"/>
      <c r="C562" s="230"/>
    </row>
    <row r="563" spans="2:3" x14ac:dyDescent="0.2">
      <c r="B563" s="230"/>
      <c r="C563" s="230"/>
    </row>
    <row r="564" spans="2:3" x14ac:dyDescent="0.2">
      <c r="B564" s="230"/>
      <c r="C564" s="230"/>
    </row>
    <row r="565" spans="2:3" x14ac:dyDescent="0.2">
      <c r="B565" s="230"/>
      <c r="C565" s="230"/>
    </row>
    <row r="566" spans="2:3" x14ac:dyDescent="0.2">
      <c r="B566" s="230"/>
      <c r="C566" s="230"/>
    </row>
    <row r="567" spans="2:3" x14ac:dyDescent="0.2">
      <c r="B567" s="230"/>
      <c r="C567" s="230"/>
    </row>
    <row r="568" spans="2:3" x14ac:dyDescent="0.2">
      <c r="B568" s="230"/>
      <c r="C568" s="230"/>
    </row>
    <row r="569" spans="2:3" x14ac:dyDescent="0.2">
      <c r="B569" s="230"/>
      <c r="C569" s="230"/>
    </row>
    <row r="570" spans="2:3" x14ac:dyDescent="0.2">
      <c r="B570" s="230"/>
      <c r="C570" s="230"/>
    </row>
    <row r="571" spans="2:3" x14ac:dyDescent="0.2">
      <c r="B571" s="230"/>
      <c r="C571" s="230"/>
    </row>
    <row r="572" spans="2:3" x14ac:dyDescent="0.2">
      <c r="B572" s="230"/>
      <c r="C572" s="230"/>
    </row>
    <row r="573" spans="2:3" x14ac:dyDescent="0.2">
      <c r="B573" s="230"/>
      <c r="C573" s="230"/>
    </row>
    <row r="574" spans="2:3" x14ac:dyDescent="0.2">
      <c r="B574" s="230"/>
      <c r="C574" s="230"/>
    </row>
    <row r="575" spans="2:3" x14ac:dyDescent="0.2">
      <c r="B575" s="230"/>
      <c r="C575" s="230"/>
    </row>
    <row r="576" spans="2:3" x14ac:dyDescent="0.2">
      <c r="B576" s="230"/>
      <c r="C576" s="230"/>
    </row>
    <row r="577" spans="2:3" x14ac:dyDescent="0.2">
      <c r="B577" s="230"/>
      <c r="C577" s="230"/>
    </row>
    <row r="578" spans="2:3" x14ac:dyDescent="0.2">
      <c r="B578" s="230"/>
      <c r="C578" s="230"/>
    </row>
    <row r="579" spans="2:3" x14ac:dyDescent="0.2">
      <c r="B579" s="230"/>
      <c r="C579" s="230"/>
    </row>
    <row r="580" spans="2:3" x14ac:dyDescent="0.2">
      <c r="B580" s="230"/>
      <c r="C580" s="230"/>
    </row>
    <row r="581" spans="2:3" x14ac:dyDescent="0.2">
      <c r="B581" s="230"/>
      <c r="C581" s="230"/>
    </row>
    <row r="582" spans="2:3" x14ac:dyDescent="0.2">
      <c r="B582" s="230"/>
      <c r="C582" s="230"/>
    </row>
    <row r="583" spans="2:3" x14ac:dyDescent="0.2">
      <c r="B583" s="230"/>
      <c r="C583" s="230"/>
    </row>
    <row r="584" spans="2:3" x14ac:dyDescent="0.2">
      <c r="B584" s="230"/>
      <c r="C584" s="230"/>
    </row>
    <row r="585" spans="2:3" x14ac:dyDescent="0.2">
      <c r="B585" s="230"/>
      <c r="C585" s="230"/>
    </row>
    <row r="586" spans="2:3" x14ac:dyDescent="0.2">
      <c r="B586" s="230"/>
      <c r="C586" s="230"/>
    </row>
    <row r="587" spans="2:3" x14ac:dyDescent="0.2">
      <c r="B587" s="230"/>
      <c r="C587" s="230"/>
    </row>
    <row r="588" spans="2:3" x14ac:dyDescent="0.2">
      <c r="B588" s="230"/>
      <c r="C588" s="230"/>
    </row>
    <row r="589" spans="2:3" x14ac:dyDescent="0.2">
      <c r="B589" s="230"/>
      <c r="C589" s="230"/>
    </row>
    <row r="590" spans="2:3" x14ac:dyDescent="0.2">
      <c r="B590" s="230"/>
      <c r="C590" s="230"/>
    </row>
    <row r="591" spans="2:3" x14ac:dyDescent="0.2">
      <c r="B591" s="230"/>
      <c r="C591" s="230"/>
    </row>
    <row r="592" spans="2:3" x14ac:dyDescent="0.2">
      <c r="B592" s="230"/>
      <c r="C592" s="230"/>
    </row>
    <row r="593" spans="2:3" x14ac:dyDescent="0.2">
      <c r="B593" s="230"/>
      <c r="C593" s="230"/>
    </row>
    <row r="594" spans="2:3" x14ac:dyDescent="0.2">
      <c r="B594" s="230"/>
      <c r="C594" s="230"/>
    </row>
    <row r="595" spans="2:3" x14ac:dyDescent="0.2">
      <c r="B595" s="230"/>
      <c r="C595" s="230"/>
    </row>
    <row r="596" spans="2:3" x14ac:dyDescent="0.2">
      <c r="B596" s="230"/>
      <c r="C596" s="230"/>
    </row>
    <row r="597" spans="2:3" x14ac:dyDescent="0.2">
      <c r="B597" s="230"/>
      <c r="C597" s="230"/>
    </row>
    <row r="598" spans="2:3" x14ac:dyDescent="0.2">
      <c r="B598" s="230"/>
      <c r="C598" s="230"/>
    </row>
    <row r="599" spans="2:3" x14ac:dyDescent="0.2">
      <c r="B599" s="230"/>
      <c r="C599" s="230"/>
    </row>
    <row r="600" spans="2:3" x14ac:dyDescent="0.2">
      <c r="B600" s="230"/>
      <c r="C600" s="230"/>
    </row>
    <row r="601" spans="2:3" x14ac:dyDescent="0.2">
      <c r="B601" s="230"/>
      <c r="C601" s="230"/>
    </row>
    <row r="602" spans="2:3" x14ac:dyDescent="0.2">
      <c r="B602" s="230"/>
      <c r="C602" s="230"/>
    </row>
    <row r="603" spans="2:3" x14ac:dyDescent="0.2">
      <c r="B603" s="230"/>
      <c r="C603" s="230"/>
    </row>
    <row r="604" spans="2:3" x14ac:dyDescent="0.2">
      <c r="B604" s="230"/>
      <c r="C604" s="230"/>
    </row>
    <row r="605" spans="2:3" x14ac:dyDescent="0.2">
      <c r="B605" s="230"/>
      <c r="C605" s="230"/>
    </row>
    <row r="606" spans="2:3" x14ac:dyDescent="0.2">
      <c r="B606" s="230"/>
      <c r="C606" s="230"/>
    </row>
    <row r="607" spans="2:3" x14ac:dyDescent="0.2">
      <c r="B607" s="230"/>
      <c r="C607" s="230"/>
    </row>
    <row r="608" spans="2:3" x14ac:dyDescent="0.2">
      <c r="B608" s="230"/>
      <c r="C608" s="230"/>
    </row>
    <row r="609" spans="2:3" x14ac:dyDescent="0.2">
      <c r="B609" s="230"/>
      <c r="C609" s="230"/>
    </row>
    <row r="610" spans="2:3" x14ac:dyDescent="0.2">
      <c r="B610" s="230"/>
      <c r="C610" s="230"/>
    </row>
    <row r="611" spans="2:3" x14ac:dyDescent="0.2">
      <c r="B611" s="230"/>
      <c r="C611" s="230"/>
    </row>
    <row r="612" spans="2:3" x14ac:dyDescent="0.2">
      <c r="B612" s="230"/>
      <c r="C612" s="230"/>
    </row>
    <row r="613" spans="2:3" x14ac:dyDescent="0.2">
      <c r="B613" s="230"/>
      <c r="C613" s="230"/>
    </row>
    <row r="614" spans="2:3" x14ac:dyDescent="0.2">
      <c r="B614" s="230"/>
      <c r="C614" s="230"/>
    </row>
    <row r="615" spans="2:3" x14ac:dyDescent="0.2">
      <c r="B615" s="230"/>
      <c r="C615" s="230"/>
    </row>
    <row r="616" spans="2:3" x14ac:dyDescent="0.2">
      <c r="B616" s="230"/>
      <c r="C616" s="230"/>
    </row>
    <row r="617" spans="2:3" x14ac:dyDescent="0.2">
      <c r="B617" s="230"/>
      <c r="C617" s="230"/>
    </row>
    <row r="618" spans="2:3" x14ac:dyDescent="0.2">
      <c r="B618" s="230"/>
      <c r="C618" s="230"/>
    </row>
    <row r="619" spans="2:3" x14ac:dyDescent="0.2">
      <c r="B619" s="230"/>
      <c r="C619" s="230"/>
    </row>
    <row r="620" spans="2:3" x14ac:dyDescent="0.2">
      <c r="B620" s="230"/>
      <c r="C620" s="230"/>
    </row>
    <row r="621" spans="2:3" x14ac:dyDescent="0.2">
      <c r="B621" s="230"/>
      <c r="C621" s="230"/>
    </row>
    <row r="622" spans="2:3" x14ac:dyDescent="0.2">
      <c r="B622" s="230"/>
      <c r="C622" s="230"/>
    </row>
    <row r="623" spans="2:3" x14ac:dyDescent="0.2">
      <c r="B623" s="230"/>
      <c r="C623" s="230"/>
    </row>
    <row r="624" spans="2:3" x14ac:dyDescent="0.2">
      <c r="B624" s="230"/>
      <c r="C624" s="230"/>
    </row>
    <row r="625" spans="2:3" x14ac:dyDescent="0.2">
      <c r="B625" s="230"/>
      <c r="C625" s="230"/>
    </row>
    <row r="626" spans="2:3" x14ac:dyDescent="0.2">
      <c r="B626" s="230"/>
      <c r="C626" s="230"/>
    </row>
    <row r="627" spans="2:3" x14ac:dyDescent="0.2">
      <c r="B627" s="230"/>
      <c r="C627" s="230"/>
    </row>
    <row r="628" spans="2:3" x14ac:dyDescent="0.2">
      <c r="B628" s="230"/>
      <c r="C628" s="230"/>
    </row>
    <row r="629" spans="2:3" x14ac:dyDescent="0.2">
      <c r="B629" s="230"/>
      <c r="C629" s="230"/>
    </row>
    <row r="630" spans="2:3" x14ac:dyDescent="0.2">
      <c r="B630" s="230"/>
      <c r="C630" s="230"/>
    </row>
    <row r="631" spans="2:3" x14ac:dyDescent="0.2">
      <c r="B631" s="230"/>
      <c r="C631" s="230"/>
    </row>
    <row r="632" spans="2:3" x14ac:dyDescent="0.2">
      <c r="B632" s="230"/>
      <c r="C632" s="230"/>
    </row>
    <row r="633" spans="2:3" x14ac:dyDescent="0.2">
      <c r="B633" s="230"/>
      <c r="C633" s="230"/>
    </row>
    <row r="634" spans="2:3" x14ac:dyDescent="0.2">
      <c r="B634" s="230"/>
      <c r="C634" s="230"/>
    </row>
    <row r="635" spans="2:3" x14ac:dyDescent="0.2">
      <c r="B635" s="230"/>
      <c r="C635" s="230"/>
    </row>
    <row r="636" spans="2:3" x14ac:dyDescent="0.2">
      <c r="B636" s="230"/>
      <c r="C636" s="230"/>
    </row>
    <row r="637" spans="2:3" x14ac:dyDescent="0.2">
      <c r="B637" s="230"/>
      <c r="C637" s="230"/>
    </row>
    <row r="638" spans="2:3" x14ac:dyDescent="0.2">
      <c r="B638" s="230"/>
      <c r="C638" s="230"/>
    </row>
    <row r="639" spans="2:3" x14ac:dyDescent="0.2">
      <c r="B639" s="230"/>
      <c r="C639" s="230"/>
    </row>
    <row r="640" spans="2:3" x14ac:dyDescent="0.2">
      <c r="B640" s="230"/>
      <c r="C640" s="230"/>
    </row>
    <row r="641" spans="2:3" x14ac:dyDescent="0.2">
      <c r="B641" s="230"/>
      <c r="C641" s="230"/>
    </row>
    <row r="642" spans="2:3" x14ac:dyDescent="0.2">
      <c r="B642" s="230"/>
      <c r="C642" s="230"/>
    </row>
    <row r="643" spans="2:3" x14ac:dyDescent="0.2">
      <c r="B643" s="230"/>
      <c r="C643" s="230"/>
    </row>
    <row r="644" spans="2:3" x14ac:dyDescent="0.2">
      <c r="B644" s="230"/>
      <c r="C644" s="230"/>
    </row>
    <row r="645" spans="2:3" x14ac:dyDescent="0.2">
      <c r="B645" s="230"/>
      <c r="C645" s="230"/>
    </row>
    <row r="646" spans="2:3" x14ac:dyDescent="0.2">
      <c r="B646" s="230"/>
      <c r="C646" s="230"/>
    </row>
    <row r="647" spans="2:3" x14ac:dyDescent="0.2">
      <c r="B647" s="230"/>
      <c r="C647" s="230"/>
    </row>
    <row r="648" spans="2:3" x14ac:dyDescent="0.2">
      <c r="B648" s="230"/>
      <c r="C648" s="230"/>
    </row>
    <row r="649" spans="2:3" x14ac:dyDescent="0.2">
      <c r="B649" s="230"/>
      <c r="C649" s="230"/>
    </row>
    <row r="650" spans="2:3" x14ac:dyDescent="0.2">
      <c r="B650" s="230"/>
      <c r="C650" s="230"/>
    </row>
    <row r="651" spans="2:3" x14ac:dyDescent="0.2">
      <c r="B651" s="230"/>
      <c r="C651" s="230"/>
    </row>
    <row r="652" spans="2:3" x14ac:dyDescent="0.2">
      <c r="B652" s="230"/>
      <c r="C652" s="230"/>
    </row>
    <row r="653" spans="2:3" x14ac:dyDescent="0.2">
      <c r="B653" s="230"/>
      <c r="C653" s="230"/>
    </row>
    <row r="654" spans="2:3" x14ac:dyDescent="0.2">
      <c r="B654" s="230"/>
      <c r="C654" s="230"/>
    </row>
    <row r="655" spans="2:3" x14ac:dyDescent="0.2">
      <c r="B655" s="230"/>
      <c r="C655" s="230"/>
    </row>
    <row r="656" spans="2:3" x14ac:dyDescent="0.2">
      <c r="B656" s="230"/>
      <c r="C656" s="230"/>
    </row>
    <row r="657" spans="2:3" x14ac:dyDescent="0.2">
      <c r="B657" s="230"/>
      <c r="C657" s="230"/>
    </row>
    <row r="658" spans="2:3" x14ac:dyDescent="0.2">
      <c r="B658" s="230"/>
      <c r="C658" s="230"/>
    </row>
    <row r="659" spans="2:3" x14ac:dyDescent="0.2">
      <c r="B659" s="230"/>
      <c r="C659" s="230"/>
    </row>
    <row r="660" spans="2:3" x14ac:dyDescent="0.2">
      <c r="B660" s="230"/>
      <c r="C660" s="230"/>
    </row>
    <row r="661" spans="2:3" x14ac:dyDescent="0.2">
      <c r="B661" s="230"/>
      <c r="C661" s="230"/>
    </row>
    <row r="662" spans="2:3" x14ac:dyDescent="0.2">
      <c r="B662" s="230"/>
      <c r="C662" s="230"/>
    </row>
    <row r="663" spans="2:3" x14ac:dyDescent="0.2">
      <c r="B663" s="230"/>
      <c r="C663" s="230"/>
    </row>
    <row r="664" spans="2:3" x14ac:dyDescent="0.2">
      <c r="B664" s="230"/>
      <c r="C664" s="230"/>
    </row>
    <row r="665" spans="2:3" x14ac:dyDescent="0.2">
      <c r="B665" s="230"/>
      <c r="C665" s="230"/>
    </row>
    <row r="666" spans="2:3" x14ac:dyDescent="0.2">
      <c r="B666" s="230"/>
      <c r="C666" s="230"/>
    </row>
    <row r="667" spans="2:3" x14ac:dyDescent="0.2">
      <c r="B667" s="230"/>
      <c r="C667" s="230"/>
    </row>
    <row r="668" spans="2:3" x14ac:dyDescent="0.2">
      <c r="B668" s="230"/>
      <c r="C668" s="230"/>
    </row>
    <row r="669" spans="2:3" x14ac:dyDescent="0.2">
      <c r="B669" s="230"/>
      <c r="C669" s="230"/>
    </row>
    <row r="670" spans="2:3" x14ac:dyDescent="0.2">
      <c r="B670" s="230"/>
      <c r="C670" s="230"/>
    </row>
    <row r="671" spans="2:3" x14ac:dyDescent="0.2">
      <c r="B671" s="230"/>
      <c r="C671" s="230"/>
    </row>
    <row r="672" spans="2:3" x14ac:dyDescent="0.2">
      <c r="B672" s="230"/>
      <c r="C672" s="230"/>
    </row>
    <row r="673" spans="2:3" x14ac:dyDescent="0.2">
      <c r="B673" s="230"/>
      <c r="C673" s="230"/>
    </row>
    <row r="674" spans="2:3" x14ac:dyDescent="0.2">
      <c r="B674" s="230"/>
      <c r="C674" s="230"/>
    </row>
    <row r="675" spans="2:3" x14ac:dyDescent="0.2">
      <c r="B675" s="230"/>
      <c r="C675" s="230"/>
    </row>
    <row r="676" spans="2:3" x14ac:dyDescent="0.2">
      <c r="B676" s="230"/>
      <c r="C676" s="230"/>
    </row>
    <row r="677" spans="2:3" x14ac:dyDescent="0.2">
      <c r="B677" s="230"/>
      <c r="C677" s="230"/>
    </row>
    <row r="678" spans="2:3" x14ac:dyDescent="0.2">
      <c r="B678" s="230"/>
      <c r="C678" s="230"/>
    </row>
    <row r="679" spans="2:3" x14ac:dyDescent="0.2">
      <c r="B679" s="230"/>
      <c r="C679" s="230"/>
    </row>
    <row r="680" spans="2:3" x14ac:dyDescent="0.2">
      <c r="B680" s="230"/>
      <c r="C680" s="230"/>
    </row>
    <row r="681" spans="2:3" x14ac:dyDescent="0.2">
      <c r="B681" s="230"/>
      <c r="C681" s="230"/>
    </row>
    <row r="682" spans="2:3" x14ac:dyDescent="0.2">
      <c r="B682" s="230"/>
      <c r="C682" s="230"/>
    </row>
    <row r="683" spans="2:3" x14ac:dyDescent="0.2">
      <c r="B683" s="230"/>
      <c r="C683" s="230"/>
    </row>
    <row r="684" spans="2:3" x14ac:dyDescent="0.2">
      <c r="B684" s="230"/>
      <c r="C684" s="230"/>
    </row>
    <row r="685" spans="2:3" x14ac:dyDescent="0.2">
      <c r="B685" s="230"/>
      <c r="C685" s="230"/>
    </row>
    <row r="686" spans="2:3" x14ac:dyDescent="0.2">
      <c r="B686" s="230"/>
      <c r="C686" s="230"/>
    </row>
    <row r="687" spans="2:3" x14ac:dyDescent="0.2">
      <c r="B687" s="230"/>
      <c r="C687" s="230"/>
    </row>
    <row r="688" spans="2:3" x14ac:dyDescent="0.2">
      <c r="B688" s="230"/>
      <c r="C688" s="230"/>
    </row>
    <row r="689" spans="2:3" x14ac:dyDescent="0.2">
      <c r="B689" s="230"/>
      <c r="C689" s="230"/>
    </row>
    <row r="690" spans="2:3" x14ac:dyDescent="0.2">
      <c r="B690" s="230"/>
      <c r="C690" s="230"/>
    </row>
    <row r="691" spans="2:3" x14ac:dyDescent="0.2">
      <c r="B691" s="230"/>
      <c r="C691" s="230"/>
    </row>
    <row r="692" spans="2:3" x14ac:dyDescent="0.2">
      <c r="B692" s="230"/>
      <c r="C692" s="230"/>
    </row>
    <row r="693" spans="2:3" x14ac:dyDescent="0.2">
      <c r="B693" s="230"/>
      <c r="C693" s="230"/>
    </row>
    <row r="694" spans="2:3" x14ac:dyDescent="0.2">
      <c r="B694" s="230"/>
      <c r="C694" s="230"/>
    </row>
    <row r="695" spans="2:3" x14ac:dyDescent="0.2">
      <c r="B695" s="230"/>
      <c r="C695" s="230"/>
    </row>
    <row r="696" spans="2:3" x14ac:dyDescent="0.2">
      <c r="B696" s="230"/>
      <c r="C696" s="230"/>
    </row>
    <row r="697" spans="2:3" x14ac:dyDescent="0.2">
      <c r="B697" s="230"/>
      <c r="C697" s="230"/>
    </row>
    <row r="698" spans="2:3" x14ac:dyDescent="0.2">
      <c r="B698" s="230"/>
      <c r="C698" s="230"/>
    </row>
    <row r="699" spans="2:3" x14ac:dyDescent="0.2">
      <c r="B699" s="230"/>
      <c r="C699" s="230"/>
    </row>
    <row r="700" spans="2:3" x14ac:dyDescent="0.2">
      <c r="B700" s="230"/>
      <c r="C700" s="230"/>
    </row>
    <row r="701" spans="2:3" x14ac:dyDescent="0.2">
      <c r="B701" s="230"/>
      <c r="C701" s="230"/>
    </row>
    <row r="702" spans="2:3" x14ac:dyDescent="0.2">
      <c r="B702" s="230"/>
      <c r="C702" s="230"/>
    </row>
    <row r="703" spans="2:3" x14ac:dyDescent="0.2">
      <c r="B703" s="230"/>
      <c r="C703" s="230"/>
    </row>
    <row r="704" spans="2:3" x14ac:dyDescent="0.2">
      <c r="B704" s="230"/>
      <c r="C704" s="230"/>
    </row>
    <row r="705" spans="2:3" x14ac:dyDescent="0.2">
      <c r="B705" s="230"/>
      <c r="C705" s="230"/>
    </row>
    <row r="706" spans="2:3" x14ac:dyDescent="0.2">
      <c r="B706" s="230"/>
      <c r="C706" s="230"/>
    </row>
    <row r="707" spans="2:3" x14ac:dyDescent="0.2">
      <c r="B707" s="230"/>
      <c r="C707" s="230"/>
    </row>
    <row r="708" spans="2:3" x14ac:dyDescent="0.2">
      <c r="B708" s="230"/>
      <c r="C708" s="230"/>
    </row>
    <row r="709" spans="2:3" x14ac:dyDescent="0.2">
      <c r="B709" s="230"/>
      <c r="C709" s="230"/>
    </row>
    <row r="710" spans="2:3" x14ac:dyDescent="0.2">
      <c r="B710" s="230"/>
      <c r="C710" s="230"/>
    </row>
    <row r="711" spans="2:3" x14ac:dyDescent="0.2">
      <c r="B711" s="230"/>
      <c r="C711" s="230"/>
    </row>
    <row r="712" spans="2:3" x14ac:dyDescent="0.2">
      <c r="B712" s="230"/>
      <c r="C712" s="230"/>
    </row>
    <row r="713" spans="2:3" x14ac:dyDescent="0.2">
      <c r="B713" s="230"/>
      <c r="C713" s="230"/>
    </row>
    <row r="714" spans="2:3" x14ac:dyDescent="0.2">
      <c r="B714" s="230"/>
      <c r="C714" s="230"/>
    </row>
    <row r="715" spans="2:3" x14ac:dyDescent="0.2">
      <c r="B715" s="230"/>
      <c r="C715" s="230"/>
    </row>
    <row r="716" spans="2:3" x14ac:dyDescent="0.2">
      <c r="B716" s="230"/>
      <c r="C716" s="230"/>
    </row>
    <row r="717" spans="2:3" x14ac:dyDescent="0.2">
      <c r="B717" s="230"/>
      <c r="C717" s="230"/>
    </row>
    <row r="718" spans="2:3" x14ac:dyDescent="0.2">
      <c r="B718" s="230"/>
      <c r="C718" s="230"/>
    </row>
    <row r="719" spans="2:3" x14ac:dyDescent="0.2">
      <c r="B719" s="230"/>
      <c r="C719" s="230"/>
    </row>
    <row r="720" spans="2:3" x14ac:dyDescent="0.2">
      <c r="B720" s="230"/>
      <c r="C720" s="230"/>
    </row>
    <row r="721" spans="2:3" x14ac:dyDescent="0.2">
      <c r="B721" s="230"/>
      <c r="C721" s="230"/>
    </row>
    <row r="722" spans="2:3" x14ac:dyDescent="0.2">
      <c r="B722" s="230"/>
      <c r="C722" s="230"/>
    </row>
    <row r="723" spans="2:3" x14ac:dyDescent="0.2">
      <c r="B723" s="230"/>
      <c r="C723" s="230"/>
    </row>
    <row r="724" spans="2:3" x14ac:dyDescent="0.2">
      <c r="B724" s="230"/>
      <c r="C724" s="230"/>
    </row>
    <row r="725" spans="2:3" x14ac:dyDescent="0.2">
      <c r="B725" s="230"/>
      <c r="C725" s="230"/>
    </row>
    <row r="726" spans="2:3" x14ac:dyDescent="0.2">
      <c r="B726" s="230"/>
      <c r="C726" s="230"/>
    </row>
    <row r="727" spans="2:3" x14ac:dyDescent="0.2">
      <c r="B727" s="230"/>
      <c r="C727" s="230"/>
    </row>
    <row r="728" spans="2:3" x14ac:dyDescent="0.2">
      <c r="B728" s="230"/>
      <c r="C728" s="230"/>
    </row>
    <row r="729" spans="2:3" x14ac:dyDescent="0.2">
      <c r="B729" s="230"/>
      <c r="C729" s="230"/>
    </row>
    <row r="730" spans="2:3" x14ac:dyDescent="0.2">
      <c r="B730" s="230"/>
      <c r="C730" s="230"/>
    </row>
    <row r="731" spans="2:3" x14ac:dyDescent="0.2">
      <c r="B731" s="230"/>
      <c r="C731" s="230"/>
    </row>
    <row r="732" spans="2:3" x14ac:dyDescent="0.2">
      <c r="B732" s="230"/>
      <c r="C732" s="230"/>
    </row>
    <row r="733" spans="2:3" x14ac:dyDescent="0.2">
      <c r="B733" s="230"/>
      <c r="C733" s="230"/>
    </row>
    <row r="734" spans="2:3" x14ac:dyDescent="0.2">
      <c r="B734" s="230"/>
      <c r="C734" s="230"/>
    </row>
    <row r="735" spans="2:3" x14ac:dyDescent="0.2">
      <c r="B735" s="230"/>
      <c r="C735" s="230"/>
    </row>
    <row r="736" spans="2:3" x14ac:dyDescent="0.2">
      <c r="B736" s="230"/>
      <c r="C736" s="230"/>
    </row>
    <row r="737" spans="2:3" x14ac:dyDescent="0.2">
      <c r="B737" s="230"/>
      <c r="C737" s="230"/>
    </row>
    <row r="738" spans="2:3" x14ac:dyDescent="0.2">
      <c r="B738" s="230"/>
      <c r="C738" s="230"/>
    </row>
    <row r="739" spans="2:3" x14ac:dyDescent="0.2">
      <c r="B739" s="230"/>
      <c r="C739" s="230"/>
    </row>
    <row r="740" spans="2:3" x14ac:dyDescent="0.2">
      <c r="B740" s="230"/>
      <c r="C740" s="230"/>
    </row>
    <row r="741" spans="2:3" x14ac:dyDescent="0.2">
      <c r="B741" s="230"/>
      <c r="C741" s="230"/>
    </row>
    <row r="742" spans="2:3" x14ac:dyDescent="0.2">
      <c r="B742" s="230"/>
      <c r="C742" s="230"/>
    </row>
    <row r="743" spans="2:3" x14ac:dyDescent="0.2">
      <c r="B743" s="230"/>
      <c r="C743" s="230"/>
    </row>
    <row r="744" spans="2:3" x14ac:dyDescent="0.2">
      <c r="B744" s="230"/>
      <c r="C744" s="230"/>
    </row>
    <row r="745" spans="2:3" x14ac:dyDescent="0.2">
      <c r="B745" s="230"/>
      <c r="C745" s="230"/>
    </row>
    <row r="746" spans="2:3" x14ac:dyDescent="0.2">
      <c r="B746" s="230"/>
      <c r="C746" s="230"/>
    </row>
    <row r="747" spans="2:3" x14ac:dyDescent="0.2">
      <c r="B747" s="230"/>
      <c r="C747" s="230"/>
    </row>
    <row r="748" spans="2:3" x14ac:dyDescent="0.2">
      <c r="B748" s="230"/>
      <c r="C748" s="230"/>
    </row>
    <row r="749" spans="2:3" x14ac:dyDescent="0.2">
      <c r="B749" s="230"/>
      <c r="C749" s="230"/>
    </row>
    <row r="750" spans="2:3" x14ac:dyDescent="0.2">
      <c r="B750" s="230"/>
      <c r="C750" s="230"/>
    </row>
    <row r="751" spans="2:3" x14ac:dyDescent="0.2">
      <c r="B751" s="230"/>
      <c r="C751" s="230"/>
    </row>
    <row r="752" spans="2:3" x14ac:dyDescent="0.2">
      <c r="B752" s="230"/>
      <c r="C752" s="230"/>
    </row>
    <row r="753" spans="2:3" x14ac:dyDescent="0.2">
      <c r="B753" s="230"/>
      <c r="C753" s="230"/>
    </row>
    <row r="754" spans="2:3" x14ac:dyDescent="0.2">
      <c r="B754" s="230"/>
      <c r="C754" s="230"/>
    </row>
    <row r="755" spans="2:3" x14ac:dyDescent="0.2">
      <c r="B755" s="230"/>
      <c r="C755" s="230"/>
    </row>
    <row r="756" spans="2:3" x14ac:dyDescent="0.2">
      <c r="B756" s="230"/>
      <c r="C756" s="230"/>
    </row>
    <row r="757" spans="2:3" x14ac:dyDescent="0.2">
      <c r="B757" s="230"/>
      <c r="C757" s="230"/>
    </row>
    <row r="758" spans="2:3" x14ac:dyDescent="0.2">
      <c r="B758" s="230"/>
      <c r="C758" s="230"/>
    </row>
    <row r="759" spans="2:3" x14ac:dyDescent="0.2">
      <c r="B759" s="230"/>
      <c r="C759" s="230"/>
    </row>
    <row r="760" spans="2:3" x14ac:dyDescent="0.2">
      <c r="B760" s="230"/>
      <c r="C760" s="230"/>
    </row>
    <row r="761" spans="2:3" x14ac:dyDescent="0.2">
      <c r="B761" s="230"/>
      <c r="C761" s="230"/>
    </row>
    <row r="762" spans="2:3" x14ac:dyDescent="0.2">
      <c r="B762" s="230"/>
      <c r="C762" s="230"/>
    </row>
    <row r="763" spans="2:3" x14ac:dyDescent="0.2">
      <c r="B763" s="230"/>
      <c r="C763" s="230"/>
    </row>
    <row r="764" spans="2:3" x14ac:dyDescent="0.2">
      <c r="B764" s="230"/>
      <c r="C764" s="230"/>
    </row>
    <row r="765" spans="2:3" x14ac:dyDescent="0.2">
      <c r="B765" s="230"/>
      <c r="C765" s="230"/>
    </row>
    <row r="766" spans="2:3" x14ac:dyDescent="0.2">
      <c r="B766" s="230"/>
      <c r="C766" s="230"/>
    </row>
    <row r="767" spans="2:3" x14ac:dyDescent="0.2">
      <c r="B767" s="230"/>
      <c r="C767" s="230"/>
    </row>
    <row r="768" spans="2:3" x14ac:dyDescent="0.2">
      <c r="B768" s="230"/>
      <c r="C768" s="230"/>
    </row>
    <row r="769" spans="2:3" x14ac:dyDescent="0.2">
      <c r="B769" s="230"/>
      <c r="C769" s="230"/>
    </row>
    <row r="770" spans="2:3" x14ac:dyDescent="0.2">
      <c r="B770" s="230"/>
      <c r="C770" s="230"/>
    </row>
    <row r="771" spans="2:3" x14ac:dyDescent="0.2">
      <c r="B771" s="230"/>
      <c r="C771" s="230"/>
    </row>
    <row r="772" spans="2:3" x14ac:dyDescent="0.2">
      <c r="B772" s="230"/>
      <c r="C772" s="230"/>
    </row>
    <row r="773" spans="2:3" x14ac:dyDescent="0.2">
      <c r="B773" s="230"/>
      <c r="C773" s="230"/>
    </row>
    <row r="774" spans="2:3" x14ac:dyDescent="0.2">
      <c r="B774" s="230"/>
      <c r="C774" s="230"/>
    </row>
    <row r="775" spans="2:3" x14ac:dyDescent="0.2">
      <c r="B775" s="230"/>
      <c r="C775" s="230"/>
    </row>
    <row r="776" spans="2:3" x14ac:dyDescent="0.2">
      <c r="B776" s="230"/>
      <c r="C776" s="230"/>
    </row>
    <row r="777" spans="2:3" x14ac:dyDescent="0.2">
      <c r="B777" s="230"/>
      <c r="C777" s="230"/>
    </row>
    <row r="778" spans="2:3" x14ac:dyDescent="0.2">
      <c r="B778" s="230"/>
      <c r="C778" s="230"/>
    </row>
    <row r="779" spans="2:3" x14ac:dyDescent="0.2">
      <c r="B779" s="230"/>
      <c r="C779" s="230"/>
    </row>
    <row r="780" spans="2:3" x14ac:dyDescent="0.2">
      <c r="B780" s="230"/>
      <c r="C780" s="230"/>
    </row>
    <row r="781" spans="2:3" x14ac:dyDescent="0.2">
      <c r="B781" s="230"/>
      <c r="C781" s="230"/>
    </row>
    <row r="782" spans="2:3" x14ac:dyDescent="0.2">
      <c r="B782" s="230"/>
      <c r="C782" s="230"/>
    </row>
    <row r="783" spans="2:3" x14ac:dyDescent="0.2">
      <c r="B783" s="230"/>
      <c r="C783" s="230"/>
    </row>
    <row r="784" spans="2:3" x14ac:dyDescent="0.2">
      <c r="B784" s="230"/>
      <c r="C784" s="230"/>
    </row>
    <row r="785" spans="2:3" x14ac:dyDescent="0.2">
      <c r="B785" s="230"/>
      <c r="C785" s="230"/>
    </row>
    <row r="786" spans="2:3" x14ac:dyDescent="0.2">
      <c r="B786" s="230"/>
      <c r="C786" s="230"/>
    </row>
    <row r="787" spans="2:3" x14ac:dyDescent="0.2">
      <c r="B787" s="230"/>
      <c r="C787" s="230"/>
    </row>
    <row r="788" spans="2:3" x14ac:dyDescent="0.2">
      <c r="B788" s="230"/>
      <c r="C788" s="230"/>
    </row>
    <row r="789" spans="2:3" x14ac:dyDescent="0.2">
      <c r="B789" s="230"/>
      <c r="C789" s="230"/>
    </row>
    <row r="790" spans="2:3" x14ac:dyDescent="0.2">
      <c r="B790" s="230"/>
      <c r="C790" s="230"/>
    </row>
    <row r="791" spans="2:3" x14ac:dyDescent="0.2">
      <c r="B791" s="230"/>
      <c r="C791" s="230"/>
    </row>
    <row r="792" spans="2:3" x14ac:dyDescent="0.2">
      <c r="B792" s="230"/>
      <c r="C792" s="230"/>
    </row>
    <row r="793" spans="2:3" x14ac:dyDescent="0.2">
      <c r="B793" s="230"/>
      <c r="C793" s="230"/>
    </row>
    <row r="794" spans="2:3" x14ac:dyDescent="0.2">
      <c r="B794" s="230"/>
      <c r="C794" s="230"/>
    </row>
    <row r="795" spans="2:3" x14ac:dyDescent="0.2">
      <c r="B795" s="230"/>
      <c r="C795" s="230"/>
    </row>
    <row r="796" spans="2:3" x14ac:dyDescent="0.2">
      <c r="B796" s="230"/>
      <c r="C796" s="230"/>
    </row>
    <row r="797" spans="2:3" x14ac:dyDescent="0.2">
      <c r="B797" s="230"/>
      <c r="C797" s="230"/>
    </row>
    <row r="798" spans="2:3" x14ac:dyDescent="0.2">
      <c r="B798" s="230"/>
      <c r="C798" s="230"/>
    </row>
    <row r="799" spans="2:3" x14ac:dyDescent="0.2">
      <c r="B799" s="230"/>
      <c r="C799" s="230"/>
    </row>
    <row r="800" spans="2:3" x14ac:dyDescent="0.2">
      <c r="B800" s="230"/>
      <c r="C800" s="230"/>
    </row>
    <row r="801" spans="2:3" x14ac:dyDescent="0.2">
      <c r="B801" s="230"/>
      <c r="C801" s="230"/>
    </row>
    <row r="802" spans="2:3" x14ac:dyDescent="0.2">
      <c r="B802" s="230"/>
      <c r="C802" s="230"/>
    </row>
    <row r="803" spans="2:3" x14ac:dyDescent="0.2">
      <c r="B803" s="230"/>
      <c r="C803" s="230"/>
    </row>
    <row r="804" spans="2:3" x14ac:dyDescent="0.2">
      <c r="B804" s="230"/>
      <c r="C804" s="230"/>
    </row>
    <row r="805" spans="2:3" x14ac:dyDescent="0.2">
      <c r="B805" s="230"/>
      <c r="C805" s="230"/>
    </row>
    <row r="806" spans="2:3" x14ac:dyDescent="0.2">
      <c r="B806" s="230"/>
      <c r="C806" s="230"/>
    </row>
    <row r="807" spans="2:3" x14ac:dyDescent="0.2">
      <c r="B807" s="230"/>
      <c r="C807" s="230"/>
    </row>
    <row r="808" spans="2:3" x14ac:dyDescent="0.2">
      <c r="B808" s="230"/>
      <c r="C808" s="230"/>
    </row>
    <row r="809" spans="2:3" x14ac:dyDescent="0.2">
      <c r="B809" s="230"/>
      <c r="C809" s="230"/>
    </row>
    <row r="810" spans="2:3" x14ac:dyDescent="0.2">
      <c r="B810" s="230"/>
      <c r="C810" s="230"/>
    </row>
    <row r="811" spans="2:3" x14ac:dyDescent="0.2">
      <c r="B811" s="230"/>
      <c r="C811" s="230"/>
    </row>
    <row r="812" spans="2:3" x14ac:dyDescent="0.2">
      <c r="B812" s="230"/>
      <c r="C812" s="230"/>
    </row>
    <row r="813" spans="2:3" x14ac:dyDescent="0.2">
      <c r="B813" s="230"/>
      <c r="C813" s="230"/>
    </row>
    <row r="814" spans="2:3" x14ac:dyDescent="0.2">
      <c r="B814" s="230"/>
      <c r="C814" s="230"/>
    </row>
    <row r="815" spans="2:3" x14ac:dyDescent="0.2">
      <c r="B815" s="230"/>
      <c r="C815" s="230"/>
    </row>
    <row r="816" spans="2:3" x14ac:dyDescent="0.2">
      <c r="B816" s="230"/>
      <c r="C816" s="230"/>
    </row>
    <row r="817" spans="2:3" x14ac:dyDescent="0.2">
      <c r="B817" s="230"/>
      <c r="C817" s="230"/>
    </row>
    <row r="818" spans="2:3" x14ac:dyDescent="0.2">
      <c r="B818" s="230"/>
      <c r="C818" s="230"/>
    </row>
    <row r="819" spans="2:3" x14ac:dyDescent="0.2">
      <c r="B819" s="230"/>
      <c r="C819" s="230"/>
    </row>
    <row r="820" spans="2:3" x14ac:dyDescent="0.2">
      <c r="B820" s="230"/>
      <c r="C820" s="230"/>
    </row>
    <row r="821" spans="2:3" x14ac:dyDescent="0.2">
      <c r="B821" s="230"/>
      <c r="C821" s="230"/>
    </row>
    <row r="822" spans="2:3" x14ac:dyDescent="0.2">
      <c r="B822" s="230"/>
      <c r="C822" s="230"/>
    </row>
    <row r="823" spans="2:3" x14ac:dyDescent="0.2">
      <c r="B823" s="230"/>
      <c r="C823" s="230"/>
    </row>
    <row r="824" spans="2:3" x14ac:dyDescent="0.2">
      <c r="B824" s="230"/>
      <c r="C824" s="230"/>
    </row>
    <row r="825" spans="2:3" x14ac:dyDescent="0.2">
      <c r="B825" s="230"/>
      <c r="C825" s="230"/>
    </row>
    <row r="826" spans="2:3" x14ac:dyDescent="0.2">
      <c r="B826" s="230"/>
      <c r="C826" s="230"/>
    </row>
    <row r="827" spans="2:3" x14ac:dyDescent="0.2">
      <c r="B827" s="230"/>
      <c r="C827" s="230"/>
    </row>
    <row r="828" spans="2:3" x14ac:dyDescent="0.2">
      <c r="B828" s="230"/>
      <c r="C828" s="230"/>
    </row>
    <row r="829" spans="2:3" x14ac:dyDescent="0.2">
      <c r="B829" s="230"/>
      <c r="C829" s="230"/>
    </row>
    <row r="830" spans="2:3" x14ac:dyDescent="0.2">
      <c r="B830" s="230"/>
      <c r="C830" s="230"/>
    </row>
    <row r="831" spans="2:3" x14ac:dyDescent="0.2">
      <c r="B831" s="230"/>
      <c r="C831" s="230"/>
    </row>
    <row r="832" spans="2:3" x14ac:dyDescent="0.2">
      <c r="B832" s="230"/>
      <c r="C832" s="230"/>
    </row>
    <row r="833" spans="2:3" x14ac:dyDescent="0.2">
      <c r="B833" s="230"/>
      <c r="C833" s="230"/>
    </row>
    <row r="834" spans="2:3" x14ac:dyDescent="0.2">
      <c r="B834" s="230"/>
      <c r="C834" s="230"/>
    </row>
    <row r="835" spans="2:3" x14ac:dyDescent="0.2">
      <c r="B835" s="230"/>
      <c r="C835" s="230"/>
    </row>
    <row r="836" spans="2:3" x14ac:dyDescent="0.2">
      <c r="B836" s="230"/>
      <c r="C836" s="230"/>
    </row>
    <row r="837" spans="2:3" x14ac:dyDescent="0.2">
      <c r="B837" s="230"/>
      <c r="C837" s="230"/>
    </row>
    <row r="838" spans="2:3" x14ac:dyDescent="0.2">
      <c r="B838" s="230"/>
      <c r="C838" s="230"/>
    </row>
    <row r="839" spans="2:3" x14ac:dyDescent="0.2">
      <c r="B839" s="230"/>
      <c r="C839" s="230"/>
    </row>
    <row r="840" spans="2:3" x14ac:dyDescent="0.2">
      <c r="B840" s="230"/>
      <c r="C840" s="230"/>
    </row>
    <row r="841" spans="2:3" x14ac:dyDescent="0.2">
      <c r="B841" s="230"/>
      <c r="C841" s="230"/>
    </row>
    <row r="842" spans="2:3" x14ac:dyDescent="0.2">
      <c r="B842" s="230"/>
      <c r="C842" s="230"/>
    </row>
    <row r="843" spans="2:3" x14ac:dyDescent="0.2">
      <c r="B843" s="230"/>
      <c r="C843" s="230"/>
    </row>
    <row r="844" spans="2:3" x14ac:dyDescent="0.2">
      <c r="B844" s="230"/>
      <c r="C844" s="230"/>
    </row>
    <row r="845" spans="2:3" x14ac:dyDescent="0.2">
      <c r="B845" s="230"/>
      <c r="C845" s="230"/>
    </row>
    <row r="846" spans="2:3" x14ac:dyDescent="0.2">
      <c r="B846" s="230"/>
      <c r="C846" s="230"/>
    </row>
    <row r="847" spans="2:3" x14ac:dyDescent="0.2">
      <c r="B847" s="230"/>
      <c r="C847" s="230"/>
    </row>
    <row r="848" spans="2:3" x14ac:dyDescent="0.2">
      <c r="B848" s="230"/>
      <c r="C848" s="230"/>
    </row>
    <row r="849" spans="2:3" x14ac:dyDescent="0.2">
      <c r="B849" s="230"/>
      <c r="C849" s="230"/>
    </row>
    <row r="850" spans="2:3" x14ac:dyDescent="0.2">
      <c r="B850" s="230"/>
      <c r="C850" s="230"/>
    </row>
    <row r="851" spans="2:3" x14ac:dyDescent="0.2">
      <c r="B851" s="230"/>
      <c r="C851" s="230"/>
    </row>
    <row r="852" spans="2:3" x14ac:dyDescent="0.2">
      <c r="B852" s="230"/>
      <c r="C852" s="230"/>
    </row>
    <row r="853" spans="2:3" x14ac:dyDescent="0.2">
      <c r="B853" s="230"/>
      <c r="C853" s="230"/>
    </row>
    <row r="854" spans="2:3" x14ac:dyDescent="0.2">
      <c r="B854" s="230"/>
      <c r="C854" s="230"/>
    </row>
    <row r="855" spans="2:3" x14ac:dyDescent="0.2">
      <c r="B855" s="230"/>
      <c r="C855" s="230"/>
    </row>
    <row r="856" spans="2:3" x14ac:dyDescent="0.2">
      <c r="B856" s="230"/>
      <c r="C856" s="230"/>
    </row>
    <row r="857" spans="2:3" x14ac:dyDescent="0.2">
      <c r="B857" s="230"/>
      <c r="C857" s="230"/>
    </row>
    <row r="858" spans="2:3" x14ac:dyDescent="0.2">
      <c r="B858" s="230"/>
      <c r="C858" s="230"/>
    </row>
    <row r="859" spans="2:3" x14ac:dyDescent="0.2">
      <c r="B859" s="230"/>
      <c r="C859" s="230"/>
    </row>
    <row r="860" spans="2:3" x14ac:dyDescent="0.2">
      <c r="B860" s="230"/>
      <c r="C860" s="230"/>
    </row>
    <row r="861" spans="2:3" x14ac:dyDescent="0.2">
      <c r="B861" s="230"/>
      <c r="C861" s="230"/>
    </row>
    <row r="862" spans="2:3" x14ac:dyDescent="0.2">
      <c r="B862" s="230"/>
      <c r="C862" s="230"/>
    </row>
    <row r="863" spans="2:3" x14ac:dyDescent="0.2">
      <c r="B863" s="230"/>
      <c r="C863" s="230"/>
    </row>
    <row r="864" spans="2:3" x14ac:dyDescent="0.2">
      <c r="B864" s="230"/>
      <c r="C864" s="230"/>
    </row>
    <row r="865" spans="2:3" x14ac:dyDescent="0.2">
      <c r="B865" s="230"/>
      <c r="C865" s="230"/>
    </row>
    <row r="866" spans="2:3" x14ac:dyDescent="0.2">
      <c r="B866" s="230"/>
      <c r="C866" s="230"/>
    </row>
    <row r="867" spans="2:3" x14ac:dyDescent="0.2">
      <c r="B867" s="230"/>
      <c r="C867" s="230"/>
    </row>
    <row r="868" spans="2:3" x14ac:dyDescent="0.2">
      <c r="B868" s="230"/>
      <c r="C868" s="230"/>
    </row>
    <row r="869" spans="2:3" x14ac:dyDescent="0.2">
      <c r="B869" s="230"/>
      <c r="C869" s="230"/>
    </row>
    <row r="870" spans="2:3" x14ac:dyDescent="0.2">
      <c r="B870" s="230"/>
      <c r="C870" s="230"/>
    </row>
    <row r="871" spans="2:3" x14ac:dyDescent="0.2">
      <c r="B871" s="230"/>
      <c r="C871" s="230"/>
    </row>
    <row r="872" spans="2:3" x14ac:dyDescent="0.2">
      <c r="B872" s="230"/>
      <c r="C872" s="230"/>
    </row>
    <row r="873" spans="2:3" x14ac:dyDescent="0.2">
      <c r="B873" s="230"/>
      <c r="C873" s="230"/>
    </row>
    <row r="874" spans="2:3" x14ac:dyDescent="0.2">
      <c r="B874" s="230"/>
      <c r="C874" s="230"/>
    </row>
    <row r="875" spans="2:3" x14ac:dyDescent="0.2">
      <c r="B875" s="230"/>
      <c r="C875" s="230"/>
    </row>
    <row r="876" spans="2:3" x14ac:dyDescent="0.2">
      <c r="B876" s="230"/>
      <c r="C876" s="230"/>
    </row>
    <row r="877" spans="2:3" x14ac:dyDescent="0.2">
      <c r="B877" s="230"/>
      <c r="C877" s="230"/>
    </row>
    <row r="878" spans="2:3" x14ac:dyDescent="0.2">
      <c r="B878" s="230"/>
      <c r="C878" s="230"/>
    </row>
    <row r="879" spans="2:3" x14ac:dyDescent="0.2">
      <c r="B879" s="230"/>
      <c r="C879" s="230"/>
    </row>
    <row r="880" spans="2:3" x14ac:dyDescent="0.2">
      <c r="B880" s="230"/>
      <c r="C880" s="230"/>
    </row>
    <row r="881" spans="2:3" x14ac:dyDescent="0.2">
      <c r="B881" s="230"/>
      <c r="C881" s="230"/>
    </row>
    <row r="882" spans="2:3" x14ac:dyDescent="0.2">
      <c r="B882" s="230"/>
      <c r="C882" s="230"/>
    </row>
    <row r="883" spans="2:3" x14ac:dyDescent="0.2">
      <c r="B883" s="230"/>
      <c r="C883" s="230"/>
    </row>
    <row r="884" spans="2:3" x14ac:dyDescent="0.2">
      <c r="B884" s="230"/>
      <c r="C884" s="230"/>
    </row>
    <row r="885" spans="2:3" x14ac:dyDescent="0.2">
      <c r="B885" s="230"/>
      <c r="C885" s="230"/>
    </row>
    <row r="886" spans="2:3" x14ac:dyDescent="0.2">
      <c r="B886" s="230"/>
      <c r="C886" s="230"/>
    </row>
    <row r="887" spans="2:3" x14ac:dyDescent="0.2">
      <c r="B887" s="230"/>
      <c r="C887" s="230"/>
    </row>
    <row r="888" spans="2:3" x14ac:dyDescent="0.2">
      <c r="B888" s="230"/>
      <c r="C888" s="230"/>
    </row>
    <row r="889" spans="2:3" x14ac:dyDescent="0.2">
      <c r="B889" s="230"/>
      <c r="C889" s="230"/>
    </row>
    <row r="890" spans="2:3" x14ac:dyDescent="0.2">
      <c r="B890" s="230"/>
      <c r="C890" s="230"/>
    </row>
    <row r="891" spans="2:3" x14ac:dyDescent="0.2">
      <c r="B891" s="230"/>
      <c r="C891" s="230"/>
    </row>
    <row r="892" spans="2:3" x14ac:dyDescent="0.2">
      <c r="B892" s="230"/>
      <c r="C892" s="230"/>
    </row>
    <row r="893" spans="2:3" x14ac:dyDescent="0.2">
      <c r="B893" s="230"/>
      <c r="C893" s="230"/>
    </row>
    <row r="894" spans="2:3" x14ac:dyDescent="0.2">
      <c r="B894" s="230"/>
      <c r="C894" s="230"/>
    </row>
    <row r="895" spans="2:3" x14ac:dyDescent="0.2">
      <c r="B895" s="230"/>
      <c r="C895" s="230"/>
    </row>
    <row r="896" spans="2:3" x14ac:dyDescent="0.2">
      <c r="B896" s="230"/>
      <c r="C896" s="230"/>
    </row>
    <row r="897" spans="2:3" x14ac:dyDescent="0.2">
      <c r="B897" s="230"/>
      <c r="C897" s="230"/>
    </row>
    <row r="898" spans="2:3" x14ac:dyDescent="0.2">
      <c r="B898" s="230"/>
      <c r="C898" s="230"/>
    </row>
    <row r="899" spans="2:3" x14ac:dyDescent="0.2">
      <c r="B899" s="230"/>
      <c r="C899" s="230"/>
    </row>
    <row r="900" spans="2:3" x14ac:dyDescent="0.2">
      <c r="B900" s="230"/>
      <c r="C900" s="230"/>
    </row>
    <row r="901" spans="2:3" x14ac:dyDescent="0.2">
      <c r="B901" s="230"/>
      <c r="C901" s="230"/>
    </row>
    <row r="902" spans="2:3" x14ac:dyDescent="0.2">
      <c r="B902" s="230"/>
      <c r="C902" s="230"/>
    </row>
    <row r="903" spans="2:3" x14ac:dyDescent="0.2">
      <c r="B903" s="230"/>
      <c r="C903" s="230"/>
    </row>
    <row r="904" spans="2:3" x14ac:dyDescent="0.2">
      <c r="B904" s="230"/>
      <c r="C904" s="230"/>
    </row>
    <row r="905" spans="2:3" x14ac:dyDescent="0.2">
      <c r="B905" s="230"/>
      <c r="C905" s="230"/>
    </row>
    <row r="906" spans="2:3" x14ac:dyDescent="0.2">
      <c r="B906" s="230"/>
      <c r="C906" s="230"/>
    </row>
    <row r="907" spans="2:3" x14ac:dyDescent="0.2">
      <c r="B907" s="230"/>
      <c r="C907" s="230"/>
    </row>
    <row r="908" spans="2:3" x14ac:dyDescent="0.2">
      <c r="B908" s="230"/>
      <c r="C908" s="230"/>
    </row>
    <row r="909" spans="2:3" x14ac:dyDescent="0.2">
      <c r="B909" s="230"/>
      <c r="C909" s="230"/>
    </row>
    <row r="910" spans="2:3" x14ac:dyDescent="0.2">
      <c r="B910" s="230"/>
      <c r="C910" s="230"/>
    </row>
    <row r="911" spans="2:3" x14ac:dyDescent="0.2">
      <c r="B911" s="230"/>
      <c r="C911" s="230"/>
    </row>
    <row r="912" spans="2:3" x14ac:dyDescent="0.2">
      <c r="B912" s="230"/>
      <c r="C912" s="230"/>
    </row>
    <row r="913" spans="2:3" x14ac:dyDescent="0.2">
      <c r="B913" s="230"/>
      <c r="C913" s="230"/>
    </row>
    <row r="914" spans="2:3" x14ac:dyDescent="0.2">
      <c r="B914" s="230"/>
      <c r="C914" s="230"/>
    </row>
    <row r="915" spans="2:3" x14ac:dyDescent="0.2">
      <c r="B915" s="230"/>
      <c r="C915" s="230"/>
    </row>
    <row r="916" spans="2:3" x14ac:dyDescent="0.2">
      <c r="B916" s="230"/>
      <c r="C916" s="230"/>
    </row>
    <row r="917" spans="2:3" x14ac:dyDescent="0.2">
      <c r="B917" s="230"/>
      <c r="C917" s="230"/>
    </row>
    <row r="918" spans="2:3" x14ac:dyDescent="0.2">
      <c r="B918" s="230"/>
      <c r="C918" s="230"/>
    </row>
    <row r="919" spans="2:3" x14ac:dyDescent="0.2">
      <c r="B919" s="230"/>
      <c r="C919" s="230"/>
    </row>
    <row r="920" spans="2:3" x14ac:dyDescent="0.2">
      <c r="B920" s="230"/>
      <c r="C920" s="230"/>
    </row>
    <row r="921" spans="2:3" x14ac:dyDescent="0.2">
      <c r="B921" s="230"/>
      <c r="C921" s="230"/>
    </row>
    <row r="922" spans="2:3" x14ac:dyDescent="0.2">
      <c r="B922" s="230"/>
      <c r="C922" s="230"/>
    </row>
    <row r="923" spans="2:3" x14ac:dyDescent="0.2">
      <c r="B923" s="230"/>
      <c r="C923" s="230"/>
    </row>
    <row r="924" spans="2:3" x14ac:dyDescent="0.2">
      <c r="B924" s="230"/>
      <c r="C924" s="230"/>
    </row>
    <row r="925" spans="2:3" x14ac:dyDescent="0.2">
      <c r="B925" s="230"/>
      <c r="C925" s="230"/>
    </row>
    <row r="926" spans="2:3" x14ac:dyDescent="0.2">
      <c r="B926" s="230"/>
      <c r="C926" s="230"/>
    </row>
    <row r="927" spans="2:3" x14ac:dyDescent="0.2">
      <c r="B927" s="230"/>
      <c r="C927" s="230"/>
    </row>
    <row r="928" spans="2:3" x14ac:dyDescent="0.2">
      <c r="B928" s="230"/>
      <c r="C928" s="230"/>
    </row>
    <row r="929" spans="2:3" x14ac:dyDescent="0.2">
      <c r="B929" s="230"/>
      <c r="C929" s="230"/>
    </row>
    <row r="930" spans="2:3" x14ac:dyDescent="0.2">
      <c r="B930" s="230"/>
      <c r="C930" s="230"/>
    </row>
    <row r="931" spans="2:3" x14ac:dyDescent="0.2">
      <c r="B931" s="230"/>
      <c r="C931" s="230"/>
    </row>
    <row r="932" spans="2:3" x14ac:dyDescent="0.2">
      <c r="B932" s="230"/>
      <c r="C932" s="230"/>
    </row>
    <row r="933" spans="2:3" x14ac:dyDescent="0.2">
      <c r="B933" s="230"/>
      <c r="C933" s="230"/>
    </row>
    <row r="934" spans="2:3" x14ac:dyDescent="0.2">
      <c r="B934" s="230"/>
      <c r="C934" s="230"/>
    </row>
    <row r="935" spans="2:3" x14ac:dyDescent="0.2">
      <c r="B935" s="230"/>
      <c r="C935" s="230"/>
    </row>
    <row r="936" spans="2:3" x14ac:dyDescent="0.2">
      <c r="B936" s="230"/>
      <c r="C936" s="230"/>
    </row>
    <row r="937" spans="2:3" x14ac:dyDescent="0.2">
      <c r="B937" s="230"/>
      <c r="C937" s="230"/>
    </row>
    <row r="938" spans="2:3" x14ac:dyDescent="0.2">
      <c r="B938" s="230"/>
      <c r="C938" s="230"/>
    </row>
    <row r="939" spans="2:3" x14ac:dyDescent="0.2">
      <c r="B939" s="230"/>
      <c r="C939" s="230"/>
    </row>
    <row r="940" spans="2:3" x14ac:dyDescent="0.2">
      <c r="B940" s="230"/>
      <c r="C940" s="230"/>
    </row>
    <row r="941" spans="2:3" x14ac:dyDescent="0.2">
      <c r="B941" s="230"/>
      <c r="C941" s="230"/>
    </row>
    <row r="942" spans="2:3" x14ac:dyDescent="0.2">
      <c r="B942" s="230"/>
      <c r="C942" s="230"/>
    </row>
    <row r="943" spans="2:3" x14ac:dyDescent="0.2">
      <c r="B943" s="230"/>
      <c r="C943" s="230"/>
    </row>
    <row r="944" spans="2:3" x14ac:dyDescent="0.2">
      <c r="B944" s="230"/>
      <c r="C944" s="230"/>
    </row>
    <row r="945" spans="2:3" x14ac:dyDescent="0.2">
      <c r="B945" s="230"/>
      <c r="C945" s="230"/>
    </row>
    <row r="946" spans="2:3" x14ac:dyDescent="0.2">
      <c r="B946" s="230"/>
      <c r="C946" s="230"/>
    </row>
    <row r="947" spans="2:3" x14ac:dyDescent="0.2">
      <c r="B947" s="230"/>
      <c r="C947" s="230"/>
    </row>
    <row r="948" spans="2:3" x14ac:dyDescent="0.2">
      <c r="B948" s="230"/>
      <c r="C948" s="230"/>
    </row>
    <row r="949" spans="2:3" x14ac:dyDescent="0.2">
      <c r="B949" s="230"/>
      <c r="C949" s="230"/>
    </row>
    <row r="950" spans="2:3" x14ac:dyDescent="0.2">
      <c r="B950" s="230"/>
      <c r="C950" s="230"/>
    </row>
    <row r="951" spans="2:3" x14ac:dyDescent="0.2">
      <c r="B951" s="230"/>
      <c r="C951" s="230"/>
    </row>
    <row r="952" spans="2:3" x14ac:dyDescent="0.2">
      <c r="B952" s="230"/>
      <c r="C952" s="230"/>
    </row>
  </sheetData>
  <mergeCells count="36">
    <mergeCell ref="B18:B19"/>
    <mergeCell ref="A2:B3"/>
    <mergeCell ref="C2:C3"/>
    <mergeCell ref="D2:D3"/>
    <mergeCell ref="B6:B7"/>
    <mergeCell ref="B8:B9"/>
    <mergeCell ref="B12:B13"/>
    <mergeCell ref="B14:B15"/>
    <mergeCell ref="B16:B17"/>
    <mergeCell ref="B49:B50"/>
    <mergeCell ref="B31:B32"/>
    <mergeCell ref="B38:B39"/>
    <mergeCell ref="B21:B22"/>
    <mergeCell ref="B23:B24"/>
    <mergeCell ref="B25:B26"/>
    <mergeCell ref="A105:E105"/>
    <mergeCell ref="B84:B85"/>
    <mergeCell ref="B86:B87"/>
    <mergeCell ref="B91:B92"/>
    <mergeCell ref="B93:B94"/>
    <mergeCell ref="E2:E3"/>
    <mergeCell ref="B96:B97"/>
    <mergeCell ref="B98:B99"/>
    <mergeCell ref="B100:B101"/>
    <mergeCell ref="B102:B103"/>
    <mergeCell ref="B73:B74"/>
    <mergeCell ref="B75:B76"/>
    <mergeCell ref="B77:B78"/>
    <mergeCell ref="B64:B65"/>
    <mergeCell ref="B66:B67"/>
    <mergeCell ref="B69:B70"/>
    <mergeCell ref="B52:B53"/>
    <mergeCell ref="B54:B55"/>
    <mergeCell ref="B57:B58"/>
    <mergeCell ref="B43:B44"/>
    <mergeCell ref="B47:B48"/>
  </mergeCells>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1. UKB_stdGWAS_R2</vt:lpstr>
      <vt:lpstr>2. HRS_stdGWAS_R2</vt:lpstr>
      <vt:lpstr>3. RA_Expected_stdGWAS</vt:lpstr>
      <vt:lpstr>4a. UKB_stdGWAS_RA_LoA</vt:lpstr>
      <vt:lpstr>4b. UKB3_stdGWAS_avg_RA_LoA</vt:lpstr>
      <vt:lpstr>5. HRS_stdGWAS_RA_LoA</vt:lpstr>
      <vt:lpstr>6. ANOVA_RAobs</vt:lpstr>
      <vt:lpstr>7. Pheno_Definition</vt:lpstr>
      <vt:lpstr>8. Input GWAS meta-analyses</vt:lpstr>
      <vt:lpstr>9. UKB_fGWAS_R2</vt:lpstr>
      <vt:lpstr>10. RA_Expected_fGWAS</vt:lpstr>
      <vt:lpstr>11. UKB_fGWAS_RA_LoA</vt:lpstr>
      <vt:lpstr>12. Descriptives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Alemu, Robel</dc:creator>
  <cp:lastModifiedBy>Alemu, Robel</cp:lastModifiedBy>
  <dcterms:created xsi:type="dcterms:W3CDTF">2024-03-07T00:19:46Z</dcterms:created>
  <dcterms:modified xsi:type="dcterms:W3CDTF">2025-09-10T13:22:57Z</dcterms:modified>
</cp:coreProperties>
</file>