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rah\OneDrive\Desktop\PhD Thesis\OH Scale\drafts\v7\"/>
    </mc:Choice>
  </mc:AlternateContent>
  <xr:revisionPtr revIDLastSave="0" documentId="13_ncr:1_{1C29CA48-DEE2-4C71-8435-BEBA4A7BDB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ent Validity Calculation" sheetId="2" r:id="rId1"/>
  </sheets>
  <definedNames>
    <definedName name="_xlnm._FilterDatabase" localSheetId="0" hidden="1">'Content Validity Calculation'!$A$1:$T$150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" l="1"/>
  <c r="M3" i="2" s="1"/>
  <c r="L4" i="2"/>
  <c r="M4" i="2" s="1"/>
  <c r="L5" i="2"/>
  <c r="M5" i="2" s="1"/>
  <c r="L6" i="2"/>
  <c r="M6" i="2" s="1"/>
  <c r="L7" i="2"/>
  <c r="M7" i="2" s="1"/>
  <c r="L8" i="2"/>
  <c r="M8" i="2" s="1"/>
  <c r="L9" i="2"/>
  <c r="M9" i="2" s="1"/>
  <c r="L10" i="2"/>
  <c r="M10" i="2" s="1"/>
  <c r="L11" i="2"/>
  <c r="M11" i="2" s="1"/>
  <c r="L12" i="2"/>
  <c r="M12" i="2" s="1"/>
  <c r="L13" i="2"/>
  <c r="M13" i="2" s="1"/>
  <c r="L14" i="2"/>
  <c r="M14" i="2" s="1"/>
  <c r="L15" i="2"/>
  <c r="M15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25" i="2"/>
  <c r="M25" i="2" s="1"/>
  <c r="L26" i="2"/>
  <c r="M26" i="2" s="1"/>
  <c r="L27" i="2"/>
  <c r="M27" i="2" s="1"/>
  <c r="L28" i="2"/>
  <c r="M28" i="2" s="1"/>
  <c r="L29" i="2"/>
  <c r="M29" i="2" s="1"/>
  <c r="L30" i="2"/>
  <c r="M30" i="2" s="1"/>
  <c r="L31" i="2"/>
  <c r="M31" i="2" s="1"/>
  <c r="L32" i="2"/>
  <c r="M32" i="2" s="1"/>
  <c r="L33" i="2"/>
  <c r="M33" i="2" s="1"/>
  <c r="L34" i="2"/>
  <c r="M34" i="2" s="1"/>
  <c r="L35" i="2"/>
  <c r="M35" i="2" s="1"/>
  <c r="L36" i="2"/>
  <c r="M36" i="2" s="1"/>
  <c r="L37" i="2"/>
  <c r="M37" i="2" s="1"/>
  <c r="L38" i="2"/>
  <c r="M38" i="2" s="1"/>
  <c r="L39" i="2"/>
  <c r="M39" i="2" s="1"/>
  <c r="L40" i="2"/>
  <c r="M40" i="2" s="1"/>
  <c r="L41" i="2"/>
  <c r="M41" i="2" s="1"/>
  <c r="L42" i="2"/>
  <c r="M42" i="2" s="1"/>
  <c r="L43" i="2"/>
  <c r="M43" i="2" s="1"/>
  <c r="L44" i="2"/>
  <c r="M44" i="2" s="1"/>
  <c r="L45" i="2"/>
  <c r="M45" i="2" s="1"/>
  <c r="L46" i="2"/>
  <c r="M46" i="2" s="1"/>
  <c r="L47" i="2"/>
  <c r="M47" i="2" s="1"/>
  <c r="L48" i="2"/>
  <c r="M48" i="2" s="1"/>
  <c r="L49" i="2"/>
  <c r="M49" i="2" s="1"/>
  <c r="L50" i="2"/>
  <c r="M50" i="2" s="1"/>
  <c r="L51" i="2"/>
  <c r="M51" i="2" s="1"/>
  <c r="L52" i="2"/>
  <c r="M52" i="2" s="1"/>
  <c r="L53" i="2"/>
  <c r="M53" i="2" s="1"/>
  <c r="L54" i="2"/>
  <c r="M54" i="2" s="1"/>
  <c r="L55" i="2"/>
  <c r="M55" i="2" s="1"/>
  <c r="L56" i="2"/>
  <c r="M56" i="2" s="1"/>
  <c r="L57" i="2"/>
  <c r="M57" i="2" s="1"/>
  <c r="L58" i="2"/>
  <c r="M58" i="2" s="1"/>
  <c r="L59" i="2"/>
  <c r="M59" i="2" s="1"/>
  <c r="L60" i="2"/>
  <c r="M60" i="2" s="1"/>
  <c r="L61" i="2"/>
  <c r="M61" i="2" s="1"/>
  <c r="L62" i="2"/>
  <c r="M62" i="2" s="1"/>
  <c r="L63" i="2"/>
  <c r="M63" i="2" s="1"/>
  <c r="L64" i="2"/>
  <c r="M64" i="2" s="1"/>
  <c r="L65" i="2"/>
  <c r="M65" i="2" s="1"/>
  <c r="L66" i="2"/>
  <c r="M66" i="2" s="1"/>
  <c r="L67" i="2"/>
  <c r="M67" i="2" s="1"/>
  <c r="L68" i="2"/>
  <c r="M68" i="2" s="1"/>
  <c r="L69" i="2"/>
  <c r="M69" i="2" s="1"/>
  <c r="L70" i="2"/>
  <c r="M70" i="2" s="1"/>
  <c r="L71" i="2"/>
  <c r="M71" i="2" s="1"/>
  <c r="L72" i="2"/>
  <c r="M72" i="2" s="1"/>
  <c r="L73" i="2"/>
  <c r="M73" i="2" s="1"/>
  <c r="L74" i="2"/>
  <c r="M74" i="2" s="1"/>
  <c r="L75" i="2"/>
  <c r="M75" i="2" s="1"/>
  <c r="L76" i="2"/>
  <c r="M76" i="2" s="1"/>
  <c r="L77" i="2"/>
  <c r="M77" i="2" s="1"/>
  <c r="L78" i="2"/>
  <c r="M78" i="2" s="1"/>
  <c r="L79" i="2"/>
  <c r="M79" i="2" s="1"/>
  <c r="L80" i="2"/>
  <c r="M80" i="2" s="1"/>
  <c r="L81" i="2"/>
  <c r="M81" i="2" s="1"/>
  <c r="L82" i="2"/>
  <c r="M82" i="2" s="1"/>
  <c r="L83" i="2"/>
  <c r="M83" i="2" s="1"/>
  <c r="L84" i="2"/>
  <c r="M84" i="2" s="1"/>
  <c r="L85" i="2"/>
  <c r="M85" i="2" s="1"/>
  <c r="L86" i="2"/>
  <c r="M86" i="2" s="1"/>
  <c r="L87" i="2"/>
  <c r="M87" i="2" s="1"/>
  <c r="L88" i="2"/>
  <c r="M88" i="2" s="1"/>
  <c r="L89" i="2"/>
  <c r="M89" i="2" s="1"/>
  <c r="L90" i="2"/>
  <c r="M90" i="2" s="1"/>
  <c r="L91" i="2"/>
  <c r="M91" i="2" s="1"/>
  <c r="L92" i="2"/>
  <c r="M92" i="2" s="1"/>
  <c r="L93" i="2"/>
  <c r="M93" i="2" s="1"/>
  <c r="L94" i="2"/>
  <c r="M94" i="2" s="1"/>
  <c r="L95" i="2"/>
  <c r="M95" i="2" s="1"/>
  <c r="L96" i="2"/>
  <c r="M96" i="2" s="1"/>
  <c r="L97" i="2"/>
  <c r="M97" i="2" s="1"/>
  <c r="L98" i="2"/>
  <c r="M98" i="2" s="1"/>
  <c r="L99" i="2"/>
  <c r="M99" i="2" s="1"/>
  <c r="L100" i="2"/>
  <c r="M100" i="2" s="1"/>
  <c r="L101" i="2"/>
  <c r="M101" i="2" s="1"/>
  <c r="L102" i="2"/>
  <c r="M102" i="2" s="1"/>
  <c r="L103" i="2"/>
  <c r="M103" i="2" s="1"/>
  <c r="L104" i="2"/>
  <c r="M104" i="2" s="1"/>
  <c r="L105" i="2"/>
  <c r="M105" i="2" s="1"/>
  <c r="L106" i="2"/>
  <c r="M106" i="2" s="1"/>
  <c r="L107" i="2"/>
  <c r="M107" i="2" s="1"/>
  <c r="L108" i="2"/>
  <c r="M108" i="2" s="1"/>
  <c r="L109" i="2"/>
  <c r="M109" i="2" s="1"/>
  <c r="L110" i="2"/>
  <c r="M110" i="2" s="1"/>
  <c r="L111" i="2"/>
  <c r="M111" i="2" s="1"/>
  <c r="L112" i="2"/>
  <c r="M112" i="2" s="1"/>
  <c r="L113" i="2"/>
  <c r="M113" i="2" s="1"/>
  <c r="L114" i="2"/>
  <c r="M114" i="2" s="1"/>
  <c r="L115" i="2"/>
  <c r="M115" i="2" s="1"/>
  <c r="L116" i="2"/>
  <c r="M116" i="2" s="1"/>
  <c r="L117" i="2"/>
  <c r="M117" i="2" s="1"/>
  <c r="L118" i="2"/>
  <c r="M118" i="2" s="1"/>
  <c r="L119" i="2"/>
  <c r="M119" i="2" s="1"/>
  <c r="L120" i="2"/>
  <c r="M120" i="2" s="1"/>
  <c r="L121" i="2"/>
  <c r="M121" i="2" s="1"/>
  <c r="L122" i="2"/>
  <c r="M122" i="2" s="1"/>
  <c r="L123" i="2"/>
  <c r="M123" i="2" s="1"/>
  <c r="L124" i="2"/>
  <c r="M124" i="2" s="1"/>
  <c r="L125" i="2"/>
  <c r="M125" i="2" s="1"/>
  <c r="L126" i="2"/>
  <c r="M126" i="2" s="1"/>
  <c r="L127" i="2"/>
  <c r="M127" i="2" s="1"/>
  <c r="L128" i="2"/>
  <c r="M128" i="2" s="1"/>
  <c r="L129" i="2"/>
  <c r="M129" i="2" s="1"/>
  <c r="L130" i="2"/>
  <c r="M130" i="2" s="1"/>
  <c r="L131" i="2"/>
  <c r="M131" i="2" s="1"/>
  <c r="L132" i="2"/>
  <c r="M132" i="2" s="1"/>
  <c r="L133" i="2"/>
  <c r="M133" i="2" s="1"/>
  <c r="L134" i="2"/>
  <c r="M134" i="2" s="1"/>
  <c r="L135" i="2"/>
  <c r="M135" i="2" s="1"/>
  <c r="L136" i="2"/>
  <c r="M136" i="2" s="1"/>
  <c r="L137" i="2"/>
  <c r="M137" i="2" s="1"/>
  <c r="L138" i="2"/>
  <c r="M138" i="2" s="1"/>
  <c r="L139" i="2"/>
  <c r="M139" i="2" s="1"/>
  <c r="L140" i="2"/>
  <c r="M140" i="2" s="1"/>
  <c r="L141" i="2"/>
  <c r="M141" i="2" s="1"/>
  <c r="L142" i="2"/>
  <c r="M142" i="2" s="1"/>
  <c r="L143" i="2"/>
  <c r="M143" i="2" s="1"/>
  <c r="L144" i="2"/>
  <c r="M144" i="2" s="1"/>
  <c r="L145" i="2"/>
  <c r="M145" i="2" s="1"/>
  <c r="L146" i="2"/>
  <c r="M146" i="2" s="1"/>
  <c r="L147" i="2"/>
  <c r="M147" i="2" s="1"/>
  <c r="L148" i="2"/>
  <c r="M148" i="2" s="1"/>
  <c r="L2" i="2"/>
  <c r="M2" i="2" s="1"/>
  <c r="T19" i="2" l="1"/>
  <c r="T23" i="2" s="1"/>
  <c r="T21" i="2"/>
  <c r="T20" i="2" l="1"/>
  <c r="T22" i="2" s="1"/>
</calcChain>
</file>

<file path=xl/sharedStrings.xml><?xml version="1.0" encoding="utf-8"?>
<sst xmlns="http://schemas.openxmlformats.org/spreadsheetml/2006/main" count="338" uniqueCount="338">
  <si>
    <t>If yes, do you usually use a face mask when clearing manure?</t>
  </si>
  <si>
    <t>If yes, do you usually wear boots when clearing manure?</t>
  </si>
  <si>
    <t>If yes, do you usually wear gloves when clearing manure?</t>
  </si>
  <si>
    <t>If yes, do you usually wash your hands after clearing manure?</t>
  </si>
  <si>
    <t>If yes, do you usually wear gloves when assisting livestock during birth?</t>
  </si>
  <si>
    <t>If yes, do you usually wear boots when assisting livestock during birth?</t>
  </si>
  <si>
    <t>If yes, do you usually wear a face mask when assisting livestock during birth?</t>
  </si>
  <si>
    <t>If yes, do you usually wash your hands after assisting animals during the birthing process?</t>
  </si>
  <si>
    <t>If yes, did you wash the wound with soap and water?</t>
  </si>
  <si>
    <t>If yes, did you go to a health facility for treatment?</t>
  </si>
  <si>
    <t>If yes, what is the source of antimicrobials? (tick all that apply)</t>
  </si>
  <si>
    <t>If yes, how long?</t>
  </si>
  <si>
    <t>If yes or sometimes, how long?</t>
  </si>
  <si>
    <t>If yes, do you usually clean milking equipment?</t>
  </si>
  <si>
    <t>Kristina</t>
  </si>
  <si>
    <t>Birhanu</t>
  </si>
  <si>
    <t xml:space="preserve">Number of agreement </t>
  </si>
  <si>
    <t>I-CVI</t>
  </si>
  <si>
    <t>S-CVI</t>
  </si>
  <si>
    <t>Total agreement</t>
  </si>
  <si>
    <t xml:space="preserve">No of agreement (per item)/no of raters </t>
  </si>
  <si>
    <t>Scale-Content Validity Index (S-CVI/ave)/average</t>
  </si>
  <si>
    <t xml:space="preserve">Scale-Content Validity Index (S-CVI/UA)/universal agreement </t>
  </si>
  <si>
    <t>UA</t>
  </si>
  <si>
    <t>Total agreement/no of items</t>
  </si>
  <si>
    <t>Lian</t>
  </si>
  <si>
    <t>Mirgissa</t>
  </si>
  <si>
    <t>Sum of I-CVI</t>
  </si>
  <si>
    <t xml:space="preserve">Total items </t>
  </si>
  <si>
    <t>Kebede</t>
  </si>
  <si>
    <t>Item-CVI</t>
  </si>
  <si>
    <t>Total I-CVI/no of items</t>
  </si>
  <si>
    <t>Terminologies</t>
  </si>
  <si>
    <t>Dismas</t>
  </si>
  <si>
    <t>Seid</t>
  </si>
  <si>
    <t xml:space="preserve">Number of items below I-CVI cutoff of "0.83" </t>
  </si>
  <si>
    <t>Yusuf</t>
  </si>
  <si>
    <t>Revise</t>
  </si>
  <si>
    <t>Do you ever touch animal manure with your bare hands?</t>
  </si>
  <si>
    <t>Rephrase + add human</t>
  </si>
  <si>
    <t>Do you give medications meant for humans to your animals?</t>
  </si>
  <si>
    <t>How important is it to wear protective clothing when slaughtering animals? V important etc.</t>
  </si>
  <si>
    <t>Do you ever touch birth products with your bare hands?</t>
  </si>
  <si>
    <t>If  yes, do you wash your hands with soap or ash after touching the animal manure?</t>
  </si>
  <si>
    <t>If  yes, do you wash your hands with soap or ash after touching the birth products?</t>
  </si>
  <si>
    <t>Attitudes: How important is it to wash your hands with soap and water after being bitten by a dog?</t>
  </si>
  <si>
    <t>Rephrae so it asks about type of latrine used and then recode</t>
  </si>
  <si>
    <t>If you were bitten by a dog, would you seek healthcare? Y/N then If Y, where would you go - health facility, traditional healer, vet/animal authority</t>
  </si>
  <si>
    <t>Do you isolate your animals when they are sick?</t>
  </si>
  <si>
    <t>Do you ever give expired antimicrobials to animals + second Q humans</t>
  </si>
  <si>
    <t>What is your source of water for drinking? For unsafe, do you boil?</t>
  </si>
  <si>
    <t>ash</t>
  </si>
  <si>
    <t>soap and ash</t>
  </si>
  <si>
    <t>before eating</t>
  </si>
  <si>
    <t>K_ZOO_15. Animal manure contains germs that can make people sick.</t>
  </si>
  <si>
    <t>K_1</t>
  </si>
  <si>
    <t>K_2</t>
  </si>
  <si>
    <t>K_3</t>
  </si>
  <si>
    <t>K_4</t>
  </si>
  <si>
    <t>K_5</t>
  </si>
  <si>
    <t>K_6</t>
  </si>
  <si>
    <t>K_7</t>
  </si>
  <si>
    <t>K_8</t>
  </si>
  <si>
    <t>K_9</t>
  </si>
  <si>
    <t>K_10</t>
  </si>
  <si>
    <t>K_11</t>
  </si>
  <si>
    <t>K_12</t>
  </si>
  <si>
    <t>K_13</t>
  </si>
  <si>
    <t>K_14</t>
  </si>
  <si>
    <t>K_15</t>
  </si>
  <si>
    <t>K_16</t>
  </si>
  <si>
    <t>K_17</t>
  </si>
  <si>
    <t>K_18</t>
  </si>
  <si>
    <t>K_19</t>
  </si>
  <si>
    <t>K_20</t>
  </si>
  <si>
    <t>K_21</t>
  </si>
  <si>
    <t>K_22</t>
  </si>
  <si>
    <t>K_23</t>
  </si>
  <si>
    <t>K_24</t>
  </si>
  <si>
    <t>K_25</t>
  </si>
  <si>
    <t>K_26</t>
  </si>
  <si>
    <t>K_27</t>
  </si>
  <si>
    <t>K_28</t>
  </si>
  <si>
    <t>K_29</t>
  </si>
  <si>
    <t>K_30</t>
  </si>
  <si>
    <t>K_31</t>
  </si>
  <si>
    <t>K_32</t>
  </si>
  <si>
    <t>K_33</t>
  </si>
  <si>
    <t>K_34</t>
  </si>
  <si>
    <t>K_35</t>
  </si>
  <si>
    <t>K_36</t>
  </si>
  <si>
    <t>K_37</t>
  </si>
  <si>
    <t>K_38</t>
  </si>
  <si>
    <t>K_39</t>
  </si>
  <si>
    <t>K_40</t>
  </si>
  <si>
    <t>K_41</t>
  </si>
  <si>
    <t>K_42</t>
  </si>
  <si>
    <t>K_43</t>
  </si>
  <si>
    <t>K_44</t>
  </si>
  <si>
    <t>K_45</t>
  </si>
  <si>
    <t>K_46</t>
  </si>
  <si>
    <t>K_47</t>
  </si>
  <si>
    <t>K_48</t>
  </si>
  <si>
    <t>K_49</t>
  </si>
  <si>
    <t>A_1</t>
  </si>
  <si>
    <t>A_2</t>
  </si>
  <si>
    <t>A_3</t>
  </si>
  <si>
    <t>A_4</t>
  </si>
  <si>
    <t>A_5</t>
  </si>
  <si>
    <t>A_6</t>
  </si>
  <si>
    <t>A_7</t>
  </si>
  <si>
    <t>A_8</t>
  </si>
  <si>
    <t>A_9</t>
  </si>
  <si>
    <t>A_10</t>
  </si>
  <si>
    <t>A_11</t>
  </si>
  <si>
    <t>A_12</t>
  </si>
  <si>
    <t>A_13</t>
  </si>
  <si>
    <t>A_14</t>
  </si>
  <si>
    <t>A_15</t>
  </si>
  <si>
    <t>A_16</t>
  </si>
  <si>
    <t>A_17</t>
  </si>
  <si>
    <t>A_18</t>
  </si>
  <si>
    <t>A_19</t>
  </si>
  <si>
    <t>A_20</t>
  </si>
  <si>
    <t>A_21</t>
  </si>
  <si>
    <t>A_22</t>
  </si>
  <si>
    <t>A_23</t>
  </si>
  <si>
    <t>A_24</t>
  </si>
  <si>
    <t>A_25</t>
  </si>
  <si>
    <t>A_26</t>
  </si>
  <si>
    <t>A_27</t>
  </si>
  <si>
    <t>A_28</t>
  </si>
  <si>
    <t>A_29</t>
  </si>
  <si>
    <t>A_30</t>
  </si>
  <si>
    <t>A_31</t>
  </si>
  <si>
    <t>A_32</t>
  </si>
  <si>
    <t>A_33</t>
  </si>
  <si>
    <t>A_34</t>
  </si>
  <si>
    <t>A_35</t>
  </si>
  <si>
    <t>A_36</t>
  </si>
  <si>
    <t>A_37</t>
  </si>
  <si>
    <t>A_38</t>
  </si>
  <si>
    <t>P_1</t>
  </si>
  <si>
    <t>P_2</t>
  </si>
  <si>
    <t>P_3</t>
  </si>
  <si>
    <t>P_4</t>
  </si>
  <si>
    <t>P_5</t>
  </si>
  <si>
    <t>P_6</t>
  </si>
  <si>
    <t>P_7</t>
  </si>
  <si>
    <t>P_8</t>
  </si>
  <si>
    <t>P_9</t>
  </si>
  <si>
    <t>P_10</t>
  </si>
  <si>
    <t>P_11</t>
  </si>
  <si>
    <t>P_12</t>
  </si>
  <si>
    <t>P_13</t>
  </si>
  <si>
    <t>P_14</t>
  </si>
  <si>
    <t>P_15</t>
  </si>
  <si>
    <t>P_16</t>
  </si>
  <si>
    <t>P_17</t>
  </si>
  <si>
    <t>P_18</t>
  </si>
  <si>
    <t>P_19</t>
  </si>
  <si>
    <t>P_20</t>
  </si>
  <si>
    <t>P_21</t>
  </si>
  <si>
    <t>P_22</t>
  </si>
  <si>
    <t>P_23</t>
  </si>
  <si>
    <t>P_24</t>
  </si>
  <si>
    <t>P_25</t>
  </si>
  <si>
    <t>P_26</t>
  </si>
  <si>
    <t>P_27</t>
  </si>
  <si>
    <t>P_28</t>
  </si>
  <si>
    <t>P_29</t>
  </si>
  <si>
    <t>P_30</t>
  </si>
  <si>
    <t>P_31</t>
  </si>
  <si>
    <t>P_32</t>
  </si>
  <si>
    <t>P_33</t>
  </si>
  <si>
    <t>P_34</t>
  </si>
  <si>
    <t>P_35</t>
  </si>
  <si>
    <t>P_36</t>
  </si>
  <si>
    <t>P_37</t>
  </si>
  <si>
    <t>P_38</t>
  </si>
  <si>
    <t>P_39</t>
  </si>
  <si>
    <t>P_40</t>
  </si>
  <si>
    <t>P_41</t>
  </si>
  <si>
    <t>P_42</t>
  </si>
  <si>
    <t>P_43</t>
  </si>
  <si>
    <t>P_44</t>
  </si>
  <si>
    <t>P_45</t>
  </si>
  <si>
    <t>P_46</t>
  </si>
  <si>
    <t>P_47</t>
  </si>
  <si>
    <t>P_48</t>
  </si>
  <si>
    <t>P_49</t>
  </si>
  <si>
    <t>P_50</t>
  </si>
  <si>
    <t>P_51</t>
  </si>
  <si>
    <t>P_52</t>
  </si>
  <si>
    <t>P_53</t>
  </si>
  <si>
    <t>P_54</t>
  </si>
  <si>
    <t>P_55</t>
  </si>
  <si>
    <t>P_56</t>
  </si>
  <si>
    <t>P_57</t>
  </si>
  <si>
    <t>P_58</t>
  </si>
  <si>
    <t>P_59</t>
  </si>
  <si>
    <t>P_60</t>
  </si>
  <si>
    <t>Item Code</t>
  </si>
  <si>
    <t xml:space="preserve">Item Statement </t>
  </si>
  <si>
    <t>Close contact with livestock can lead to transmission of diseases from animals to humans</t>
  </si>
  <si>
    <t>Mosquitoes and other insects can transmit diseases from animals to humans</t>
  </si>
  <si>
    <t>Farm premises and equipment contaminated with animal secretions can be a source of diseases that can be transmitted from animals to humans</t>
  </si>
  <si>
    <t>Animals can transmit diseases to humans by biting</t>
  </si>
  <si>
    <t>Livestock birth products like aborted fetus and placenta have germs that can make people sick</t>
  </si>
  <si>
    <t>The disease, rabies, can be transmitted to humans through the bite of an infected dog</t>
  </si>
  <si>
    <t>The disease, rabies, can be transmitted to humans through the bite of an infected fox</t>
  </si>
  <si>
    <t xml:space="preserve">The disease, Rift Valley fever, can be transmitted from animals to humans by mosquitoes </t>
  </si>
  <si>
    <t>The disease, Rift Valley fever, can be transmitted from animals to humans through close contact with birth products like aborted fetus and placenta</t>
  </si>
  <si>
    <t>The disease, brucellosis, can be transmitted from animals to humans through drinking raw milk</t>
  </si>
  <si>
    <t>The disease, bovine tuberculosis, can be transmitted to humans through drinking raw milk</t>
  </si>
  <si>
    <t>The disease, anthrax, can be transmitted to humans through eating meat from animals that are sick with anthrax</t>
  </si>
  <si>
    <t>The disease, anthrax, can be transmitted to humans through touching the skin or hide of animals that are sick with anthrax</t>
  </si>
  <si>
    <t>Vaccination of dogs against rabies prevents the disease from being transmitted to humans</t>
  </si>
  <si>
    <t xml:space="preserve">Contact with animal manure can expose humans to diseases </t>
  </si>
  <si>
    <t>Animals urinating or defecating inside the house can expose humans to diseases</t>
  </si>
  <si>
    <t>The death of animals due to a disease can potentially result in human death from the same disease</t>
  </si>
  <si>
    <t>Do you use plastic containers to store milk?</t>
  </si>
  <si>
    <t>If you prepare food but don't eat it right away, do you reheat it thoroughly before consuming?</t>
  </si>
  <si>
    <t>Do you regularly wash your hands with soap?</t>
  </si>
  <si>
    <t>Unusual disease outbreaks should be reported to authorities</t>
  </si>
  <si>
    <t>Close contact with dogs and cats can lead to humans getting sick</t>
  </si>
  <si>
    <t xml:space="preserve">Not using enough of the antimicrobials prescribed can lead to the ineffectiveness of these drugs as germs become resistant </t>
  </si>
  <si>
    <t>Not taking antimicrobials for the prescribed duration can make the drugs ineffective as germs develop resistance</t>
  </si>
  <si>
    <t>Administering antimicrobials to healthy animals is not recommended as this causes germs in animal body to become resistant</t>
  </si>
  <si>
    <t>Treating animal diseases with antimicrobials meant for humans can lead to germs becoming resistant</t>
  </si>
  <si>
    <t>Antimicrobial resistant germs can be passed from animals to humans</t>
  </si>
  <si>
    <t>During open defecation, soil and water can be contaminated with antimicrobial resistant germs</t>
  </si>
  <si>
    <t>Soil and water can be contaminated with antimicrobial resistant germs that may exist in animal faeces or urine</t>
  </si>
  <si>
    <t>Antimicrobial drugs can be found in the meat of recently treated animals</t>
  </si>
  <si>
    <t>Antimicrobial drugs can be found in the milk of recently treated animals</t>
  </si>
  <si>
    <t>Only animal health professionals can prescribe antimicrobials for livestock</t>
  </si>
  <si>
    <t>Only healthcare professionals can prescribe antimicrobials for humans</t>
  </si>
  <si>
    <t>Relying on one antimicrobial drug to treat all animal diseases could lead to germs becoming resistant to that particular drug</t>
  </si>
  <si>
    <t>Can you list medicines you use for livestock or human? (long list)</t>
  </si>
  <si>
    <t>From the above list, could you identify those classified as antimicrobials?</t>
  </si>
  <si>
    <t>Drinking untreated water from communal water sources is unsafe</t>
  </si>
  <si>
    <t>Boiling milk can reduce the risk of disease transmission from animals to humans</t>
  </si>
  <si>
    <t>Raw milk can carry harmful germs that can make people sick</t>
  </si>
  <si>
    <t>Hand washing with soap before eating prevents diseases in humans</t>
  </si>
  <si>
    <t>Leaving food overnight and eating it the next day without re-cooking poses a health risk</t>
  </si>
  <si>
    <t>Raw meat contains germs that can make people sick</t>
  </si>
  <si>
    <t>Undercooked meat contains germs that can make people sick</t>
  </si>
  <si>
    <t>Cooking meat very well minimizes the risk of disease transmission to humans</t>
  </si>
  <si>
    <t>Mixing cooked and raw food during preparation or storage can cause food to become contaminated</t>
  </si>
  <si>
    <t>Sick animals should not be slaughtered for human consumption</t>
  </si>
  <si>
    <t>Floods increase the risk of food contamination</t>
  </si>
  <si>
    <t>Floods increase the risk of water contamination</t>
  </si>
  <si>
    <t>The disease, cholera, is transmitted through contaminated food</t>
  </si>
  <si>
    <t>The disease, cholera, is transmitted through contaminated water</t>
  </si>
  <si>
    <t>Meat sold in open markets can be contaminated with germs that can make people sick</t>
  </si>
  <si>
    <t>Milk sold in plastic containers can be contaminated with germs that can make people sick</t>
  </si>
  <si>
    <t>How concerned are you about catching diseases from animals?</t>
  </si>
  <si>
    <t>How worried are you about contracting diseases from consuming raw milk?</t>
  </si>
  <si>
    <t>How risky is it for children to play with manure?</t>
  </si>
  <si>
    <t>How concerned are you about contracting diseases when clearing animal manure?</t>
  </si>
  <si>
    <t>How risky is it to slaughter animals without using protective clothing?</t>
  </si>
  <si>
    <t>How concerned are you about getting diseases from your animals if they get mixed with other herds?</t>
  </si>
  <si>
    <t>How concerned are you about getting diseases from your animals if your livestock cross borders?</t>
  </si>
  <si>
    <t>How concerned are you about getting a disease if an animal bites you?</t>
  </si>
  <si>
    <t>When mosquitos are abundant during flooding, I am afraid of catching Rift Valley Fever disease</t>
  </si>
  <si>
    <t>When many animals are dying in my area, I am afraid to eat the meat of such animals</t>
  </si>
  <si>
    <t>How risky is it to touch aborted fetuses or placentas without gloves?</t>
  </si>
  <si>
    <t>How concerned are you about diseases spreading to humans during an outbreak of animal disease?</t>
  </si>
  <si>
    <t>How concerned are you about getting diseases from dogs and cats?</t>
  </si>
  <si>
    <t>When your animals are sick, how likely are you to give them antimicrobials?</t>
  </si>
  <si>
    <t>How informed do you feel about the proper use of antimicrobials?</t>
  </si>
  <si>
    <t xml:space="preserve">To what extent are you concerned that antimicrobials can be ineffective when used to treat animals? </t>
  </si>
  <si>
    <t xml:space="preserve">To what extent are you concerned that antimicrobials can be ineffective when used to treat humans? </t>
  </si>
  <si>
    <t>How risky is it to use expired antimicrobials</t>
  </si>
  <si>
    <t>How concerned are you about germs developing resistance when buying antimicrobial drugs without a prescription?</t>
  </si>
  <si>
    <t>To what extent do you agree with restrictions on antimicrobial use?</t>
  </si>
  <si>
    <t>How concerned are you about the presence of antimicrobial drug residues in meat and/or milk that you consume?</t>
  </si>
  <si>
    <t>I should always follow the manufacturer's directions when giving antimicrobials to animals</t>
  </si>
  <si>
    <t>The more antimicrobial I give to the animal the higher the chance that the animal will recover</t>
  </si>
  <si>
    <t>When animals show improvement, there is no need to complete the entire course of antimicrobial medication</t>
  </si>
  <si>
    <t>When humans show improvement, there is no need to complete the entire course of antimicrobial medication</t>
  </si>
  <si>
    <t>It is safe to use an opened antimicrobial bottle again in the future</t>
  </si>
  <si>
    <t>How risky is it to handle meat without washing your hands with soap afterwards?</t>
  </si>
  <si>
    <t>How concerned are you about getting sick if you eat food left outside overnight?</t>
  </si>
  <si>
    <t xml:space="preserve">How important do you think is it to wash your hands with soap after using a latrine or practicing open defecation? </t>
  </si>
  <si>
    <t>How important is it for your health to wash hands before and after handling food</t>
  </si>
  <si>
    <t>How convinced are you that using soap and water is much more effective for hand cleaning compared to using only water?</t>
  </si>
  <si>
    <t>How concerned are you about getting sick from eating undercooked meat?</t>
  </si>
  <si>
    <t>How concerned are you about getting sick from eating food prepared by sick individuals?</t>
  </si>
  <si>
    <t>How concerned are you about getting sick from drinking raw milk?</t>
  </si>
  <si>
    <t>How concerned are to contract diseases if you consume wildlife meat?</t>
  </si>
  <si>
    <t>How risky is it to mix raw and cooked food during preparation or storage?</t>
  </si>
  <si>
    <t>How risky is it to drink water from open surfaces or communal water when it is not treated or boiled?</t>
  </si>
  <si>
    <t>How concerned are you that milk will lose its nutrients if you boil it?</t>
  </si>
  <si>
    <t>Do you and your livestock sleep under the same roof?</t>
  </si>
  <si>
    <t>Do you and your livestock share the same drinking water?</t>
  </si>
  <si>
    <t>Do you slaughter sick animals before they die?</t>
  </si>
  <si>
    <t>Do you vaccinate your livestock against diseases that can be transmitted from animals to humans?</t>
  </si>
  <si>
    <t>Do you dispose dead animals by burying, burning or combination of both?</t>
  </si>
  <si>
    <t>Do you practice open defecation?</t>
  </si>
  <si>
    <t xml:space="preserve">Do you participate in manure clearing? </t>
  </si>
  <si>
    <t>Do you assist livestock during birth?</t>
  </si>
  <si>
    <t>Do you report animal disease outbreaks to authorities?</t>
  </si>
  <si>
    <t>Have you ever been bitten by a dog?</t>
  </si>
  <si>
    <t>Does your herd mix with other herds during grazing and watering?</t>
  </si>
  <si>
    <t>Do you closely live with dogs and cats?</t>
  </si>
  <si>
    <t>Do you clear dog and cat manure?</t>
  </si>
  <si>
    <t xml:space="preserve">Do you buy antimicrobials for your livestock? </t>
  </si>
  <si>
    <t>Do you reuse leftover antimicrobial drugs after the bottle has been opened for some time?</t>
  </si>
  <si>
    <t>Do you refrigerate antimicrobial drugs?</t>
  </si>
  <si>
    <t>Do you give antimicrobials when your animals have a fever?</t>
  </si>
  <si>
    <t>Do you use expired antimicrobials during drug shortages?</t>
  </si>
  <si>
    <t>Do you check expiry date of antimicrobials before usage?</t>
  </si>
  <si>
    <t>Do you use antimicrobials to protect your livestock from diseases even if they are healthy?</t>
  </si>
  <si>
    <t>Do you use antimicrobials to fatten your livestock for better production?</t>
  </si>
  <si>
    <t>Do you seek advice from an animal health professional before giving antimicrobials to your livestock?</t>
  </si>
  <si>
    <t>Do you consult with a human health professional before taking antimicrobials yourself?</t>
  </si>
  <si>
    <t xml:space="preserve">Do you give medications meant for humans to your animals that you have bought from regular pharmacies? </t>
  </si>
  <si>
    <t>Do you follow the recommended course of antimicrobial treatment?</t>
  </si>
  <si>
    <t>Do you abstain from drinking milk of recently treated animals?</t>
  </si>
  <si>
    <t>Do you abstain from eating meat of recently treated animals?</t>
  </si>
  <si>
    <t>Do you increase the antimicrobial dose if the animal does not recover?</t>
  </si>
  <si>
    <t>Do you increase the antimicrobial treatment frequency if the animal does not recover?</t>
  </si>
  <si>
    <t>Do you change the antimicrobial drug without consulting an animal health professional if the initial treatment does not work?</t>
  </si>
  <si>
    <t>Do you participate livestock milking</t>
  </si>
  <si>
    <t>Do you purify your drinking water sourced from the communal water points?</t>
  </si>
  <si>
    <t>Do you cover food to prevent flies from touching the food?</t>
  </si>
  <si>
    <t>Do you use soap to wash your hands before handling food?</t>
  </si>
  <si>
    <t>Do you consume undercooked meat?</t>
  </si>
  <si>
    <t>Do you drink raw milk?</t>
  </si>
  <si>
    <t>Do you clean animal udder before milking?</t>
  </si>
  <si>
    <t>Do you wash your hands after using a latrine or practicing open defecation?</t>
  </si>
  <si>
    <t>Do you wash the cooking and eating utensils after meals with soap?</t>
  </si>
  <si>
    <t xml:space="preserve">Do you wash your hands with running water and soap before meals? </t>
  </si>
  <si>
    <t>Do you mix cooked and uncooked food during preparation or storage?</t>
  </si>
  <si>
    <t>Do you slaughter animals inside your home?</t>
  </si>
  <si>
    <t xml:space="preserve">Do you eat meat from wild animals? </t>
  </si>
  <si>
    <t>items with CVI&lt;0.83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</si>
</sst>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4" fillId="3" borderId="0" xfId="2" applyFont="1" applyAlignment="1">
      <alignment horizontal="center" vertical="center"/>
    </xf>
    <xf numFmtId="0" fontId="1" fillId="5" borderId="1" xfId="0" applyFont="1" applyFill="1" applyBorder="1"/>
    <xf numFmtId="0" fontId="5" fillId="5" borderId="1" xfId="3" applyFill="1" applyBorder="1" applyAlignment="1">
      <alignment horizontal="center"/>
    </xf>
    <xf numFmtId="164" fontId="5" fillId="5" borderId="1" xfId="3" applyNumberFormat="1" applyFill="1" applyBorder="1" applyAlignment="1">
      <alignment horizontal="center"/>
    </xf>
    <xf numFmtId="0" fontId="0" fillId="5" borderId="2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165" fontId="5" fillId="5" borderId="1" xfId="3" applyNumberFormat="1" applyFill="1" applyBorder="1" applyAlignment="1">
      <alignment horizontal="center"/>
    </xf>
    <xf numFmtId="2" fontId="0" fillId="0" borderId="0" xfId="0" applyNumberFormat="1"/>
    <xf numFmtId="0" fontId="6" fillId="0" borderId="0" xfId="0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8" borderId="0" xfId="0" applyFill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7" borderId="0" xfId="2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2" fontId="0" fillId="0" borderId="0" xfId="0" applyNumberFormat="1" applyAlignment="1">
      <alignment horizontal="center"/>
    </xf>
    <xf numFmtId="0" fontId="0" fillId="6" borderId="5" xfId="0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5" borderId="2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5" fillId="5" borderId="1" xfId="3" applyFill="1" applyBorder="1" applyAlignment="1">
      <alignment horizontal="left"/>
    </xf>
    <xf numFmtId="0" fontId="5" fillId="5" borderId="1" xfId="3" applyFill="1" applyBorder="1" applyAlignment="1">
      <alignment horizontal="left" wrapText="1"/>
    </xf>
    <xf numFmtId="0" fontId="8" fillId="0" borderId="0" xfId="1" applyFont="1" applyFill="1" applyAlignment="1">
      <alignment horizontal="center"/>
    </xf>
    <xf numFmtId="0" fontId="8" fillId="0" borderId="0" xfId="1" applyFont="1" applyFill="1" applyAlignment="1">
      <alignment horizontal="center" vertical="center"/>
    </xf>
  </cellXfs>
  <cellStyles count="4">
    <cellStyle name="20% - Accent5" xfId="3" builtinId="46"/>
    <cellStyle name="Bad" xfId="2" builtinId="27"/>
    <cellStyle name="Neutral" xfId="1" builtinId="28"/>
    <cellStyle name="Normal" xfId="0" builtinId="0"/>
  </cellStyles>
  <dxfs count="3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0B0FB-AC64-4691-83FF-2A17AE0EA6D8}">
  <sheetPr codeName="Sheet1"/>
  <dimension ref="A1:T150"/>
  <sheetViews>
    <sheetView tabSelected="1" zoomScale="99" zoomScaleNormal="90" workbookViewId="0">
      <selection activeCell="P3" sqref="P3"/>
    </sheetView>
  </sheetViews>
  <sheetFormatPr defaultColWidth="8.85546875" defaultRowHeight="15" x14ac:dyDescent="0.25"/>
  <cols>
    <col min="1" max="1" width="11.42578125" style="22" customWidth="1"/>
    <col min="2" max="2" width="104.140625" style="24" customWidth="1"/>
    <col min="3" max="3" width="14.140625" style="3" hidden="1" customWidth="1"/>
    <col min="4" max="8" width="11.5703125" style="3" hidden="1" customWidth="1"/>
    <col min="9" max="9" width="10.28515625" hidden="1" customWidth="1"/>
    <col min="10" max="10" width="11.42578125" hidden="1" customWidth="1"/>
    <col min="11" max="11" width="58.42578125" style="19" hidden="1" customWidth="1"/>
    <col min="12" max="12" width="22.42578125" style="1" customWidth="1"/>
    <col min="13" max="13" width="13.140625" style="1" customWidth="1"/>
    <col min="14" max="14" width="8.5703125" customWidth="1"/>
    <col min="15" max="15" width="8.42578125" style="4" customWidth="1"/>
    <col min="17" max="17" width="19.5703125" customWidth="1"/>
    <col min="18" max="18" width="8.5703125" customWidth="1"/>
    <col min="19" max="19" width="14.42578125" customWidth="1"/>
    <col min="20" max="20" width="9.42578125" bestFit="1" customWidth="1"/>
  </cols>
  <sheetData>
    <row r="1" spans="1:19" s="1" customFormat="1" x14ac:dyDescent="0.25">
      <c r="A1" s="21" t="s">
        <v>202</v>
      </c>
      <c r="B1" s="21" t="s">
        <v>203</v>
      </c>
      <c r="C1" s="6" t="s">
        <v>15</v>
      </c>
      <c r="D1" s="6" t="s">
        <v>14</v>
      </c>
      <c r="E1" s="6" t="s">
        <v>25</v>
      </c>
      <c r="F1" s="6" t="s">
        <v>26</v>
      </c>
      <c r="G1" s="6" t="s">
        <v>29</v>
      </c>
      <c r="H1" s="6" t="s">
        <v>33</v>
      </c>
      <c r="I1" s="6" t="s">
        <v>34</v>
      </c>
      <c r="J1" s="6" t="s">
        <v>36</v>
      </c>
      <c r="K1" s="23" t="s">
        <v>37</v>
      </c>
      <c r="L1" s="33" t="s">
        <v>16</v>
      </c>
      <c r="M1" s="34" t="s">
        <v>30</v>
      </c>
      <c r="N1" s="3"/>
      <c r="O1" s="5"/>
    </row>
    <row r="2" spans="1:19" x14ac:dyDescent="0.25">
      <c r="A2" s="22" t="s">
        <v>55</v>
      </c>
      <c r="B2" s="24" t="s">
        <v>204</v>
      </c>
      <c r="C2" s="3">
        <v>4</v>
      </c>
      <c r="D2" s="3">
        <v>4</v>
      </c>
      <c r="E2" s="3">
        <v>4</v>
      </c>
      <c r="F2" s="3">
        <v>4</v>
      </c>
      <c r="G2" s="3">
        <v>3</v>
      </c>
      <c r="H2" s="3">
        <v>3</v>
      </c>
      <c r="I2" s="3">
        <v>4</v>
      </c>
      <c r="J2" s="3">
        <v>4</v>
      </c>
      <c r="K2" s="2"/>
      <c r="L2" s="1">
        <f t="shared" ref="L2:L33" si="0">COUNTIF(C2:J2,"&gt;=3")</f>
        <v>8</v>
      </c>
      <c r="M2" s="25">
        <f t="shared" ref="M2:M9" si="1">L2/8</f>
        <v>1</v>
      </c>
      <c r="N2" s="14"/>
      <c r="P2" s="25"/>
      <c r="Q2" t="s">
        <v>337</v>
      </c>
    </row>
    <row r="3" spans="1:19" x14ac:dyDescent="0.25">
      <c r="A3" s="22" t="s">
        <v>56</v>
      </c>
      <c r="B3" s="24" t="s">
        <v>205</v>
      </c>
      <c r="C3" s="3">
        <v>4</v>
      </c>
      <c r="D3" s="3">
        <v>4</v>
      </c>
      <c r="E3" s="3">
        <v>4</v>
      </c>
      <c r="F3" s="3">
        <v>4</v>
      </c>
      <c r="G3" s="3">
        <v>3</v>
      </c>
      <c r="H3" s="3">
        <v>3</v>
      </c>
      <c r="I3" s="3">
        <v>4</v>
      </c>
      <c r="J3" s="3">
        <v>3</v>
      </c>
      <c r="K3" s="2"/>
      <c r="L3" s="1">
        <f t="shared" si="0"/>
        <v>8</v>
      </c>
      <c r="M3" s="25">
        <f t="shared" si="1"/>
        <v>1</v>
      </c>
    </row>
    <row r="4" spans="1:19" ht="30" x14ac:dyDescent="0.25">
      <c r="A4" s="22" t="s">
        <v>57</v>
      </c>
      <c r="B4" s="24" t="s">
        <v>206</v>
      </c>
      <c r="C4" s="3">
        <v>4</v>
      </c>
      <c r="D4" s="3">
        <v>4</v>
      </c>
      <c r="E4" s="3">
        <v>4</v>
      </c>
      <c r="F4" s="3">
        <v>4</v>
      </c>
      <c r="G4" s="3">
        <v>3</v>
      </c>
      <c r="H4" s="3">
        <v>2</v>
      </c>
      <c r="I4" s="3">
        <v>4</v>
      </c>
      <c r="J4" s="3">
        <v>3</v>
      </c>
      <c r="K4" s="2"/>
      <c r="L4" s="1">
        <f t="shared" si="0"/>
        <v>7</v>
      </c>
      <c r="M4" s="25">
        <f t="shared" si="1"/>
        <v>0.875</v>
      </c>
    </row>
    <row r="5" spans="1:19" x14ac:dyDescent="0.25">
      <c r="A5" s="22" t="s">
        <v>58</v>
      </c>
      <c r="B5" s="24" t="s">
        <v>207</v>
      </c>
      <c r="C5" s="3">
        <v>4</v>
      </c>
      <c r="D5" s="3">
        <v>4</v>
      </c>
      <c r="E5" s="3">
        <v>4</v>
      </c>
      <c r="F5" s="3">
        <v>4</v>
      </c>
      <c r="G5" s="3">
        <v>3</v>
      </c>
      <c r="H5" s="3">
        <v>3</v>
      </c>
      <c r="I5" s="3">
        <v>4</v>
      </c>
      <c r="J5" s="3">
        <v>3</v>
      </c>
      <c r="K5" s="2"/>
      <c r="L5" s="1">
        <f t="shared" si="0"/>
        <v>8</v>
      </c>
      <c r="M5" s="25">
        <f t="shared" si="1"/>
        <v>1</v>
      </c>
    </row>
    <row r="6" spans="1:19" x14ac:dyDescent="0.25">
      <c r="A6" s="22" t="s">
        <v>59</v>
      </c>
      <c r="B6" s="24" t="s">
        <v>208</v>
      </c>
      <c r="C6" s="3">
        <v>4</v>
      </c>
      <c r="D6" s="3">
        <v>4</v>
      </c>
      <c r="E6" s="3">
        <v>4</v>
      </c>
      <c r="F6" s="3">
        <v>4</v>
      </c>
      <c r="G6" s="3">
        <v>4</v>
      </c>
      <c r="H6" s="3">
        <v>3</v>
      </c>
      <c r="I6" s="3">
        <v>4</v>
      </c>
      <c r="J6" s="3">
        <v>2</v>
      </c>
      <c r="K6" s="2"/>
      <c r="L6" s="1">
        <f t="shared" si="0"/>
        <v>7</v>
      </c>
      <c r="M6" s="25">
        <f t="shared" si="1"/>
        <v>0.875</v>
      </c>
    </row>
    <row r="7" spans="1:19" x14ac:dyDescent="0.25">
      <c r="A7" s="22" t="s">
        <v>60</v>
      </c>
      <c r="B7" s="24" t="s">
        <v>209</v>
      </c>
      <c r="C7" s="3">
        <v>4</v>
      </c>
      <c r="D7" s="3">
        <v>4</v>
      </c>
      <c r="E7" s="3">
        <v>4</v>
      </c>
      <c r="F7" s="3">
        <v>4</v>
      </c>
      <c r="G7" s="3">
        <v>3</v>
      </c>
      <c r="H7" s="3">
        <v>3</v>
      </c>
      <c r="I7" s="3">
        <v>4</v>
      </c>
      <c r="J7" s="3">
        <v>3</v>
      </c>
      <c r="K7" s="2"/>
      <c r="L7" s="1">
        <f t="shared" si="0"/>
        <v>8</v>
      </c>
      <c r="M7" s="25">
        <f t="shared" si="1"/>
        <v>1</v>
      </c>
    </row>
    <row r="8" spans="1:19" ht="18.95" customHeight="1" x14ac:dyDescent="0.25">
      <c r="A8" s="22" t="s">
        <v>61</v>
      </c>
      <c r="B8" s="24" t="s">
        <v>210</v>
      </c>
      <c r="C8" s="3">
        <v>4</v>
      </c>
      <c r="D8" s="3">
        <v>4</v>
      </c>
      <c r="E8" s="3">
        <v>4</v>
      </c>
      <c r="F8" s="3">
        <v>4</v>
      </c>
      <c r="G8" s="3">
        <v>3</v>
      </c>
      <c r="H8" s="3">
        <v>2</v>
      </c>
      <c r="I8" s="3">
        <v>4</v>
      </c>
      <c r="J8" s="3">
        <v>2</v>
      </c>
      <c r="K8" s="2"/>
      <c r="L8" s="1">
        <f t="shared" si="0"/>
        <v>6</v>
      </c>
      <c r="M8" s="25">
        <f t="shared" si="1"/>
        <v>0.75</v>
      </c>
    </row>
    <row r="9" spans="1:19" ht="17.45" customHeight="1" x14ac:dyDescent="0.25">
      <c r="A9" s="22" t="s">
        <v>62</v>
      </c>
      <c r="B9" s="24" t="s">
        <v>211</v>
      </c>
      <c r="C9" s="3">
        <v>4</v>
      </c>
      <c r="D9" s="3">
        <v>4</v>
      </c>
      <c r="E9" s="3">
        <v>4</v>
      </c>
      <c r="F9" s="3">
        <v>4</v>
      </c>
      <c r="G9" s="3">
        <v>3</v>
      </c>
      <c r="H9" s="3">
        <v>2</v>
      </c>
      <c r="I9" s="3">
        <v>4</v>
      </c>
      <c r="J9" s="3">
        <v>3</v>
      </c>
      <c r="K9" s="2"/>
      <c r="L9" s="1">
        <f t="shared" si="0"/>
        <v>7</v>
      </c>
      <c r="M9" s="25">
        <f t="shared" si="1"/>
        <v>0.875</v>
      </c>
    </row>
    <row r="10" spans="1:19" ht="26.45" customHeight="1" x14ac:dyDescent="0.25">
      <c r="A10" s="22" t="s">
        <v>63</v>
      </c>
      <c r="B10" s="24" t="s">
        <v>212</v>
      </c>
      <c r="C10" s="3">
        <v>4</v>
      </c>
      <c r="D10" s="3">
        <v>4</v>
      </c>
      <c r="E10" s="3">
        <v>4</v>
      </c>
      <c r="F10" s="3">
        <v>4</v>
      </c>
      <c r="G10" s="3">
        <v>3</v>
      </c>
      <c r="H10" s="3">
        <v>3</v>
      </c>
      <c r="I10" s="3">
        <v>4</v>
      </c>
      <c r="J10" s="3">
        <v>2</v>
      </c>
      <c r="K10" s="2"/>
      <c r="L10" s="1">
        <f t="shared" si="0"/>
        <v>7</v>
      </c>
      <c r="M10" s="25">
        <f t="shared" ref="M10:M23" si="2">L10/8</f>
        <v>0.875</v>
      </c>
    </row>
    <row r="11" spans="1:19" x14ac:dyDescent="0.25">
      <c r="A11" s="22" t="s">
        <v>64</v>
      </c>
      <c r="B11" s="24" t="s">
        <v>213</v>
      </c>
      <c r="C11" s="3">
        <v>4</v>
      </c>
      <c r="D11" s="3">
        <v>4</v>
      </c>
      <c r="E11" s="3">
        <v>4</v>
      </c>
      <c r="F11" s="3">
        <v>4</v>
      </c>
      <c r="G11" s="3">
        <v>3</v>
      </c>
      <c r="H11" s="3">
        <v>3</v>
      </c>
      <c r="I11" s="3">
        <v>4</v>
      </c>
      <c r="J11" s="3">
        <v>3</v>
      </c>
      <c r="K11" s="2"/>
      <c r="L11" s="1">
        <f t="shared" si="0"/>
        <v>8</v>
      </c>
      <c r="M11" s="25">
        <f t="shared" si="2"/>
        <v>1</v>
      </c>
    </row>
    <row r="12" spans="1:19" x14ac:dyDescent="0.25">
      <c r="A12" s="22" t="s">
        <v>65</v>
      </c>
      <c r="B12" s="24" t="s">
        <v>214</v>
      </c>
      <c r="C12" s="3">
        <v>4</v>
      </c>
      <c r="D12" s="3">
        <v>4</v>
      </c>
      <c r="E12" s="3">
        <v>4</v>
      </c>
      <c r="F12" s="3">
        <v>4</v>
      </c>
      <c r="G12" s="3">
        <v>3</v>
      </c>
      <c r="H12" s="3">
        <v>3</v>
      </c>
      <c r="I12" s="3">
        <v>4</v>
      </c>
      <c r="J12" s="3">
        <v>4</v>
      </c>
      <c r="K12" s="2"/>
      <c r="L12" s="1">
        <f t="shared" si="0"/>
        <v>8</v>
      </c>
      <c r="M12" s="25">
        <f t="shared" si="2"/>
        <v>1</v>
      </c>
    </row>
    <row r="13" spans="1:19" x14ac:dyDescent="0.25">
      <c r="A13" s="22" t="s">
        <v>66</v>
      </c>
      <c r="B13" s="24" t="s">
        <v>215</v>
      </c>
      <c r="C13" s="3">
        <v>4</v>
      </c>
      <c r="D13" s="3">
        <v>4</v>
      </c>
      <c r="E13" s="3">
        <v>4</v>
      </c>
      <c r="F13" s="3">
        <v>4</v>
      </c>
      <c r="G13" s="3">
        <v>3</v>
      </c>
      <c r="H13" s="3">
        <v>1</v>
      </c>
      <c r="I13" s="3">
        <v>4</v>
      </c>
      <c r="J13" s="3">
        <v>4</v>
      </c>
      <c r="K13" s="2"/>
      <c r="L13" s="1">
        <f t="shared" si="0"/>
        <v>7</v>
      </c>
      <c r="M13" s="25">
        <f t="shared" si="2"/>
        <v>0.875</v>
      </c>
      <c r="O13" s="26" t="s">
        <v>32</v>
      </c>
      <c r="P13" s="26"/>
      <c r="Q13" s="26"/>
      <c r="R13" s="26"/>
      <c r="S13" s="26"/>
    </row>
    <row r="14" spans="1:19" ht="30" x14ac:dyDescent="0.25">
      <c r="A14" s="22" t="s">
        <v>67</v>
      </c>
      <c r="B14" s="24" t="s">
        <v>216</v>
      </c>
      <c r="C14" s="3">
        <v>4</v>
      </c>
      <c r="D14" s="3">
        <v>4</v>
      </c>
      <c r="E14" s="3">
        <v>4</v>
      </c>
      <c r="F14" s="3">
        <v>4</v>
      </c>
      <c r="G14" s="3">
        <v>3</v>
      </c>
      <c r="H14" s="3">
        <v>3</v>
      </c>
      <c r="I14" s="3">
        <v>4</v>
      </c>
      <c r="J14" s="3">
        <v>3</v>
      </c>
      <c r="K14" s="2"/>
      <c r="L14" s="1">
        <f t="shared" si="0"/>
        <v>8</v>
      </c>
      <c r="M14" s="25">
        <f t="shared" si="2"/>
        <v>1</v>
      </c>
      <c r="O14" s="7" t="s">
        <v>17</v>
      </c>
      <c r="P14" s="28" t="s">
        <v>20</v>
      </c>
      <c r="Q14" s="29"/>
      <c r="R14" s="29"/>
      <c r="S14" s="30"/>
    </row>
    <row r="15" spans="1:19" x14ac:dyDescent="0.25">
      <c r="A15" s="22" t="s">
        <v>68</v>
      </c>
      <c r="B15" s="24" t="s">
        <v>217</v>
      </c>
      <c r="C15" s="3">
        <v>4</v>
      </c>
      <c r="D15" s="3">
        <v>4</v>
      </c>
      <c r="E15" s="3">
        <v>4</v>
      </c>
      <c r="F15" s="3">
        <v>4</v>
      </c>
      <c r="G15" s="3">
        <v>3</v>
      </c>
      <c r="H15" s="3">
        <v>3</v>
      </c>
      <c r="I15" s="3">
        <v>4</v>
      </c>
      <c r="J15" s="3">
        <v>2</v>
      </c>
      <c r="K15" s="2"/>
      <c r="L15" s="1">
        <f t="shared" si="0"/>
        <v>7</v>
      </c>
      <c r="M15" s="25">
        <f t="shared" si="2"/>
        <v>0.875</v>
      </c>
      <c r="O15" s="7" t="s">
        <v>18</v>
      </c>
      <c r="P15" s="10" t="s">
        <v>31</v>
      </c>
      <c r="Q15" s="11"/>
      <c r="R15" s="11"/>
      <c r="S15" s="12"/>
    </row>
    <row r="16" spans="1:19" x14ac:dyDescent="0.25">
      <c r="A16" s="22" t="s">
        <v>69</v>
      </c>
      <c r="B16" s="24" t="s">
        <v>218</v>
      </c>
      <c r="C16" s="3">
        <v>4</v>
      </c>
      <c r="D16" s="3">
        <v>4</v>
      </c>
      <c r="E16" s="3">
        <v>4</v>
      </c>
      <c r="F16" s="3">
        <v>4</v>
      </c>
      <c r="G16" s="3">
        <v>3</v>
      </c>
      <c r="H16" s="3">
        <v>2</v>
      </c>
      <c r="I16" s="3">
        <v>4</v>
      </c>
      <c r="J16" s="3">
        <v>2</v>
      </c>
      <c r="K16" s="17" t="s">
        <v>54</v>
      </c>
      <c r="L16" s="1">
        <f t="shared" si="0"/>
        <v>6</v>
      </c>
      <c r="M16" s="25">
        <f t="shared" si="2"/>
        <v>0.75</v>
      </c>
      <c r="O16" s="7" t="s">
        <v>23</v>
      </c>
      <c r="P16" s="10" t="s">
        <v>24</v>
      </c>
      <c r="Q16" s="11"/>
      <c r="R16" s="11"/>
      <c r="S16" s="12"/>
    </row>
    <row r="17" spans="1:20" x14ac:dyDescent="0.25">
      <c r="A17" s="22" t="s">
        <v>70</v>
      </c>
      <c r="B17" s="24" t="s">
        <v>219</v>
      </c>
      <c r="C17" s="3">
        <v>4</v>
      </c>
      <c r="D17" s="3">
        <v>4</v>
      </c>
      <c r="E17" s="3">
        <v>4</v>
      </c>
      <c r="F17" s="3">
        <v>4</v>
      </c>
      <c r="G17" s="3">
        <v>3</v>
      </c>
      <c r="H17" s="3">
        <v>2</v>
      </c>
      <c r="I17" s="3">
        <v>4</v>
      </c>
      <c r="J17" s="3">
        <v>3</v>
      </c>
      <c r="K17" s="2"/>
      <c r="L17" s="1">
        <f t="shared" si="0"/>
        <v>7</v>
      </c>
      <c r="M17" s="25">
        <f t="shared" si="2"/>
        <v>0.875</v>
      </c>
    </row>
    <row r="18" spans="1:20" x14ac:dyDescent="0.25">
      <c r="A18" s="22" t="s">
        <v>71</v>
      </c>
      <c r="B18" s="24" t="s">
        <v>220</v>
      </c>
      <c r="C18" s="3">
        <v>4</v>
      </c>
      <c r="D18" s="3">
        <v>4</v>
      </c>
      <c r="E18" s="3">
        <v>4</v>
      </c>
      <c r="F18" s="3">
        <v>4</v>
      </c>
      <c r="G18" s="3">
        <v>4</v>
      </c>
      <c r="H18" s="3">
        <v>3</v>
      </c>
      <c r="I18" s="3">
        <v>4</v>
      </c>
      <c r="J18" s="3">
        <v>4</v>
      </c>
      <c r="K18" s="2"/>
      <c r="L18" s="1">
        <f t="shared" si="0"/>
        <v>8</v>
      </c>
      <c r="M18" s="25">
        <f t="shared" si="2"/>
        <v>1</v>
      </c>
      <c r="O18" s="31" t="s">
        <v>28</v>
      </c>
      <c r="P18" s="31"/>
      <c r="Q18" s="31"/>
      <c r="R18" s="31"/>
      <c r="S18" s="31"/>
      <c r="T18" s="8">
        <v>147</v>
      </c>
    </row>
    <row r="19" spans="1:20" x14ac:dyDescent="0.25">
      <c r="A19" s="22" t="s">
        <v>72</v>
      </c>
      <c r="B19" s="24" t="s">
        <v>224</v>
      </c>
      <c r="C19" s="3">
        <v>4</v>
      </c>
      <c r="D19" s="3">
        <v>3</v>
      </c>
      <c r="E19" s="3">
        <v>4</v>
      </c>
      <c r="F19" s="3">
        <v>4</v>
      </c>
      <c r="G19" s="3">
        <v>2</v>
      </c>
      <c r="H19" s="3">
        <v>3</v>
      </c>
      <c r="I19" s="3">
        <v>4</v>
      </c>
      <c r="J19" s="3">
        <v>4</v>
      </c>
      <c r="K19" s="2"/>
      <c r="L19" s="1">
        <f t="shared" si="0"/>
        <v>7</v>
      </c>
      <c r="M19" s="25">
        <f t="shared" si="2"/>
        <v>0.875</v>
      </c>
      <c r="O19" s="31" t="s">
        <v>19</v>
      </c>
      <c r="P19" s="31"/>
      <c r="Q19" s="31"/>
      <c r="R19" s="31"/>
      <c r="S19" s="31"/>
      <c r="T19" s="8">
        <f>COUNTIF(L2:L148,"=8")</f>
        <v>27</v>
      </c>
    </row>
    <row r="20" spans="1:20" x14ac:dyDescent="0.25">
      <c r="A20" s="22" t="s">
        <v>73</v>
      </c>
      <c r="B20" s="24" t="s">
        <v>225</v>
      </c>
      <c r="C20" s="3">
        <v>4</v>
      </c>
      <c r="D20" s="3">
        <v>4</v>
      </c>
      <c r="E20" s="3">
        <v>4</v>
      </c>
      <c r="F20" s="3">
        <v>4</v>
      </c>
      <c r="G20" s="3">
        <v>3</v>
      </c>
      <c r="H20" s="3">
        <v>2</v>
      </c>
      <c r="I20" s="3">
        <v>4</v>
      </c>
      <c r="J20" s="3">
        <v>3</v>
      </c>
      <c r="K20" s="2"/>
      <c r="L20" s="1">
        <f t="shared" si="0"/>
        <v>7</v>
      </c>
      <c r="M20" s="25">
        <f t="shared" si="2"/>
        <v>0.875</v>
      </c>
      <c r="O20" s="32" t="s">
        <v>27</v>
      </c>
      <c r="P20" s="32"/>
      <c r="Q20" s="32"/>
      <c r="R20" s="32"/>
      <c r="S20" s="32"/>
      <c r="T20" s="13">
        <f>SUM(M2:M148)</f>
        <v>132.80952380952382</v>
      </c>
    </row>
    <row r="21" spans="1:20" ht="30" x14ac:dyDescent="0.25">
      <c r="A21" s="22" t="s">
        <v>74</v>
      </c>
      <c r="B21" s="24" t="s">
        <v>226</v>
      </c>
      <c r="C21" s="3">
        <v>3</v>
      </c>
      <c r="D21" s="3">
        <v>3</v>
      </c>
      <c r="E21" s="3">
        <v>4</v>
      </c>
      <c r="F21" s="3">
        <v>4</v>
      </c>
      <c r="G21" s="3">
        <v>4</v>
      </c>
      <c r="H21" s="3">
        <v>3</v>
      </c>
      <c r="I21" s="3">
        <v>4</v>
      </c>
      <c r="J21" s="3">
        <v>3</v>
      </c>
      <c r="K21" s="2"/>
      <c r="L21" s="1">
        <f t="shared" si="0"/>
        <v>8</v>
      </c>
      <c r="M21" s="25">
        <f t="shared" si="2"/>
        <v>1</v>
      </c>
      <c r="O21" s="32" t="s">
        <v>35</v>
      </c>
      <c r="P21" s="32"/>
      <c r="Q21" s="32"/>
      <c r="R21" s="32"/>
      <c r="S21" s="32"/>
      <c r="T21" s="8">
        <f>COUNTIF(M2:M148,"&lt;0.83")</f>
        <v>19</v>
      </c>
    </row>
    <row r="22" spans="1:20" x14ac:dyDescent="0.25">
      <c r="A22" s="22" t="s">
        <v>75</v>
      </c>
      <c r="B22" s="24" t="s">
        <v>227</v>
      </c>
      <c r="C22" s="3">
        <v>3</v>
      </c>
      <c r="D22" s="3">
        <v>1</v>
      </c>
      <c r="E22" s="3">
        <v>4</v>
      </c>
      <c r="F22" s="3">
        <v>4</v>
      </c>
      <c r="G22" s="3">
        <v>4</v>
      </c>
      <c r="H22" s="3">
        <v>3</v>
      </c>
      <c r="I22" s="3">
        <v>4</v>
      </c>
      <c r="J22" s="3">
        <v>3</v>
      </c>
      <c r="K22" s="2"/>
      <c r="L22" s="1">
        <f t="shared" si="0"/>
        <v>7</v>
      </c>
      <c r="M22" s="25">
        <f t="shared" si="2"/>
        <v>0.875</v>
      </c>
      <c r="O22" s="31" t="s">
        <v>21</v>
      </c>
      <c r="P22" s="31"/>
      <c r="Q22" s="31"/>
      <c r="R22" s="31"/>
      <c r="S22" s="31"/>
      <c r="T22" s="9">
        <f>T20/T18</f>
        <v>0.90346614836410766</v>
      </c>
    </row>
    <row r="23" spans="1:20" ht="30" x14ac:dyDescent="0.25">
      <c r="A23" s="22" t="s">
        <v>76</v>
      </c>
      <c r="B23" s="24" t="s">
        <v>228</v>
      </c>
      <c r="C23" s="3">
        <v>2</v>
      </c>
      <c r="D23" s="3">
        <v>4</v>
      </c>
      <c r="E23" s="3">
        <v>4</v>
      </c>
      <c r="F23" s="3">
        <v>4</v>
      </c>
      <c r="G23" s="3">
        <v>4</v>
      </c>
      <c r="H23" s="3">
        <v>3</v>
      </c>
      <c r="I23" s="3">
        <v>4</v>
      </c>
      <c r="J23" s="3">
        <v>3</v>
      </c>
      <c r="K23" s="2"/>
      <c r="L23" s="1">
        <f t="shared" si="0"/>
        <v>7</v>
      </c>
      <c r="M23" s="25">
        <f t="shared" si="2"/>
        <v>0.875</v>
      </c>
      <c r="O23" s="31" t="s">
        <v>22</v>
      </c>
      <c r="P23" s="31"/>
      <c r="Q23" s="31"/>
      <c r="R23" s="31"/>
      <c r="S23" s="31"/>
      <c r="T23" s="8">
        <f>T19/T18</f>
        <v>0.18367346938775511</v>
      </c>
    </row>
    <row r="24" spans="1:20" ht="15" customHeight="1" x14ac:dyDescent="0.25">
      <c r="A24" s="22" t="s">
        <v>77</v>
      </c>
      <c r="B24" s="24" t="s">
        <v>229</v>
      </c>
      <c r="C24" s="3">
        <v>2</v>
      </c>
      <c r="D24" s="3">
        <v>2</v>
      </c>
      <c r="E24" s="3">
        <v>4</v>
      </c>
      <c r="F24" s="3">
        <v>2</v>
      </c>
      <c r="G24" s="3">
        <v>2</v>
      </c>
      <c r="H24" s="3">
        <v>2</v>
      </c>
      <c r="I24" s="3">
        <v>4</v>
      </c>
      <c r="J24" s="3">
        <v>3</v>
      </c>
      <c r="K24" s="2"/>
      <c r="L24" s="1">
        <f t="shared" si="0"/>
        <v>3</v>
      </c>
      <c r="M24" s="25">
        <f>L24/8</f>
        <v>0.375</v>
      </c>
    </row>
    <row r="25" spans="1:20" ht="15" customHeight="1" x14ac:dyDescent="0.25">
      <c r="A25" s="22" t="s">
        <v>78</v>
      </c>
      <c r="B25" s="24" t="s">
        <v>230</v>
      </c>
      <c r="C25" s="3">
        <v>4</v>
      </c>
      <c r="D25" s="3">
        <v>3</v>
      </c>
      <c r="E25" s="3">
        <v>4</v>
      </c>
      <c r="F25" s="3">
        <v>4</v>
      </c>
      <c r="G25" s="3">
        <v>4</v>
      </c>
      <c r="H25" s="3">
        <v>3</v>
      </c>
      <c r="I25" s="3">
        <v>4</v>
      </c>
      <c r="J25" s="3">
        <v>3</v>
      </c>
      <c r="K25" s="2"/>
      <c r="L25" s="1">
        <f t="shared" si="0"/>
        <v>8</v>
      </c>
      <c r="M25" s="25">
        <f>L25/8</f>
        <v>1</v>
      </c>
    </row>
    <row r="26" spans="1:20" x14ac:dyDescent="0.25">
      <c r="A26" s="22" t="s">
        <v>79</v>
      </c>
      <c r="B26" s="24" t="s">
        <v>231</v>
      </c>
      <c r="C26" s="3">
        <v>4</v>
      </c>
      <c r="D26" s="3">
        <v>4</v>
      </c>
      <c r="E26" s="3">
        <v>4</v>
      </c>
      <c r="F26" s="3">
        <v>4</v>
      </c>
      <c r="G26" s="3">
        <v>4</v>
      </c>
      <c r="H26" s="3">
        <v>1</v>
      </c>
      <c r="I26" s="3">
        <v>4</v>
      </c>
      <c r="J26" s="3">
        <v>2</v>
      </c>
      <c r="K26" s="2"/>
      <c r="L26" s="1">
        <f t="shared" si="0"/>
        <v>6</v>
      </c>
      <c r="M26" s="25">
        <f>L26/8</f>
        <v>0.75</v>
      </c>
    </row>
    <row r="27" spans="1:20" x14ac:dyDescent="0.25">
      <c r="A27" s="22" t="s">
        <v>80</v>
      </c>
      <c r="B27" s="24" t="s">
        <v>232</v>
      </c>
      <c r="C27" s="3">
        <v>0</v>
      </c>
      <c r="D27" s="3">
        <v>4</v>
      </c>
      <c r="E27" s="3">
        <v>4</v>
      </c>
      <c r="F27" s="3">
        <v>4</v>
      </c>
      <c r="G27" s="3">
        <v>4</v>
      </c>
      <c r="H27" s="3">
        <v>2</v>
      </c>
      <c r="I27" s="3">
        <v>4</v>
      </c>
      <c r="J27" s="3">
        <v>2</v>
      </c>
      <c r="K27" s="2"/>
      <c r="L27" s="1">
        <f t="shared" si="0"/>
        <v>5</v>
      </c>
      <c r="M27" s="25">
        <f t="shared" ref="M27:M33" si="3">L27/7</f>
        <v>0.7142857142857143</v>
      </c>
    </row>
    <row r="28" spans="1:20" x14ac:dyDescent="0.25">
      <c r="A28" s="22" t="s">
        <v>81</v>
      </c>
      <c r="B28" s="24" t="s">
        <v>233</v>
      </c>
      <c r="C28" s="3">
        <v>0</v>
      </c>
      <c r="D28" s="3">
        <v>3</v>
      </c>
      <c r="E28" s="3">
        <v>4</v>
      </c>
      <c r="F28" s="3">
        <v>4</v>
      </c>
      <c r="G28" s="3">
        <v>4</v>
      </c>
      <c r="H28" s="3">
        <v>3</v>
      </c>
      <c r="I28" s="3">
        <v>4</v>
      </c>
      <c r="J28" s="3">
        <v>3</v>
      </c>
      <c r="K28" s="2"/>
      <c r="L28" s="1">
        <f t="shared" si="0"/>
        <v>7</v>
      </c>
      <c r="M28" s="25">
        <f t="shared" si="3"/>
        <v>1</v>
      </c>
    </row>
    <row r="29" spans="1:20" x14ac:dyDescent="0.25">
      <c r="A29" s="22" t="s">
        <v>82</v>
      </c>
      <c r="B29" s="24" t="s">
        <v>234</v>
      </c>
      <c r="C29" s="3">
        <v>4</v>
      </c>
      <c r="D29" s="3">
        <v>4</v>
      </c>
      <c r="E29" s="3">
        <v>4</v>
      </c>
      <c r="F29" s="3">
        <v>4</v>
      </c>
      <c r="G29" s="3">
        <v>4</v>
      </c>
      <c r="H29" s="3">
        <v>0</v>
      </c>
      <c r="I29" s="3">
        <v>4</v>
      </c>
      <c r="J29" s="3">
        <v>3</v>
      </c>
      <c r="K29" s="2"/>
      <c r="L29" s="1">
        <f t="shared" si="0"/>
        <v>7</v>
      </c>
      <c r="M29" s="25">
        <f t="shared" si="3"/>
        <v>1</v>
      </c>
    </row>
    <row r="30" spans="1:20" x14ac:dyDescent="0.25">
      <c r="A30" s="22" t="s">
        <v>83</v>
      </c>
      <c r="B30" s="24" t="s">
        <v>235</v>
      </c>
      <c r="C30" s="3">
        <v>4</v>
      </c>
      <c r="D30" s="3">
        <v>4</v>
      </c>
      <c r="E30" s="3">
        <v>4</v>
      </c>
      <c r="F30" s="3">
        <v>4</v>
      </c>
      <c r="G30" s="3">
        <v>4</v>
      </c>
      <c r="H30" s="3">
        <v>0</v>
      </c>
      <c r="I30" s="3">
        <v>4</v>
      </c>
      <c r="J30" s="3">
        <v>3</v>
      </c>
      <c r="K30" s="2"/>
      <c r="L30" s="1">
        <f t="shared" si="0"/>
        <v>7</v>
      </c>
      <c r="M30" s="25">
        <f t="shared" si="3"/>
        <v>1</v>
      </c>
    </row>
    <row r="31" spans="1:20" x14ac:dyDescent="0.25">
      <c r="A31" s="22" t="s">
        <v>84</v>
      </c>
      <c r="B31" s="24" t="s">
        <v>236</v>
      </c>
      <c r="C31" s="3">
        <v>4</v>
      </c>
      <c r="D31" s="3">
        <v>4</v>
      </c>
      <c r="E31" s="3">
        <v>4</v>
      </c>
      <c r="F31" s="3">
        <v>4</v>
      </c>
      <c r="G31" s="3">
        <v>4</v>
      </c>
      <c r="H31" s="3">
        <v>0</v>
      </c>
      <c r="I31" s="3">
        <v>4</v>
      </c>
      <c r="J31" s="3">
        <v>3</v>
      </c>
      <c r="K31" s="2"/>
      <c r="L31" s="1">
        <f t="shared" si="0"/>
        <v>7</v>
      </c>
      <c r="M31" s="25">
        <f t="shared" si="3"/>
        <v>1</v>
      </c>
    </row>
    <row r="32" spans="1:20" ht="30" x14ac:dyDescent="0.25">
      <c r="A32" s="22" t="s">
        <v>85</v>
      </c>
      <c r="B32" s="24" t="s">
        <v>237</v>
      </c>
      <c r="C32" s="3">
        <v>4</v>
      </c>
      <c r="D32" s="3">
        <v>1</v>
      </c>
      <c r="E32" s="3">
        <v>4</v>
      </c>
      <c r="F32" s="3">
        <v>4</v>
      </c>
      <c r="G32" s="3">
        <v>3</v>
      </c>
      <c r="H32" s="3">
        <v>0</v>
      </c>
      <c r="I32" s="3">
        <v>4</v>
      </c>
      <c r="J32" s="3">
        <v>3</v>
      </c>
      <c r="K32" s="2"/>
      <c r="L32" s="1">
        <f t="shared" si="0"/>
        <v>6</v>
      </c>
      <c r="M32" s="25">
        <f t="shared" si="3"/>
        <v>0.8571428571428571</v>
      </c>
    </row>
    <row r="33" spans="1:13" x14ac:dyDescent="0.25">
      <c r="A33" s="22" t="s">
        <v>86</v>
      </c>
      <c r="B33" s="24" t="s">
        <v>238</v>
      </c>
      <c r="C33" s="3">
        <v>4</v>
      </c>
      <c r="D33" s="3">
        <v>4</v>
      </c>
      <c r="E33" s="3">
        <v>4</v>
      </c>
      <c r="F33" s="3">
        <v>4</v>
      </c>
      <c r="G33" s="3">
        <v>3</v>
      </c>
      <c r="H33" s="3">
        <v>0</v>
      </c>
      <c r="I33" s="3">
        <v>4</v>
      </c>
      <c r="J33" s="3">
        <v>4</v>
      </c>
      <c r="K33" s="2"/>
      <c r="L33" s="1">
        <f t="shared" si="0"/>
        <v>7</v>
      </c>
      <c r="M33" s="25">
        <f t="shared" si="3"/>
        <v>1</v>
      </c>
    </row>
    <row r="34" spans="1:13" x14ac:dyDescent="0.25">
      <c r="A34" s="22" t="s">
        <v>87</v>
      </c>
      <c r="B34" s="24" t="s">
        <v>239</v>
      </c>
      <c r="C34" s="3">
        <v>2</v>
      </c>
      <c r="D34" s="3">
        <v>3</v>
      </c>
      <c r="E34" s="3">
        <v>4</v>
      </c>
      <c r="F34" s="3">
        <v>0</v>
      </c>
      <c r="G34" s="3">
        <v>3</v>
      </c>
      <c r="H34" s="3">
        <v>0</v>
      </c>
      <c r="I34" s="3">
        <v>4</v>
      </c>
      <c r="J34" s="3">
        <v>3</v>
      </c>
      <c r="K34" s="2"/>
      <c r="L34" s="1">
        <f t="shared" ref="L34:L65" si="4">COUNTIF(C34:J34,"&gt;=3")</f>
        <v>5</v>
      </c>
      <c r="M34" s="25">
        <f>L34/6</f>
        <v>0.83333333333333337</v>
      </c>
    </row>
    <row r="35" spans="1:13" x14ac:dyDescent="0.25">
      <c r="A35" s="22" t="s">
        <v>88</v>
      </c>
      <c r="B35" s="24" t="s">
        <v>240</v>
      </c>
      <c r="C35" s="3">
        <v>4</v>
      </c>
      <c r="D35" s="3">
        <v>4</v>
      </c>
      <c r="E35" s="3">
        <v>4</v>
      </c>
      <c r="F35" s="3">
        <v>4</v>
      </c>
      <c r="G35" s="3">
        <v>3</v>
      </c>
      <c r="H35" s="3">
        <v>0</v>
      </c>
      <c r="I35" s="3">
        <v>4</v>
      </c>
      <c r="J35" s="3">
        <v>3</v>
      </c>
      <c r="K35" s="2"/>
      <c r="L35" s="1">
        <f t="shared" si="4"/>
        <v>7</v>
      </c>
      <c r="M35" s="25">
        <f t="shared" ref="M35:M48" si="5">L35/7</f>
        <v>1</v>
      </c>
    </row>
    <row r="36" spans="1:13" x14ac:dyDescent="0.25">
      <c r="A36" s="22" t="s">
        <v>89</v>
      </c>
      <c r="B36" s="24" t="s">
        <v>241</v>
      </c>
      <c r="C36" s="3">
        <v>4</v>
      </c>
      <c r="D36" s="3">
        <v>4</v>
      </c>
      <c r="E36" s="3">
        <v>4</v>
      </c>
      <c r="F36" s="3">
        <v>4</v>
      </c>
      <c r="G36" s="3">
        <v>3</v>
      </c>
      <c r="H36" s="3">
        <v>0</v>
      </c>
      <c r="I36" s="3">
        <v>4</v>
      </c>
      <c r="J36" s="3">
        <v>4</v>
      </c>
      <c r="K36" s="2"/>
      <c r="L36" s="1">
        <f t="shared" si="4"/>
        <v>7</v>
      </c>
      <c r="M36" s="25">
        <f t="shared" si="5"/>
        <v>1</v>
      </c>
    </row>
    <row r="37" spans="1:13" x14ac:dyDescent="0.25">
      <c r="A37" s="22" t="s">
        <v>90</v>
      </c>
      <c r="B37" s="24" t="s">
        <v>242</v>
      </c>
      <c r="C37" s="3">
        <v>4</v>
      </c>
      <c r="D37" s="3">
        <v>4</v>
      </c>
      <c r="E37" s="3">
        <v>4</v>
      </c>
      <c r="F37" s="3">
        <v>4</v>
      </c>
      <c r="G37" s="3">
        <v>4</v>
      </c>
      <c r="H37" s="3">
        <v>0</v>
      </c>
      <c r="I37" s="3">
        <v>4</v>
      </c>
      <c r="J37" s="3">
        <v>4</v>
      </c>
      <c r="K37" s="2"/>
      <c r="L37" s="1">
        <f t="shared" si="4"/>
        <v>7</v>
      </c>
      <c r="M37" s="25">
        <f t="shared" si="5"/>
        <v>1</v>
      </c>
    </row>
    <row r="38" spans="1:13" x14ac:dyDescent="0.25">
      <c r="A38" s="22" t="s">
        <v>91</v>
      </c>
      <c r="B38" s="24" t="s">
        <v>243</v>
      </c>
      <c r="C38" s="3">
        <v>3</v>
      </c>
      <c r="D38" s="3">
        <v>4</v>
      </c>
      <c r="E38" s="3">
        <v>4</v>
      </c>
      <c r="F38" s="3">
        <v>4</v>
      </c>
      <c r="G38" s="3">
        <v>3</v>
      </c>
      <c r="H38" s="3">
        <v>0</v>
      </c>
      <c r="I38" s="3">
        <v>4</v>
      </c>
      <c r="J38" s="3">
        <v>4</v>
      </c>
      <c r="K38" s="2"/>
      <c r="L38" s="1">
        <f t="shared" si="4"/>
        <v>7</v>
      </c>
      <c r="M38" s="25">
        <f t="shared" si="5"/>
        <v>1</v>
      </c>
    </row>
    <row r="39" spans="1:13" x14ac:dyDescent="0.25">
      <c r="A39" s="22" t="s">
        <v>92</v>
      </c>
      <c r="B39" s="24" t="s">
        <v>244</v>
      </c>
      <c r="C39" s="3">
        <v>4</v>
      </c>
      <c r="D39" s="3">
        <v>3</v>
      </c>
      <c r="E39" s="3">
        <v>4</v>
      </c>
      <c r="F39" s="3">
        <v>4</v>
      </c>
      <c r="G39" s="3">
        <v>3</v>
      </c>
      <c r="H39" s="3">
        <v>0</v>
      </c>
      <c r="I39" s="3">
        <v>4</v>
      </c>
      <c r="J39" s="3">
        <v>4</v>
      </c>
      <c r="K39" s="2"/>
      <c r="L39" s="1">
        <f t="shared" si="4"/>
        <v>7</v>
      </c>
      <c r="M39" s="25">
        <f t="shared" si="5"/>
        <v>1</v>
      </c>
    </row>
    <row r="40" spans="1:13" x14ac:dyDescent="0.25">
      <c r="A40" s="22" t="s">
        <v>93</v>
      </c>
      <c r="B40" s="24" t="s">
        <v>245</v>
      </c>
      <c r="C40" s="3">
        <v>4</v>
      </c>
      <c r="D40" s="3">
        <v>3</v>
      </c>
      <c r="E40" s="3">
        <v>4</v>
      </c>
      <c r="F40" s="3">
        <v>4</v>
      </c>
      <c r="G40" s="3">
        <v>3</v>
      </c>
      <c r="H40" s="3">
        <v>0</v>
      </c>
      <c r="I40" s="3">
        <v>4</v>
      </c>
      <c r="J40" s="3">
        <v>4</v>
      </c>
      <c r="K40" s="2"/>
      <c r="L40" s="1">
        <f t="shared" si="4"/>
        <v>7</v>
      </c>
      <c r="M40" s="25">
        <f t="shared" si="5"/>
        <v>1</v>
      </c>
    </row>
    <row r="41" spans="1:13" x14ac:dyDescent="0.25">
      <c r="A41" s="22" t="s">
        <v>94</v>
      </c>
      <c r="B41" s="24" t="s">
        <v>246</v>
      </c>
      <c r="C41" s="3">
        <v>4</v>
      </c>
      <c r="D41" s="3">
        <v>4</v>
      </c>
      <c r="E41" s="3">
        <v>4</v>
      </c>
      <c r="F41" s="3">
        <v>4</v>
      </c>
      <c r="G41" s="3">
        <v>2</v>
      </c>
      <c r="H41" s="3">
        <v>0</v>
      </c>
      <c r="I41" s="3">
        <v>4</v>
      </c>
      <c r="J41" s="3">
        <v>4</v>
      </c>
      <c r="K41" s="2"/>
      <c r="L41" s="1">
        <f t="shared" si="4"/>
        <v>6</v>
      </c>
      <c r="M41" s="25">
        <f t="shared" si="5"/>
        <v>0.8571428571428571</v>
      </c>
    </row>
    <row r="42" spans="1:13" x14ac:dyDescent="0.25">
      <c r="A42" s="22" t="s">
        <v>95</v>
      </c>
      <c r="B42" s="24" t="s">
        <v>247</v>
      </c>
      <c r="C42" s="3">
        <v>4</v>
      </c>
      <c r="D42" s="3">
        <v>4</v>
      </c>
      <c r="E42" s="3">
        <v>4</v>
      </c>
      <c r="F42" s="3">
        <v>4</v>
      </c>
      <c r="G42" s="3">
        <v>2</v>
      </c>
      <c r="H42" s="3">
        <v>0</v>
      </c>
      <c r="I42" s="3">
        <v>4</v>
      </c>
      <c r="J42" s="3">
        <v>4</v>
      </c>
      <c r="K42" s="2"/>
      <c r="L42" s="1">
        <f t="shared" si="4"/>
        <v>6</v>
      </c>
      <c r="M42" s="25">
        <f t="shared" si="5"/>
        <v>0.8571428571428571</v>
      </c>
    </row>
    <row r="43" spans="1:13" x14ac:dyDescent="0.25">
      <c r="A43" s="22" t="s">
        <v>96</v>
      </c>
      <c r="B43" s="24" t="s">
        <v>248</v>
      </c>
      <c r="C43" s="3">
        <v>4</v>
      </c>
      <c r="D43" s="3">
        <v>4</v>
      </c>
      <c r="E43" s="3">
        <v>4</v>
      </c>
      <c r="F43" s="3">
        <v>4</v>
      </c>
      <c r="G43" s="3">
        <v>3</v>
      </c>
      <c r="H43" s="3">
        <v>0</v>
      </c>
      <c r="I43" s="3">
        <v>4</v>
      </c>
      <c r="J43" s="3">
        <v>3</v>
      </c>
      <c r="K43" s="2"/>
      <c r="L43" s="1">
        <f t="shared" si="4"/>
        <v>7</v>
      </c>
      <c r="M43" s="25">
        <f t="shared" si="5"/>
        <v>1</v>
      </c>
    </row>
    <row r="44" spans="1:13" x14ac:dyDescent="0.25">
      <c r="A44" s="22" t="s">
        <v>97</v>
      </c>
      <c r="B44" s="24" t="s">
        <v>249</v>
      </c>
      <c r="C44" s="3">
        <v>4</v>
      </c>
      <c r="D44" s="3">
        <v>4</v>
      </c>
      <c r="E44" s="3">
        <v>4</v>
      </c>
      <c r="F44" s="3">
        <v>4</v>
      </c>
      <c r="G44" s="3">
        <v>3</v>
      </c>
      <c r="H44" s="3">
        <v>0</v>
      </c>
      <c r="I44" s="3">
        <v>4</v>
      </c>
      <c r="J44" s="3">
        <v>4</v>
      </c>
      <c r="K44" s="2"/>
      <c r="L44" s="1">
        <f t="shared" si="4"/>
        <v>7</v>
      </c>
      <c r="M44" s="25">
        <f t="shared" si="5"/>
        <v>1</v>
      </c>
    </row>
    <row r="45" spans="1:13" x14ac:dyDescent="0.25">
      <c r="A45" s="22" t="s">
        <v>98</v>
      </c>
      <c r="B45" s="24" t="s">
        <v>250</v>
      </c>
      <c r="C45" s="3">
        <v>4</v>
      </c>
      <c r="D45" s="3">
        <v>4</v>
      </c>
      <c r="E45" s="3">
        <v>4</v>
      </c>
      <c r="F45" s="3">
        <v>4</v>
      </c>
      <c r="G45" s="3">
        <v>2</v>
      </c>
      <c r="H45" s="3">
        <v>0</v>
      </c>
      <c r="I45" s="3">
        <v>3</v>
      </c>
      <c r="J45" s="3">
        <v>3</v>
      </c>
      <c r="K45" s="2"/>
      <c r="L45" s="1">
        <f t="shared" si="4"/>
        <v>6</v>
      </c>
      <c r="M45" s="25">
        <f t="shared" si="5"/>
        <v>0.8571428571428571</v>
      </c>
    </row>
    <row r="46" spans="1:13" x14ac:dyDescent="0.25">
      <c r="A46" s="22" t="s">
        <v>99</v>
      </c>
      <c r="B46" s="24" t="s">
        <v>251</v>
      </c>
      <c r="C46" s="3">
        <v>4</v>
      </c>
      <c r="D46" s="3">
        <v>4</v>
      </c>
      <c r="E46" s="3">
        <v>4</v>
      </c>
      <c r="F46" s="3">
        <v>4</v>
      </c>
      <c r="G46" s="3">
        <v>4</v>
      </c>
      <c r="H46" s="3">
        <v>0</v>
      </c>
      <c r="I46" s="3">
        <v>3</v>
      </c>
      <c r="J46" s="3">
        <v>3</v>
      </c>
      <c r="K46" s="2"/>
      <c r="L46" s="1">
        <f t="shared" si="4"/>
        <v>7</v>
      </c>
      <c r="M46" s="25">
        <f t="shared" si="5"/>
        <v>1</v>
      </c>
    </row>
    <row r="47" spans="1:13" x14ac:dyDescent="0.25">
      <c r="A47" s="22" t="s">
        <v>100</v>
      </c>
      <c r="B47" s="24" t="s">
        <v>252</v>
      </c>
      <c r="C47" s="3">
        <v>4</v>
      </c>
      <c r="D47" s="3">
        <v>4</v>
      </c>
      <c r="E47" s="3">
        <v>4</v>
      </c>
      <c r="F47" s="3">
        <v>4</v>
      </c>
      <c r="G47" s="3">
        <v>3</v>
      </c>
      <c r="H47" s="3">
        <v>0</v>
      </c>
      <c r="I47" s="3">
        <v>4</v>
      </c>
      <c r="J47" s="3">
        <v>4</v>
      </c>
      <c r="K47" s="2"/>
      <c r="L47" s="1">
        <f t="shared" si="4"/>
        <v>7</v>
      </c>
      <c r="M47" s="25">
        <f t="shared" si="5"/>
        <v>1</v>
      </c>
    </row>
    <row r="48" spans="1:13" x14ac:dyDescent="0.25">
      <c r="A48" s="22" t="s">
        <v>101</v>
      </c>
      <c r="B48" s="24" t="s">
        <v>253</v>
      </c>
      <c r="C48" s="3">
        <v>4</v>
      </c>
      <c r="D48" s="3">
        <v>4</v>
      </c>
      <c r="E48" s="3">
        <v>4</v>
      </c>
      <c r="F48" s="3">
        <v>4</v>
      </c>
      <c r="G48" s="3">
        <v>3</v>
      </c>
      <c r="H48" s="3">
        <v>0</v>
      </c>
      <c r="I48" s="3">
        <v>4</v>
      </c>
      <c r="J48" s="3">
        <v>4</v>
      </c>
      <c r="K48" s="2"/>
      <c r="L48" s="1">
        <f t="shared" si="4"/>
        <v>7</v>
      </c>
      <c r="M48" s="25">
        <f t="shared" si="5"/>
        <v>1</v>
      </c>
    </row>
    <row r="49" spans="1:13" x14ac:dyDescent="0.25">
      <c r="A49" s="22" t="s">
        <v>102</v>
      </c>
      <c r="B49" s="24" t="s">
        <v>254</v>
      </c>
      <c r="C49" s="3">
        <v>4</v>
      </c>
      <c r="D49" s="3">
        <v>1</v>
      </c>
      <c r="E49" s="3">
        <v>4</v>
      </c>
      <c r="F49" s="3">
        <v>4</v>
      </c>
      <c r="G49" s="3">
        <v>0</v>
      </c>
      <c r="H49" s="3">
        <v>0</v>
      </c>
      <c r="I49" s="3">
        <v>4</v>
      </c>
      <c r="J49" s="3">
        <v>3</v>
      </c>
      <c r="K49" s="2"/>
      <c r="L49" s="1">
        <f t="shared" si="4"/>
        <v>5</v>
      </c>
      <c r="M49" s="25">
        <f>L49/6</f>
        <v>0.83333333333333337</v>
      </c>
    </row>
    <row r="50" spans="1:13" x14ac:dyDescent="0.25">
      <c r="A50" s="22" t="s">
        <v>103</v>
      </c>
      <c r="B50" s="24" t="s">
        <v>255</v>
      </c>
      <c r="C50" s="3">
        <v>4</v>
      </c>
      <c r="D50" s="3">
        <v>1</v>
      </c>
      <c r="E50" s="3">
        <v>4</v>
      </c>
      <c r="F50" s="3">
        <v>4</v>
      </c>
      <c r="G50" s="3">
        <v>0</v>
      </c>
      <c r="H50" s="3">
        <v>0</v>
      </c>
      <c r="I50" s="3">
        <v>1</v>
      </c>
      <c r="J50" s="3">
        <v>4</v>
      </c>
      <c r="K50" s="2"/>
      <c r="L50" s="1">
        <f t="shared" si="4"/>
        <v>4</v>
      </c>
      <c r="M50" s="25">
        <f>L50/6</f>
        <v>0.66666666666666663</v>
      </c>
    </row>
    <row r="51" spans="1:13" x14ac:dyDescent="0.25">
      <c r="A51" s="22" t="s">
        <v>104</v>
      </c>
      <c r="B51" s="24" t="s">
        <v>256</v>
      </c>
      <c r="C51" s="3">
        <v>4</v>
      </c>
      <c r="D51" s="3">
        <v>4</v>
      </c>
      <c r="E51" s="3">
        <v>4</v>
      </c>
      <c r="F51" s="3">
        <v>4</v>
      </c>
      <c r="G51" s="3">
        <v>4</v>
      </c>
      <c r="H51" s="3">
        <v>0</v>
      </c>
      <c r="I51" s="3">
        <v>4</v>
      </c>
      <c r="J51" s="3">
        <v>3</v>
      </c>
      <c r="K51" s="2"/>
      <c r="L51" s="1">
        <f t="shared" si="4"/>
        <v>7</v>
      </c>
      <c r="M51" s="25">
        <f>L51/7</f>
        <v>1</v>
      </c>
    </row>
    <row r="52" spans="1:13" x14ac:dyDescent="0.25">
      <c r="A52" s="22" t="s">
        <v>105</v>
      </c>
      <c r="B52" s="24" t="s">
        <v>257</v>
      </c>
      <c r="C52" s="3">
        <v>4</v>
      </c>
      <c r="D52" s="3">
        <v>4</v>
      </c>
      <c r="E52" s="3">
        <v>4</v>
      </c>
      <c r="F52" s="3">
        <v>4</v>
      </c>
      <c r="G52" s="3">
        <v>4</v>
      </c>
      <c r="H52" s="3">
        <v>0</v>
      </c>
      <c r="I52" s="3">
        <v>4</v>
      </c>
      <c r="J52" s="3">
        <v>3</v>
      </c>
      <c r="K52" s="2"/>
      <c r="L52" s="1">
        <f t="shared" si="4"/>
        <v>7</v>
      </c>
      <c r="M52" s="25">
        <f>L52/7</f>
        <v>1</v>
      </c>
    </row>
    <row r="53" spans="1:13" x14ac:dyDescent="0.25">
      <c r="A53" s="22" t="s">
        <v>106</v>
      </c>
      <c r="B53" s="24" t="s">
        <v>258</v>
      </c>
      <c r="C53" s="3">
        <v>4</v>
      </c>
      <c r="D53" s="3">
        <v>4</v>
      </c>
      <c r="E53" s="3">
        <v>4</v>
      </c>
      <c r="F53" s="3">
        <v>4</v>
      </c>
      <c r="G53" s="3">
        <v>3</v>
      </c>
      <c r="H53" s="3">
        <v>3</v>
      </c>
      <c r="I53" s="3">
        <v>4</v>
      </c>
      <c r="J53" s="3">
        <v>4</v>
      </c>
      <c r="K53" s="2"/>
      <c r="L53" s="1">
        <f t="shared" si="4"/>
        <v>8</v>
      </c>
      <c r="M53" s="25">
        <f>L53/8</f>
        <v>1</v>
      </c>
    </row>
    <row r="54" spans="1:13" x14ac:dyDescent="0.25">
      <c r="A54" s="22" t="s">
        <v>107</v>
      </c>
      <c r="B54" s="24" t="s">
        <v>259</v>
      </c>
      <c r="C54" s="3">
        <v>4</v>
      </c>
      <c r="D54" s="3">
        <v>4</v>
      </c>
      <c r="E54" s="3">
        <v>4</v>
      </c>
      <c r="F54" s="3">
        <v>4</v>
      </c>
      <c r="G54" s="3">
        <v>3</v>
      </c>
      <c r="H54" s="3">
        <v>0</v>
      </c>
      <c r="I54" s="3">
        <v>4</v>
      </c>
      <c r="J54" s="3">
        <v>4</v>
      </c>
      <c r="K54" s="2"/>
      <c r="L54" s="1">
        <f t="shared" si="4"/>
        <v>7</v>
      </c>
      <c r="M54" s="25">
        <f>L54/7</f>
        <v>1</v>
      </c>
    </row>
    <row r="55" spans="1:13" x14ac:dyDescent="0.25">
      <c r="A55" s="22" t="s">
        <v>108</v>
      </c>
      <c r="B55" s="24" t="s">
        <v>260</v>
      </c>
      <c r="C55" s="3">
        <v>2</v>
      </c>
      <c r="D55" s="3">
        <v>4</v>
      </c>
      <c r="E55" s="3">
        <v>4</v>
      </c>
      <c r="F55" s="3">
        <v>4</v>
      </c>
      <c r="G55" s="3">
        <v>2</v>
      </c>
      <c r="H55" s="3">
        <v>0</v>
      </c>
      <c r="I55" s="3">
        <v>4</v>
      </c>
      <c r="J55" s="3">
        <v>4</v>
      </c>
      <c r="K55" s="17" t="s">
        <v>41</v>
      </c>
      <c r="L55" s="1">
        <f t="shared" si="4"/>
        <v>5</v>
      </c>
      <c r="M55" s="25">
        <f>L55/7</f>
        <v>0.7142857142857143</v>
      </c>
    </row>
    <row r="56" spans="1:13" x14ac:dyDescent="0.25">
      <c r="A56" s="22" t="s">
        <v>109</v>
      </c>
      <c r="B56" s="24" t="s">
        <v>261</v>
      </c>
      <c r="C56" s="3">
        <v>4</v>
      </c>
      <c r="D56" s="3">
        <v>4</v>
      </c>
      <c r="E56" s="3">
        <v>4</v>
      </c>
      <c r="F56" s="3">
        <v>4</v>
      </c>
      <c r="G56" s="3">
        <v>2</v>
      </c>
      <c r="H56" s="3">
        <v>3</v>
      </c>
      <c r="I56" s="3">
        <v>4</v>
      </c>
      <c r="J56" s="3">
        <v>4</v>
      </c>
      <c r="K56" s="2"/>
      <c r="L56" s="1">
        <f t="shared" si="4"/>
        <v>7</v>
      </c>
      <c r="M56" s="25">
        <f>L56/8</f>
        <v>0.875</v>
      </c>
    </row>
    <row r="57" spans="1:13" x14ac:dyDescent="0.25">
      <c r="A57" s="22" t="s">
        <v>110</v>
      </c>
      <c r="B57" s="24" t="s">
        <v>262</v>
      </c>
      <c r="C57" s="3">
        <v>4</v>
      </c>
      <c r="D57" s="3">
        <v>4</v>
      </c>
      <c r="E57" s="3">
        <v>4</v>
      </c>
      <c r="F57" s="3">
        <v>1</v>
      </c>
      <c r="G57" s="3">
        <v>0</v>
      </c>
      <c r="H57" s="3">
        <v>4</v>
      </c>
      <c r="I57" s="3">
        <v>4</v>
      </c>
      <c r="J57" s="3">
        <v>4</v>
      </c>
      <c r="K57" s="2"/>
      <c r="L57" s="1">
        <f t="shared" si="4"/>
        <v>6</v>
      </c>
      <c r="M57" s="25">
        <f>L57/7</f>
        <v>0.8571428571428571</v>
      </c>
    </row>
    <row r="58" spans="1:13" x14ac:dyDescent="0.25">
      <c r="A58" s="22" t="s">
        <v>111</v>
      </c>
      <c r="B58" s="24" t="s">
        <v>263</v>
      </c>
      <c r="C58" s="3">
        <v>4</v>
      </c>
      <c r="D58" s="3">
        <v>4</v>
      </c>
      <c r="E58" s="3">
        <v>4</v>
      </c>
      <c r="F58" s="3">
        <v>4</v>
      </c>
      <c r="G58" s="3">
        <v>0</v>
      </c>
      <c r="H58" s="3">
        <v>0</v>
      </c>
      <c r="I58" s="3">
        <v>4</v>
      </c>
      <c r="J58" s="3">
        <v>4</v>
      </c>
      <c r="K58" s="2"/>
      <c r="L58" s="1">
        <f t="shared" si="4"/>
        <v>6</v>
      </c>
      <c r="M58" s="25">
        <f>L58/7</f>
        <v>0.8571428571428571</v>
      </c>
    </row>
    <row r="59" spans="1:13" x14ac:dyDescent="0.25">
      <c r="A59" s="22" t="s">
        <v>112</v>
      </c>
      <c r="B59" s="24" t="s">
        <v>264</v>
      </c>
      <c r="C59" s="3">
        <v>4</v>
      </c>
      <c r="D59" s="3">
        <v>4</v>
      </c>
      <c r="E59" s="3">
        <v>4</v>
      </c>
      <c r="F59" s="3">
        <v>4</v>
      </c>
      <c r="G59" s="3">
        <v>3</v>
      </c>
      <c r="H59" s="3">
        <v>0</v>
      </c>
      <c r="I59" s="3">
        <v>3</v>
      </c>
      <c r="J59" s="3">
        <v>3</v>
      </c>
      <c r="K59" s="2"/>
      <c r="L59" s="1">
        <f t="shared" si="4"/>
        <v>7</v>
      </c>
      <c r="M59" s="25">
        <f>L59/7</f>
        <v>1</v>
      </c>
    </row>
    <row r="60" spans="1:13" x14ac:dyDescent="0.25">
      <c r="A60" s="22" t="s">
        <v>113</v>
      </c>
      <c r="B60" s="24" t="s">
        <v>265</v>
      </c>
      <c r="C60" s="3">
        <v>4</v>
      </c>
      <c r="D60" s="3">
        <v>4</v>
      </c>
      <c r="E60" s="3">
        <v>4</v>
      </c>
      <c r="F60" s="3">
        <v>4</v>
      </c>
      <c r="G60" s="3">
        <v>4</v>
      </c>
      <c r="H60" s="3">
        <v>0</v>
      </c>
      <c r="I60" s="3">
        <v>4</v>
      </c>
      <c r="J60" s="15">
        <v>0</v>
      </c>
      <c r="K60" s="18"/>
      <c r="L60" s="1">
        <f t="shared" si="4"/>
        <v>6</v>
      </c>
      <c r="M60" s="25">
        <f>L60/6</f>
        <v>1</v>
      </c>
    </row>
    <row r="61" spans="1:13" x14ac:dyDescent="0.25">
      <c r="A61" s="22" t="s">
        <v>114</v>
      </c>
      <c r="B61" s="24" t="s">
        <v>266</v>
      </c>
      <c r="C61" s="3">
        <v>2</v>
      </c>
      <c r="D61" s="3">
        <v>4</v>
      </c>
      <c r="E61" s="3">
        <v>4</v>
      </c>
      <c r="F61" s="3">
        <v>4</v>
      </c>
      <c r="G61" s="3">
        <v>3</v>
      </c>
      <c r="H61" s="3">
        <v>0</v>
      </c>
      <c r="I61" s="3">
        <v>4</v>
      </c>
      <c r="J61" s="3">
        <v>3</v>
      </c>
      <c r="K61" s="2"/>
      <c r="L61" s="1">
        <f t="shared" si="4"/>
        <v>6</v>
      </c>
      <c r="M61" s="25">
        <f>L61/7</f>
        <v>0.8571428571428571</v>
      </c>
    </row>
    <row r="62" spans="1:13" x14ac:dyDescent="0.25">
      <c r="A62" s="22" t="s">
        <v>115</v>
      </c>
      <c r="B62" s="24" t="s">
        <v>267</v>
      </c>
      <c r="C62" s="3">
        <v>4</v>
      </c>
      <c r="D62" s="3">
        <v>4</v>
      </c>
      <c r="E62" s="3">
        <v>4</v>
      </c>
      <c r="F62" s="3">
        <v>4</v>
      </c>
      <c r="G62" s="3">
        <v>3</v>
      </c>
      <c r="H62" s="3">
        <v>0</v>
      </c>
      <c r="I62" s="3">
        <v>4</v>
      </c>
      <c r="J62" s="3">
        <v>3</v>
      </c>
      <c r="K62" s="2"/>
      <c r="L62" s="1">
        <f t="shared" si="4"/>
        <v>7</v>
      </c>
      <c r="M62" s="25">
        <f>L62/7</f>
        <v>1</v>
      </c>
    </row>
    <row r="63" spans="1:13" x14ac:dyDescent="0.25">
      <c r="A63" s="22" t="s">
        <v>116</v>
      </c>
      <c r="B63" s="24" t="s">
        <v>268</v>
      </c>
      <c r="C63" s="3">
        <v>1</v>
      </c>
      <c r="D63" s="3">
        <v>3</v>
      </c>
      <c r="E63" s="3">
        <v>4</v>
      </c>
      <c r="F63" s="3">
        <v>4</v>
      </c>
      <c r="G63" s="3">
        <v>3</v>
      </c>
      <c r="H63" s="3">
        <v>0</v>
      </c>
      <c r="I63" s="3">
        <v>4</v>
      </c>
      <c r="J63" s="3">
        <v>3</v>
      </c>
      <c r="K63" s="2"/>
      <c r="L63" s="1">
        <f t="shared" si="4"/>
        <v>6</v>
      </c>
      <c r="M63" s="25">
        <f>L63/7</f>
        <v>0.8571428571428571</v>
      </c>
    </row>
    <row r="64" spans="1:13" x14ac:dyDescent="0.25">
      <c r="A64" s="22" t="s">
        <v>117</v>
      </c>
      <c r="B64" s="24" t="s">
        <v>269</v>
      </c>
      <c r="C64" s="3">
        <v>4</v>
      </c>
      <c r="D64" s="3">
        <v>4</v>
      </c>
      <c r="E64" s="3">
        <v>4</v>
      </c>
      <c r="F64" s="3">
        <v>2</v>
      </c>
      <c r="G64" s="3">
        <v>3</v>
      </c>
      <c r="H64" s="3">
        <v>0</v>
      </c>
      <c r="I64" s="3">
        <v>4</v>
      </c>
      <c r="J64" s="3">
        <v>4</v>
      </c>
      <c r="K64" s="2"/>
      <c r="L64" s="1">
        <f t="shared" si="4"/>
        <v>6</v>
      </c>
      <c r="M64" s="25">
        <f>L64/7</f>
        <v>0.8571428571428571</v>
      </c>
    </row>
    <row r="65" spans="1:13" x14ac:dyDescent="0.25">
      <c r="A65" s="22" t="s">
        <v>118</v>
      </c>
      <c r="B65" s="24" t="s">
        <v>270</v>
      </c>
      <c r="C65" s="3">
        <v>4</v>
      </c>
      <c r="D65" s="3">
        <v>3</v>
      </c>
      <c r="E65" s="3">
        <v>4</v>
      </c>
      <c r="F65" s="3">
        <v>4</v>
      </c>
      <c r="G65" s="3">
        <v>3</v>
      </c>
      <c r="H65" s="3">
        <v>0</v>
      </c>
      <c r="I65" s="3">
        <v>4</v>
      </c>
      <c r="J65" s="3">
        <v>3</v>
      </c>
      <c r="K65" s="2"/>
      <c r="L65" s="1">
        <f t="shared" si="4"/>
        <v>7</v>
      </c>
      <c r="M65" s="25">
        <f>L65/7</f>
        <v>1</v>
      </c>
    </row>
    <row r="66" spans="1:13" x14ac:dyDescent="0.25">
      <c r="A66" s="22" t="s">
        <v>119</v>
      </c>
      <c r="B66" s="24" t="s">
        <v>271</v>
      </c>
      <c r="C66" s="3">
        <v>4</v>
      </c>
      <c r="D66" s="3">
        <v>0</v>
      </c>
      <c r="E66" s="3">
        <v>4</v>
      </c>
      <c r="F66" s="3">
        <v>4</v>
      </c>
      <c r="G66" s="3">
        <v>3</v>
      </c>
      <c r="H66" s="3">
        <v>0</v>
      </c>
      <c r="I66" s="3">
        <v>1</v>
      </c>
      <c r="J66" s="3">
        <v>3</v>
      </c>
      <c r="K66" s="2"/>
      <c r="L66" s="1">
        <f t="shared" ref="L66:L97" si="6">COUNTIF(C66:J66,"&gt;=3")</f>
        <v>5</v>
      </c>
      <c r="M66" s="25">
        <f>L66/6</f>
        <v>0.83333333333333337</v>
      </c>
    </row>
    <row r="67" spans="1:13" x14ac:dyDescent="0.25">
      <c r="A67" s="22" t="s">
        <v>120</v>
      </c>
      <c r="B67" s="24" t="s">
        <v>272</v>
      </c>
      <c r="C67" s="3">
        <v>4</v>
      </c>
      <c r="D67" s="3">
        <v>0</v>
      </c>
      <c r="E67" s="3">
        <v>4</v>
      </c>
      <c r="F67" s="3">
        <v>4</v>
      </c>
      <c r="G67" s="3">
        <v>3</v>
      </c>
      <c r="H67" s="3">
        <v>0</v>
      </c>
      <c r="I67" s="3">
        <v>4</v>
      </c>
      <c r="J67" s="3">
        <v>2</v>
      </c>
      <c r="K67" s="2"/>
      <c r="L67" s="1">
        <f t="shared" si="6"/>
        <v>5</v>
      </c>
      <c r="M67" s="25">
        <f>L67/6</f>
        <v>0.83333333333333337</v>
      </c>
    </row>
    <row r="68" spans="1:13" x14ac:dyDescent="0.25">
      <c r="A68" s="22" t="s">
        <v>121</v>
      </c>
      <c r="B68" s="24" t="s">
        <v>273</v>
      </c>
      <c r="C68" s="3">
        <v>4</v>
      </c>
      <c r="D68" s="3">
        <v>2</v>
      </c>
      <c r="E68" s="3">
        <v>4</v>
      </c>
      <c r="F68" s="3">
        <v>4</v>
      </c>
      <c r="G68" s="3">
        <v>3</v>
      </c>
      <c r="H68" s="3">
        <v>0</v>
      </c>
      <c r="I68" s="3">
        <v>4</v>
      </c>
      <c r="J68" s="3">
        <v>3</v>
      </c>
      <c r="K68" s="2"/>
      <c r="L68" s="1">
        <f t="shared" si="6"/>
        <v>6</v>
      </c>
      <c r="M68" s="25">
        <f t="shared" ref="M68:M73" si="7">L68/7</f>
        <v>0.8571428571428571</v>
      </c>
    </row>
    <row r="69" spans="1:13" ht="22.5" customHeight="1" x14ac:dyDescent="0.25">
      <c r="A69" s="22" t="s">
        <v>122</v>
      </c>
      <c r="B69" s="24" t="s">
        <v>274</v>
      </c>
      <c r="C69" s="3">
        <v>4</v>
      </c>
      <c r="D69" s="3">
        <v>2</v>
      </c>
      <c r="E69" s="3">
        <v>4</v>
      </c>
      <c r="F69" s="3">
        <v>4</v>
      </c>
      <c r="G69" s="3">
        <v>3</v>
      </c>
      <c r="H69" s="3">
        <v>0</v>
      </c>
      <c r="I69" s="3">
        <v>4</v>
      </c>
      <c r="J69" s="3">
        <v>4</v>
      </c>
      <c r="K69" s="2"/>
      <c r="L69" s="1">
        <f t="shared" si="6"/>
        <v>6</v>
      </c>
      <c r="M69" s="25">
        <f t="shared" si="7"/>
        <v>0.8571428571428571</v>
      </c>
    </row>
    <row r="70" spans="1:13" x14ac:dyDescent="0.25">
      <c r="A70" s="22" t="s">
        <v>123</v>
      </c>
      <c r="B70" s="24" t="s">
        <v>275</v>
      </c>
      <c r="C70" s="3">
        <v>4</v>
      </c>
      <c r="D70" s="3">
        <v>3</v>
      </c>
      <c r="E70" s="3">
        <v>4</v>
      </c>
      <c r="F70" s="3">
        <v>4</v>
      </c>
      <c r="G70" s="3">
        <v>3</v>
      </c>
      <c r="H70" s="3">
        <v>0</v>
      </c>
      <c r="I70" s="3">
        <v>4</v>
      </c>
      <c r="J70" s="3">
        <v>3</v>
      </c>
      <c r="K70" s="2"/>
      <c r="L70" s="1">
        <f t="shared" si="6"/>
        <v>7</v>
      </c>
      <c r="M70" s="25">
        <f t="shared" si="7"/>
        <v>1</v>
      </c>
    </row>
    <row r="71" spans="1:13" ht="18" customHeight="1" x14ac:dyDescent="0.25">
      <c r="A71" s="22" t="s">
        <v>124</v>
      </c>
      <c r="B71" s="24" t="s">
        <v>276</v>
      </c>
      <c r="C71" s="3">
        <v>4</v>
      </c>
      <c r="D71" s="3">
        <v>4</v>
      </c>
      <c r="E71" s="3">
        <v>4</v>
      </c>
      <c r="F71" s="3">
        <v>4</v>
      </c>
      <c r="G71" s="3">
        <v>3</v>
      </c>
      <c r="H71" s="3">
        <v>0</v>
      </c>
      <c r="I71" s="3">
        <v>4</v>
      </c>
      <c r="J71" s="3">
        <v>2</v>
      </c>
      <c r="K71" s="2"/>
      <c r="L71" s="1">
        <f t="shared" si="6"/>
        <v>6</v>
      </c>
      <c r="M71" s="25">
        <f t="shared" si="7"/>
        <v>0.8571428571428571</v>
      </c>
    </row>
    <row r="72" spans="1:13" x14ac:dyDescent="0.25">
      <c r="A72" s="22" t="s">
        <v>125</v>
      </c>
      <c r="B72" s="24" t="s">
        <v>277</v>
      </c>
      <c r="C72" s="3">
        <v>4</v>
      </c>
      <c r="D72" s="3">
        <v>4</v>
      </c>
      <c r="E72" s="3">
        <v>4</v>
      </c>
      <c r="F72" s="3">
        <v>4</v>
      </c>
      <c r="G72" s="3">
        <v>2</v>
      </c>
      <c r="H72" s="3">
        <v>0</v>
      </c>
      <c r="I72" s="3">
        <v>4</v>
      </c>
      <c r="J72" s="3">
        <v>3</v>
      </c>
      <c r="K72" s="2"/>
      <c r="L72" s="1">
        <f t="shared" si="6"/>
        <v>6</v>
      </c>
      <c r="M72" s="25">
        <f t="shared" si="7"/>
        <v>0.8571428571428571</v>
      </c>
    </row>
    <row r="73" spans="1:13" x14ac:dyDescent="0.25">
      <c r="A73" s="22" t="s">
        <v>126</v>
      </c>
      <c r="B73" s="24" t="s">
        <v>278</v>
      </c>
      <c r="C73" s="3">
        <v>4</v>
      </c>
      <c r="D73" s="3">
        <v>4</v>
      </c>
      <c r="E73" s="3">
        <v>4</v>
      </c>
      <c r="F73" s="3">
        <v>4</v>
      </c>
      <c r="G73" s="3">
        <v>2</v>
      </c>
      <c r="H73" s="3">
        <v>0</v>
      </c>
      <c r="I73" s="3">
        <v>4</v>
      </c>
      <c r="J73" s="3">
        <v>3</v>
      </c>
      <c r="K73" s="2"/>
      <c r="L73" s="1">
        <f t="shared" si="6"/>
        <v>6</v>
      </c>
      <c r="M73" s="25">
        <f t="shared" si="7"/>
        <v>0.8571428571428571</v>
      </c>
    </row>
    <row r="74" spans="1:13" x14ac:dyDescent="0.25">
      <c r="A74" s="22" t="s">
        <v>127</v>
      </c>
      <c r="B74" s="24" t="s">
        <v>279</v>
      </c>
      <c r="C74" s="3">
        <v>4</v>
      </c>
      <c r="D74" s="3">
        <v>0</v>
      </c>
      <c r="E74" s="3">
        <v>4</v>
      </c>
      <c r="F74" s="3">
        <v>4</v>
      </c>
      <c r="G74" s="3">
        <v>2</v>
      </c>
      <c r="H74" s="3">
        <v>0</v>
      </c>
      <c r="I74" s="3">
        <v>4</v>
      </c>
      <c r="J74" s="3">
        <v>3</v>
      </c>
      <c r="K74" s="2"/>
      <c r="L74" s="1">
        <f t="shared" si="6"/>
        <v>5</v>
      </c>
      <c r="M74" s="25">
        <f>L74/6</f>
        <v>0.83333333333333337</v>
      </c>
    </row>
    <row r="75" spans="1:13" x14ac:dyDescent="0.25">
      <c r="A75" s="22" t="s">
        <v>128</v>
      </c>
      <c r="B75" s="24" t="s">
        <v>280</v>
      </c>
      <c r="C75" s="3">
        <v>4</v>
      </c>
      <c r="D75" s="3">
        <v>0</v>
      </c>
      <c r="E75" s="3">
        <v>4</v>
      </c>
      <c r="F75" s="3">
        <v>4</v>
      </c>
      <c r="G75" s="3">
        <v>3</v>
      </c>
      <c r="H75" s="3">
        <v>0</v>
      </c>
      <c r="I75" s="3">
        <v>4</v>
      </c>
      <c r="J75" s="3">
        <v>3</v>
      </c>
      <c r="K75" s="2"/>
      <c r="L75" s="1">
        <f t="shared" si="6"/>
        <v>6</v>
      </c>
      <c r="M75" s="25">
        <f>L75/6</f>
        <v>1</v>
      </c>
    </row>
    <row r="76" spans="1:13" x14ac:dyDescent="0.25">
      <c r="A76" s="22" t="s">
        <v>129</v>
      </c>
      <c r="B76" s="24" t="s">
        <v>281</v>
      </c>
      <c r="C76" s="3">
        <v>4</v>
      </c>
      <c r="D76" s="3">
        <v>1</v>
      </c>
      <c r="E76" s="3">
        <v>4</v>
      </c>
      <c r="F76" s="3">
        <v>4</v>
      </c>
      <c r="G76" s="3">
        <v>3</v>
      </c>
      <c r="H76" s="3">
        <v>0</v>
      </c>
      <c r="I76" s="3">
        <v>4</v>
      </c>
      <c r="J76" s="3">
        <v>3</v>
      </c>
      <c r="K76" s="2"/>
      <c r="L76" s="1">
        <f t="shared" si="6"/>
        <v>6</v>
      </c>
      <c r="M76" s="25">
        <f>L76/7</f>
        <v>0.8571428571428571</v>
      </c>
    </row>
    <row r="77" spans="1:13" x14ac:dyDescent="0.25">
      <c r="A77" s="22" t="s">
        <v>130</v>
      </c>
      <c r="B77" s="24" t="s">
        <v>282</v>
      </c>
      <c r="C77" s="3">
        <v>4</v>
      </c>
      <c r="D77" s="3">
        <v>4</v>
      </c>
      <c r="E77" s="3">
        <v>4</v>
      </c>
      <c r="F77" s="3">
        <v>4</v>
      </c>
      <c r="G77" s="3">
        <v>2</v>
      </c>
      <c r="H77" s="3">
        <v>0</v>
      </c>
      <c r="I77" s="3">
        <v>4</v>
      </c>
      <c r="J77" s="3">
        <v>4</v>
      </c>
      <c r="K77" s="2"/>
      <c r="L77" s="1">
        <f t="shared" si="6"/>
        <v>6</v>
      </c>
      <c r="M77" s="25">
        <f>L77/7</f>
        <v>0.8571428571428571</v>
      </c>
    </row>
    <row r="78" spans="1:13" x14ac:dyDescent="0.25">
      <c r="A78" s="22" t="s">
        <v>131</v>
      </c>
      <c r="B78" s="24" t="s">
        <v>283</v>
      </c>
      <c r="C78" s="3">
        <v>0</v>
      </c>
      <c r="D78" s="3">
        <v>3</v>
      </c>
      <c r="E78" s="3">
        <v>4</v>
      </c>
      <c r="F78" s="3">
        <v>4</v>
      </c>
      <c r="G78" s="3">
        <v>2</v>
      </c>
      <c r="H78" s="3">
        <v>0</v>
      </c>
      <c r="I78" s="3">
        <v>3</v>
      </c>
      <c r="J78" s="3">
        <v>3</v>
      </c>
      <c r="K78" s="2"/>
      <c r="L78" s="1">
        <f t="shared" si="6"/>
        <v>5</v>
      </c>
      <c r="M78" s="25">
        <f>L78/6</f>
        <v>0.83333333333333337</v>
      </c>
    </row>
    <row r="79" spans="1:13" x14ac:dyDescent="0.25">
      <c r="A79" s="22" t="s">
        <v>132</v>
      </c>
      <c r="B79" s="24" t="s">
        <v>284</v>
      </c>
      <c r="C79" s="3">
        <v>4</v>
      </c>
      <c r="D79" s="3">
        <v>4</v>
      </c>
      <c r="E79" s="3">
        <v>4</v>
      </c>
      <c r="F79" s="3">
        <v>4</v>
      </c>
      <c r="G79" s="3">
        <v>4</v>
      </c>
      <c r="H79" s="3">
        <v>0</v>
      </c>
      <c r="I79" s="3">
        <v>4</v>
      </c>
      <c r="J79" s="3">
        <v>3</v>
      </c>
      <c r="K79" s="2"/>
      <c r="L79" s="1">
        <f t="shared" si="6"/>
        <v>7</v>
      </c>
      <c r="M79" s="25">
        <f t="shared" ref="M79:M84" si="8">L79/7</f>
        <v>1</v>
      </c>
    </row>
    <row r="80" spans="1:13" x14ac:dyDescent="0.25">
      <c r="A80" s="22" t="s">
        <v>133</v>
      </c>
      <c r="B80" s="24" t="s">
        <v>285</v>
      </c>
      <c r="C80" s="3">
        <v>4</v>
      </c>
      <c r="D80" s="3">
        <v>4</v>
      </c>
      <c r="E80" s="3">
        <v>4</v>
      </c>
      <c r="F80" s="3">
        <v>4</v>
      </c>
      <c r="G80" s="3">
        <v>2</v>
      </c>
      <c r="H80" s="3">
        <v>0</v>
      </c>
      <c r="I80" s="3">
        <v>4</v>
      </c>
      <c r="J80" s="3">
        <v>3</v>
      </c>
      <c r="K80" s="2"/>
      <c r="L80" s="1">
        <f t="shared" si="6"/>
        <v>6</v>
      </c>
      <c r="M80" s="25">
        <f t="shared" si="8"/>
        <v>0.8571428571428571</v>
      </c>
    </row>
    <row r="81" spans="1:13" ht="30" x14ac:dyDescent="0.25">
      <c r="A81" s="22" t="s">
        <v>134</v>
      </c>
      <c r="B81" s="24" t="s">
        <v>286</v>
      </c>
      <c r="C81" s="3">
        <v>4</v>
      </c>
      <c r="D81" s="3">
        <v>4</v>
      </c>
      <c r="E81" s="3">
        <v>4</v>
      </c>
      <c r="F81" s="3">
        <v>4</v>
      </c>
      <c r="G81" s="3">
        <v>3</v>
      </c>
      <c r="H81" s="3">
        <v>0</v>
      </c>
      <c r="I81" s="3">
        <v>4</v>
      </c>
      <c r="J81" s="3">
        <v>3</v>
      </c>
      <c r="K81" s="2"/>
      <c r="L81" s="1">
        <f t="shared" si="6"/>
        <v>7</v>
      </c>
      <c r="M81" s="25">
        <f t="shared" si="8"/>
        <v>1</v>
      </c>
    </row>
    <row r="82" spans="1:13" x14ac:dyDescent="0.25">
      <c r="A82" s="22" t="s">
        <v>135</v>
      </c>
      <c r="B82" s="24" t="s">
        <v>287</v>
      </c>
      <c r="C82" s="3">
        <v>4</v>
      </c>
      <c r="D82" s="3">
        <v>4</v>
      </c>
      <c r="E82" s="3">
        <v>4</v>
      </c>
      <c r="F82" s="3">
        <v>4</v>
      </c>
      <c r="G82" s="3">
        <v>3</v>
      </c>
      <c r="H82" s="3">
        <v>0</v>
      </c>
      <c r="I82" s="3">
        <v>4</v>
      </c>
      <c r="J82" s="3">
        <v>3</v>
      </c>
      <c r="K82" s="2"/>
      <c r="L82" s="1">
        <f t="shared" si="6"/>
        <v>7</v>
      </c>
      <c r="M82" s="25">
        <f t="shared" si="8"/>
        <v>1</v>
      </c>
    </row>
    <row r="83" spans="1:13" x14ac:dyDescent="0.25">
      <c r="A83" s="22" t="s">
        <v>136</v>
      </c>
      <c r="B83" s="24" t="s">
        <v>288</v>
      </c>
      <c r="C83" s="3">
        <v>4</v>
      </c>
      <c r="D83" s="3">
        <v>4</v>
      </c>
      <c r="E83" s="3">
        <v>4</v>
      </c>
      <c r="F83" s="3">
        <v>4</v>
      </c>
      <c r="G83" s="3">
        <v>3</v>
      </c>
      <c r="H83" s="3">
        <v>0</v>
      </c>
      <c r="I83" s="3">
        <v>4</v>
      </c>
      <c r="J83" s="3">
        <v>3</v>
      </c>
      <c r="K83" s="2"/>
      <c r="L83" s="1">
        <f t="shared" si="6"/>
        <v>7</v>
      </c>
      <c r="M83" s="25">
        <f t="shared" si="8"/>
        <v>1</v>
      </c>
    </row>
    <row r="84" spans="1:13" x14ac:dyDescent="0.25">
      <c r="A84" s="22" t="s">
        <v>137</v>
      </c>
      <c r="B84" s="24" t="s">
        <v>289</v>
      </c>
      <c r="C84" s="3">
        <v>4</v>
      </c>
      <c r="D84" s="3">
        <v>4</v>
      </c>
      <c r="E84" s="3">
        <v>4</v>
      </c>
      <c r="F84" s="3">
        <v>4</v>
      </c>
      <c r="G84" s="3">
        <v>3</v>
      </c>
      <c r="H84" s="3">
        <v>0</v>
      </c>
      <c r="I84" s="3">
        <v>4</v>
      </c>
      <c r="J84" s="3">
        <v>3</v>
      </c>
      <c r="K84" s="2"/>
      <c r="L84" s="1">
        <f t="shared" si="6"/>
        <v>7</v>
      </c>
      <c r="M84" s="25">
        <f t="shared" si="8"/>
        <v>1</v>
      </c>
    </row>
    <row r="85" spans="1:13" x14ac:dyDescent="0.25">
      <c r="A85" s="22" t="s">
        <v>138</v>
      </c>
      <c r="B85" s="24" t="s">
        <v>290</v>
      </c>
      <c r="C85" s="3">
        <v>4</v>
      </c>
      <c r="D85" s="3">
        <v>4</v>
      </c>
      <c r="E85" s="3">
        <v>4</v>
      </c>
      <c r="F85" s="3">
        <v>4</v>
      </c>
      <c r="G85" s="3">
        <v>3</v>
      </c>
      <c r="H85" s="3">
        <v>3</v>
      </c>
      <c r="I85" s="3">
        <v>4</v>
      </c>
      <c r="J85" s="3">
        <v>4</v>
      </c>
      <c r="K85" s="2"/>
      <c r="L85" s="1">
        <f t="shared" si="6"/>
        <v>8</v>
      </c>
      <c r="M85" s="25">
        <f t="shared" ref="M85:M91" si="9">L85/8</f>
        <v>1</v>
      </c>
    </row>
    <row r="86" spans="1:13" x14ac:dyDescent="0.25">
      <c r="A86" s="22" t="s">
        <v>139</v>
      </c>
      <c r="B86" s="24" t="s">
        <v>291</v>
      </c>
      <c r="C86" s="3">
        <v>4</v>
      </c>
      <c r="D86" s="3">
        <v>4</v>
      </c>
      <c r="E86" s="3">
        <v>4</v>
      </c>
      <c r="F86" s="3">
        <v>4</v>
      </c>
      <c r="G86" s="3">
        <v>3</v>
      </c>
      <c r="H86" s="3">
        <v>2</v>
      </c>
      <c r="I86" s="3">
        <v>4</v>
      </c>
      <c r="J86" s="3">
        <v>3</v>
      </c>
      <c r="K86" s="2"/>
      <c r="L86" s="1">
        <f t="shared" si="6"/>
        <v>7</v>
      </c>
      <c r="M86" s="25">
        <f t="shared" si="9"/>
        <v>0.875</v>
      </c>
    </row>
    <row r="87" spans="1:13" x14ac:dyDescent="0.25">
      <c r="A87" s="22" t="s">
        <v>140</v>
      </c>
      <c r="B87" s="24" t="s">
        <v>292</v>
      </c>
      <c r="C87" s="3">
        <v>4</v>
      </c>
      <c r="D87" s="3">
        <v>4</v>
      </c>
      <c r="E87" s="3">
        <v>4</v>
      </c>
      <c r="F87" s="3">
        <v>4</v>
      </c>
      <c r="G87" s="3">
        <v>3</v>
      </c>
      <c r="H87" s="3">
        <v>3</v>
      </c>
      <c r="I87" s="3">
        <v>4</v>
      </c>
      <c r="J87" s="3">
        <v>3</v>
      </c>
      <c r="K87" s="2"/>
      <c r="L87" s="1">
        <f t="shared" si="6"/>
        <v>8</v>
      </c>
      <c r="M87" s="25">
        <f t="shared" si="9"/>
        <v>1</v>
      </c>
    </row>
    <row r="88" spans="1:13" x14ac:dyDescent="0.25">
      <c r="A88" s="22" t="s">
        <v>141</v>
      </c>
      <c r="B88" s="24" t="s">
        <v>293</v>
      </c>
      <c r="C88" s="3">
        <v>4</v>
      </c>
      <c r="D88" s="3">
        <v>3</v>
      </c>
      <c r="E88" s="3">
        <v>4</v>
      </c>
      <c r="F88" s="3">
        <v>4</v>
      </c>
      <c r="G88" s="3">
        <v>3</v>
      </c>
      <c r="H88" s="3">
        <v>3</v>
      </c>
      <c r="I88" s="3">
        <v>3</v>
      </c>
      <c r="J88" s="3">
        <v>3</v>
      </c>
      <c r="K88" s="2"/>
      <c r="L88" s="1">
        <f t="shared" si="6"/>
        <v>8</v>
      </c>
      <c r="M88" s="25">
        <f t="shared" si="9"/>
        <v>1</v>
      </c>
    </row>
    <row r="89" spans="1:13" x14ac:dyDescent="0.25">
      <c r="A89" s="22" t="s">
        <v>142</v>
      </c>
      <c r="B89" s="24" t="s">
        <v>294</v>
      </c>
      <c r="C89" s="3">
        <v>4</v>
      </c>
      <c r="D89" s="3">
        <v>4</v>
      </c>
      <c r="E89" s="3">
        <v>4</v>
      </c>
      <c r="F89" s="3">
        <v>4</v>
      </c>
      <c r="G89" s="3">
        <v>4</v>
      </c>
      <c r="H89" s="3">
        <v>3</v>
      </c>
      <c r="I89" s="3">
        <v>4</v>
      </c>
      <c r="J89" s="3">
        <v>3</v>
      </c>
      <c r="K89" s="2"/>
      <c r="L89" s="1">
        <f t="shared" si="6"/>
        <v>8</v>
      </c>
      <c r="M89" s="25">
        <f t="shared" si="9"/>
        <v>1</v>
      </c>
    </row>
    <row r="90" spans="1:13" x14ac:dyDescent="0.25">
      <c r="A90" s="22" t="s">
        <v>143</v>
      </c>
      <c r="B90" s="24" t="s">
        <v>295</v>
      </c>
      <c r="C90" s="3">
        <v>4</v>
      </c>
      <c r="D90" s="3">
        <v>4</v>
      </c>
      <c r="E90" s="3">
        <v>4</v>
      </c>
      <c r="F90" s="3">
        <v>4</v>
      </c>
      <c r="G90" s="3">
        <v>4</v>
      </c>
      <c r="H90" s="3">
        <v>3</v>
      </c>
      <c r="I90" s="3">
        <v>4</v>
      </c>
      <c r="J90" s="3">
        <v>3</v>
      </c>
      <c r="K90" s="2"/>
      <c r="L90" s="1">
        <f t="shared" si="6"/>
        <v>8</v>
      </c>
      <c r="M90" s="25">
        <f t="shared" si="9"/>
        <v>1</v>
      </c>
    </row>
    <row r="91" spans="1:13" x14ac:dyDescent="0.25">
      <c r="A91" s="22" t="s">
        <v>144</v>
      </c>
      <c r="B91" s="24" t="s">
        <v>296</v>
      </c>
      <c r="C91" s="3">
        <v>4</v>
      </c>
      <c r="D91" s="3">
        <v>4</v>
      </c>
      <c r="E91" s="3">
        <v>4</v>
      </c>
      <c r="F91" s="3">
        <v>2</v>
      </c>
      <c r="G91" s="3">
        <v>4</v>
      </c>
      <c r="H91" s="3">
        <v>3</v>
      </c>
      <c r="I91" s="3">
        <v>4</v>
      </c>
      <c r="J91" s="3">
        <v>4</v>
      </c>
      <c r="K91" s="2"/>
      <c r="L91" s="1">
        <f t="shared" si="6"/>
        <v>7</v>
      </c>
      <c r="M91" s="25">
        <f t="shared" si="9"/>
        <v>0.875</v>
      </c>
    </row>
    <row r="92" spans="1:13" x14ac:dyDescent="0.25">
      <c r="A92" s="22" t="s">
        <v>145</v>
      </c>
      <c r="B92" s="24" t="s">
        <v>297</v>
      </c>
      <c r="C92" s="3">
        <v>4</v>
      </c>
      <c r="D92" s="3">
        <v>0</v>
      </c>
      <c r="E92" s="3">
        <v>4</v>
      </c>
      <c r="F92" s="3">
        <v>4</v>
      </c>
      <c r="G92" s="3">
        <v>3</v>
      </c>
      <c r="H92" s="3">
        <v>3</v>
      </c>
      <c r="I92" s="3">
        <v>4</v>
      </c>
      <c r="J92" s="3">
        <v>2</v>
      </c>
      <c r="K92" s="2"/>
      <c r="L92" s="1">
        <f t="shared" si="6"/>
        <v>6</v>
      </c>
      <c r="M92" s="25">
        <f>L92/7</f>
        <v>0.8571428571428571</v>
      </c>
    </row>
    <row r="93" spans="1:13" x14ac:dyDescent="0.25">
      <c r="A93" s="22" t="s">
        <v>146</v>
      </c>
      <c r="B93" s="24" t="s">
        <v>298</v>
      </c>
      <c r="C93" s="3">
        <v>4</v>
      </c>
      <c r="D93" s="3">
        <v>0</v>
      </c>
      <c r="E93" s="3">
        <v>4</v>
      </c>
      <c r="F93" s="3">
        <v>4</v>
      </c>
      <c r="G93" s="3">
        <v>4</v>
      </c>
      <c r="H93" s="3">
        <v>3</v>
      </c>
      <c r="I93" s="3">
        <v>4</v>
      </c>
      <c r="J93" s="3">
        <v>4</v>
      </c>
      <c r="K93" s="2"/>
      <c r="L93" s="1">
        <f t="shared" si="6"/>
        <v>7</v>
      </c>
      <c r="M93" s="25">
        <f>L93/7</f>
        <v>1</v>
      </c>
    </row>
    <row r="94" spans="1:13" x14ac:dyDescent="0.25">
      <c r="A94" s="22" t="s">
        <v>147</v>
      </c>
      <c r="B94" s="24" t="s">
        <v>299</v>
      </c>
      <c r="C94" s="3">
        <v>4</v>
      </c>
      <c r="D94" s="3">
        <v>0</v>
      </c>
      <c r="E94" s="3">
        <v>4</v>
      </c>
      <c r="F94" s="3">
        <v>4</v>
      </c>
      <c r="G94" s="3">
        <v>2</v>
      </c>
      <c r="H94" s="3">
        <v>3</v>
      </c>
      <c r="I94" s="3">
        <v>4</v>
      </c>
      <c r="J94" s="3">
        <v>4</v>
      </c>
      <c r="K94" s="20" t="s">
        <v>46</v>
      </c>
      <c r="L94" s="1">
        <f t="shared" si="6"/>
        <v>6</v>
      </c>
      <c r="M94" s="25">
        <f>L94/7</f>
        <v>0.8571428571428571</v>
      </c>
    </row>
    <row r="95" spans="1:13" x14ac:dyDescent="0.25">
      <c r="A95" s="22" t="s">
        <v>148</v>
      </c>
      <c r="B95" s="24" t="s">
        <v>300</v>
      </c>
      <c r="C95" s="3">
        <v>4</v>
      </c>
      <c r="D95" s="3">
        <v>4</v>
      </c>
      <c r="E95" s="3">
        <v>4</v>
      </c>
      <c r="F95" s="3">
        <v>4</v>
      </c>
      <c r="G95" s="3">
        <v>0</v>
      </c>
      <c r="H95" s="3">
        <v>2</v>
      </c>
      <c r="I95" s="3">
        <v>4</v>
      </c>
      <c r="J95" s="3">
        <v>4</v>
      </c>
      <c r="K95" s="2"/>
      <c r="L95" s="1">
        <f t="shared" si="6"/>
        <v>6</v>
      </c>
      <c r="M95" s="25">
        <f>L95/7</f>
        <v>0.8571428571428571</v>
      </c>
    </row>
    <row r="96" spans="1:13" x14ac:dyDescent="0.25">
      <c r="A96" s="22" t="s">
        <v>149</v>
      </c>
      <c r="B96" s="24" t="s">
        <v>0</v>
      </c>
      <c r="C96" s="3">
        <v>2</v>
      </c>
      <c r="D96" s="3">
        <v>1</v>
      </c>
      <c r="E96" s="3">
        <v>4</v>
      </c>
      <c r="F96" s="3">
        <v>4</v>
      </c>
      <c r="G96" s="3">
        <v>0</v>
      </c>
      <c r="H96" s="3">
        <v>2</v>
      </c>
      <c r="I96" s="3">
        <v>4</v>
      </c>
      <c r="J96" s="3">
        <v>3</v>
      </c>
      <c r="K96" s="2"/>
      <c r="L96" s="1">
        <f t="shared" si="6"/>
        <v>4</v>
      </c>
      <c r="M96" s="25">
        <f>L96/7</f>
        <v>0.5714285714285714</v>
      </c>
    </row>
    <row r="97" spans="1:13" x14ac:dyDescent="0.25">
      <c r="A97" s="22" t="s">
        <v>150</v>
      </c>
      <c r="B97" s="24" t="s">
        <v>1</v>
      </c>
      <c r="C97" s="3">
        <v>2</v>
      </c>
      <c r="D97" s="3">
        <v>4</v>
      </c>
      <c r="E97" s="3">
        <v>4</v>
      </c>
      <c r="F97" s="3">
        <v>4</v>
      </c>
      <c r="G97" s="3">
        <v>3</v>
      </c>
      <c r="H97" s="3">
        <v>3</v>
      </c>
      <c r="I97" s="3">
        <v>4</v>
      </c>
      <c r="J97" s="3">
        <v>3</v>
      </c>
      <c r="K97" s="2"/>
      <c r="L97" s="1">
        <f t="shared" si="6"/>
        <v>7</v>
      </c>
      <c r="M97" s="25">
        <f>L97/8</f>
        <v>0.875</v>
      </c>
    </row>
    <row r="98" spans="1:13" x14ac:dyDescent="0.25">
      <c r="A98" s="22" t="s">
        <v>151</v>
      </c>
      <c r="B98" s="24" t="s">
        <v>2</v>
      </c>
      <c r="C98" s="16">
        <v>2</v>
      </c>
      <c r="D98" s="16">
        <v>2</v>
      </c>
      <c r="E98" s="16">
        <v>4</v>
      </c>
      <c r="F98" s="16">
        <v>4</v>
      </c>
      <c r="G98" s="16">
        <v>3</v>
      </c>
      <c r="H98" s="16">
        <v>2</v>
      </c>
      <c r="I98" s="16">
        <v>4</v>
      </c>
      <c r="J98" s="16">
        <v>3</v>
      </c>
      <c r="K98" s="17" t="s">
        <v>38</v>
      </c>
      <c r="L98" s="1">
        <f t="shared" ref="L98:L130" si="10">COUNTIF(C98:J98,"&gt;=3")</f>
        <v>5</v>
      </c>
      <c r="M98" s="25">
        <f>L98/8</f>
        <v>0.625</v>
      </c>
    </row>
    <row r="99" spans="1:13" x14ac:dyDescent="0.25">
      <c r="A99" s="22" t="s">
        <v>152</v>
      </c>
      <c r="B99" s="24" t="s">
        <v>3</v>
      </c>
      <c r="C99" s="16">
        <v>2</v>
      </c>
      <c r="D99" s="16">
        <v>4</v>
      </c>
      <c r="E99" s="16">
        <v>4</v>
      </c>
      <c r="F99" s="16">
        <v>4</v>
      </c>
      <c r="G99" s="16">
        <v>3</v>
      </c>
      <c r="H99" s="16">
        <v>3</v>
      </c>
      <c r="I99" s="16">
        <v>4</v>
      </c>
      <c r="J99" s="16">
        <v>3</v>
      </c>
      <c r="K99" s="17" t="s">
        <v>43</v>
      </c>
      <c r="L99" s="1">
        <f t="shared" si="10"/>
        <v>7</v>
      </c>
      <c r="M99" s="25">
        <f>L99/8</f>
        <v>0.875</v>
      </c>
    </row>
    <row r="100" spans="1:13" x14ac:dyDescent="0.25">
      <c r="A100" s="22" t="s">
        <v>153</v>
      </c>
      <c r="B100" s="24" t="s">
        <v>301</v>
      </c>
      <c r="C100" s="3">
        <v>0</v>
      </c>
      <c r="D100" s="3">
        <v>4</v>
      </c>
      <c r="E100" s="3">
        <v>4</v>
      </c>
      <c r="F100" s="3">
        <v>4</v>
      </c>
      <c r="G100" s="3">
        <v>4</v>
      </c>
      <c r="H100" s="3">
        <v>3</v>
      </c>
      <c r="I100" s="3">
        <v>4</v>
      </c>
      <c r="J100" s="3">
        <v>3</v>
      </c>
      <c r="K100" s="2"/>
      <c r="L100" s="1">
        <f t="shared" si="10"/>
        <v>7</v>
      </c>
      <c r="M100" s="25">
        <f>L100/7</f>
        <v>1</v>
      </c>
    </row>
    <row r="101" spans="1:13" x14ac:dyDescent="0.25">
      <c r="A101" s="22" t="s">
        <v>154</v>
      </c>
      <c r="B101" s="24" t="s">
        <v>4</v>
      </c>
      <c r="C101" s="3">
        <v>4</v>
      </c>
      <c r="D101" s="3">
        <v>4</v>
      </c>
      <c r="E101" s="3">
        <v>4</v>
      </c>
      <c r="F101" s="3">
        <v>4</v>
      </c>
      <c r="G101" s="3">
        <v>2</v>
      </c>
      <c r="H101" s="3">
        <v>3</v>
      </c>
      <c r="I101" s="3">
        <v>4</v>
      </c>
      <c r="J101" s="3">
        <v>3</v>
      </c>
      <c r="K101" s="17" t="s">
        <v>42</v>
      </c>
      <c r="L101" s="1">
        <f t="shared" si="10"/>
        <v>7</v>
      </c>
      <c r="M101" s="25">
        <f>L101/8</f>
        <v>0.875</v>
      </c>
    </row>
    <row r="102" spans="1:13" x14ac:dyDescent="0.25">
      <c r="A102" s="22" t="s">
        <v>155</v>
      </c>
      <c r="B102" s="24" t="s">
        <v>5</v>
      </c>
      <c r="C102" s="3">
        <v>2</v>
      </c>
      <c r="D102" s="3">
        <v>4</v>
      </c>
      <c r="E102" s="3">
        <v>4</v>
      </c>
      <c r="F102" s="3">
        <v>4</v>
      </c>
      <c r="G102" s="3">
        <v>2</v>
      </c>
      <c r="H102" s="3">
        <v>2</v>
      </c>
      <c r="I102" s="3">
        <v>4</v>
      </c>
      <c r="J102" s="3">
        <v>3</v>
      </c>
      <c r="K102" s="2"/>
      <c r="L102" s="1">
        <f t="shared" si="10"/>
        <v>5</v>
      </c>
      <c r="M102" s="25">
        <f>L102/8</f>
        <v>0.625</v>
      </c>
    </row>
    <row r="103" spans="1:13" x14ac:dyDescent="0.25">
      <c r="A103" s="22" t="s">
        <v>156</v>
      </c>
      <c r="B103" s="24" t="s">
        <v>6</v>
      </c>
      <c r="C103" s="3">
        <v>2</v>
      </c>
      <c r="D103" s="3">
        <v>1</v>
      </c>
      <c r="E103" s="3">
        <v>4</v>
      </c>
      <c r="F103" s="3">
        <v>4</v>
      </c>
      <c r="G103" s="3">
        <v>2</v>
      </c>
      <c r="H103" s="3">
        <v>3</v>
      </c>
      <c r="I103" s="3">
        <v>4</v>
      </c>
      <c r="J103" s="3">
        <v>3</v>
      </c>
      <c r="K103" s="2"/>
      <c r="L103" s="1">
        <f t="shared" si="10"/>
        <v>5</v>
      </c>
      <c r="M103" s="25">
        <f>L103/8</f>
        <v>0.625</v>
      </c>
    </row>
    <row r="104" spans="1:13" x14ac:dyDescent="0.25">
      <c r="A104" s="22" t="s">
        <v>157</v>
      </c>
      <c r="B104" s="24" t="s">
        <v>7</v>
      </c>
      <c r="C104" s="3">
        <v>4</v>
      </c>
      <c r="D104" s="3">
        <v>4</v>
      </c>
      <c r="E104" s="3">
        <v>4</v>
      </c>
      <c r="F104" s="3">
        <v>4</v>
      </c>
      <c r="G104" s="3">
        <v>4</v>
      </c>
      <c r="H104" s="3">
        <v>3</v>
      </c>
      <c r="I104" s="3">
        <v>4</v>
      </c>
      <c r="J104" s="3">
        <v>3</v>
      </c>
      <c r="K104" s="17" t="s">
        <v>44</v>
      </c>
      <c r="L104" s="1">
        <f t="shared" si="10"/>
        <v>8</v>
      </c>
      <c r="M104" s="25">
        <f>L104/8</f>
        <v>1</v>
      </c>
    </row>
    <row r="105" spans="1:13" x14ac:dyDescent="0.25">
      <c r="A105" s="22" t="s">
        <v>158</v>
      </c>
      <c r="B105" s="24" t="s">
        <v>302</v>
      </c>
      <c r="C105" s="16">
        <v>4</v>
      </c>
      <c r="D105" s="16">
        <v>2</v>
      </c>
      <c r="E105" s="16">
        <v>4</v>
      </c>
      <c r="F105" s="16">
        <v>4</v>
      </c>
      <c r="G105" s="16">
        <v>2</v>
      </c>
      <c r="H105" s="16">
        <v>3</v>
      </c>
      <c r="I105" s="16">
        <v>4</v>
      </c>
      <c r="J105" s="16">
        <v>4</v>
      </c>
      <c r="K105" s="17" t="s">
        <v>39</v>
      </c>
      <c r="L105" s="1">
        <f t="shared" si="10"/>
        <v>6</v>
      </c>
      <c r="M105" s="25">
        <f>L105/8</f>
        <v>0.75</v>
      </c>
    </row>
    <row r="106" spans="1:13" x14ac:dyDescent="0.25">
      <c r="A106" s="22" t="s">
        <v>159</v>
      </c>
      <c r="B106" s="24" t="s">
        <v>303</v>
      </c>
      <c r="C106" s="3">
        <v>4</v>
      </c>
      <c r="D106" s="3">
        <v>3</v>
      </c>
      <c r="E106" s="3">
        <v>4</v>
      </c>
      <c r="F106" s="3">
        <v>4</v>
      </c>
      <c r="G106" s="3">
        <v>0</v>
      </c>
      <c r="H106" s="3">
        <v>3</v>
      </c>
      <c r="I106" s="3">
        <v>4</v>
      </c>
      <c r="J106" s="3">
        <v>3</v>
      </c>
      <c r="K106" s="2"/>
      <c r="L106" s="1">
        <f t="shared" si="10"/>
        <v>7</v>
      </c>
      <c r="M106" s="25">
        <f>L106/7</f>
        <v>1</v>
      </c>
    </row>
    <row r="107" spans="1:13" x14ac:dyDescent="0.25">
      <c r="A107" s="22" t="s">
        <v>160</v>
      </c>
      <c r="B107" s="24" t="s">
        <v>8</v>
      </c>
      <c r="C107" s="16">
        <v>4</v>
      </c>
      <c r="D107" s="16">
        <v>4</v>
      </c>
      <c r="E107" s="16">
        <v>4</v>
      </c>
      <c r="F107" s="16">
        <v>4</v>
      </c>
      <c r="G107" s="16">
        <v>3</v>
      </c>
      <c r="H107" s="16">
        <v>3</v>
      </c>
      <c r="I107" s="16">
        <v>4</v>
      </c>
      <c r="J107" s="16">
        <v>3</v>
      </c>
      <c r="K107" s="17" t="s">
        <v>45</v>
      </c>
      <c r="L107" s="1">
        <f t="shared" si="10"/>
        <v>8</v>
      </c>
      <c r="M107" s="25">
        <f>L107/8</f>
        <v>1</v>
      </c>
    </row>
    <row r="108" spans="1:13" x14ac:dyDescent="0.25">
      <c r="A108" s="22" t="s">
        <v>161</v>
      </c>
      <c r="B108" s="24" t="s">
        <v>9</v>
      </c>
      <c r="C108" s="16">
        <v>4</v>
      </c>
      <c r="D108" s="16">
        <v>4</v>
      </c>
      <c r="E108" s="16">
        <v>4</v>
      </c>
      <c r="F108" s="16">
        <v>4</v>
      </c>
      <c r="G108" s="16">
        <v>4</v>
      </c>
      <c r="H108" s="16">
        <v>3</v>
      </c>
      <c r="I108" s="16">
        <v>4</v>
      </c>
      <c r="J108" s="16">
        <v>3</v>
      </c>
      <c r="K108" s="20" t="s">
        <v>47</v>
      </c>
      <c r="L108" s="1">
        <f t="shared" si="10"/>
        <v>8</v>
      </c>
      <c r="M108" s="25">
        <f>L108/8</f>
        <v>1</v>
      </c>
    </row>
    <row r="109" spans="1:13" x14ac:dyDescent="0.25">
      <c r="A109" s="22" t="s">
        <v>162</v>
      </c>
      <c r="B109" s="24" t="s">
        <v>304</v>
      </c>
      <c r="C109" s="16">
        <v>4</v>
      </c>
      <c r="D109" s="16">
        <v>0</v>
      </c>
      <c r="E109" s="16">
        <v>4</v>
      </c>
      <c r="F109" s="16">
        <v>4</v>
      </c>
      <c r="G109" s="16">
        <v>2</v>
      </c>
      <c r="H109" s="16">
        <v>3</v>
      </c>
      <c r="I109" s="16">
        <v>4</v>
      </c>
      <c r="J109" s="16">
        <v>3</v>
      </c>
      <c r="K109" s="17" t="s">
        <v>48</v>
      </c>
      <c r="L109" s="1">
        <f t="shared" si="10"/>
        <v>6</v>
      </c>
      <c r="M109" s="25">
        <f>L109/7</f>
        <v>0.8571428571428571</v>
      </c>
    </row>
    <row r="110" spans="1:13" x14ac:dyDescent="0.25">
      <c r="A110" s="22" t="s">
        <v>163</v>
      </c>
      <c r="B110" s="24" t="s">
        <v>305</v>
      </c>
      <c r="C110" s="3">
        <v>4</v>
      </c>
      <c r="D110" s="3">
        <v>0</v>
      </c>
      <c r="E110" s="3">
        <v>4</v>
      </c>
      <c r="F110" s="3">
        <v>4</v>
      </c>
      <c r="G110" s="3">
        <v>3</v>
      </c>
      <c r="H110" s="3">
        <v>3</v>
      </c>
      <c r="I110" s="3">
        <v>4</v>
      </c>
      <c r="J110" s="3">
        <v>3</v>
      </c>
      <c r="K110" s="2"/>
      <c r="L110" s="1">
        <f t="shared" si="10"/>
        <v>7</v>
      </c>
      <c r="M110" s="25">
        <f>L110/7</f>
        <v>1</v>
      </c>
    </row>
    <row r="111" spans="1:13" x14ac:dyDescent="0.25">
      <c r="A111" s="22" t="s">
        <v>164</v>
      </c>
      <c r="B111" s="24" t="s">
        <v>306</v>
      </c>
      <c r="C111" s="3">
        <v>4</v>
      </c>
      <c r="D111" s="3">
        <v>0</v>
      </c>
      <c r="E111" s="3">
        <v>4</v>
      </c>
      <c r="F111" s="3">
        <v>4</v>
      </c>
      <c r="G111" s="3">
        <v>3</v>
      </c>
      <c r="H111" s="3">
        <v>3</v>
      </c>
      <c r="I111" s="3">
        <v>4</v>
      </c>
      <c r="J111" s="3">
        <v>3</v>
      </c>
      <c r="K111" s="2"/>
      <c r="L111" s="1">
        <f t="shared" si="10"/>
        <v>7</v>
      </c>
      <c r="M111" s="25">
        <f>L111/7</f>
        <v>1</v>
      </c>
    </row>
    <row r="112" spans="1:13" x14ac:dyDescent="0.25">
      <c r="A112" s="22" t="s">
        <v>165</v>
      </c>
      <c r="B112" s="24" t="s">
        <v>307</v>
      </c>
      <c r="C112" s="3">
        <v>4</v>
      </c>
      <c r="D112" s="3">
        <v>3</v>
      </c>
      <c r="E112" s="3">
        <v>4</v>
      </c>
      <c r="F112" s="3">
        <v>4</v>
      </c>
      <c r="G112" s="3">
        <v>2</v>
      </c>
      <c r="H112" s="3">
        <v>3</v>
      </c>
      <c r="I112" s="3">
        <v>4</v>
      </c>
      <c r="J112" s="3">
        <v>3</v>
      </c>
      <c r="K112" s="2"/>
      <c r="L112" s="1">
        <f t="shared" si="10"/>
        <v>7</v>
      </c>
      <c r="M112" s="25">
        <f>L112/8</f>
        <v>0.875</v>
      </c>
    </row>
    <row r="113" spans="1:13" x14ac:dyDescent="0.25">
      <c r="A113" s="22" t="s">
        <v>166</v>
      </c>
      <c r="B113" s="24" t="s">
        <v>10</v>
      </c>
      <c r="C113" s="3">
        <v>0</v>
      </c>
      <c r="D113" s="3">
        <v>0</v>
      </c>
      <c r="E113" s="3">
        <v>4</v>
      </c>
      <c r="F113" s="3">
        <v>4</v>
      </c>
      <c r="G113" s="3">
        <v>4</v>
      </c>
      <c r="H113" s="3">
        <v>3</v>
      </c>
      <c r="I113" s="3">
        <v>4</v>
      </c>
      <c r="J113" s="15">
        <v>0</v>
      </c>
      <c r="K113" s="18"/>
      <c r="L113" s="1">
        <f t="shared" si="10"/>
        <v>5</v>
      </c>
      <c r="M113" s="25">
        <f>L113/5</f>
        <v>1</v>
      </c>
    </row>
    <row r="114" spans="1:13" x14ac:dyDescent="0.25">
      <c r="A114" s="22" t="s">
        <v>167</v>
      </c>
      <c r="B114" s="24" t="s">
        <v>308</v>
      </c>
      <c r="C114" s="3">
        <v>4</v>
      </c>
      <c r="D114" s="3">
        <v>1</v>
      </c>
      <c r="E114" s="3">
        <v>4</v>
      </c>
      <c r="F114" s="3">
        <v>4</v>
      </c>
      <c r="G114" s="3">
        <v>0</v>
      </c>
      <c r="H114" s="3">
        <v>3</v>
      </c>
      <c r="I114" s="3">
        <v>4</v>
      </c>
      <c r="J114" s="3">
        <v>3</v>
      </c>
      <c r="K114" s="2"/>
      <c r="L114" s="1">
        <f t="shared" si="10"/>
        <v>6</v>
      </c>
      <c r="M114" s="25">
        <f>L114/7</f>
        <v>0.8571428571428571</v>
      </c>
    </row>
    <row r="115" spans="1:13" x14ac:dyDescent="0.25">
      <c r="A115" s="22" t="s">
        <v>168</v>
      </c>
      <c r="B115" s="24" t="s">
        <v>309</v>
      </c>
      <c r="C115" s="3">
        <v>2</v>
      </c>
      <c r="D115" s="3">
        <v>3</v>
      </c>
      <c r="E115" s="3">
        <v>4</v>
      </c>
      <c r="F115" s="3">
        <v>4</v>
      </c>
      <c r="G115" s="3">
        <v>1</v>
      </c>
      <c r="H115" s="3">
        <v>3</v>
      </c>
      <c r="I115" s="3">
        <v>4</v>
      </c>
      <c r="J115" s="3">
        <v>3</v>
      </c>
      <c r="K115" s="2"/>
      <c r="L115" s="1">
        <f t="shared" si="10"/>
        <v>6</v>
      </c>
      <c r="M115" s="25">
        <f t="shared" ref="M115:M123" si="11">L115/8</f>
        <v>0.75</v>
      </c>
    </row>
    <row r="116" spans="1:13" x14ac:dyDescent="0.25">
      <c r="A116" s="22" t="s">
        <v>169</v>
      </c>
      <c r="B116" s="24" t="s">
        <v>310</v>
      </c>
      <c r="C116" s="3">
        <v>4</v>
      </c>
      <c r="D116" s="3">
        <v>4</v>
      </c>
      <c r="E116" s="3">
        <v>4</v>
      </c>
      <c r="F116" s="3">
        <v>4</v>
      </c>
      <c r="G116" s="3">
        <v>3</v>
      </c>
      <c r="H116" s="3">
        <v>3</v>
      </c>
      <c r="I116" s="3">
        <v>1</v>
      </c>
      <c r="J116" s="3">
        <v>3</v>
      </c>
      <c r="K116" s="2"/>
      <c r="L116" s="1">
        <f t="shared" si="10"/>
        <v>7</v>
      </c>
      <c r="M116" s="25">
        <f t="shared" si="11"/>
        <v>0.875</v>
      </c>
    </row>
    <row r="117" spans="1:13" x14ac:dyDescent="0.25">
      <c r="A117" s="22" t="s">
        <v>170</v>
      </c>
      <c r="B117" s="24" t="s">
        <v>311</v>
      </c>
      <c r="C117" s="16">
        <v>4</v>
      </c>
      <c r="D117" s="16">
        <v>1</v>
      </c>
      <c r="E117" s="16">
        <v>4</v>
      </c>
      <c r="F117" s="16">
        <v>4</v>
      </c>
      <c r="G117" s="16">
        <v>4</v>
      </c>
      <c r="H117" s="16">
        <v>2</v>
      </c>
      <c r="I117" s="16">
        <v>4</v>
      </c>
      <c r="J117" s="16">
        <v>2</v>
      </c>
      <c r="K117" s="17" t="s">
        <v>49</v>
      </c>
      <c r="L117" s="1">
        <f t="shared" si="10"/>
        <v>5</v>
      </c>
      <c r="M117" s="25">
        <f t="shared" si="11"/>
        <v>0.625</v>
      </c>
    </row>
    <row r="118" spans="1:13" x14ac:dyDescent="0.25">
      <c r="A118" s="22" t="s">
        <v>171</v>
      </c>
      <c r="B118" s="24" t="s">
        <v>312</v>
      </c>
      <c r="C118" s="3">
        <v>4</v>
      </c>
      <c r="D118" s="3">
        <v>1</v>
      </c>
      <c r="E118" s="3">
        <v>4</v>
      </c>
      <c r="F118" s="3">
        <v>4</v>
      </c>
      <c r="G118" s="3">
        <v>3</v>
      </c>
      <c r="H118" s="3">
        <v>3</v>
      </c>
      <c r="I118" s="3">
        <v>4</v>
      </c>
      <c r="J118" s="3">
        <v>2</v>
      </c>
      <c r="K118" s="2"/>
      <c r="L118" s="1">
        <f t="shared" si="10"/>
        <v>6</v>
      </c>
      <c r="M118" s="25">
        <f t="shared" si="11"/>
        <v>0.75</v>
      </c>
    </row>
    <row r="119" spans="1:13" x14ac:dyDescent="0.25">
      <c r="A119" s="22" t="s">
        <v>172</v>
      </c>
      <c r="B119" s="24" t="s">
        <v>313</v>
      </c>
      <c r="C119" s="3">
        <v>4</v>
      </c>
      <c r="D119" s="3">
        <v>2</v>
      </c>
      <c r="E119" s="3">
        <v>4</v>
      </c>
      <c r="F119" s="3">
        <v>4</v>
      </c>
      <c r="G119" s="3">
        <v>3</v>
      </c>
      <c r="H119" s="3">
        <v>3</v>
      </c>
      <c r="I119" s="3">
        <v>4</v>
      </c>
      <c r="J119" s="3">
        <v>3</v>
      </c>
      <c r="K119" s="2"/>
      <c r="L119" s="1">
        <f t="shared" si="10"/>
        <v>7</v>
      </c>
      <c r="M119" s="25">
        <f t="shared" si="11"/>
        <v>0.875</v>
      </c>
    </row>
    <row r="120" spans="1:13" x14ac:dyDescent="0.25">
      <c r="A120" s="22" t="s">
        <v>173</v>
      </c>
      <c r="B120" s="24" t="s">
        <v>314</v>
      </c>
      <c r="C120" s="3">
        <v>4</v>
      </c>
      <c r="D120" s="3">
        <v>3</v>
      </c>
      <c r="E120" s="3">
        <v>4</v>
      </c>
      <c r="F120" s="3">
        <v>4</v>
      </c>
      <c r="G120" s="3">
        <v>4</v>
      </c>
      <c r="H120" s="3">
        <v>2</v>
      </c>
      <c r="I120" s="3">
        <v>4</v>
      </c>
      <c r="J120" s="3">
        <v>3</v>
      </c>
      <c r="K120" s="2"/>
      <c r="L120" s="1">
        <f t="shared" si="10"/>
        <v>7</v>
      </c>
      <c r="M120" s="25">
        <f t="shared" si="11"/>
        <v>0.875</v>
      </c>
    </row>
    <row r="121" spans="1:13" x14ac:dyDescent="0.25">
      <c r="A121" s="22" t="s">
        <v>174</v>
      </c>
      <c r="B121" s="24" t="s">
        <v>315</v>
      </c>
      <c r="C121" s="3">
        <v>4</v>
      </c>
      <c r="D121" s="3">
        <v>3</v>
      </c>
      <c r="E121" s="3">
        <v>4</v>
      </c>
      <c r="F121" s="3">
        <v>4</v>
      </c>
      <c r="G121" s="3">
        <v>4</v>
      </c>
      <c r="H121" s="3">
        <v>3</v>
      </c>
      <c r="I121" s="3">
        <v>4</v>
      </c>
      <c r="J121" s="3">
        <v>4</v>
      </c>
      <c r="K121" s="2"/>
      <c r="L121" s="1">
        <f t="shared" si="10"/>
        <v>8</v>
      </c>
      <c r="M121" s="25">
        <f t="shared" si="11"/>
        <v>1</v>
      </c>
    </row>
    <row r="122" spans="1:13" x14ac:dyDescent="0.25">
      <c r="A122" s="22" t="s">
        <v>175</v>
      </c>
      <c r="B122" s="24" t="s">
        <v>316</v>
      </c>
      <c r="C122" s="3">
        <v>4</v>
      </c>
      <c r="D122" s="3">
        <v>3</v>
      </c>
      <c r="E122" s="3">
        <v>4</v>
      </c>
      <c r="F122" s="3">
        <v>4</v>
      </c>
      <c r="G122" s="3">
        <v>4</v>
      </c>
      <c r="H122" s="3">
        <v>3</v>
      </c>
      <c r="I122" s="3">
        <v>4</v>
      </c>
      <c r="J122" s="3">
        <v>3</v>
      </c>
      <c r="K122" s="2"/>
      <c r="L122" s="1">
        <f t="shared" si="10"/>
        <v>8</v>
      </c>
      <c r="M122" s="25">
        <f t="shared" si="11"/>
        <v>1</v>
      </c>
    </row>
    <row r="123" spans="1:13" x14ac:dyDescent="0.25">
      <c r="A123" s="22" t="s">
        <v>176</v>
      </c>
      <c r="B123" s="24" t="s">
        <v>317</v>
      </c>
      <c r="C123" s="16">
        <v>4</v>
      </c>
      <c r="D123" s="16">
        <v>3</v>
      </c>
      <c r="E123" s="16">
        <v>4</v>
      </c>
      <c r="F123" s="16">
        <v>4</v>
      </c>
      <c r="G123" s="16">
        <v>4</v>
      </c>
      <c r="H123" s="16">
        <v>2</v>
      </c>
      <c r="I123" s="16">
        <v>4</v>
      </c>
      <c r="J123" s="16">
        <v>2</v>
      </c>
      <c r="K123" s="17" t="s">
        <v>40</v>
      </c>
      <c r="L123" s="1">
        <f t="shared" si="10"/>
        <v>6</v>
      </c>
      <c r="M123" s="25">
        <f t="shared" si="11"/>
        <v>0.75</v>
      </c>
    </row>
    <row r="124" spans="1:13" x14ac:dyDescent="0.25">
      <c r="A124" s="22" t="s">
        <v>177</v>
      </c>
      <c r="B124" s="24" t="s">
        <v>318</v>
      </c>
      <c r="C124" s="3">
        <v>4</v>
      </c>
      <c r="D124" s="3">
        <v>0</v>
      </c>
      <c r="E124" s="3">
        <v>4</v>
      </c>
      <c r="F124" s="3">
        <v>4</v>
      </c>
      <c r="G124" s="3">
        <v>3</v>
      </c>
      <c r="H124" s="3">
        <v>3</v>
      </c>
      <c r="I124" s="3">
        <v>4</v>
      </c>
      <c r="J124" s="3">
        <v>3</v>
      </c>
      <c r="K124" s="2"/>
      <c r="L124" s="1">
        <f t="shared" si="10"/>
        <v>7</v>
      </c>
      <c r="M124" s="25">
        <f>L124/7</f>
        <v>1</v>
      </c>
    </row>
    <row r="125" spans="1:13" x14ac:dyDescent="0.25">
      <c r="A125" s="22" t="s">
        <v>178</v>
      </c>
      <c r="B125" s="24" t="s">
        <v>319</v>
      </c>
      <c r="C125" s="3">
        <v>4</v>
      </c>
      <c r="D125" s="3">
        <v>4</v>
      </c>
      <c r="E125" s="3">
        <v>4</v>
      </c>
      <c r="F125" s="3">
        <v>4</v>
      </c>
      <c r="G125" s="3">
        <v>3</v>
      </c>
      <c r="H125" s="3">
        <v>3</v>
      </c>
      <c r="I125" s="3">
        <v>4</v>
      </c>
      <c r="J125" s="3">
        <v>3</v>
      </c>
      <c r="K125" s="2"/>
      <c r="L125" s="1">
        <f t="shared" si="10"/>
        <v>8</v>
      </c>
      <c r="M125" s="25">
        <f>L125/8</f>
        <v>1</v>
      </c>
    </row>
    <row r="126" spans="1:13" x14ac:dyDescent="0.25">
      <c r="A126" s="22" t="s">
        <v>179</v>
      </c>
      <c r="B126" s="24" t="s">
        <v>11</v>
      </c>
      <c r="C126" s="3">
        <v>4</v>
      </c>
      <c r="D126" s="3">
        <v>3</v>
      </c>
      <c r="E126" s="3">
        <v>4</v>
      </c>
      <c r="F126" s="3">
        <v>4</v>
      </c>
      <c r="G126" s="3">
        <v>1</v>
      </c>
      <c r="H126" s="3">
        <v>3</v>
      </c>
      <c r="I126" s="3">
        <v>4</v>
      </c>
      <c r="J126" s="3">
        <v>3</v>
      </c>
      <c r="K126" s="2"/>
      <c r="L126" s="1">
        <f t="shared" si="10"/>
        <v>7</v>
      </c>
      <c r="M126" s="25">
        <f>L126/8</f>
        <v>0.875</v>
      </c>
    </row>
    <row r="127" spans="1:13" x14ac:dyDescent="0.25">
      <c r="A127" s="22" t="s">
        <v>180</v>
      </c>
      <c r="B127" s="24" t="s">
        <v>320</v>
      </c>
      <c r="C127" s="3">
        <v>4</v>
      </c>
      <c r="D127" s="3">
        <v>4</v>
      </c>
      <c r="E127" s="3">
        <v>4</v>
      </c>
      <c r="F127" s="3">
        <v>4</v>
      </c>
      <c r="G127" s="3">
        <v>4</v>
      </c>
      <c r="H127" s="3">
        <v>0</v>
      </c>
      <c r="I127" s="3">
        <v>4</v>
      </c>
      <c r="J127" s="3">
        <v>3</v>
      </c>
      <c r="K127" s="2"/>
      <c r="L127" s="1">
        <f t="shared" si="10"/>
        <v>7</v>
      </c>
      <c r="M127" s="25">
        <f>L127/7</f>
        <v>1</v>
      </c>
    </row>
    <row r="128" spans="1:13" x14ac:dyDescent="0.25">
      <c r="A128" s="22" t="s">
        <v>181</v>
      </c>
      <c r="B128" s="24" t="s">
        <v>12</v>
      </c>
      <c r="C128" s="3">
        <v>4</v>
      </c>
      <c r="D128" s="3">
        <v>3</v>
      </c>
      <c r="E128" s="3">
        <v>4</v>
      </c>
      <c r="F128" s="3">
        <v>4</v>
      </c>
      <c r="G128" s="3">
        <v>1</v>
      </c>
      <c r="H128" s="3">
        <v>3</v>
      </c>
      <c r="I128" s="3">
        <v>4</v>
      </c>
      <c r="J128" s="3">
        <v>3</v>
      </c>
      <c r="K128" s="2"/>
      <c r="L128" s="1">
        <f t="shared" si="10"/>
        <v>7</v>
      </c>
      <c r="M128" s="25">
        <f>L128/8</f>
        <v>0.875</v>
      </c>
    </row>
    <row r="129" spans="1:13" x14ac:dyDescent="0.25">
      <c r="A129" s="22" t="s">
        <v>182</v>
      </c>
      <c r="B129" s="24" t="s">
        <v>321</v>
      </c>
      <c r="C129" s="3">
        <v>4</v>
      </c>
      <c r="D129" s="3">
        <v>4</v>
      </c>
      <c r="E129" s="3">
        <v>4</v>
      </c>
      <c r="F129" s="3">
        <v>4</v>
      </c>
      <c r="G129" s="3">
        <v>4</v>
      </c>
      <c r="H129" s="3">
        <v>3</v>
      </c>
      <c r="I129" s="3">
        <v>4</v>
      </c>
      <c r="J129" s="3">
        <v>3</v>
      </c>
      <c r="K129" s="2"/>
      <c r="L129" s="1">
        <f t="shared" si="10"/>
        <v>8</v>
      </c>
      <c r="M129" s="25">
        <f>L129/8</f>
        <v>1</v>
      </c>
    </row>
    <row r="130" spans="1:13" x14ac:dyDescent="0.25">
      <c r="A130" s="22" t="s">
        <v>183</v>
      </c>
      <c r="B130" s="24" t="s">
        <v>322</v>
      </c>
      <c r="C130" s="3">
        <v>4</v>
      </c>
      <c r="D130" s="3">
        <v>4</v>
      </c>
      <c r="E130" s="3">
        <v>4</v>
      </c>
      <c r="F130" s="3">
        <v>4</v>
      </c>
      <c r="G130" s="3">
        <v>4</v>
      </c>
      <c r="H130" s="3">
        <v>3</v>
      </c>
      <c r="I130" s="3">
        <v>4</v>
      </c>
      <c r="J130" s="3">
        <v>3</v>
      </c>
      <c r="K130" s="2"/>
      <c r="L130" s="1">
        <f t="shared" si="10"/>
        <v>8</v>
      </c>
      <c r="M130" s="25">
        <f>L130/8</f>
        <v>1</v>
      </c>
    </row>
    <row r="131" spans="1:13" ht="30" x14ac:dyDescent="0.25">
      <c r="A131" s="22" t="s">
        <v>184</v>
      </c>
      <c r="B131" s="24" t="s">
        <v>323</v>
      </c>
      <c r="C131" s="3">
        <v>0</v>
      </c>
      <c r="D131" s="3">
        <v>4</v>
      </c>
      <c r="E131" s="3">
        <v>4</v>
      </c>
      <c r="F131" s="3">
        <v>4</v>
      </c>
      <c r="G131" s="3">
        <v>4</v>
      </c>
      <c r="H131" s="3">
        <v>3</v>
      </c>
      <c r="I131" s="3">
        <v>4</v>
      </c>
      <c r="J131" s="3">
        <v>3</v>
      </c>
      <c r="K131" s="2"/>
      <c r="L131" s="1">
        <f t="shared" ref="L131:L148" si="12">COUNTIF(C131:J131,"&gt;=3")</f>
        <v>7</v>
      </c>
      <c r="M131" s="25">
        <f>L131/7</f>
        <v>1</v>
      </c>
    </row>
    <row r="132" spans="1:13" x14ac:dyDescent="0.25">
      <c r="A132" s="22" t="s">
        <v>185</v>
      </c>
      <c r="B132" s="24" t="s">
        <v>324</v>
      </c>
      <c r="C132" s="3">
        <v>4</v>
      </c>
      <c r="D132" s="3">
        <v>1</v>
      </c>
      <c r="E132" s="3">
        <v>4</v>
      </c>
      <c r="F132" s="3">
        <v>4</v>
      </c>
      <c r="G132" s="3">
        <v>2</v>
      </c>
      <c r="H132" s="3">
        <v>3</v>
      </c>
      <c r="I132" s="3">
        <v>4</v>
      </c>
      <c r="J132" s="3">
        <v>3</v>
      </c>
      <c r="K132" s="2"/>
      <c r="L132" s="1">
        <f t="shared" si="12"/>
        <v>6</v>
      </c>
      <c r="M132" s="25">
        <f>L132/8</f>
        <v>0.75</v>
      </c>
    </row>
    <row r="133" spans="1:13" x14ac:dyDescent="0.25">
      <c r="A133" s="22" t="s">
        <v>186</v>
      </c>
      <c r="B133" s="24" t="s">
        <v>13</v>
      </c>
      <c r="C133" s="3">
        <v>4</v>
      </c>
      <c r="D133" s="3">
        <v>0</v>
      </c>
      <c r="E133" s="3">
        <v>4</v>
      </c>
      <c r="F133" s="3">
        <v>4</v>
      </c>
      <c r="G133" s="3">
        <v>3</v>
      </c>
      <c r="H133" s="3">
        <v>3</v>
      </c>
      <c r="I133" s="3">
        <v>4</v>
      </c>
      <c r="J133" s="3">
        <v>4</v>
      </c>
      <c r="K133" s="2"/>
      <c r="L133" s="1">
        <f t="shared" si="12"/>
        <v>7</v>
      </c>
      <c r="M133" s="25">
        <f>L133/7</f>
        <v>1</v>
      </c>
    </row>
    <row r="134" spans="1:13" x14ac:dyDescent="0.25">
      <c r="A134" s="22" t="s">
        <v>187</v>
      </c>
      <c r="B134" s="24" t="s">
        <v>325</v>
      </c>
      <c r="C134" s="3">
        <v>4</v>
      </c>
      <c r="D134" s="3">
        <v>1</v>
      </c>
      <c r="E134" s="3">
        <v>4</v>
      </c>
      <c r="F134" s="3">
        <v>4</v>
      </c>
      <c r="G134" s="3">
        <v>0</v>
      </c>
      <c r="H134" s="3">
        <v>3</v>
      </c>
      <c r="I134" s="3">
        <v>4</v>
      </c>
      <c r="J134" s="3">
        <v>3</v>
      </c>
      <c r="K134" s="20" t="s">
        <v>50</v>
      </c>
      <c r="L134" s="1">
        <f t="shared" si="12"/>
        <v>6</v>
      </c>
      <c r="M134" s="25">
        <f>L134/7</f>
        <v>0.8571428571428571</v>
      </c>
    </row>
    <row r="135" spans="1:13" x14ac:dyDescent="0.25">
      <c r="A135" s="22" t="s">
        <v>188</v>
      </c>
      <c r="B135" s="24" t="s">
        <v>326</v>
      </c>
      <c r="C135" s="3">
        <v>4</v>
      </c>
      <c r="D135" s="3">
        <v>2</v>
      </c>
      <c r="E135" s="3">
        <v>4</v>
      </c>
      <c r="F135" s="3">
        <v>4</v>
      </c>
      <c r="G135" s="3">
        <v>4</v>
      </c>
      <c r="H135" s="3">
        <v>3</v>
      </c>
      <c r="I135" s="3">
        <v>4</v>
      </c>
      <c r="J135" s="3">
        <v>3</v>
      </c>
      <c r="K135" s="2"/>
      <c r="L135" s="1">
        <f t="shared" si="12"/>
        <v>7</v>
      </c>
      <c r="M135" s="25">
        <f>L135/8</f>
        <v>0.875</v>
      </c>
    </row>
    <row r="136" spans="1:13" x14ac:dyDescent="0.25">
      <c r="A136" s="22" t="s">
        <v>189</v>
      </c>
      <c r="B136" s="24" t="s">
        <v>327</v>
      </c>
      <c r="C136" s="16">
        <v>4</v>
      </c>
      <c r="D136" s="16">
        <v>2</v>
      </c>
      <c r="E136" s="16">
        <v>4</v>
      </c>
      <c r="F136" s="16">
        <v>4</v>
      </c>
      <c r="G136" s="16">
        <v>3</v>
      </c>
      <c r="H136" s="16">
        <v>3</v>
      </c>
      <c r="I136" s="16">
        <v>4</v>
      </c>
      <c r="J136" s="16">
        <v>3</v>
      </c>
      <c r="K136" s="17" t="s">
        <v>51</v>
      </c>
      <c r="L136" s="1">
        <f t="shared" si="12"/>
        <v>7</v>
      </c>
      <c r="M136" s="25">
        <f>L136/8</f>
        <v>0.875</v>
      </c>
    </row>
    <row r="137" spans="1:13" x14ac:dyDescent="0.25">
      <c r="A137" s="22" t="s">
        <v>190</v>
      </c>
      <c r="B137" s="24" t="s">
        <v>328</v>
      </c>
      <c r="C137" s="3">
        <v>4</v>
      </c>
      <c r="D137" s="3">
        <v>2</v>
      </c>
      <c r="E137" s="3">
        <v>4</v>
      </c>
      <c r="F137" s="3">
        <v>4</v>
      </c>
      <c r="G137" s="3">
        <v>3</v>
      </c>
      <c r="H137" s="3">
        <v>3</v>
      </c>
      <c r="I137" s="3">
        <v>4</v>
      </c>
      <c r="J137" s="3">
        <v>3</v>
      </c>
      <c r="K137" s="2"/>
      <c r="L137" s="1">
        <f t="shared" si="12"/>
        <v>7</v>
      </c>
      <c r="M137" s="25">
        <f>L137/8</f>
        <v>0.875</v>
      </c>
    </row>
    <row r="138" spans="1:13" x14ac:dyDescent="0.25">
      <c r="A138" s="22" t="s">
        <v>191</v>
      </c>
      <c r="B138" s="24" t="s">
        <v>329</v>
      </c>
      <c r="C138" s="3">
        <v>4</v>
      </c>
      <c r="D138" s="3">
        <v>4</v>
      </c>
      <c r="E138" s="3">
        <v>4</v>
      </c>
      <c r="F138" s="3">
        <v>4</v>
      </c>
      <c r="G138" s="3">
        <v>3</v>
      </c>
      <c r="H138" s="3">
        <v>3</v>
      </c>
      <c r="I138" s="3">
        <v>4</v>
      </c>
      <c r="J138" s="3">
        <v>3</v>
      </c>
      <c r="K138" s="2"/>
      <c r="L138" s="1">
        <f t="shared" si="12"/>
        <v>8</v>
      </c>
      <c r="M138" s="25">
        <f>L138/8</f>
        <v>1</v>
      </c>
    </row>
    <row r="139" spans="1:13" x14ac:dyDescent="0.25">
      <c r="A139" s="22" t="s">
        <v>192</v>
      </c>
      <c r="B139" s="24" t="s">
        <v>330</v>
      </c>
      <c r="C139" s="3">
        <v>4</v>
      </c>
      <c r="D139" s="3">
        <v>4</v>
      </c>
      <c r="E139" s="3">
        <v>4</v>
      </c>
      <c r="F139" s="3">
        <v>4</v>
      </c>
      <c r="G139" s="3">
        <v>3</v>
      </c>
      <c r="H139" s="3">
        <v>3</v>
      </c>
      <c r="I139" s="3">
        <v>4</v>
      </c>
      <c r="J139" s="3">
        <v>3</v>
      </c>
      <c r="K139" s="2"/>
      <c r="L139" s="1">
        <f t="shared" si="12"/>
        <v>8</v>
      </c>
      <c r="M139" s="25">
        <f>L139/8</f>
        <v>1</v>
      </c>
    </row>
    <row r="140" spans="1:13" x14ac:dyDescent="0.25">
      <c r="A140" s="22" t="s">
        <v>193</v>
      </c>
      <c r="B140" s="24" t="s">
        <v>331</v>
      </c>
      <c r="C140" s="16">
        <v>4</v>
      </c>
      <c r="D140" s="16">
        <v>3</v>
      </c>
      <c r="E140" s="16">
        <v>4</v>
      </c>
      <c r="F140" s="16">
        <v>4</v>
      </c>
      <c r="G140" s="16">
        <v>0</v>
      </c>
      <c r="H140" s="16">
        <v>3</v>
      </c>
      <c r="I140" s="16">
        <v>4</v>
      </c>
      <c r="J140" s="16">
        <v>3</v>
      </c>
      <c r="K140" s="17" t="s">
        <v>52</v>
      </c>
      <c r="L140" s="1">
        <f t="shared" si="12"/>
        <v>7</v>
      </c>
      <c r="M140" s="25">
        <f>L140/7</f>
        <v>1</v>
      </c>
    </row>
    <row r="141" spans="1:13" x14ac:dyDescent="0.25">
      <c r="A141" s="22" t="s">
        <v>194</v>
      </c>
      <c r="B141" s="24" t="s">
        <v>332</v>
      </c>
      <c r="C141" s="3">
        <v>4</v>
      </c>
      <c r="D141" s="3">
        <v>3</v>
      </c>
      <c r="E141" s="3">
        <v>4</v>
      </c>
      <c r="F141" s="3">
        <v>4</v>
      </c>
      <c r="G141" s="3">
        <v>2</v>
      </c>
      <c r="H141" s="3">
        <v>3</v>
      </c>
      <c r="I141" s="3">
        <v>2</v>
      </c>
      <c r="J141" s="3">
        <v>3</v>
      </c>
      <c r="K141" s="2"/>
      <c r="L141" s="1">
        <f t="shared" si="12"/>
        <v>6</v>
      </c>
      <c r="M141" s="25">
        <f>L141/8</f>
        <v>0.75</v>
      </c>
    </row>
    <row r="142" spans="1:13" x14ac:dyDescent="0.25">
      <c r="A142" s="22" t="s">
        <v>195</v>
      </c>
      <c r="B142" s="24" t="s">
        <v>333</v>
      </c>
      <c r="C142" s="16">
        <v>4</v>
      </c>
      <c r="D142" s="16">
        <v>4</v>
      </c>
      <c r="E142" s="16">
        <v>4</v>
      </c>
      <c r="F142" s="16">
        <v>4</v>
      </c>
      <c r="G142" s="16">
        <v>1</v>
      </c>
      <c r="H142" s="16">
        <v>3</v>
      </c>
      <c r="I142" s="16">
        <v>4</v>
      </c>
      <c r="J142" s="16">
        <v>3</v>
      </c>
      <c r="K142" s="17" t="s">
        <v>53</v>
      </c>
      <c r="L142" s="1">
        <f t="shared" si="12"/>
        <v>7</v>
      </c>
      <c r="M142" s="25">
        <f>L142/8</f>
        <v>0.875</v>
      </c>
    </row>
    <row r="143" spans="1:13" x14ac:dyDescent="0.25">
      <c r="A143" s="22" t="s">
        <v>196</v>
      </c>
      <c r="B143" s="24" t="s">
        <v>334</v>
      </c>
      <c r="C143" s="3">
        <v>4</v>
      </c>
      <c r="D143" s="3">
        <v>3</v>
      </c>
      <c r="E143" s="3">
        <v>4</v>
      </c>
      <c r="F143" s="3">
        <v>4</v>
      </c>
      <c r="G143" s="3">
        <v>3</v>
      </c>
      <c r="H143" s="3">
        <v>2</v>
      </c>
      <c r="I143" s="3">
        <v>4</v>
      </c>
      <c r="J143" s="3">
        <v>3</v>
      </c>
      <c r="K143" s="2"/>
      <c r="L143" s="1">
        <f t="shared" si="12"/>
        <v>7</v>
      </c>
      <c r="M143" s="25">
        <f>L143/8</f>
        <v>0.875</v>
      </c>
    </row>
    <row r="144" spans="1:13" x14ac:dyDescent="0.25">
      <c r="A144" s="22" t="s">
        <v>197</v>
      </c>
      <c r="B144" s="24" t="s">
        <v>335</v>
      </c>
      <c r="C144" s="3">
        <v>4</v>
      </c>
      <c r="D144" s="3">
        <v>2</v>
      </c>
      <c r="E144" s="3">
        <v>4</v>
      </c>
      <c r="F144" s="3">
        <v>4</v>
      </c>
      <c r="G144" s="3">
        <v>3</v>
      </c>
      <c r="H144" s="3">
        <v>3</v>
      </c>
      <c r="I144" s="3">
        <v>4</v>
      </c>
      <c r="J144" s="3">
        <v>3</v>
      </c>
      <c r="K144" s="2"/>
      <c r="L144" s="1">
        <f t="shared" si="12"/>
        <v>7</v>
      </c>
      <c r="M144" s="25">
        <f>L144/8</f>
        <v>0.875</v>
      </c>
    </row>
    <row r="145" spans="1:13" x14ac:dyDescent="0.25">
      <c r="A145" s="22" t="s">
        <v>198</v>
      </c>
      <c r="B145" s="24" t="s">
        <v>336</v>
      </c>
      <c r="C145" s="3">
        <v>4</v>
      </c>
      <c r="D145" s="3">
        <v>4</v>
      </c>
      <c r="E145" s="3">
        <v>4</v>
      </c>
      <c r="F145" s="3">
        <v>4</v>
      </c>
      <c r="G145" s="3">
        <v>4</v>
      </c>
      <c r="H145" s="3">
        <v>3</v>
      </c>
      <c r="I145" s="3">
        <v>4</v>
      </c>
      <c r="J145" s="3">
        <v>3</v>
      </c>
      <c r="K145" s="2"/>
      <c r="L145" s="1">
        <f t="shared" si="12"/>
        <v>8</v>
      </c>
      <c r="M145" s="25">
        <f>L145/8</f>
        <v>1</v>
      </c>
    </row>
    <row r="146" spans="1:13" x14ac:dyDescent="0.25">
      <c r="A146" s="22" t="s">
        <v>199</v>
      </c>
      <c r="B146" s="24" t="s">
        <v>223</v>
      </c>
      <c r="C146" s="3">
        <v>0</v>
      </c>
      <c r="D146" s="3">
        <v>4</v>
      </c>
      <c r="E146" s="3">
        <v>4</v>
      </c>
      <c r="F146" s="3">
        <v>4</v>
      </c>
      <c r="G146" s="3">
        <v>4</v>
      </c>
      <c r="H146" s="3">
        <v>3</v>
      </c>
      <c r="I146" s="3">
        <v>4</v>
      </c>
      <c r="J146" s="3">
        <v>3</v>
      </c>
      <c r="K146" s="2"/>
      <c r="L146" s="1">
        <f t="shared" si="12"/>
        <v>7</v>
      </c>
      <c r="M146" s="25">
        <f>L146/7</f>
        <v>1</v>
      </c>
    </row>
    <row r="147" spans="1:13" x14ac:dyDescent="0.25">
      <c r="A147" s="22" t="s">
        <v>200</v>
      </c>
      <c r="B147" s="24" t="s">
        <v>222</v>
      </c>
      <c r="C147" s="3">
        <v>0</v>
      </c>
      <c r="D147" s="3">
        <v>2</v>
      </c>
      <c r="E147" s="3">
        <v>4</v>
      </c>
      <c r="F147" s="3">
        <v>4</v>
      </c>
      <c r="G147" s="3">
        <v>4</v>
      </c>
      <c r="H147" s="3">
        <v>3</v>
      </c>
      <c r="I147" s="3">
        <v>4</v>
      </c>
      <c r="J147" s="3">
        <v>3</v>
      </c>
      <c r="K147" s="2"/>
      <c r="L147" s="1">
        <f t="shared" si="12"/>
        <v>6</v>
      </c>
      <c r="M147" s="25">
        <f>L147/7</f>
        <v>0.8571428571428571</v>
      </c>
    </row>
    <row r="148" spans="1:13" x14ac:dyDescent="0.25">
      <c r="A148" s="22" t="s">
        <v>201</v>
      </c>
      <c r="B148" s="24" t="s">
        <v>221</v>
      </c>
      <c r="C148" s="3">
        <v>0</v>
      </c>
      <c r="D148" s="3">
        <v>1</v>
      </c>
      <c r="E148" s="3">
        <v>4</v>
      </c>
      <c r="F148" s="3">
        <v>4</v>
      </c>
      <c r="G148" s="3">
        <v>3</v>
      </c>
      <c r="H148" s="3">
        <v>2</v>
      </c>
      <c r="I148" s="3">
        <v>2</v>
      </c>
      <c r="J148" s="3">
        <v>3</v>
      </c>
      <c r="K148" s="2"/>
      <c r="L148" s="1">
        <f t="shared" si="12"/>
        <v>4</v>
      </c>
      <c r="M148" s="25">
        <f>L148/7</f>
        <v>0.5714285714285714</v>
      </c>
    </row>
    <row r="150" spans="1:13" x14ac:dyDescent="0.25">
      <c r="A150" s="27"/>
      <c r="B150" s="27"/>
    </row>
  </sheetData>
  <mergeCells count="9">
    <mergeCell ref="O13:S13"/>
    <mergeCell ref="A150:B150"/>
    <mergeCell ref="P14:S14"/>
    <mergeCell ref="O18:S18"/>
    <mergeCell ref="O19:S19"/>
    <mergeCell ref="O20:S20"/>
    <mergeCell ref="O21:S21"/>
    <mergeCell ref="O22:S22"/>
    <mergeCell ref="O23:S23"/>
  </mergeCells>
  <phoneticPr fontId="7" type="noConversion"/>
  <conditionalFormatting sqref="M2:M148">
    <cfRule type="cellIs" dxfId="2" priority="2" operator="lessThan">
      <formula>0.8</formula>
    </cfRule>
  </conditionalFormatting>
  <conditionalFormatting sqref="P2">
    <cfRule type="cellIs" dxfId="0" priority="1" operator="lessThan">
      <formula>0.8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Content Validity 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Frah</dc:creator>
  <cp:lastModifiedBy>Farah Isse Mumin</cp:lastModifiedBy>
  <dcterms:created xsi:type="dcterms:W3CDTF">2024-01-31T05:29:51Z</dcterms:created>
  <dcterms:modified xsi:type="dcterms:W3CDTF">2025-09-05T14:05:44Z</dcterms:modified>
</cp:coreProperties>
</file>