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dusbpos-my.sharepoint.com/personal/upinder_gill_ndus_edu/Documents/Rust_lab_management/Lab members/Jatinder Singh/Manuscripts/LeafRust_RNAseq/Lr_manuscript_writing/"/>
    </mc:Choice>
  </mc:AlternateContent>
  <xr:revisionPtr revIDLastSave="69" documentId="13_ncr:1_{1C5BF223-AC84-C947-8B3D-0CB733284BCA}" xr6:coauthVersionLast="47" xr6:coauthVersionMax="47" xr10:uidLastSave="{A2B2CEED-DB96-A249-A05A-C43263805BE5}"/>
  <bookViews>
    <workbookView xWindow="0" yWindow="760" windowWidth="30240" windowHeight="17840" activeTab="9" xr2:uid="{032F7BAD-64DA-4742-AEB3-ADDBAE327AB7}"/>
  </bookViews>
  <sheets>
    <sheet name="Table S1" sheetId="3" r:id="rId1"/>
    <sheet name="Table S2" sheetId="14" r:id="rId2"/>
    <sheet name="Table S3" sheetId="4" r:id="rId3"/>
    <sheet name="Table S4" sheetId="8" r:id="rId4"/>
    <sheet name="Table S5" sheetId="15" r:id="rId5"/>
    <sheet name="Table S6" sheetId="7" r:id="rId6"/>
    <sheet name="Table S7" sheetId="6" r:id="rId7"/>
    <sheet name="Table S8" sheetId="10" r:id="rId8"/>
    <sheet name="Table S9" sheetId="9" r:id="rId9"/>
    <sheet name="Table S10" sheetId="17" r:id="rId10"/>
    <sheet name="Table S11" sheetId="16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6" l="1"/>
  <c r="B7" i="16"/>
  <c r="F6" i="16"/>
  <c r="B6" i="16"/>
  <c r="F5" i="16"/>
  <c r="B5" i="16"/>
  <c r="K6" i="15"/>
  <c r="K5" i="15"/>
  <c r="K4" i="15"/>
  <c r="B5" i="9" l="1"/>
  <c r="B6" i="9"/>
  <c r="B7" i="9"/>
  <c r="B8" i="9"/>
  <c r="B9" i="9"/>
  <c r="B10" i="9"/>
  <c r="B11" i="9"/>
  <c r="B12" i="9"/>
  <c r="B13" i="9"/>
  <c r="B14" i="9"/>
  <c r="B15" i="9"/>
  <c r="B16" i="9"/>
  <c r="B4" i="9"/>
  <c r="B18" i="8"/>
</calcChain>
</file>

<file path=xl/sharedStrings.xml><?xml version="1.0" encoding="utf-8"?>
<sst xmlns="http://schemas.openxmlformats.org/spreadsheetml/2006/main" count="254" uniqueCount="194">
  <si>
    <t>I</t>
  </si>
  <si>
    <t>Chr1U</t>
  </si>
  <si>
    <t>Chr2U</t>
  </si>
  <si>
    <t>Chr3U</t>
  </si>
  <si>
    <t>Chr4U</t>
  </si>
  <si>
    <t>Chr5U</t>
  </si>
  <si>
    <t>Chr6U</t>
  </si>
  <si>
    <t>Chr7U</t>
  </si>
  <si>
    <t>ChrUn</t>
  </si>
  <si>
    <t>Total</t>
  </si>
  <si>
    <t>Average number of genes per Mb</t>
  </si>
  <si>
    <t>Maximum number of genes per Mb</t>
  </si>
  <si>
    <t>Number of genes</t>
  </si>
  <si>
    <t>Chromosome size (Mb)</t>
  </si>
  <si>
    <t>Number of transcripts</t>
  </si>
  <si>
    <t>Number of RGAs</t>
  </si>
  <si>
    <t>Average number of RGAs per Mb</t>
  </si>
  <si>
    <t>Maximum number of RGAs per Mb</t>
  </si>
  <si>
    <t>Uniquely mapped reads</t>
  </si>
  <si>
    <t>Multi-mapped reads</t>
  </si>
  <si>
    <t>Unmapped reads</t>
  </si>
  <si>
    <t>Total Clean reads</t>
  </si>
  <si>
    <t>U890</t>
  </si>
  <si>
    <t>U89I24</t>
  </si>
  <si>
    <t>U89I6</t>
  </si>
  <si>
    <t>U89I72</t>
  </si>
  <si>
    <t>U89M24</t>
  </si>
  <si>
    <t>U89M6</t>
  </si>
  <si>
    <t>U89M72</t>
  </si>
  <si>
    <t>U170</t>
  </si>
  <si>
    <t>U17I24</t>
  </si>
  <si>
    <t>U17I6</t>
  </si>
  <si>
    <t>U17I72</t>
  </si>
  <si>
    <t>U17M24</t>
  </si>
  <si>
    <t>U17M6</t>
  </si>
  <si>
    <t>U17M72</t>
  </si>
  <si>
    <t>Sample name</t>
  </si>
  <si>
    <t>Total reads</t>
  </si>
  <si>
    <t>U</t>
  </si>
  <si>
    <t>Aegilops umbellulata</t>
  </si>
  <si>
    <t>Susceptible accession PI 554417</t>
  </si>
  <si>
    <t>Resistant accession PI 554389</t>
  </si>
  <si>
    <t>Inoculted with rust</t>
  </si>
  <si>
    <t>M</t>
  </si>
  <si>
    <t>Mock (0nly soltrol oil)</t>
  </si>
  <si>
    <t>Sample taken at zero time point</t>
  </si>
  <si>
    <t>Sample taken 6 hours after treatment</t>
  </si>
  <si>
    <t>Sample taken 24 hours after treatment</t>
  </si>
  <si>
    <t>Sample taken 72 hours after treatment</t>
  </si>
  <si>
    <t>R1</t>
  </si>
  <si>
    <t>Replication 1</t>
  </si>
  <si>
    <t xml:space="preserve">R2 </t>
  </si>
  <si>
    <t>Replication 2</t>
  </si>
  <si>
    <t>R3</t>
  </si>
  <si>
    <t>Replication 3</t>
  </si>
  <si>
    <t>Code</t>
  </si>
  <si>
    <t>Meaning of the letter or digit(s)</t>
  </si>
  <si>
    <t>NBS</t>
  </si>
  <si>
    <t>CNL</t>
  </si>
  <si>
    <t>TNL</t>
  </si>
  <si>
    <t>CN</t>
  </si>
  <si>
    <t>TN</t>
  </si>
  <si>
    <t>NL</t>
  </si>
  <si>
    <t>TX</t>
  </si>
  <si>
    <t>RNL</t>
  </si>
  <si>
    <t>RN</t>
  </si>
  <si>
    <t>Others</t>
  </si>
  <si>
    <t>RLP</t>
  </si>
  <si>
    <t>RLK</t>
  </si>
  <si>
    <t>TM-CC</t>
  </si>
  <si>
    <t>RPW8</t>
  </si>
  <si>
    <r>
      <t>NBS:</t>
    </r>
    <r>
      <rPr>
        <sz val="11"/>
        <color theme="1"/>
        <rFont val="Calibri"/>
        <family val="2"/>
      </rPr>
      <t xml:space="preserve"> Nucleotide-binding site; </t>
    </r>
    <r>
      <rPr>
        <b/>
        <sz val="11"/>
        <color theme="1"/>
        <rFont val="Calibri"/>
        <family val="2"/>
      </rPr>
      <t>CNL:</t>
    </r>
    <r>
      <rPr>
        <sz val="11"/>
        <color theme="1"/>
        <rFont val="Calibri"/>
        <family val="2"/>
      </rPr>
      <t xml:space="preserve"> CC-NBS-LRR; </t>
    </r>
    <r>
      <rPr>
        <b/>
        <sz val="11"/>
        <color theme="1"/>
        <rFont val="Calibri"/>
        <family val="2"/>
      </rPr>
      <t>TNL:</t>
    </r>
    <r>
      <rPr>
        <sz val="11"/>
        <color theme="1"/>
        <rFont val="Calibri"/>
        <family val="2"/>
      </rPr>
      <t xml:space="preserve"> TIR-NBS-LRR; </t>
    </r>
    <r>
      <rPr>
        <b/>
        <sz val="11"/>
        <color theme="1"/>
        <rFont val="Calibri"/>
        <family val="2"/>
      </rPr>
      <t>CN:</t>
    </r>
    <r>
      <rPr>
        <sz val="11"/>
        <color theme="1"/>
        <rFont val="Calibri"/>
        <family val="2"/>
      </rPr>
      <t xml:space="preserve"> CC-NBS; </t>
    </r>
    <r>
      <rPr>
        <b/>
        <sz val="11"/>
        <color theme="1"/>
        <rFont val="Calibri"/>
        <family val="2"/>
      </rPr>
      <t xml:space="preserve">TN: </t>
    </r>
    <r>
      <rPr>
        <sz val="11"/>
        <color theme="1"/>
        <rFont val="Calibri"/>
        <family val="2"/>
      </rPr>
      <t xml:space="preserve">TIR-NBS; </t>
    </r>
    <r>
      <rPr>
        <b/>
        <sz val="11"/>
        <color theme="1"/>
        <rFont val="Calibri"/>
        <family val="2"/>
      </rPr>
      <t xml:space="preserve">NL: </t>
    </r>
    <r>
      <rPr>
        <sz val="11"/>
        <color theme="1"/>
        <rFont val="Calibri"/>
        <family val="2"/>
      </rPr>
      <t xml:space="preserve">NBS-LRR; </t>
    </r>
    <r>
      <rPr>
        <b/>
        <sz val="11"/>
        <color theme="1"/>
        <rFont val="Calibri"/>
        <family val="2"/>
      </rPr>
      <t xml:space="preserve">TX: </t>
    </r>
    <r>
      <rPr>
        <sz val="11"/>
        <color theme="1"/>
        <rFont val="Calibri"/>
        <family val="2"/>
      </rPr>
      <t xml:space="preserve">TIR-unknown domain.; </t>
    </r>
    <r>
      <rPr>
        <b/>
        <sz val="11"/>
        <color theme="1"/>
        <rFont val="Calibri"/>
        <family val="2"/>
      </rPr>
      <t xml:space="preserve">RNL: </t>
    </r>
    <r>
      <rPr>
        <sz val="11"/>
        <color theme="1"/>
        <rFont val="Calibri"/>
        <family val="2"/>
      </rPr>
      <t xml:space="preserve">RPW8-NBS-LRR; </t>
    </r>
    <r>
      <rPr>
        <b/>
        <sz val="11"/>
        <color theme="1"/>
        <rFont val="Calibri"/>
        <family val="2"/>
      </rPr>
      <t>RN:</t>
    </r>
    <r>
      <rPr>
        <sz val="11"/>
        <color theme="1"/>
        <rFont val="Calibri"/>
        <family val="2"/>
      </rPr>
      <t xml:space="preserve"> RPW8-NBS; </t>
    </r>
    <r>
      <rPr>
        <b/>
        <sz val="11"/>
        <color theme="1"/>
        <rFont val="Calibri"/>
        <family val="2"/>
      </rPr>
      <t>RLP:</t>
    </r>
    <r>
      <rPr>
        <sz val="11"/>
        <color theme="1"/>
        <rFont val="Calibri"/>
        <family val="2"/>
      </rPr>
      <t xml:space="preserve"> Receptor like protein; </t>
    </r>
    <r>
      <rPr>
        <b/>
        <sz val="11"/>
        <color theme="1"/>
        <rFont val="Calibri"/>
        <family val="2"/>
      </rPr>
      <t xml:space="preserve">RLK: </t>
    </r>
    <r>
      <rPr>
        <sz val="11"/>
        <color theme="1"/>
        <rFont val="Calibri"/>
        <family val="2"/>
      </rPr>
      <t xml:space="preserve">Receptor like kinase; </t>
    </r>
    <r>
      <rPr>
        <b/>
        <sz val="11"/>
        <color theme="1"/>
        <rFont val="Calibri"/>
        <family val="2"/>
      </rPr>
      <t>TM-CC:</t>
    </r>
    <r>
      <rPr>
        <sz val="11"/>
        <color theme="1"/>
        <rFont val="Calibri"/>
        <family val="2"/>
      </rPr>
      <t xml:space="preserve"> Transmembrane-coiled-coil; </t>
    </r>
    <r>
      <rPr>
        <b/>
        <sz val="11"/>
        <color theme="1"/>
        <rFont val="Calibri"/>
        <family val="2"/>
      </rPr>
      <t xml:space="preserve">RPW8: </t>
    </r>
    <r>
      <rPr>
        <sz val="11"/>
        <color theme="1"/>
        <rFont val="Calibri"/>
        <family val="2"/>
      </rPr>
      <t>Resistance to powdery mildew 8</t>
    </r>
  </si>
  <si>
    <t>Type of RGAs</t>
  </si>
  <si>
    <t>Number of HC genes</t>
  </si>
  <si>
    <t>Number of HC transcripts</t>
  </si>
  <si>
    <t>Number of LC genes</t>
  </si>
  <si>
    <t>Number of LC transcripts</t>
  </si>
  <si>
    <t>U890 vs U170</t>
  </si>
  <si>
    <t>U89I6 vs U17I6</t>
  </si>
  <si>
    <t>U89I24 vs U17I24</t>
  </si>
  <si>
    <t>U89I72 vs U17I72</t>
  </si>
  <si>
    <t>U89M6 vs U17M6</t>
  </si>
  <si>
    <t>U89M24 vs U17M24</t>
  </si>
  <si>
    <t>U89M72 vs U17M72</t>
  </si>
  <si>
    <t>U89I6 vs U89M6</t>
  </si>
  <si>
    <t>U89I24 vs U89M24</t>
  </si>
  <si>
    <t>U89I72 vs U89M72</t>
  </si>
  <si>
    <t>U17I6 vs U17M6</t>
  </si>
  <si>
    <t>U17I24 vs U17M24</t>
  </si>
  <si>
    <t>U17I72 vs U17M72</t>
  </si>
  <si>
    <t>Comparison Name</t>
  </si>
  <si>
    <t>Up-regulated genes</t>
  </si>
  <si>
    <t>Down-regulated genes</t>
  </si>
  <si>
    <t>Resistant vs Susceptible</t>
  </si>
  <si>
    <t>Treatment vs Mock</t>
  </si>
  <si>
    <t>Explanation</t>
  </si>
  <si>
    <t>R vs S at zero time point</t>
  </si>
  <si>
    <t>Total DEGs</t>
  </si>
  <si>
    <t>Ae. tauschii</t>
  </si>
  <si>
    <t>Ae. umbellulata</t>
  </si>
  <si>
    <t>T. aestivum</t>
  </si>
  <si>
    <t>U89I6_vs_U17I6</t>
  </si>
  <si>
    <t>U89I24_vs_U17I24</t>
  </si>
  <si>
    <t>U89I72_vs_U17I72</t>
  </si>
  <si>
    <t>Comparison</t>
  </si>
  <si>
    <t>Number of RGAs genes</t>
  </si>
  <si>
    <t>Number of RGAs transcripts</t>
  </si>
  <si>
    <t>Monoexonic genes</t>
  </si>
  <si>
    <t>Multiexonic genes</t>
  </si>
  <si>
    <t>-</t>
  </si>
  <si>
    <t>All genes</t>
  </si>
  <si>
    <t>HC genes</t>
  </si>
  <si>
    <t>LC genes</t>
  </si>
  <si>
    <r>
      <t xml:space="preserve">Table S1: Distribution of genes and transcripts of all gene models, high confidence (HC) gene models, low confidence (LC) gene models, and resistance gene analogs (RGAs) on each chromosome of </t>
    </r>
    <r>
      <rPr>
        <b/>
        <i/>
        <sz val="12"/>
        <color theme="1"/>
        <rFont val="Aptos Narrow"/>
        <scheme val="minor"/>
      </rPr>
      <t>Ae. umbellulata</t>
    </r>
    <r>
      <rPr>
        <b/>
        <sz val="12"/>
        <color theme="1"/>
        <rFont val="Aptos Narrow"/>
        <scheme val="minor"/>
      </rPr>
      <t xml:space="preserve"> acc. PI 554389 reference genome.</t>
    </r>
  </si>
  <si>
    <r>
      <t xml:space="preserve">Table S2: Distribution of Monoexonic and multiexonic genes in all genes, high confidence genes and low confidence genes of </t>
    </r>
    <r>
      <rPr>
        <b/>
        <i/>
        <sz val="12"/>
        <color theme="1"/>
        <rFont val="Aptos Narrow"/>
        <scheme val="minor"/>
      </rPr>
      <t xml:space="preserve">Aegilops umbellulata </t>
    </r>
    <r>
      <rPr>
        <b/>
        <sz val="12"/>
        <color theme="1"/>
        <rFont val="Aptos Narrow"/>
        <scheme val="minor"/>
      </rPr>
      <t>acc. PI 554389 v2 annotations.</t>
    </r>
  </si>
  <si>
    <t>Taken from publication</t>
  </si>
  <si>
    <t>Curent publication</t>
  </si>
  <si>
    <t>Wang et. al., 2021</t>
  </si>
  <si>
    <t>In percentage</t>
  </si>
  <si>
    <r>
      <t xml:space="preserve">Table S3: Average and maximum number of genes and resistance gene analogs (RGAs) per Mb (megabase) in </t>
    </r>
    <r>
      <rPr>
        <b/>
        <i/>
        <sz val="12"/>
        <color theme="1"/>
        <rFont val="Aptos Narrow"/>
        <scheme val="minor"/>
      </rPr>
      <t>Aegilops umbellulata</t>
    </r>
    <r>
      <rPr>
        <b/>
        <sz val="12"/>
        <color theme="1"/>
        <rFont val="Aptos Narrow"/>
        <scheme val="minor"/>
      </rPr>
      <t xml:space="preserve"> acc. PI 554389 v2 annotations.</t>
    </r>
  </si>
  <si>
    <r>
      <t xml:space="preserve">Table S4: Overview of resistance gene analogs (RGAs) predicted in </t>
    </r>
    <r>
      <rPr>
        <b/>
        <i/>
        <sz val="12"/>
        <color theme="1"/>
        <rFont val="Aptos Narrow"/>
        <scheme val="minor"/>
      </rPr>
      <t xml:space="preserve">Aegilops umbellulata </t>
    </r>
    <r>
      <rPr>
        <b/>
        <sz val="12"/>
        <color theme="1"/>
        <rFont val="Aptos Narrow"/>
        <scheme val="minor"/>
      </rPr>
      <t>acc. PI 554389 v2.</t>
    </r>
  </si>
  <si>
    <r>
      <t xml:space="preserve">Table S5: Comparison of resistance gene analogs (RGSs) from current study with </t>
    </r>
    <r>
      <rPr>
        <b/>
        <i/>
        <sz val="12"/>
        <color theme="1"/>
        <rFont val="Aptos Narrow"/>
        <scheme val="minor"/>
      </rPr>
      <t xml:space="preserve">Aegilops tauschii </t>
    </r>
    <r>
      <rPr>
        <b/>
        <sz val="12"/>
        <color theme="1"/>
        <rFont val="Aptos Narrow"/>
        <scheme val="minor"/>
      </rPr>
      <t>and</t>
    </r>
    <r>
      <rPr>
        <b/>
        <i/>
        <sz val="12"/>
        <color theme="1"/>
        <rFont val="Aptos Narrow"/>
        <scheme val="minor"/>
      </rPr>
      <t xml:space="preserve"> Triticum aestivum.</t>
    </r>
  </si>
  <si>
    <t>Upregulated genes</t>
  </si>
  <si>
    <t>Downregulated genes</t>
  </si>
  <si>
    <t>Total GO terms</t>
  </si>
  <si>
    <t>BP</t>
  </si>
  <si>
    <t>CC</t>
  </si>
  <si>
    <t>MF</t>
  </si>
  <si>
    <t>Table S6: Naming convention used to generate and analysis RNAseq data.</t>
  </si>
  <si>
    <r>
      <t xml:space="preserve">Table S7: Mapping statistics of RNAseq data of two contrasting accessions </t>
    </r>
    <r>
      <rPr>
        <b/>
        <i/>
        <sz val="12"/>
        <color theme="1"/>
        <rFont val="Aptos Narrow"/>
        <scheme val="minor"/>
      </rPr>
      <t xml:space="preserve">mapped to Aegilops umbellulata </t>
    </r>
    <r>
      <rPr>
        <b/>
        <sz val="12"/>
        <color theme="1"/>
        <rFont val="Aptos Narrow"/>
        <scheme val="minor"/>
      </rPr>
      <t>acc. PI 554389 reference genome.</t>
    </r>
  </si>
  <si>
    <t>R vs S inoculated at 6 hours after inoculation (HAI)</t>
  </si>
  <si>
    <t>R vs S inoculated at 24 HAI</t>
  </si>
  <si>
    <t>R vs S inoculated at 72 HAI</t>
  </si>
  <si>
    <t>R vs S mock at 6 HAI</t>
  </si>
  <si>
    <t>R vs S mock at 24 HAI</t>
  </si>
  <si>
    <t>R vs S mock at 72 HAI</t>
  </si>
  <si>
    <t>Resistant at 6 HAI</t>
  </si>
  <si>
    <t>Resistant at 24 HAI</t>
  </si>
  <si>
    <t>Resistant at 72 HAI</t>
  </si>
  <si>
    <t>Susceptible at 6 HAI</t>
  </si>
  <si>
    <t>Susceptible at 24 HAI</t>
  </si>
  <si>
    <t>Susceptible at 72 HAI</t>
  </si>
  <si>
    <t>Table S8: Details about the comparisons tested for differential gene expression in this study.</t>
  </si>
  <si>
    <t>Table S9: Overview of differentially expression genes (DEGs) between different comparisons at padj &lt; 0.05.</t>
  </si>
  <si>
    <t>Prime name</t>
  </si>
  <si>
    <t>Sequences</t>
  </si>
  <si>
    <t>AuLRG1_F</t>
  </si>
  <si>
    <t>AACTGGAGCCGTCTGAATTG</t>
  </si>
  <si>
    <t>AuLRG1_R</t>
  </si>
  <si>
    <t>CATCATCTGCCTGTTCCTTCTC</t>
  </si>
  <si>
    <t>AuLRG2_F</t>
  </si>
  <si>
    <t>ATCGTCGGTAAGGAGGGTT</t>
  </si>
  <si>
    <t>AuLRG2_R</t>
  </si>
  <si>
    <t>GAGGAACACAGCATAGGCATAG</t>
  </si>
  <si>
    <t>AuLRG3_F</t>
  </si>
  <si>
    <t>GGTGATGAACACGATCGGAAT</t>
  </si>
  <si>
    <t>AuLRG3_R</t>
  </si>
  <si>
    <t>GTACGTGCTGGTGTCCTTG</t>
  </si>
  <si>
    <t>AuLRG4_F</t>
  </si>
  <si>
    <t>CGCTGGAGGAAAGGTGATAAT</t>
  </si>
  <si>
    <t>AuLRG4_R</t>
  </si>
  <si>
    <t>CTCGATCCCATCCATACACATC</t>
  </si>
  <si>
    <t>AuLRG5_F</t>
  </si>
  <si>
    <t>TCCTTCAACGCCACATTCA</t>
  </si>
  <si>
    <t>AuLRG5_R</t>
  </si>
  <si>
    <t>GAGGCAGTATCCCGAACATAAG</t>
  </si>
  <si>
    <t>AuLRG7_F</t>
  </si>
  <si>
    <t>GGACGATGAGGATGATGATGAG</t>
  </si>
  <si>
    <t>AuLRG7_R</t>
  </si>
  <si>
    <t>TTCCTTGGTCTTGAGCTTGG</t>
  </si>
  <si>
    <t>AuLRG8_F</t>
  </si>
  <si>
    <t>CGGACGACAAGGACTACAAG</t>
  </si>
  <si>
    <t>AuLRG8_R</t>
  </si>
  <si>
    <t>CTGATGTACAGGAACAGGAAGG</t>
  </si>
  <si>
    <t>AuLRG10_F</t>
  </si>
  <si>
    <t>GGGAGATCAAGATGATGCCTTTC</t>
  </si>
  <si>
    <t>AuLRG10_R</t>
  </si>
  <si>
    <t>ACCATTCTCGCCAGGAAGTA</t>
  </si>
  <si>
    <t>AuGAPDH_F</t>
  </si>
  <si>
    <t>GTGTTCCCACTGTTGATGTTTC</t>
  </si>
  <si>
    <t>AuGAPDH_R</t>
  </si>
  <si>
    <t>CCTCCTTGATAGCAGCCTTAAT</t>
  </si>
  <si>
    <t>AeUmb.PI554389.v2.1U.G0469500</t>
  </si>
  <si>
    <t>AeUmb.PI554389.v2.2U.G0894700</t>
  </si>
  <si>
    <t>AeUmb.PI554389.v2.3U.G0248400</t>
  </si>
  <si>
    <t>AeUmb.PI554389.v2.4U.G0078700</t>
  </si>
  <si>
    <t>AeUmb.PI554389.v2.4U.G0263400</t>
  </si>
  <si>
    <t>AeUmb.PI554389.v2.5U.G0005300</t>
  </si>
  <si>
    <t>AeUmb.PI554389.v2.5U.G0322400</t>
  </si>
  <si>
    <t>AeUmb.PI554389.v2.7U.G0170300</t>
  </si>
  <si>
    <t>AeUmb.PI554389.v2.6U.G0465200</t>
  </si>
  <si>
    <t>Gene name</t>
  </si>
  <si>
    <t>Table S10: The counts of different terms in gene set enrichment analysis of up- and down-regulated DEGs.</t>
  </si>
  <si>
    <t>Table S10: Primers used in this study to validate DEGs using qRT-PCR.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</si>
</sst>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i/>
      <sz val="12"/>
      <color theme="1"/>
      <name val="Aptos Narrow"/>
      <scheme val="minor"/>
    </font>
    <font>
      <sz val="12"/>
      <color theme="1"/>
      <name val="Aptos Narrow"/>
      <family val="2"/>
    </font>
    <font>
      <i/>
      <sz val="12"/>
      <color theme="1"/>
      <name val="Aptos Narrow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rgb="FF000000"/>
      <name val="Aptos Narrow"/>
      <family val="2"/>
      <scheme val="minor"/>
    </font>
    <font>
      <sz val="12"/>
      <color theme="1"/>
      <name val="Aptos Narrow"/>
      <scheme val="minor"/>
    </font>
    <font>
      <i/>
      <sz val="12"/>
      <color rgb="FF000000"/>
      <name val="Aptos Narrow"/>
      <scheme val="minor"/>
    </font>
    <font>
      <sz val="12"/>
      <color rgb="FF000000"/>
      <name val="Aptos Narrow"/>
      <scheme val="minor"/>
    </font>
    <font>
      <b/>
      <sz val="12"/>
      <color rgb="FF000000"/>
      <name val="Aptos Narrow"/>
      <scheme val="minor"/>
    </font>
    <font>
      <sz val="8"/>
      <name val="Aptos Narrow"/>
      <family val="2"/>
      <scheme val="minor"/>
    </font>
    <font>
      <b/>
      <sz val="12"/>
      <color theme="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2600"/>
        <bgColor indexed="64"/>
      </patternFill>
    </fill>
    <fill>
      <patternFill patternType="solid">
        <fgColor rgb="FF0432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0" xfId="0" applyNumberFormat="1"/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4" fillId="0" borderId="0" xfId="0" applyFont="1"/>
    <xf numFmtId="1" fontId="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9" fontId="0" fillId="0" borderId="0" xfId="1" applyFont="1" applyBorder="1" applyAlignment="1">
      <alignment horizontal="center"/>
    </xf>
    <xf numFmtId="0" fontId="0" fillId="0" borderId="1" xfId="0" applyBorder="1"/>
    <xf numFmtId="0" fontId="5" fillId="0" borderId="1" xfId="0" applyFont="1" applyBorder="1"/>
    <xf numFmtId="0" fontId="7" fillId="0" borderId="0" xfId="0" applyFont="1" applyAlignment="1">
      <alignment vertical="top" wrapText="1"/>
    </xf>
    <xf numFmtId="0" fontId="8" fillId="0" borderId="1" xfId="0" applyFont="1" applyBorder="1"/>
    <xf numFmtId="1" fontId="0" fillId="0" borderId="0" xfId="0" applyNumberFormat="1"/>
    <xf numFmtId="0" fontId="4" fillId="0" borderId="0" xfId="0" applyFont="1" applyAlignment="1">
      <alignment horizontal="center"/>
    </xf>
    <xf numFmtId="9" fontId="0" fillId="0" borderId="0" xfId="1" applyFont="1"/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0" fontId="9" fillId="0" borderId="1" xfId="0" applyFont="1" applyBorder="1"/>
    <xf numFmtId="0" fontId="12" fillId="0" borderId="1" xfId="0" applyFon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14" fillId="2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81D45-D4A8-F84B-B92E-2C689376A213}">
  <dimension ref="A1:J52"/>
  <sheetViews>
    <sheetView zoomScale="120" zoomScaleNormal="120" workbookViewId="0"/>
  </sheetViews>
  <sheetFormatPr baseColWidth="10" defaultRowHeight="16" x14ac:dyDescent="0.2"/>
  <cols>
    <col min="1" max="1" width="10.83203125" customWidth="1"/>
    <col min="2" max="2" width="15.1640625" bestFit="1" customWidth="1"/>
    <col min="3" max="3" width="19.5" bestFit="1" customWidth="1"/>
    <col min="4" max="4" width="18.33203125" bestFit="1" customWidth="1"/>
    <col min="5" max="5" width="22.6640625" bestFit="1" customWidth="1"/>
    <col min="6" max="6" width="18" bestFit="1" customWidth="1"/>
    <col min="7" max="7" width="22.33203125" bestFit="1" customWidth="1"/>
    <col min="8" max="8" width="19.6640625" bestFit="1" customWidth="1"/>
    <col min="9" max="9" width="24" bestFit="1" customWidth="1"/>
    <col min="13" max="13" width="15" bestFit="1" customWidth="1"/>
    <col min="14" max="14" width="20.6640625" bestFit="1" customWidth="1"/>
    <col min="15" max="15" width="28.1640625" bestFit="1" customWidth="1"/>
    <col min="16" max="16" width="29.6640625" bestFit="1" customWidth="1"/>
  </cols>
  <sheetData>
    <row r="1" spans="1:9" x14ac:dyDescent="0.2">
      <c r="A1" s="2" t="s">
        <v>113</v>
      </c>
    </row>
    <row r="3" spans="1:9" x14ac:dyDescent="0.2">
      <c r="A3" s="3"/>
      <c r="B3" s="6" t="s">
        <v>12</v>
      </c>
      <c r="C3" s="6" t="s">
        <v>14</v>
      </c>
      <c r="D3" s="6" t="s">
        <v>73</v>
      </c>
      <c r="E3" s="6" t="s">
        <v>74</v>
      </c>
      <c r="F3" s="6" t="s">
        <v>75</v>
      </c>
      <c r="G3" s="6" t="s">
        <v>76</v>
      </c>
      <c r="H3" s="6" t="s">
        <v>105</v>
      </c>
      <c r="I3" s="6" t="s">
        <v>106</v>
      </c>
    </row>
    <row r="4" spans="1:9" x14ac:dyDescent="0.2">
      <c r="A4" s="3" t="s">
        <v>1</v>
      </c>
      <c r="B4" s="3">
        <v>6050</v>
      </c>
      <c r="C4" s="3">
        <v>6817</v>
      </c>
      <c r="D4" s="3">
        <v>4084</v>
      </c>
      <c r="E4" s="3">
        <v>4675</v>
      </c>
      <c r="F4" s="3">
        <v>2014</v>
      </c>
      <c r="G4" s="3">
        <v>2142</v>
      </c>
      <c r="H4" s="3">
        <v>210</v>
      </c>
      <c r="I4" s="3">
        <v>233</v>
      </c>
    </row>
    <row r="5" spans="1:9" x14ac:dyDescent="0.2">
      <c r="A5" s="3" t="s">
        <v>2</v>
      </c>
      <c r="B5" s="3">
        <v>9106</v>
      </c>
      <c r="C5" s="3">
        <v>10265</v>
      </c>
      <c r="D5" s="3">
        <v>6281</v>
      </c>
      <c r="E5" s="3">
        <v>7165</v>
      </c>
      <c r="F5" s="3">
        <v>2894</v>
      </c>
      <c r="G5" s="3">
        <v>3100</v>
      </c>
      <c r="H5" s="3">
        <v>320</v>
      </c>
      <c r="I5" s="3">
        <v>384</v>
      </c>
    </row>
    <row r="6" spans="1:9" x14ac:dyDescent="0.2">
      <c r="A6" s="3" t="s">
        <v>3</v>
      </c>
      <c r="B6" s="3">
        <v>7647</v>
      </c>
      <c r="C6" s="3">
        <v>8655</v>
      </c>
      <c r="D6" s="3">
        <v>5085</v>
      </c>
      <c r="E6" s="3">
        <v>5847</v>
      </c>
      <c r="F6" s="3">
        <v>2612</v>
      </c>
      <c r="G6" s="3">
        <v>2808</v>
      </c>
      <c r="H6" s="3">
        <v>224</v>
      </c>
      <c r="I6" s="3">
        <v>262</v>
      </c>
    </row>
    <row r="7" spans="1:9" x14ac:dyDescent="0.2">
      <c r="A7" s="3" t="s">
        <v>4</v>
      </c>
      <c r="B7" s="3">
        <v>10319</v>
      </c>
      <c r="C7" s="3">
        <v>11517</v>
      </c>
      <c r="D7" s="3">
        <v>6677</v>
      </c>
      <c r="E7" s="3">
        <v>7562</v>
      </c>
      <c r="F7" s="3">
        <v>3720</v>
      </c>
      <c r="G7" s="3">
        <v>3955</v>
      </c>
      <c r="H7" s="3">
        <v>344</v>
      </c>
      <c r="I7" s="3">
        <v>390</v>
      </c>
    </row>
    <row r="8" spans="1:9" x14ac:dyDescent="0.2">
      <c r="A8" s="3" t="s">
        <v>5</v>
      </c>
      <c r="B8" s="3">
        <v>9627</v>
      </c>
      <c r="C8" s="3">
        <v>10854</v>
      </c>
      <c r="D8" s="3">
        <v>6588</v>
      </c>
      <c r="E8" s="3">
        <v>7519</v>
      </c>
      <c r="F8" s="3">
        <v>3117</v>
      </c>
      <c r="G8" s="3">
        <v>3335</v>
      </c>
      <c r="H8" s="3">
        <v>228</v>
      </c>
      <c r="I8" s="3">
        <v>275</v>
      </c>
    </row>
    <row r="9" spans="1:9" x14ac:dyDescent="0.2">
      <c r="A9" s="3" t="s">
        <v>6</v>
      </c>
      <c r="B9" s="3">
        <v>8290</v>
      </c>
      <c r="C9" s="3">
        <v>9445</v>
      </c>
      <c r="D9" s="3">
        <v>5677</v>
      </c>
      <c r="E9" s="3">
        <v>6557</v>
      </c>
      <c r="F9" s="3">
        <v>2663</v>
      </c>
      <c r="G9" s="3">
        <v>2888</v>
      </c>
      <c r="H9" s="3">
        <v>219</v>
      </c>
      <c r="I9" s="3">
        <v>245</v>
      </c>
    </row>
    <row r="10" spans="1:9" x14ac:dyDescent="0.2">
      <c r="A10" s="3" t="s">
        <v>7</v>
      </c>
      <c r="B10" s="3">
        <v>10750</v>
      </c>
      <c r="C10" s="3">
        <v>12166</v>
      </c>
      <c r="D10" s="3">
        <v>7029</v>
      </c>
      <c r="E10" s="3">
        <v>8074</v>
      </c>
      <c r="F10" s="3">
        <v>3805</v>
      </c>
      <c r="G10" s="3">
        <v>4092</v>
      </c>
      <c r="H10" s="3">
        <v>410</v>
      </c>
      <c r="I10" s="3">
        <v>504</v>
      </c>
    </row>
    <row r="11" spans="1:9" x14ac:dyDescent="0.2">
      <c r="A11" s="3" t="s">
        <v>8</v>
      </c>
      <c r="B11" s="3">
        <v>645</v>
      </c>
      <c r="C11" s="3">
        <v>714</v>
      </c>
      <c r="D11" s="3">
        <v>485</v>
      </c>
      <c r="E11" s="3">
        <v>533</v>
      </c>
      <c r="F11" s="3">
        <v>167</v>
      </c>
      <c r="G11" s="3">
        <v>181</v>
      </c>
      <c r="H11" s="3">
        <v>11</v>
      </c>
      <c r="I11" s="3">
        <v>17</v>
      </c>
    </row>
    <row r="12" spans="1:9" x14ac:dyDescent="0.2">
      <c r="A12" s="3" t="s">
        <v>9</v>
      </c>
      <c r="B12" s="3">
        <v>62434</v>
      </c>
      <c r="C12" s="3">
        <v>70433</v>
      </c>
      <c r="D12" s="3">
        <v>41906</v>
      </c>
      <c r="E12" s="3">
        <v>47932</v>
      </c>
      <c r="F12" s="3">
        <v>20992</v>
      </c>
      <c r="G12" s="3">
        <v>22501</v>
      </c>
      <c r="H12" s="3">
        <v>1966</v>
      </c>
      <c r="I12" s="3">
        <v>2310</v>
      </c>
    </row>
    <row r="20" spans="1:10" x14ac:dyDescent="0.2">
      <c r="H20" s="1"/>
      <c r="I20" s="1"/>
      <c r="J20" s="1"/>
    </row>
    <row r="21" spans="1:10" x14ac:dyDescent="0.2">
      <c r="H21" s="1"/>
      <c r="I21" s="1"/>
      <c r="J21" s="1"/>
    </row>
    <row r="22" spans="1:10" x14ac:dyDescent="0.2">
      <c r="G22" s="7"/>
      <c r="H22" s="1"/>
      <c r="I22" s="1"/>
      <c r="J22" s="1"/>
    </row>
    <row r="23" spans="1:10" x14ac:dyDescent="0.2">
      <c r="H23" s="1"/>
      <c r="I23" s="1"/>
      <c r="J23" s="1"/>
    </row>
    <row r="24" spans="1:10" x14ac:dyDescent="0.2">
      <c r="A24" s="1"/>
      <c r="B24" s="1"/>
      <c r="C24" s="1"/>
      <c r="D24" s="1"/>
      <c r="E24" s="1"/>
      <c r="G24" s="1"/>
      <c r="H24" s="1"/>
      <c r="I24" s="1"/>
      <c r="J24" s="1"/>
    </row>
    <row r="25" spans="1:10" x14ac:dyDescent="0.2">
      <c r="A25" s="19"/>
      <c r="B25" s="19"/>
      <c r="C25" s="1"/>
      <c r="D25" s="1"/>
      <c r="E25" s="1"/>
      <c r="G25" s="1"/>
      <c r="H25" s="1"/>
      <c r="I25" s="1"/>
      <c r="J25" s="1"/>
    </row>
    <row r="26" spans="1:10" x14ac:dyDescent="0.2">
      <c r="A26" s="19"/>
      <c r="B26" s="19"/>
      <c r="C26" s="1"/>
      <c r="D26" s="1"/>
      <c r="E26" s="1"/>
      <c r="G26" s="1"/>
      <c r="H26" s="1"/>
      <c r="I26" s="1"/>
      <c r="J26" s="1"/>
    </row>
    <row r="27" spans="1:10" x14ac:dyDescent="0.2">
      <c r="A27" s="19"/>
      <c r="B27" s="19"/>
      <c r="C27" s="1"/>
      <c r="D27" s="1"/>
      <c r="E27" s="1"/>
      <c r="G27" s="1"/>
      <c r="H27" s="1"/>
      <c r="I27" s="1"/>
      <c r="J27" s="1"/>
    </row>
    <row r="28" spans="1:10" x14ac:dyDescent="0.2">
      <c r="A28" s="19"/>
      <c r="B28" s="19"/>
      <c r="C28" s="1"/>
      <c r="D28" s="1"/>
      <c r="E28" s="1"/>
      <c r="G28" s="1"/>
      <c r="H28" s="1"/>
      <c r="I28" s="1"/>
      <c r="J28" s="1"/>
    </row>
    <row r="29" spans="1:10" x14ac:dyDescent="0.2">
      <c r="A29" s="19"/>
      <c r="B29" s="19"/>
      <c r="C29" s="1"/>
      <c r="D29" s="1"/>
      <c r="E29" s="1"/>
      <c r="G29" s="1"/>
      <c r="H29" s="1"/>
      <c r="I29" s="1"/>
      <c r="J29" s="1"/>
    </row>
    <row r="30" spans="1:10" x14ac:dyDescent="0.2">
      <c r="A30" s="19"/>
      <c r="B30" s="19"/>
      <c r="C30" s="1"/>
      <c r="D30" s="1"/>
      <c r="E30" s="1"/>
      <c r="G30" s="1"/>
      <c r="H30" s="1"/>
      <c r="I30" s="1"/>
    </row>
    <row r="31" spans="1:10" x14ac:dyDescent="0.2">
      <c r="A31" s="19"/>
      <c r="B31" s="19"/>
      <c r="C31" s="1"/>
      <c r="D31" s="1"/>
      <c r="E31" s="1"/>
      <c r="G31" s="1"/>
      <c r="H31" s="1"/>
      <c r="I31" s="1"/>
    </row>
    <row r="32" spans="1:10" x14ac:dyDescent="0.2">
      <c r="A32" s="19"/>
      <c r="B32" s="19"/>
      <c r="C32" s="1"/>
      <c r="D32" s="1"/>
      <c r="E32" s="1"/>
      <c r="G32" s="1"/>
      <c r="H32" s="1"/>
      <c r="I32" s="1"/>
    </row>
    <row r="33" spans="1:9" x14ac:dyDescent="0.2">
      <c r="A33" s="1"/>
      <c r="B33" s="1"/>
      <c r="C33" s="1"/>
      <c r="D33" s="1"/>
      <c r="E33" s="1"/>
      <c r="G33" s="1"/>
      <c r="H33" s="1"/>
      <c r="I33" s="1"/>
    </row>
    <row r="36" spans="1:9" x14ac:dyDescent="0.2">
      <c r="A36" s="1"/>
      <c r="B36" s="1"/>
      <c r="C36" s="1"/>
      <c r="D36" s="1"/>
      <c r="E36" s="1"/>
    </row>
    <row r="37" spans="1:9" x14ac:dyDescent="0.2">
      <c r="A37" s="19"/>
      <c r="B37" s="19"/>
      <c r="C37" s="1"/>
      <c r="D37" s="1"/>
      <c r="E37" s="1"/>
    </row>
    <row r="38" spans="1:9" x14ac:dyDescent="0.2">
      <c r="A38" s="19"/>
      <c r="B38" s="19"/>
      <c r="C38" s="1"/>
      <c r="D38" s="1"/>
      <c r="E38" s="1"/>
    </row>
    <row r="39" spans="1:9" x14ac:dyDescent="0.2">
      <c r="A39" s="19"/>
      <c r="B39" s="19"/>
      <c r="C39" s="1"/>
      <c r="D39" s="1"/>
      <c r="E39" s="1"/>
    </row>
    <row r="40" spans="1:9" x14ac:dyDescent="0.2">
      <c r="A40" s="19"/>
      <c r="B40" s="19"/>
      <c r="C40" s="1"/>
      <c r="D40" s="1"/>
      <c r="E40" s="1"/>
    </row>
    <row r="41" spans="1:9" x14ac:dyDescent="0.2">
      <c r="A41" s="19"/>
      <c r="B41" s="19"/>
      <c r="C41" s="1"/>
      <c r="D41" s="1"/>
      <c r="E41" s="1"/>
    </row>
    <row r="42" spans="1:9" x14ac:dyDescent="0.2">
      <c r="A42" s="19"/>
      <c r="B42" s="19"/>
      <c r="C42" s="1"/>
      <c r="D42" s="1"/>
      <c r="E42" s="1"/>
    </row>
    <row r="43" spans="1:9" x14ac:dyDescent="0.2">
      <c r="A43" s="19"/>
      <c r="B43" s="19"/>
      <c r="C43" s="1"/>
      <c r="D43" s="1"/>
      <c r="E43" s="1"/>
    </row>
    <row r="44" spans="1:9" x14ac:dyDescent="0.2">
      <c r="A44" s="19"/>
      <c r="B44" s="19"/>
      <c r="C44" s="1"/>
      <c r="D44" s="1"/>
      <c r="E44" s="1"/>
    </row>
    <row r="45" spans="1:9" x14ac:dyDescent="0.2">
      <c r="A45" s="1"/>
      <c r="B45" s="1"/>
      <c r="C45" s="1"/>
      <c r="D45" s="1"/>
      <c r="E45" s="1"/>
    </row>
    <row r="51" spans="2:2" x14ac:dyDescent="0.2">
      <c r="B51" s="1"/>
    </row>
    <row r="52" spans="2:2" x14ac:dyDescent="0.2">
      <c r="B52" s="1"/>
    </row>
  </sheetData>
  <pageMargins left="0.7" right="0.7" top="0.75" bottom="0.75" header="0.3" footer="0.3"/>
  <pageSetup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29556-EB62-0248-9402-F4C0E2578641}">
  <dimension ref="A1:C21"/>
  <sheetViews>
    <sheetView tabSelected="1" zoomScale="140" zoomScaleNormal="140" workbookViewId="0">
      <selection activeCell="B8" sqref="B8"/>
    </sheetView>
  </sheetViews>
  <sheetFormatPr baseColWidth="10" defaultRowHeight="16" x14ac:dyDescent="0.2"/>
  <cols>
    <col min="1" max="1" width="13.33203125" customWidth="1"/>
    <col min="2" max="2" width="30.33203125" bestFit="1" customWidth="1"/>
    <col min="3" max="3" width="27.33203125" bestFit="1" customWidth="1"/>
  </cols>
  <sheetData>
    <row r="1" spans="1:3" x14ac:dyDescent="0.2">
      <c r="A1" s="2" t="s">
        <v>193</v>
      </c>
    </row>
    <row r="3" spans="1:3" x14ac:dyDescent="0.2">
      <c r="A3" s="5" t="s">
        <v>144</v>
      </c>
      <c r="B3" s="5" t="s">
        <v>191</v>
      </c>
      <c r="C3" s="5" t="s">
        <v>145</v>
      </c>
    </row>
    <row r="4" spans="1:3" x14ac:dyDescent="0.2">
      <c r="A4" s="14" t="s">
        <v>146</v>
      </c>
      <c r="B4" s="14" t="s">
        <v>182</v>
      </c>
      <c r="C4" s="24" t="s">
        <v>147</v>
      </c>
    </row>
    <row r="5" spans="1:3" x14ac:dyDescent="0.2">
      <c r="A5" s="14" t="s">
        <v>148</v>
      </c>
      <c r="B5" s="14" t="s">
        <v>182</v>
      </c>
      <c r="C5" s="24" t="s">
        <v>149</v>
      </c>
    </row>
    <row r="6" spans="1:3" x14ac:dyDescent="0.2">
      <c r="A6" s="14" t="s">
        <v>150</v>
      </c>
      <c r="B6" s="14" t="s">
        <v>183</v>
      </c>
      <c r="C6" s="24" t="s">
        <v>151</v>
      </c>
    </row>
    <row r="7" spans="1:3" x14ac:dyDescent="0.2">
      <c r="A7" s="14" t="s">
        <v>152</v>
      </c>
      <c r="B7" s="14" t="s">
        <v>183</v>
      </c>
      <c r="C7" s="24" t="s">
        <v>153</v>
      </c>
    </row>
    <row r="8" spans="1:3" x14ac:dyDescent="0.2">
      <c r="A8" s="14" t="s">
        <v>154</v>
      </c>
      <c r="B8" s="14" t="s">
        <v>184</v>
      </c>
      <c r="C8" s="24" t="s">
        <v>155</v>
      </c>
    </row>
    <row r="9" spans="1:3" x14ac:dyDescent="0.2">
      <c r="A9" s="14" t="s">
        <v>156</v>
      </c>
      <c r="B9" s="14" t="s">
        <v>184</v>
      </c>
      <c r="C9" s="24" t="s">
        <v>157</v>
      </c>
    </row>
    <row r="10" spans="1:3" x14ac:dyDescent="0.2">
      <c r="A10" s="14" t="s">
        <v>158</v>
      </c>
      <c r="B10" s="14" t="s">
        <v>185</v>
      </c>
      <c r="C10" s="24" t="s">
        <v>159</v>
      </c>
    </row>
    <row r="11" spans="1:3" x14ac:dyDescent="0.2">
      <c r="A11" s="14" t="s">
        <v>160</v>
      </c>
      <c r="B11" s="14" t="s">
        <v>185</v>
      </c>
      <c r="C11" s="24" t="s">
        <v>161</v>
      </c>
    </row>
    <row r="12" spans="1:3" x14ac:dyDescent="0.2">
      <c r="A12" s="14" t="s">
        <v>162</v>
      </c>
      <c r="B12" s="14" t="s">
        <v>186</v>
      </c>
      <c r="C12" s="24" t="s">
        <v>163</v>
      </c>
    </row>
    <row r="13" spans="1:3" x14ac:dyDescent="0.2">
      <c r="A13" s="14" t="s">
        <v>164</v>
      </c>
      <c r="B13" s="14" t="s">
        <v>186</v>
      </c>
      <c r="C13" s="24" t="s">
        <v>165</v>
      </c>
    </row>
    <row r="14" spans="1:3" x14ac:dyDescent="0.2">
      <c r="A14" s="14" t="s">
        <v>166</v>
      </c>
      <c r="B14" s="14" t="s">
        <v>187</v>
      </c>
      <c r="C14" s="24" t="s">
        <v>167</v>
      </c>
    </row>
    <row r="15" spans="1:3" x14ac:dyDescent="0.2">
      <c r="A15" s="14" t="s">
        <v>168</v>
      </c>
      <c r="B15" s="14" t="s">
        <v>187</v>
      </c>
      <c r="C15" s="24" t="s">
        <v>169</v>
      </c>
    </row>
    <row r="16" spans="1:3" x14ac:dyDescent="0.2">
      <c r="A16" s="14" t="s">
        <v>170</v>
      </c>
      <c r="B16" s="14" t="s">
        <v>188</v>
      </c>
      <c r="C16" s="24" t="s">
        <v>171</v>
      </c>
    </row>
    <row r="17" spans="1:3" x14ac:dyDescent="0.2">
      <c r="A17" s="14" t="s">
        <v>172</v>
      </c>
      <c r="B17" s="14" t="s">
        <v>188</v>
      </c>
      <c r="C17" s="24" t="s">
        <v>173</v>
      </c>
    </row>
    <row r="18" spans="1:3" x14ac:dyDescent="0.2">
      <c r="A18" s="14" t="s">
        <v>174</v>
      </c>
      <c r="B18" s="14" t="s">
        <v>189</v>
      </c>
      <c r="C18" s="24" t="s">
        <v>175</v>
      </c>
    </row>
    <row r="19" spans="1:3" x14ac:dyDescent="0.2">
      <c r="A19" s="14" t="s">
        <v>176</v>
      </c>
      <c r="B19" s="14" t="s">
        <v>189</v>
      </c>
      <c r="C19" s="24" t="s">
        <v>177</v>
      </c>
    </row>
    <row r="20" spans="1:3" x14ac:dyDescent="0.2">
      <c r="A20" s="14" t="s">
        <v>178</v>
      </c>
      <c r="B20" s="14" t="s">
        <v>190</v>
      </c>
      <c r="C20" s="14" t="s">
        <v>179</v>
      </c>
    </row>
    <row r="21" spans="1:3" x14ac:dyDescent="0.2">
      <c r="A21" s="14" t="s">
        <v>180</v>
      </c>
      <c r="B21" s="14" t="s">
        <v>190</v>
      </c>
      <c r="C21" s="14" t="s">
        <v>181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49343-4E1C-F24A-9AEE-64718DAD60E7}">
  <dimension ref="A1:I7"/>
  <sheetViews>
    <sheetView zoomScale="170" zoomScaleNormal="170" workbookViewId="0">
      <selection activeCell="A6" sqref="A6"/>
    </sheetView>
  </sheetViews>
  <sheetFormatPr baseColWidth="10" defaultRowHeight="16" x14ac:dyDescent="0.2"/>
  <cols>
    <col min="1" max="1" width="18" bestFit="1" customWidth="1"/>
    <col min="2" max="2" width="13.5" bestFit="1" customWidth="1"/>
    <col min="6" max="6" width="13.5" bestFit="1" customWidth="1"/>
  </cols>
  <sheetData>
    <row r="1" spans="1:9" x14ac:dyDescent="0.2">
      <c r="A1" s="2" t="s">
        <v>192</v>
      </c>
    </row>
    <row r="3" spans="1:9" x14ac:dyDescent="0.2">
      <c r="A3" s="14"/>
      <c r="B3" s="33" t="s">
        <v>122</v>
      </c>
      <c r="C3" s="33"/>
      <c r="D3" s="33"/>
      <c r="E3" s="33"/>
      <c r="F3" s="34" t="s">
        <v>123</v>
      </c>
      <c r="G3" s="34"/>
      <c r="H3" s="34"/>
      <c r="I3" s="34"/>
    </row>
    <row r="4" spans="1:9" x14ac:dyDescent="0.2">
      <c r="A4" s="5" t="s">
        <v>104</v>
      </c>
      <c r="B4" s="28" t="s">
        <v>124</v>
      </c>
      <c r="C4" s="28" t="s">
        <v>125</v>
      </c>
      <c r="D4" s="28" t="s">
        <v>126</v>
      </c>
      <c r="E4" s="28" t="s">
        <v>127</v>
      </c>
      <c r="F4" s="29" t="s">
        <v>124</v>
      </c>
      <c r="G4" s="29" t="s">
        <v>125</v>
      </c>
      <c r="H4" s="29" t="s">
        <v>126</v>
      </c>
      <c r="I4" s="29" t="s">
        <v>127</v>
      </c>
    </row>
    <row r="5" spans="1:9" x14ac:dyDescent="0.2">
      <c r="A5" s="14" t="s">
        <v>101</v>
      </c>
      <c r="B5" s="14">
        <f>SUM(C5:E5)</f>
        <v>46</v>
      </c>
      <c r="C5" s="14">
        <v>23</v>
      </c>
      <c r="D5" s="14">
        <v>14</v>
      </c>
      <c r="E5" s="14">
        <v>9</v>
      </c>
      <c r="F5" s="14">
        <f>SUM(G5:I5)</f>
        <v>174</v>
      </c>
      <c r="G5" s="14">
        <v>99</v>
      </c>
      <c r="H5" s="14">
        <v>35</v>
      </c>
      <c r="I5" s="14">
        <v>40</v>
      </c>
    </row>
    <row r="6" spans="1:9" x14ac:dyDescent="0.2">
      <c r="A6" s="14" t="s">
        <v>102</v>
      </c>
      <c r="B6" s="14">
        <f>SUM(C6:E6)</f>
        <v>36</v>
      </c>
      <c r="C6" s="14">
        <v>15</v>
      </c>
      <c r="D6" s="14">
        <v>13</v>
      </c>
      <c r="E6" s="14">
        <v>8</v>
      </c>
      <c r="F6" s="14">
        <f>SUM(G6:I6)</f>
        <v>192</v>
      </c>
      <c r="G6" s="14">
        <v>130</v>
      </c>
      <c r="H6" s="14">
        <v>31</v>
      </c>
      <c r="I6" s="14">
        <v>31</v>
      </c>
    </row>
    <row r="7" spans="1:9" x14ac:dyDescent="0.2">
      <c r="A7" s="14" t="s">
        <v>103</v>
      </c>
      <c r="B7" s="14">
        <f>SUM(C7:E7)</f>
        <v>17</v>
      </c>
      <c r="C7" s="14">
        <v>5</v>
      </c>
      <c r="D7" s="14">
        <v>11</v>
      </c>
      <c r="E7" s="14">
        <v>1</v>
      </c>
      <c r="F7" s="14">
        <f>SUM(G7:I7)</f>
        <v>250</v>
      </c>
      <c r="G7" s="14">
        <v>153</v>
      </c>
      <c r="H7" s="14">
        <v>39</v>
      </c>
      <c r="I7" s="14">
        <v>58</v>
      </c>
    </row>
  </sheetData>
  <mergeCells count="2">
    <mergeCell ref="B3:E3"/>
    <mergeCell ref="F3:I3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92C10-F140-3244-9D12-F55AE31878C1}">
  <dimension ref="A1:G13"/>
  <sheetViews>
    <sheetView zoomScale="150" zoomScaleNormal="150" workbookViewId="0">
      <selection activeCell="H9" sqref="H9"/>
    </sheetView>
  </sheetViews>
  <sheetFormatPr baseColWidth="10" defaultRowHeight="16" x14ac:dyDescent="0.2"/>
  <cols>
    <col min="2" max="2" width="16" bestFit="1" customWidth="1"/>
    <col min="3" max="3" width="15.6640625" bestFit="1" customWidth="1"/>
    <col min="4" max="4" width="16" bestFit="1" customWidth="1"/>
    <col min="5" max="5" width="15.6640625" bestFit="1" customWidth="1"/>
    <col min="6" max="6" width="16" bestFit="1" customWidth="1"/>
    <col min="7" max="7" width="15.6640625" bestFit="1" customWidth="1"/>
  </cols>
  <sheetData>
    <row r="1" spans="1:7" x14ac:dyDescent="0.2">
      <c r="A1" s="2" t="s">
        <v>114</v>
      </c>
    </row>
    <row r="3" spans="1:7" x14ac:dyDescent="0.2">
      <c r="A3" s="14"/>
      <c r="B3" s="31" t="s">
        <v>110</v>
      </c>
      <c r="C3" s="31"/>
      <c r="D3" s="31" t="s">
        <v>111</v>
      </c>
      <c r="E3" s="31"/>
      <c r="F3" s="31" t="s">
        <v>112</v>
      </c>
      <c r="G3" s="31"/>
    </row>
    <row r="4" spans="1:7" x14ac:dyDescent="0.2">
      <c r="A4" s="4"/>
      <c r="B4" s="6" t="s">
        <v>107</v>
      </c>
      <c r="C4" s="6" t="s">
        <v>108</v>
      </c>
      <c r="D4" s="6" t="s">
        <v>107</v>
      </c>
      <c r="E4" s="6" t="s">
        <v>108</v>
      </c>
      <c r="F4" s="6" t="s">
        <v>107</v>
      </c>
      <c r="G4" s="6" t="s">
        <v>108</v>
      </c>
    </row>
    <row r="5" spans="1:7" x14ac:dyDescent="0.2">
      <c r="A5" s="4" t="s">
        <v>1</v>
      </c>
      <c r="B5" s="3">
        <v>2316</v>
      </c>
      <c r="C5" s="3">
        <v>3734</v>
      </c>
      <c r="D5" s="3">
        <v>1188</v>
      </c>
      <c r="E5" s="3">
        <v>2896</v>
      </c>
      <c r="F5" s="3">
        <v>1177</v>
      </c>
      <c r="G5" s="3">
        <v>837</v>
      </c>
    </row>
    <row r="6" spans="1:7" x14ac:dyDescent="0.2">
      <c r="A6" s="4" t="s">
        <v>2</v>
      </c>
      <c r="B6" s="3">
        <v>3496</v>
      </c>
      <c r="C6" s="3">
        <v>5610</v>
      </c>
      <c r="D6" s="3">
        <v>1900</v>
      </c>
      <c r="E6" s="3">
        <v>4381</v>
      </c>
      <c r="F6" s="3">
        <v>1657</v>
      </c>
      <c r="G6" s="3">
        <v>1237</v>
      </c>
    </row>
    <row r="7" spans="1:7" x14ac:dyDescent="0.2">
      <c r="A7" s="4" t="s">
        <v>3</v>
      </c>
      <c r="B7" s="3">
        <v>3113</v>
      </c>
      <c r="C7" s="3">
        <v>4534</v>
      </c>
      <c r="D7" s="3">
        <v>1594</v>
      </c>
      <c r="E7" s="3">
        <v>3491</v>
      </c>
      <c r="F7" s="3">
        <v>1565</v>
      </c>
      <c r="G7" s="3">
        <v>1047</v>
      </c>
    </row>
    <row r="8" spans="1:7" x14ac:dyDescent="0.2">
      <c r="A8" s="4" t="s">
        <v>4</v>
      </c>
      <c r="B8" s="3">
        <v>4513</v>
      </c>
      <c r="C8" s="3">
        <v>5806</v>
      </c>
      <c r="D8" s="3">
        <v>2388</v>
      </c>
      <c r="E8" s="3">
        <v>4289</v>
      </c>
      <c r="F8" s="3">
        <v>2208</v>
      </c>
      <c r="G8" s="3">
        <v>1512</v>
      </c>
    </row>
    <row r="9" spans="1:7" x14ac:dyDescent="0.2">
      <c r="A9" s="4" t="s">
        <v>5</v>
      </c>
      <c r="B9" s="3">
        <v>3769</v>
      </c>
      <c r="C9" s="3">
        <v>5858</v>
      </c>
      <c r="D9" s="3">
        <v>2049</v>
      </c>
      <c r="E9" s="3">
        <v>4539</v>
      </c>
      <c r="F9" s="3">
        <v>1793</v>
      </c>
      <c r="G9" s="3">
        <v>1324</v>
      </c>
    </row>
    <row r="10" spans="1:7" x14ac:dyDescent="0.2">
      <c r="A10" s="4" t="s">
        <v>6</v>
      </c>
      <c r="B10" s="3">
        <v>3148</v>
      </c>
      <c r="C10" s="3">
        <v>5142</v>
      </c>
      <c r="D10" s="3">
        <v>1672</v>
      </c>
      <c r="E10" s="3">
        <v>4005</v>
      </c>
      <c r="F10" s="3">
        <v>1520</v>
      </c>
      <c r="G10" s="3">
        <v>1143</v>
      </c>
    </row>
    <row r="11" spans="1:7" x14ac:dyDescent="0.2">
      <c r="A11" s="4" t="s">
        <v>7</v>
      </c>
      <c r="B11" s="3">
        <v>4427</v>
      </c>
      <c r="C11" s="3">
        <v>6323</v>
      </c>
      <c r="D11" s="3">
        <v>2284</v>
      </c>
      <c r="E11" s="3">
        <v>4745</v>
      </c>
      <c r="F11" s="3">
        <v>2206</v>
      </c>
      <c r="G11" s="3">
        <v>1599</v>
      </c>
    </row>
    <row r="12" spans="1:7" x14ac:dyDescent="0.2">
      <c r="A12" s="4" t="s">
        <v>8</v>
      </c>
      <c r="B12" s="3">
        <v>300</v>
      </c>
      <c r="C12" s="3">
        <v>345</v>
      </c>
      <c r="D12" s="3">
        <v>202</v>
      </c>
      <c r="E12" s="3">
        <v>283</v>
      </c>
      <c r="F12" s="3">
        <v>104</v>
      </c>
      <c r="G12" s="3">
        <v>63</v>
      </c>
    </row>
    <row r="13" spans="1:7" x14ac:dyDescent="0.2">
      <c r="A13" s="4" t="s">
        <v>9</v>
      </c>
      <c r="B13" s="3">
        <v>25082</v>
      </c>
      <c r="C13" s="3">
        <v>37352</v>
      </c>
      <c r="D13" s="3">
        <v>13277</v>
      </c>
      <c r="E13" s="3">
        <v>28629</v>
      </c>
      <c r="F13" s="3">
        <v>12230</v>
      </c>
      <c r="G13" s="3">
        <v>8762</v>
      </c>
    </row>
  </sheetData>
  <mergeCells count="3">
    <mergeCell ref="B3:C3"/>
    <mergeCell ref="D3:E3"/>
    <mergeCell ref="F3:G3"/>
  </mergeCell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53114-561B-A943-BF9F-48E69478CB34}">
  <dimension ref="A1:F10"/>
  <sheetViews>
    <sheetView zoomScale="138" zoomScaleNormal="149" workbookViewId="0"/>
  </sheetViews>
  <sheetFormatPr baseColWidth="10" defaultRowHeight="16" x14ac:dyDescent="0.2"/>
  <cols>
    <col min="1" max="1" width="10.83203125" customWidth="1"/>
    <col min="2" max="2" width="21" bestFit="1" customWidth="1"/>
    <col min="3" max="3" width="29.33203125" bestFit="1" customWidth="1"/>
    <col min="4" max="4" width="30.6640625" bestFit="1" customWidth="1"/>
    <col min="5" max="5" width="28.6640625" bestFit="1" customWidth="1"/>
    <col min="6" max="6" width="30.1640625" bestFit="1" customWidth="1"/>
  </cols>
  <sheetData>
    <row r="1" spans="1:6" x14ac:dyDescent="0.2">
      <c r="A1" s="2" t="s">
        <v>119</v>
      </c>
    </row>
    <row r="3" spans="1:6" x14ac:dyDescent="0.2">
      <c r="A3" s="14"/>
      <c r="B3" s="6" t="s">
        <v>13</v>
      </c>
      <c r="C3" s="6" t="s">
        <v>10</v>
      </c>
      <c r="D3" s="6" t="s">
        <v>11</v>
      </c>
      <c r="E3" s="6" t="s">
        <v>16</v>
      </c>
      <c r="F3" s="6" t="s">
        <v>17</v>
      </c>
    </row>
    <row r="4" spans="1:6" x14ac:dyDescent="0.2">
      <c r="A4" s="14" t="s">
        <v>1</v>
      </c>
      <c r="B4" s="8">
        <v>488.84632699999997</v>
      </c>
      <c r="C4" s="9">
        <v>12.376077441612853</v>
      </c>
      <c r="D4" s="3">
        <v>81</v>
      </c>
      <c r="E4" s="8">
        <v>0.42958285334523955</v>
      </c>
      <c r="F4" s="3">
        <v>22</v>
      </c>
    </row>
    <row r="5" spans="1:6" x14ac:dyDescent="0.2">
      <c r="A5" s="14" t="s">
        <v>2</v>
      </c>
      <c r="B5" s="8">
        <v>643.12767799999995</v>
      </c>
      <c r="C5" s="9">
        <v>14.1589303516183</v>
      </c>
      <c r="D5" s="3">
        <v>67</v>
      </c>
      <c r="E5" s="8">
        <v>0.49756838485809973</v>
      </c>
      <c r="F5" s="3">
        <v>9</v>
      </c>
    </row>
    <row r="6" spans="1:6" x14ac:dyDescent="0.2">
      <c r="A6" s="14" t="s">
        <v>3</v>
      </c>
      <c r="B6" s="8">
        <v>567.82252800000003</v>
      </c>
      <c r="C6" s="9">
        <v>13.467236016391373</v>
      </c>
      <c r="D6" s="3">
        <v>74</v>
      </c>
      <c r="E6" s="8">
        <v>0.39448945569133881</v>
      </c>
      <c r="F6" s="3">
        <v>21</v>
      </c>
    </row>
    <row r="7" spans="1:6" x14ac:dyDescent="0.2">
      <c r="A7" s="14" t="s">
        <v>4</v>
      </c>
      <c r="B7" s="8">
        <v>552.52572499999997</v>
      </c>
      <c r="C7" s="9">
        <v>18.676053499590449</v>
      </c>
      <c r="D7" s="3">
        <v>75</v>
      </c>
      <c r="E7" s="8">
        <v>0.62259544566906821</v>
      </c>
      <c r="F7" s="3">
        <v>12</v>
      </c>
    </row>
    <row r="8" spans="1:6" x14ac:dyDescent="0.2">
      <c r="A8" s="14" t="s">
        <v>5</v>
      </c>
      <c r="B8" s="8">
        <v>634.18688999999995</v>
      </c>
      <c r="C8" s="9">
        <v>15.18006781880969</v>
      </c>
      <c r="D8" s="3">
        <v>71</v>
      </c>
      <c r="E8" s="8">
        <v>0.35951547342771467</v>
      </c>
      <c r="F8" s="3">
        <v>7</v>
      </c>
    </row>
    <row r="9" spans="1:6" x14ac:dyDescent="0.2">
      <c r="A9" s="14" t="s">
        <v>6</v>
      </c>
      <c r="B9" s="8">
        <v>658.840777</v>
      </c>
      <c r="C9" s="9">
        <v>12.582706306898791</v>
      </c>
      <c r="D9" s="3">
        <v>81</v>
      </c>
      <c r="E9" s="8">
        <v>0.3324020122087859</v>
      </c>
      <c r="F9" s="3">
        <v>12</v>
      </c>
    </row>
    <row r="10" spans="1:6" x14ac:dyDescent="0.2">
      <c r="A10" s="14" t="s">
        <v>7</v>
      </c>
      <c r="B10" s="8">
        <v>655.00304800000004</v>
      </c>
      <c r="C10" s="9">
        <v>16.412137367641684</v>
      </c>
      <c r="D10" s="3">
        <v>85</v>
      </c>
      <c r="E10" s="8">
        <v>0.62595128564958979</v>
      </c>
      <c r="F10" s="3">
        <v>14</v>
      </c>
    </row>
  </sheetData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CAD63-D80F-1245-85A6-5023AA03629E}">
  <dimension ref="A1:M22"/>
  <sheetViews>
    <sheetView zoomScale="116" zoomScaleNormal="160" workbookViewId="0">
      <selection activeCell="A15" sqref="A15:B15"/>
    </sheetView>
  </sheetViews>
  <sheetFormatPr baseColWidth="10" defaultRowHeight="16" x14ac:dyDescent="0.2"/>
  <cols>
    <col min="1" max="1" width="12.1640625" customWidth="1"/>
    <col min="2" max="2" width="14.83203125" customWidth="1"/>
    <col min="3" max="3" width="12.33203125" bestFit="1" customWidth="1"/>
    <col min="5" max="5" width="16.83203125" bestFit="1" customWidth="1"/>
    <col min="6" max="6" width="14.83203125" bestFit="1" customWidth="1"/>
  </cols>
  <sheetData>
    <row r="1" spans="1:11" x14ac:dyDescent="0.2">
      <c r="A1" s="2" t="s">
        <v>120</v>
      </c>
    </row>
    <row r="3" spans="1:11" x14ac:dyDescent="0.2">
      <c r="A3" s="5" t="s">
        <v>72</v>
      </c>
      <c r="B3" s="5" t="s">
        <v>15</v>
      </c>
      <c r="C3" s="6" t="s">
        <v>118</v>
      </c>
    </row>
    <row r="4" spans="1:11" x14ac:dyDescent="0.2">
      <c r="A4" s="14" t="s">
        <v>57</v>
      </c>
      <c r="B4" s="3">
        <v>107</v>
      </c>
      <c r="C4" s="26">
        <v>4.6320346320346317E-2</v>
      </c>
    </row>
    <row r="5" spans="1:11" x14ac:dyDescent="0.2">
      <c r="A5" s="14" t="s">
        <v>58</v>
      </c>
      <c r="B5" s="3">
        <v>327</v>
      </c>
      <c r="C5" s="26">
        <v>0.14155844155844155</v>
      </c>
    </row>
    <row r="6" spans="1:11" x14ac:dyDescent="0.2">
      <c r="A6" s="14" t="s">
        <v>59</v>
      </c>
      <c r="B6" s="3">
        <v>0</v>
      </c>
      <c r="C6" s="26" t="s">
        <v>109</v>
      </c>
    </row>
    <row r="7" spans="1:11" x14ac:dyDescent="0.2">
      <c r="A7" s="14" t="s">
        <v>60</v>
      </c>
      <c r="B7" s="3">
        <v>108</v>
      </c>
      <c r="C7" s="26">
        <v>4.6753246753246755E-2</v>
      </c>
    </row>
    <row r="8" spans="1:11" x14ac:dyDescent="0.2">
      <c r="A8" s="14" t="s">
        <v>61</v>
      </c>
      <c r="B8" s="3">
        <v>3</v>
      </c>
      <c r="C8" s="26">
        <v>1.2987012987012987E-3</v>
      </c>
    </row>
    <row r="9" spans="1:11" x14ac:dyDescent="0.2">
      <c r="A9" s="14" t="s">
        <v>62</v>
      </c>
      <c r="B9" s="3">
        <v>281</v>
      </c>
      <c r="C9" s="26">
        <v>0.12164502164502164</v>
      </c>
    </row>
    <row r="10" spans="1:11" x14ac:dyDescent="0.2">
      <c r="A10" s="14" t="s">
        <v>63</v>
      </c>
      <c r="B10" s="3">
        <v>1</v>
      </c>
      <c r="C10" s="26">
        <v>4.329004329004329E-4</v>
      </c>
    </row>
    <row r="11" spans="1:11" x14ac:dyDescent="0.2">
      <c r="A11" s="14" t="s">
        <v>64</v>
      </c>
      <c r="B11" s="3">
        <v>1</v>
      </c>
      <c r="C11" s="26">
        <v>4.329004329004329E-4</v>
      </c>
    </row>
    <row r="12" spans="1:11" x14ac:dyDescent="0.2">
      <c r="A12" s="14" t="s">
        <v>65</v>
      </c>
      <c r="B12" s="3">
        <v>2</v>
      </c>
      <c r="C12" s="26">
        <v>8.658008658008658E-4</v>
      </c>
    </row>
    <row r="13" spans="1:11" x14ac:dyDescent="0.2">
      <c r="A13" s="14" t="s">
        <v>66</v>
      </c>
      <c r="B13" s="3">
        <v>0</v>
      </c>
      <c r="C13" s="26" t="s">
        <v>109</v>
      </c>
    </row>
    <row r="14" spans="1:11" x14ac:dyDescent="0.2">
      <c r="A14" s="14" t="s">
        <v>67</v>
      </c>
      <c r="B14" s="3">
        <v>140</v>
      </c>
      <c r="C14" s="26">
        <v>6.0606060606060608E-2</v>
      </c>
    </row>
    <row r="15" spans="1:11" x14ac:dyDescent="0.2">
      <c r="A15" s="14" t="s">
        <v>68</v>
      </c>
      <c r="B15" s="3">
        <v>1185</v>
      </c>
      <c r="C15" s="26">
        <v>0.51298701298701299</v>
      </c>
    </row>
    <row r="16" spans="1:11" x14ac:dyDescent="0.2">
      <c r="A16" s="14" t="s">
        <v>69</v>
      </c>
      <c r="B16" s="3">
        <v>153</v>
      </c>
      <c r="C16" s="26">
        <v>6.6233766233766228E-2</v>
      </c>
      <c r="K16" s="20"/>
    </row>
    <row r="17" spans="1:13" x14ac:dyDescent="0.2">
      <c r="A17" s="14" t="s">
        <v>70</v>
      </c>
      <c r="B17" s="3">
        <v>2</v>
      </c>
      <c r="C17" s="26">
        <v>8.658008658008658E-4</v>
      </c>
      <c r="K17" s="20"/>
    </row>
    <row r="18" spans="1:13" x14ac:dyDescent="0.2">
      <c r="A18" s="14" t="s">
        <v>9</v>
      </c>
      <c r="B18" s="3">
        <f>SUM(B4:B17)</f>
        <v>2310</v>
      </c>
      <c r="C18" s="27"/>
      <c r="K18" s="20"/>
    </row>
    <row r="19" spans="1:13" x14ac:dyDescent="0.2">
      <c r="K19" s="20"/>
    </row>
    <row r="20" spans="1:13" x14ac:dyDescent="0.2">
      <c r="K20" s="20"/>
    </row>
    <row r="21" spans="1:13" ht="80" customHeight="1" x14ac:dyDescent="0.2">
      <c r="A21" s="32" t="s">
        <v>71</v>
      </c>
      <c r="B21" s="32"/>
      <c r="C21" s="32"/>
      <c r="D21" s="32"/>
      <c r="E21" s="16"/>
      <c r="K21" s="20"/>
    </row>
    <row r="22" spans="1:13" x14ac:dyDescent="0.2">
      <c r="K22" s="20"/>
      <c r="M22" s="20"/>
    </row>
  </sheetData>
  <mergeCells count="1">
    <mergeCell ref="A21:D21"/>
  </mergeCells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4D98C-4514-5A48-A827-7B1A2F7B1FCB}">
  <dimension ref="A1:L6"/>
  <sheetViews>
    <sheetView zoomScale="140" zoomScaleNormal="140" workbookViewId="0">
      <selection activeCell="A8" sqref="A8:XFD8"/>
    </sheetView>
  </sheetViews>
  <sheetFormatPr baseColWidth="10" defaultRowHeight="16" x14ac:dyDescent="0.2"/>
  <cols>
    <col min="1" max="1" width="14.1640625" bestFit="1" customWidth="1"/>
    <col min="12" max="12" width="20" bestFit="1" customWidth="1"/>
  </cols>
  <sheetData>
    <row r="1" spans="1:12" x14ac:dyDescent="0.2">
      <c r="A1" s="2" t="s">
        <v>121</v>
      </c>
    </row>
    <row r="3" spans="1:12" x14ac:dyDescent="0.2">
      <c r="A3" s="24"/>
      <c r="B3" s="25" t="s">
        <v>57</v>
      </c>
      <c r="C3" s="25" t="s">
        <v>58</v>
      </c>
      <c r="D3" s="25" t="s">
        <v>59</v>
      </c>
      <c r="E3" s="25" t="s">
        <v>60</v>
      </c>
      <c r="F3" s="25" t="s">
        <v>61</v>
      </c>
      <c r="G3" s="25" t="s">
        <v>62</v>
      </c>
      <c r="H3" s="25" t="s">
        <v>67</v>
      </c>
      <c r="I3" s="25" t="s">
        <v>68</v>
      </c>
      <c r="J3" s="25" t="s">
        <v>69</v>
      </c>
      <c r="K3" s="6" t="s">
        <v>9</v>
      </c>
      <c r="L3" s="25" t="s">
        <v>115</v>
      </c>
    </row>
    <row r="4" spans="1:12" x14ac:dyDescent="0.2">
      <c r="A4" s="15" t="s">
        <v>99</v>
      </c>
      <c r="B4" s="21">
        <v>107</v>
      </c>
      <c r="C4" s="21">
        <v>327</v>
      </c>
      <c r="D4" s="21">
        <v>0</v>
      </c>
      <c r="E4" s="21">
        <v>108</v>
      </c>
      <c r="F4" s="21">
        <v>3</v>
      </c>
      <c r="G4" s="21">
        <v>281</v>
      </c>
      <c r="H4" s="21">
        <v>140</v>
      </c>
      <c r="I4" s="21">
        <v>1185</v>
      </c>
      <c r="J4" s="21">
        <v>153</v>
      </c>
      <c r="K4" s="21">
        <f>SUM(B4:J4)</f>
        <v>2304</v>
      </c>
      <c r="L4" s="14" t="s">
        <v>116</v>
      </c>
    </row>
    <row r="5" spans="1:12" x14ac:dyDescent="0.2">
      <c r="A5" s="22" t="s">
        <v>98</v>
      </c>
      <c r="B5" s="23">
        <v>119</v>
      </c>
      <c r="C5" s="23">
        <v>215</v>
      </c>
      <c r="D5" s="23">
        <v>0</v>
      </c>
      <c r="E5" s="23">
        <v>85</v>
      </c>
      <c r="F5" s="23">
        <v>3</v>
      </c>
      <c r="G5" s="23">
        <v>221</v>
      </c>
      <c r="H5" s="23">
        <v>145</v>
      </c>
      <c r="I5" s="23">
        <v>991</v>
      </c>
      <c r="J5" s="23">
        <v>142</v>
      </c>
      <c r="K5" s="21">
        <f>SUM(B5:J5)</f>
        <v>1921</v>
      </c>
      <c r="L5" s="14" t="s">
        <v>117</v>
      </c>
    </row>
    <row r="6" spans="1:12" x14ac:dyDescent="0.2">
      <c r="A6" s="22" t="s">
        <v>100</v>
      </c>
      <c r="B6" s="23">
        <v>145</v>
      </c>
      <c r="C6" s="23">
        <v>235</v>
      </c>
      <c r="D6" s="23">
        <v>0</v>
      </c>
      <c r="E6" s="23">
        <v>105</v>
      </c>
      <c r="F6" s="23">
        <v>4</v>
      </c>
      <c r="G6" s="23">
        <v>280</v>
      </c>
      <c r="H6" s="23">
        <v>206</v>
      </c>
      <c r="I6" s="23">
        <v>1094</v>
      </c>
      <c r="J6" s="23">
        <v>174</v>
      </c>
      <c r="K6" s="21">
        <f>SUM(B6:J6)</f>
        <v>2243</v>
      </c>
      <c r="L6" s="14" t="s">
        <v>117</v>
      </c>
    </row>
  </sheetData>
  <phoneticPr fontId="13" type="noConversion"/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4ECED-835D-144E-9143-7DADBD27882D}">
  <dimension ref="A1:B15"/>
  <sheetViews>
    <sheetView zoomScale="170" zoomScaleNormal="170" workbookViewId="0"/>
  </sheetViews>
  <sheetFormatPr baseColWidth="10" defaultRowHeight="16" x14ac:dyDescent="0.2"/>
  <cols>
    <col min="2" max="2" width="32.5" bestFit="1" customWidth="1"/>
  </cols>
  <sheetData>
    <row r="1" spans="1:2" x14ac:dyDescent="0.2">
      <c r="A1" s="2" t="s">
        <v>128</v>
      </c>
    </row>
    <row r="3" spans="1:2" x14ac:dyDescent="0.2">
      <c r="A3" s="6" t="s">
        <v>55</v>
      </c>
      <c r="B3" s="5" t="s">
        <v>56</v>
      </c>
    </row>
    <row r="4" spans="1:2" x14ac:dyDescent="0.2">
      <c r="A4" s="3" t="s">
        <v>38</v>
      </c>
      <c r="B4" s="15" t="s">
        <v>39</v>
      </c>
    </row>
    <row r="5" spans="1:2" x14ac:dyDescent="0.2">
      <c r="A5" s="3">
        <v>89</v>
      </c>
      <c r="B5" s="14" t="s">
        <v>41</v>
      </c>
    </row>
    <row r="6" spans="1:2" x14ac:dyDescent="0.2">
      <c r="A6" s="3">
        <v>17</v>
      </c>
      <c r="B6" s="14" t="s">
        <v>40</v>
      </c>
    </row>
    <row r="7" spans="1:2" x14ac:dyDescent="0.2">
      <c r="A7" s="3" t="s">
        <v>0</v>
      </c>
      <c r="B7" s="14" t="s">
        <v>42</v>
      </c>
    </row>
    <row r="8" spans="1:2" x14ac:dyDescent="0.2">
      <c r="A8" s="3" t="s">
        <v>43</v>
      </c>
      <c r="B8" s="14" t="s">
        <v>44</v>
      </c>
    </row>
    <row r="9" spans="1:2" x14ac:dyDescent="0.2">
      <c r="A9" s="3">
        <v>0</v>
      </c>
      <c r="B9" s="14" t="s">
        <v>45</v>
      </c>
    </row>
    <row r="10" spans="1:2" x14ac:dyDescent="0.2">
      <c r="A10" s="3">
        <v>6</v>
      </c>
      <c r="B10" s="14" t="s">
        <v>46</v>
      </c>
    </row>
    <row r="11" spans="1:2" x14ac:dyDescent="0.2">
      <c r="A11" s="3">
        <v>24</v>
      </c>
      <c r="B11" s="14" t="s">
        <v>47</v>
      </c>
    </row>
    <row r="12" spans="1:2" x14ac:dyDescent="0.2">
      <c r="A12" s="3">
        <v>72</v>
      </c>
      <c r="B12" s="14" t="s">
        <v>48</v>
      </c>
    </row>
    <row r="13" spans="1:2" x14ac:dyDescent="0.2">
      <c r="A13" s="3" t="s">
        <v>49</v>
      </c>
      <c r="B13" s="14" t="s">
        <v>50</v>
      </c>
    </row>
    <row r="14" spans="1:2" x14ac:dyDescent="0.2">
      <c r="A14" s="3" t="s">
        <v>51</v>
      </c>
      <c r="B14" s="14" t="s">
        <v>52</v>
      </c>
    </row>
    <row r="15" spans="1:2" x14ac:dyDescent="0.2">
      <c r="A15" s="3" t="s">
        <v>53</v>
      </c>
      <c r="B15" s="14" t="s">
        <v>54</v>
      </c>
    </row>
  </sheetData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1A6F4-95B9-CD46-AAB5-5AD88D6DB191}">
  <dimension ref="A1:K20"/>
  <sheetViews>
    <sheetView zoomScale="169" workbookViewId="0">
      <selection activeCell="D21" sqref="D21"/>
    </sheetView>
  </sheetViews>
  <sheetFormatPr baseColWidth="10" defaultRowHeight="16" x14ac:dyDescent="0.2"/>
  <cols>
    <col min="1" max="2" width="13.33203125" customWidth="1"/>
    <col min="3" max="3" width="15.33203125" bestFit="1" customWidth="1"/>
    <col min="4" max="4" width="20.5" bestFit="1" customWidth="1"/>
    <col min="5" max="5" width="19.83203125" customWidth="1"/>
    <col min="6" max="6" width="17.83203125" bestFit="1" customWidth="1"/>
    <col min="7" max="7" width="21" bestFit="1" customWidth="1"/>
    <col min="8" max="8" width="15" bestFit="1" customWidth="1"/>
    <col min="9" max="9" width="18.33203125" bestFit="1" customWidth="1"/>
  </cols>
  <sheetData>
    <row r="1" spans="1:11" x14ac:dyDescent="0.2">
      <c r="A1" s="2" t="s">
        <v>129</v>
      </c>
      <c r="B1" s="2"/>
    </row>
    <row r="3" spans="1:11" x14ac:dyDescent="0.2">
      <c r="A3" s="6" t="s">
        <v>36</v>
      </c>
      <c r="B3" s="6" t="s">
        <v>37</v>
      </c>
      <c r="C3" s="6" t="s">
        <v>21</v>
      </c>
      <c r="D3" s="6" t="s">
        <v>18</v>
      </c>
      <c r="E3" s="6" t="s">
        <v>19</v>
      </c>
      <c r="F3" s="6" t="s">
        <v>20</v>
      </c>
      <c r="I3" s="12"/>
    </row>
    <row r="4" spans="1:11" x14ac:dyDescent="0.2">
      <c r="A4" s="3" t="s">
        <v>22</v>
      </c>
      <c r="B4" s="11">
        <v>27007206</v>
      </c>
      <c r="C4" s="9">
        <v>26758694</v>
      </c>
      <c r="D4" s="9">
        <v>24169795</v>
      </c>
      <c r="E4" s="9">
        <v>985714</v>
      </c>
      <c r="F4" s="9">
        <v>1603185</v>
      </c>
      <c r="I4" s="13"/>
      <c r="K4" s="10"/>
    </row>
    <row r="5" spans="1:11" x14ac:dyDescent="0.2">
      <c r="A5" s="3" t="s">
        <v>24</v>
      </c>
      <c r="B5" s="11">
        <v>27073820</v>
      </c>
      <c r="C5" s="9">
        <v>26809683.333333332</v>
      </c>
      <c r="D5" s="9">
        <v>24462101.333333332</v>
      </c>
      <c r="E5" s="9">
        <v>983087.33333333337</v>
      </c>
      <c r="F5" s="9">
        <v>1364494.6666666667</v>
      </c>
      <c r="I5" s="13"/>
      <c r="K5" s="10"/>
    </row>
    <row r="6" spans="1:11" x14ac:dyDescent="0.2">
      <c r="A6" s="3" t="s">
        <v>23</v>
      </c>
      <c r="B6" s="11">
        <v>24357351.666666668</v>
      </c>
      <c r="C6" s="9">
        <v>24101515.333333332</v>
      </c>
      <c r="D6" s="9">
        <v>21768147.333333332</v>
      </c>
      <c r="E6" s="9">
        <v>968491</v>
      </c>
      <c r="F6" s="9">
        <v>1364877</v>
      </c>
      <c r="I6" s="13"/>
      <c r="K6" s="10"/>
    </row>
    <row r="7" spans="1:11" x14ac:dyDescent="0.2">
      <c r="A7" s="3" t="s">
        <v>25</v>
      </c>
      <c r="B7" s="11">
        <v>31333102.333333332</v>
      </c>
      <c r="C7" s="9">
        <v>31019063</v>
      </c>
      <c r="D7" s="9">
        <v>28313718.666666668</v>
      </c>
      <c r="E7" s="9">
        <v>1059532.6666666667</v>
      </c>
      <c r="F7" s="9">
        <v>1645811.6666666667</v>
      </c>
      <c r="I7" s="13"/>
      <c r="K7" s="10"/>
    </row>
    <row r="8" spans="1:11" x14ac:dyDescent="0.2">
      <c r="A8" s="3" t="s">
        <v>27</v>
      </c>
      <c r="B8" s="11">
        <v>26945225.333333332</v>
      </c>
      <c r="C8" s="9">
        <v>26624254.666666668</v>
      </c>
      <c r="D8" s="9">
        <v>24250226.333333332</v>
      </c>
      <c r="E8" s="9">
        <v>951351</v>
      </c>
      <c r="F8" s="9">
        <v>1422677.3333333333</v>
      </c>
      <c r="I8" s="13"/>
      <c r="K8" s="10"/>
    </row>
    <row r="9" spans="1:11" x14ac:dyDescent="0.2">
      <c r="A9" s="3" t="s">
        <v>26</v>
      </c>
      <c r="B9" s="11">
        <v>24034231.666666668</v>
      </c>
      <c r="C9" s="9">
        <v>23796455.333333332</v>
      </c>
      <c r="D9" s="9">
        <v>21433221.333333332</v>
      </c>
      <c r="E9" s="9">
        <v>953569.66666666663</v>
      </c>
      <c r="F9" s="9">
        <v>1409664.3333333333</v>
      </c>
      <c r="I9" s="13"/>
      <c r="K9" s="10"/>
    </row>
    <row r="10" spans="1:11" x14ac:dyDescent="0.2">
      <c r="A10" s="3" t="s">
        <v>28</v>
      </c>
      <c r="B10" s="11">
        <v>24843041</v>
      </c>
      <c r="C10" s="9">
        <v>24604101.333333332</v>
      </c>
      <c r="D10" s="9">
        <v>21782944.666666668</v>
      </c>
      <c r="E10" s="9">
        <v>1081076.3333333333</v>
      </c>
      <c r="F10" s="9">
        <v>1740080.3333333333</v>
      </c>
      <c r="I10" s="13"/>
      <c r="K10" s="10"/>
    </row>
    <row r="11" spans="1:11" x14ac:dyDescent="0.2">
      <c r="A11" s="3" t="s">
        <v>29</v>
      </c>
      <c r="B11" s="11">
        <v>25206597</v>
      </c>
      <c r="C11" s="9">
        <v>24968553.333333332</v>
      </c>
      <c r="D11" s="9">
        <v>19915471.333333332</v>
      </c>
      <c r="E11" s="9">
        <v>1837748</v>
      </c>
      <c r="F11" s="9">
        <v>3215334</v>
      </c>
      <c r="I11" s="13"/>
      <c r="K11" s="10"/>
    </row>
    <row r="12" spans="1:11" x14ac:dyDescent="0.2">
      <c r="A12" s="3" t="s">
        <v>31</v>
      </c>
      <c r="B12" s="11">
        <v>23434031.666666668</v>
      </c>
      <c r="C12" s="9">
        <v>23220350.333333332</v>
      </c>
      <c r="D12" s="9">
        <v>18254799.666666668</v>
      </c>
      <c r="E12" s="9">
        <v>1855248</v>
      </c>
      <c r="F12" s="9">
        <v>3110302.6666666665</v>
      </c>
      <c r="I12" s="13"/>
      <c r="K12" s="10"/>
    </row>
    <row r="13" spans="1:11" x14ac:dyDescent="0.2">
      <c r="A13" s="3" t="s">
        <v>30</v>
      </c>
      <c r="B13" s="11">
        <v>29404131</v>
      </c>
      <c r="C13" s="9">
        <v>29146485</v>
      </c>
      <c r="D13" s="9">
        <v>22902341</v>
      </c>
      <c r="E13" s="9">
        <v>2240765.6666666665</v>
      </c>
      <c r="F13" s="9">
        <v>4003378.3333333335</v>
      </c>
      <c r="I13" s="13"/>
      <c r="K13" s="10"/>
    </row>
    <row r="14" spans="1:11" x14ac:dyDescent="0.2">
      <c r="A14" s="3" t="s">
        <v>32</v>
      </c>
      <c r="B14" s="11">
        <v>33295616.333333332</v>
      </c>
      <c r="C14" s="9">
        <v>32986129.666666668</v>
      </c>
      <c r="D14" s="9">
        <v>26194759.666666668</v>
      </c>
      <c r="E14" s="9">
        <v>2600997</v>
      </c>
      <c r="F14" s="9">
        <v>4190373</v>
      </c>
      <c r="I14" s="13"/>
      <c r="K14" s="10"/>
    </row>
    <row r="15" spans="1:11" x14ac:dyDescent="0.2">
      <c r="A15" s="3" t="s">
        <v>34</v>
      </c>
      <c r="B15" s="11">
        <v>24944510.333333332</v>
      </c>
      <c r="C15" s="9">
        <v>24709234</v>
      </c>
      <c r="D15" s="9">
        <v>19676863.666666668</v>
      </c>
      <c r="E15" s="9">
        <v>1860483.6666666667</v>
      </c>
      <c r="F15" s="9">
        <v>3171886.6666666665</v>
      </c>
      <c r="I15" s="13"/>
      <c r="K15" s="10"/>
    </row>
    <row r="16" spans="1:11" x14ac:dyDescent="0.2">
      <c r="A16" s="3" t="s">
        <v>33</v>
      </c>
      <c r="B16" s="11">
        <v>25866624</v>
      </c>
      <c r="C16" s="9">
        <v>25637278.333333332</v>
      </c>
      <c r="D16" s="9">
        <v>19984431</v>
      </c>
      <c r="E16" s="9">
        <v>2079798.6666666667</v>
      </c>
      <c r="F16" s="9">
        <v>3573048.6666666665</v>
      </c>
      <c r="I16" s="13"/>
      <c r="K16" s="10"/>
    </row>
    <row r="17" spans="1:11" x14ac:dyDescent="0.2">
      <c r="A17" s="3" t="s">
        <v>35</v>
      </c>
      <c r="B17" s="11">
        <v>30106231.333333332</v>
      </c>
      <c r="C17" s="9">
        <v>29852638</v>
      </c>
      <c r="D17" s="9">
        <v>23730721.666666668</v>
      </c>
      <c r="E17" s="9">
        <v>2332029.6666666665</v>
      </c>
      <c r="F17" s="9">
        <v>3789886.6666666665</v>
      </c>
      <c r="I17" s="13"/>
      <c r="K17" s="10"/>
    </row>
    <row r="18" spans="1:11" x14ac:dyDescent="0.2">
      <c r="B18" s="18"/>
    </row>
    <row r="20" spans="1:11" x14ac:dyDescent="0.2">
      <c r="C20" s="30"/>
    </row>
  </sheetData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0A3CB-98F2-6A4B-AAD0-E4158875C15D}">
  <dimension ref="A1:B18"/>
  <sheetViews>
    <sheetView zoomScale="160" zoomScaleNormal="160" workbookViewId="0">
      <selection activeCell="B16" sqref="B16"/>
    </sheetView>
  </sheetViews>
  <sheetFormatPr baseColWidth="10" defaultRowHeight="16" x14ac:dyDescent="0.2"/>
  <cols>
    <col min="1" max="1" width="21.6640625" bestFit="1" customWidth="1"/>
    <col min="2" max="2" width="49.6640625" bestFit="1" customWidth="1"/>
    <col min="5" max="5" width="20.83203125" bestFit="1" customWidth="1"/>
    <col min="6" max="6" width="49.6640625" bestFit="1" customWidth="1"/>
  </cols>
  <sheetData>
    <row r="1" spans="1:2" x14ac:dyDescent="0.2">
      <c r="A1" s="2" t="s">
        <v>142</v>
      </c>
    </row>
    <row r="3" spans="1:2" x14ac:dyDescent="0.2">
      <c r="A3" s="6" t="s">
        <v>93</v>
      </c>
      <c r="B3" s="5" t="s">
        <v>95</v>
      </c>
    </row>
    <row r="4" spans="1:2" x14ac:dyDescent="0.2">
      <c r="A4" s="3" t="s">
        <v>77</v>
      </c>
      <c r="B4" s="14" t="s">
        <v>96</v>
      </c>
    </row>
    <row r="5" spans="1:2" x14ac:dyDescent="0.2">
      <c r="A5" s="3" t="s">
        <v>78</v>
      </c>
      <c r="B5" s="14" t="s">
        <v>130</v>
      </c>
    </row>
    <row r="6" spans="1:2" x14ac:dyDescent="0.2">
      <c r="A6" s="3" t="s">
        <v>79</v>
      </c>
      <c r="B6" s="14" t="s">
        <v>131</v>
      </c>
    </row>
    <row r="7" spans="1:2" x14ac:dyDescent="0.2">
      <c r="A7" s="3" t="s">
        <v>80</v>
      </c>
      <c r="B7" s="14" t="s">
        <v>132</v>
      </c>
    </row>
    <row r="8" spans="1:2" x14ac:dyDescent="0.2">
      <c r="A8" s="3" t="s">
        <v>81</v>
      </c>
      <c r="B8" s="17" t="s">
        <v>133</v>
      </c>
    </row>
    <row r="9" spans="1:2" x14ac:dyDescent="0.2">
      <c r="A9" s="3" t="s">
        <v>82</v>
      </c>
      <c r="B9" s="17" t="s">
        <v>134</v>
      </c>
    </row>
    <row r="10" spans="1:2" x14ac:dyDescent="0.2">
      <c r="A10" s="3" t="s">
        <v>83</v>
      </c>
      <c r="B10" s="17" t="s">
        <v>135</v>
      </c>
    </row>
    <row r="11" spans="1:2" x14ac:dyDescent="0.2">
      <c r="A11" s="1"/>
    </row>
    <row r="12" spans="1:2" x14ac:dyDescent="0.2">
      <c r="A12" s="6" t="s">
        <v>94</v>
      </c>
      <c r="B12" s="5" t="s">
        <v>95</v>
      </c>
    </row>
    <row r="13" spans="1:2" x14ac:dyDescent="0.2">
      <c r="A13" s="3" t="s">
        <v>84</v>
      </c>
      <c r="B13" s="17" t="s">
        <v>136</v>
      </c>
    </row>
    <row r="14" spans="1:2" x14ac:dyDescent="0.2">
      <c r="A14" s="3" t="s">
        <v>85</v>
      </c>
      <c r="B14" s="17" t="s">
        <v>137</v>
      </c>
    </row>
    <row r="15" spans="1:2" x14ac:dyDescent="0.2">
      <c r="A15" s="3" t="s">
        <v>86</v>
      </c>
      <c r="B15" s="17" t="s">
        <v>138</v>
      </c>
    </row>
    <row r="16" spans="1:2" x14ac:dyDescent="0.2">
      <c r="A16" s="3" t="s">
        <v>87</v>
      </c>
      <c r="B16" s="17" t="s">
        <v>139</v>
      </c>
    </row>
    <row r="17" spans="1:2" x14ac:dyDescent="0.2">
      <c r="A17" s="3" t="s">
        <v>88</v>
      </c>
      <c r="B17" s="17" t="s">
        <v>140</v>
      </c>
    </row>
    <row r="18" spans="1:2" x14ac:dyDescent="0.2">
      <c r="A18" s="3" t="s">
        <v>89</v>
      </c>
      <c r="B18" s="17" t="s">
        <v>141</v>
      </c>
    </row>
  </sheetData>
  <pageMargins left="0.7" right="0.7" top="0.75" bottom="0.75" header="0.3" footer="0.3"/>
  <pageSetup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97A33-265B-CE4C-A613-5441525C5EFA}">
  <dimension ref="A1:D21"/>
  <sheetViews>
    <sheetView zoomScale="150" zoomScaleNormal="150" workbookViewId="0">
      <selection activeCell="C12" sqref="C12"/>
    </sheetView>
  </sheetViews>
  <sheetFormatPr baseColWidth="10" defaultRowHeight="16" x14ac:dyDescent="0.2"/>
  <cols>
    <col min="1" max="1" width="17" bestFit="1" customWidth="1"/>
    <col min="2" max="2" width="11.6640625" customWidth="1"/>
    <col min="3" max="3" width="17.33203125" bestFit="1" customWidth="1"/>
    <col min="4" max="4" width="19.83203125" bestFit="1" customWidth="1"/>
  </cols>
  <sheetData>
    <row r="1" spans="1:4" x14ac:dyDescent="0.2">
      <c r="A1" s="2" t="s">
        <v>143</v>
      </c>
    </row>
    <row r="3" spans="1:4" x14ac:dyDescent="0.2">
      <c r="A3" s="6" t="s">
        <v>90</v>
      </c>
      <c r="B3" s="6" t="s">
        <v>97</v>
      </c>
      <c r="C3" s="6" t="s">
        <v>91</v>
      </c>
      <c r="D3" s="6" t="s">
        <v>92</v>
      </c>
    </row>
    <row r="4" spans="1:4" x14ac:dyDescent="0.2">
      <c r="A4" s="3" t="s">
        <v>77</v>
      </c>
      <c r="B4" s="3">
        <f t="shared" ref="B4:B16" si="0">C4+D4</f>
        <v>11203</v>
      </c>
      <c r="C4" s="3">
        <v>6422</v>
      </c>
      <c r="D4" s="3">
        <v>4781</v>
      </c>
    </row>
    <row r="5" spans="1:4" x14ac:dyDescent="0.2">
      <c r="A5" s="3" t="s">
        <v>78</v>
      </c>
      <c r="B5" s="3">
        <f t="shared" si="0"/>
        <v>14564</v>
      </c>
      <c r="C5" s="3">
        <v>7485</v>
      </c>
      <c r="D5" s="3">
        <v>7079</v>
      </c>
    </row>
    <row r="6" spans="1:4" x14ac:dyDescent="0.2">
      <c r="A6" s="3" t="s">
        <v>79</v>
      </c>
      <c r="B6" s="3">
        <f t="shared" si="0"/>
        <v>15074</v>
      </c>
      <c r="C6" s="3">
        <v>8258</v>
      </c>
      <c r="D6" s="3">
        <v>6816</v>
      </c>
    </row>
    <row r="7" spans="1:4" x14ac:dyDescent="0.2">
      <c r="A7" s="3" t="s">
        <v>80</v>
      </c>
      <c r="B7" s="3">
        <f t="shared" si="0"/>
        <v>14939</v>
      </c>
      <c r="C7" s="3">
        <v>8366</v>
      </c>
      <c r="D7" s="3">
        <v>6573</v>
      </c>
    </row>
    <row r="8" spans="1:4" x14ac:dyDescent="0.2">
      <c r="A8" s="3" t="s">
        <v>81</v>
      </c>
      <c r="B8" s="3">
        <f t="shared" si="0"/>
        <v>14910</v>
      </c>
      <c r="C8" s="3">
        <v>8032</v>
      </c>
      <c r="D8" s="3">
        <v>6878</v>
      </c>
    </row>
    <row r="9" spans="1:4" x14ac:dyDescent="0.2">
      <c r="A9" s="3" t="s">
        <v>82</v>
      </c>
      <c r="B9" s="3">
        <f t="shared" si="0"/>
        <v>15449</v>
      </c>
      <c r="C9" s="3">
        <v>8462</v>
      </c>
      <c r="D9" s="3">
        <v>6987</v>
      </c>
    </row>
    <row r="10" spans="1:4" x14ac:dyDescent="0.2">
      <c r="A10" s="3" t="s">
        <v>83</v>
      </c>
      <c r="B10" s="3">
        <f t="shared" si="0"/>
        <v>14618</v>
      </c>
      <c r="C10" s="3">
        <v>8051</v>
      </c>
      <c r="D10" s="3">
        <v>6567</v>
      </c>
    </row>
    <row r="11" spans="1:4" x14ac:dyDescent="0.2">
      <c r="A11" s="3" t="s">
        <v>84</v>
      </c>
      <c r="B11" s="3">
        <f t="shared" si="0"/>
        <v>36</v>
      </c>
      <c r="C11" s="3">
        <v>9</v>
      </c>
      <c r="D11" s="3">
        <v>27</v>
      </c>
    </row>
    <row r="12" spans="1:4" x14ac:dyDescent="0.2">
      <c r="A12" s="3" t="s">
        <v>85</v>
      </c>
      <c r="B12" s="3">
        <f t="shared" si="0"/>
        <v>22</v>
      </c>
      <c r="C12" s="3">
        <v>15</v>
      </c>
      <c r="D12" s="3">
        <v>7</v>
      </c>
    </row>
    <row r="13" spans="1:4" x14ac:dyDescent="0.2">
      <c r="A13" s="3" t="s">
        <v>86</v>
      </c>
      <c r="B13" s="3">
        <f t="shared" si="0"/>
        <v>194</v>
      </c>
      <c r="C13" s="3">
        <v>21</v>
      </c>
      <c r="D13" s="3">
        <v>173</v>
      </c>
    </row>
    <row r="14" spans="1:4" x14ac:dyDescent="0.2">
      <c r="A14" s="3" t="s">
        <v>87</v>
      </c>
      <c r="B14" s="3">
        <f t="shared" si="0"/>
        <v>16</v>
      </c>
      <c r="C14" s="3">
        <v>14</v>
      </c>
      <c r="D14" s="3">
        <v>2</v>
      </c>
    </row>
    <row r="15" spans="1:4" x14ac:dyDescent="0.2">
      <c r="A15" s="3" t="s">
        <v>88</v>
      </c>
      <c r="B15" s="3">
        <f t="shared" si="0"/>
        <v>66</v>
      </c>
      <c r="C15" s="3">
        <v>49</v>
      </c>
      <c r="D15" s="3">
        <v>17</v>
      </c>
    </row>
    <row r="16" spans="1:4" x14ac:dyDescent="0.2">
      <c r="A16" s="3" t="s">
        <v>89</v>
      </c>
      <c r="B16" s="3">
        <f t="shared" si="0"/>
        <v>939</v>
      </c>
      <c r="C16" s="3">
        <v>248</v>
      </c>
      <c r="D16" s="3">
        <v>691</v>
      </c>
    </row>
    <row r="21" spans="1:4" x14ac:dyDescent="0.2">
      <c r="A21" s="1"/>
      <c r="B21" s="1"/>
      <c r="C21" s="1"/>
      <c r="D21" s="1"/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  <vt:lpstr>Table S9</vt:lpstr>
      <vt:lpstr>Table S10</vt:lpstr>
      <vt:lpstr>Table S11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Singh, Jatinder</dc:creator>
  <cp:lastModifiedBy>Singh, Jatinder</cp:lastModifiedBy>
  <dcterms:created xsi:type="dcterms:W3CDTF">2024-08-06T16:09:28Z</dcterms:created>
  <dcterms:modified xsi:type="dcterms:W3CDTF">2025-07-15T16:24:13Z</dcterms:modified>
</cp:coreProperties>
</file>