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A09EF871A72C3F7A/Documents/"/>
    </mc:Choice>
  </mc:AlternateContent>
  <xr:revisionPtr revIDLastSave="0" documentId="8_{3D394EE6-F1DD-4901-8D03-B103D75CA6B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ding Topics" sheetId="2" r:id="rId1"/>
    <sheet name="Aug 25" sheetId="4" r:id="rId2"/>
    <sheet name="July 25" sheetId="3" r:id="rId3"/>
    <sheet name="June 25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I2" i="1" s="1"/>
  <c r="E15" i="1"/>
  <c r="E10" i="1"/>
  <c r="E2" i="1"/>
  <c r="H33" i="3"/>
  <c r="G33" i="3"/>
  <c r="F33" i="3"/>
  <c r="E33" i="3"/>
  <c r="D33" i="3"/>
  <c r="C33" i="3"/>
  <c r="B33" i="3"/>
  <c r="J15" i="3"/>
  <c r="L10" i="3"/>
  <c r="J10" i="3"/>
  <c r="L7" i="3"/>
  <c r="L2" i="3" s="1"/>
  <c r="I4" i="3"/>
  <c r="N2" i="3"/>
  <c r="J2" i="3"/>
  <c r="F34" i="4"/>
  <c r="J19" i="4" s="1"/>
  <c r="H33" i="4"/>
  <c r="G33" i="4"/>
  <c r="F33" i="4"/>
  <c r="E33" i="4"/>
  <c r="D33" i="4"/>
  <c r="C33" i="4"/>
  <c r="B33" i="4"/>
  <c r="J15" i="4"/>
  <c r="J10" i="4"/>
  <c r="I4" i="4"/>
  <c r="N2" i="4"/>
  <c r="L10" i="4" s="1"/>
  <c r="L2" i="4"/>
  <c r="J2" i="4"/>
  <c r="G10" i="1" l="1"/>
  <c r="G7" i="1"/>
  <c r="G2" i="1" s="1"/>
</calcChain>
</file>

<file path=xl/sharedStrings.xml><?xml version="1.0" encoding="utf-8"?>
<sst xmlns="http://schemas.openxmlformats.org/spreadsheetml/2006/main" count="112" uniqueCount="67">
  <si>
    <t>SL No:</t>
  </si>
  <si>
    <t>Topics</t>
  </si>
  <si>
    <t>Difficulty Level</t>
  </si>
  <si>
    <t>Language Fundamentals</t>
  </si>
  <si>
    <t>Very Easy</t>
  </si>
  <si>
    <t>Easy</t>
  </si>
  <si>
    <t>Medium</t>
  </si>
  <si>
    <t>Hard</t>
  </si>
  <si>
    <t>Very Hard</t>
  </si>
  <si>
    <t>Expert</t>
  </si>
  <si>
    <t>Control Flow</t>
  </si>
  <si>
    <t>Loops</t>
  </si>
  <si>
    <t>Conditions</t>
  </si>
  <si>
    <t>Maths</t>
  </si>
  <si>
    <t>Numbers</t>
  </si>
  <si>
    <t>Strings</t>
  </si>
  <si>
    <t>Arrays</t>
  </si>
  <si>
    <t>Formatting</t>
  </si>
  <si>
    <t>Logic</t>
  </si>
  <si>
    <t>Bug Fixes</t>
  </si>
  <si>
    <t>Validation</t>
  </si>
  <si>
    <t>Algorithms</t>
  </si>
  <si>
    <t>Sorting</t>
  </si>
  <si>
    <t>Data Structures</t>
  </si>
  <si>
    <t>Recursion</t>
  </si>
  <si>
    <t>Objects</t>
  </si>
  <si>
    <t>Classes</t>
  </si>
  <si>
    <t>Scope</t>
  </si>
  <si>
    <t>Bit Operations</t>
  </si>
  <si>
    <t>Higher Order Functions</t>
  </si>
  <si>
    <t>Functional Programming</t>
  </si>
  <si>
    <t>Geometry</t>
  </si>
  <si>
    <t>Physics</t>
  </si>
  <si>
    <t>Games</t>
  </si>
  <si>
    <t>Dates</t>
  </si>
  <si>
    <t>Regex</t>
  </si>
  <si>
    <t>Cryptography</t>
  </si>
  <si>
    <t>Closures</t>
  </si>
  <si>
    <t>Interview</t>
  </si>
  <si>
    <t>Date</t>
  </si>
  <si>
    <t>Code Time</t>
  </si>
  <si>
    <t>Problem No:</t>
  </si>
  <si>
    <t>Walking (km)</t>
  </si>
  <si>
    <t>Workout (hr)</t>
  </si>
  <si>
    <t>Calories Burned</t>
  </si>
  <si>
    <t>Speaking (hr)</t>
  </si>
  <si>
    <t>Fapped</t>
  </si>
  <si>
    <t>Today Total</t>
  </si>
  <si>
    <t>Daily Goal (hr)</t>
  </si>
  <si>
    <t>G. Total</t>
  </si>
  <si>
    <t>Hours</t>
  </si>
  <si>
    <t>min to hr</t>
  </si>
  <si>
    <t>Days Remaining</t>
  </si>
  <si>
    <t>Remaining Hours</t>
  </si>
  <si>
    <t>Monthly Goal</t>
  </si>
  <si>
    <t>30 Hours</t>
  </si>
  <si>
    <t>Total Hours</t>
  </si>
  <si>
    <t>Completed %</t>
  </si>
  <si>
    <t>Total Problems</t>
  </si>
  <si>
    <t>Harvard CS50’s Introduction to Programming with Python – Full University Course</t>
  </si>
  <si>
    <t>Completed time (hrs)</t>
  </si>
  <si>
    <t>Total time (hrs)</t>
  </si>
  <si>
    <t>Daily Calories Burning Requirement</t>
  </si>
  <si>
    <t>Monthly Programming Time Dashboard</t>
  </si>
  <si>
    <t>Total Calories Required to Burn</t>
  </si>
  <si>
    <t>Total Time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</si>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</sst>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b/>
      <sz val="18"/>
      <color theme="4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sz val="11"/>
      <color rgb="FF00B050"/>
      <name val="Calibri"/>
      <charset val="134"/>
      <scheme val="minor"/>
    </font>
    <font>
      <b/>
      <sz val="16"/>
      <color theme="4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rgb="FF00B050"/>
      <name val="Calibri"/>
      <charset val="134"/>
      <scheme val="minor"/>
    </font>
    <font>
      <sz val="12"/>
      <color theme="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1"/>
      <color rgb="FF002060"/>
      <name val="Calibri"/>
      <charset val="134"/>
      <scheme val="minor"/>
    </font>
    <font>
      <sz val="11"/>
      <color theme="2" tint="-0.749992370372631"/>
      <name val="Calibri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2" fillId="6" borderId="0" xfId="0" applyNumberFormat="1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2" fontId="8" fillId="4" borderId="0" xfId="0" applyNumberFormat="1" applyFont="1" applyFill="1" applyAlignment="1">
      <alignment horizontal="center" vertical="center"/>
    </xf>
    <xf numFmtId="2" fontId="8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164" fontId="11" fillId="6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65" fontId="8" fillId="11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14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left" vertical="center"/>
    </xf>
    <xf numFmtId="0" fontId="0" fillId="8" borderId="0" xfId="0" applyFill="1"/>
    <xf numFmtId="0" fontId="3" fillId="0" borderId="0" xfId="0" applyFont="1" applyAlignment="1">
      <alignment horizontal="left" vertical="center"/>
    </xf>
    <xf numFmtId="0" fontId="15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left" vertical="center"/>
    </xf>
    <xf numFmtId="0" fontId="0" fillId="4" borderId="0" xfId="0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workbookViewId="0">
      <selection activeCell="D3" sqref="D3"/>
    </sheetView>
  </sheetViews>
  <sheetFormatPr defaultColWidth="9" defaultRowHeight="14.4"/>
  <cols>
    <col min="1" max="1" width="8.88671875" style="1"/>
    <col min="2" max="2" width="22.21875" style="52" customWidth="1"/>
    <col min="3" max="3" width="14.6640625" customWidth="1"/>
    <col min="7" max="7" width="9.77734375" customWidth="1"/>
  </cols>
  <sheetData>
    <row r="1" spans="1:8">
      <c r="A1" s="15" t="s">
        <v>0</v>
      </c>
      <c r="B1" s="53" t="s">
        <v>1</v>
      </c>
      <c r="C1" s="60" t="s">
        <v>2</v>
      </c>
      <c r="D1" s="60"/>
      <c r="E1" s="60"/>
      <c r="F1" s="60"/>
      <c r="G1" s="60"/>
      <c r="H1" s="60"/>
    </row>
    <row r="2" spans="1:8">
      <c r="A2" s="54">
        <v>1</v>
      </c>
      <c r="B2" s="55" t="s">
        <v>3</v>
      </c>
      <c r="C2" s="56" t="s">
        <v>4</v>
      </c>
      <c r="D2" s="56" t="s">
        <v>5</v>
      </c>
      <c r="E2" t="s">
        <v>6</v>
      </c>
      <c r="F2" t="s">
        <v>7</v>
      </c>
      <c r="G2" t="s">
        <v>8</v>
      </c>
      <c r="H2" t="s">
        <v>9</v>
      </c>
    </row>
    <row r="3" spans="1:8">
      <c r="A3" s="54">
        <v>2</v>
      </c>
      <c r="B3" s="55" t="s">
        <v>10</v>
      </c>
      <c r="C3" s="56" t="s">
        <v>4</v>
      </c>
    </row>
    <row r="4" spans="1:8">
      <c r="A4" s="54">
        <v>3</v>
      </c>
      <c r="B4" s="55" t="s">
        <v>11</v>
      </c>
      <c r="C4" s="56" t="s">
        <v>4</v>
      </c>
    </row>
    <row r="5" spans="1:8">
      <c r="A5" s="54">
        <v>4</v>
      </c>
      <c r="B5" s="55" t="s">
        <v>12</v>
      </c>
    </row>
    <row r="6" spans="1:8">
      <c r="A6" s="54">
        <v>5</v>
      </c>
      <c r="B6" s="55" t="s">
        <v>13</v>
      </c>
    </row>
    <row r="7" spans="1:8">
      <c r="A7" s="54">
        <v>6</v>
      </c>
      <c r="B7" s="55" t="s">
        <v>14</v>
      </c>
    </row>
    <row r="8" spans="1:8">
      <c r="A8" s="54">
        <v>7</v>
      </c>
      <c r="B8" s="55" t="s">
        <v>15</v>
      </c>
    </row>
    <row r="9" spans="1:8">
      <c r="A9" s="54">
        <v>8</v>
      </c>
      <c r="B9" s="55" t="s">
        <v>16</v>
      </c>
    </row>
    <row r="10" spans="1:8">
      <c r="A10" s="17"/>
      <c r="B10" s="57"/>
    </row>
    <row r="11" spans="1:8">
      <c r="A11" s="17"/>
      <c r="B11" s="57"/>
    </row>
    <row r="12" spans="1:8">
      <c r="A12" s="17"/>
      <c r="B12" s="57"/>
    </row>
    <row r="13" spans="1:8">
      <c r="A13" s="58">
        <v>9</v>
      </c>
      <c r="B13" s="59" t="s">
        <v>17</v>
      </c>
    </row>
    <row r="14" spans="1:8">
      <c r="A14" s="58">
        <v>10</v>
      </c>
      <c r="B14" s="59" t="s">
        <v>18</v>
      </c>
    </row>
    <row r="15" spans="1:8">
      <c r="A15" s="58">
        <v>11</v>
      </c>
      <c r="B15" s="59" t="s">
        <v>19</v>
      </c>
    </row>
    <row r="16" spans="1:8">
      <c r="A16" s="58">
        <v>12</v>
      </c>
      <c r="B16" s="59" t="s">
        <v>20</v>
      </c>
    </row>
    <row r="17" spans="1:2">
      <c r="A17" s="58">
        <v>13</v>
      </c>
      <c r="B17" s="59" t="s">
        <v>21</v>
      </c>
    </row>
    <row r="18" spans="1:2">
      <c r="A18" s="58">
        <v>14</v>
      </c>
      <c r="B18" s="59" t="s">
        <v>22</v>
      </c>
    </row>
    <row r="19" spans="1:2">
      <c r="A19" s="58">
        <v>15</v>
      </c>
      <c r="B19" s="59" t="s">
        <v>23</v>
      </c>
    </row>
    <row r="20" spans="1:2">
      <c r="A20" s="58">
        <v>16</v>
      </c>
      <c r="B20" s="59" t="s">
        <v>24</v>
      </c>
    </row>
    <row r="21" spans="1:2">
      <c r="A21" s="58">
        <v>17</v>
      </c>
      <c r="B21" s="59" t="s">
        <v>25</v>
      </c>
    </row>
    <row r="22" spans="1:2">
      <c r="A22" s="58">
        <v>18</v>
      </c>
      <c r="B22" s="59" t="s">
        <v>26</v>
      </c>
    </row>
    <row r="23" spans="1:2">
      <c r="A23" s="58">
        <v>19</v>
      </c>
      <c r="B23" s="59" t="s">
        <v>27</v>
      </c>
    </row>
    <row r="24" spans="1:2">
      <c r="A24" s="58">
        <v>20</v>
      </c>
      <c r="B24" s="59" t="s">
        <v>28</v>
      </c>
    </row>
    <row r="25" spans="1:2">
      <c r="A25" s="58">
        <v>21</v>
      </c>
      <c r="B25" s="59" t="s">
        <v>29</v>
      </c>
    </row>
    <row r="26" spans="1:2">
      <c r="A26" s="58">
        <v>22</v>
      </c>
      <c r="B26" s="59" t="s">
        <v>30</v>
      </c>
    </row>
    <row r="27" spans="1:2">
      <c r="A27" s="5">
        <v>23</v>
      </c>
      <c r="B27" s="52" t="s">
        <v>31</v>
      </c>
    </row>
    <row r="28" spans="1:2">
      <c r="A28" s="5">
        <v>24</v>
      </c>
      <c r="B28" s="52" t="s">
        <v>32</v>
      </c>
    </row>
    <row r="29" spans="1:2">
      <c r="A29" s="5">
        <v>25</v>
      </c>
      <c r="B29" s="52" t="s">
        <v>33</v>
      </c>
    </row>
    <row r="30" spans="1:2">
      <c r="A30" s="5">
        <v>26</v>
      </c>
      <c r="B30" s="52" t="s">
        <v>34</v>
      </c>
    </row>
    <row r="31" spans="1:2">
      <c r="A31" s="5">
        <v>27</v>
      </c>
      <c r="B31" s="52" t="s">
        <v>35</v>
      </c>
    </row>
    <row r="32" spans="1:2">
      <c r="A32" s="5">
        <v>28</v>
      </c>
      <c r="B32" s="52" t="s">
        <v>36</v>
      </c>
    </row>
    <row r="33" spans="1:2">
      <c r="A33" s="5">
        <v>29</v>
      </c>
      <c r="B33" s="52" t="s">
        <v>37</v>
      </c>
    </row>
    <row r="34" spans="1:2">
      <c r="A34" s="5">
        <v>30</v>
      </c>
      <c r="B34" s="52" t="s">
        <v>38</v>
      </c>
    </row>
  </sheetData>
  <mergeCells count="1">
    <mergeCell ref="C1:H1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"/>
  <sheetViews>
    <sheetView tabSelected="1" zoomScale="85" zoomScaleNormal="85" workbookViewId="0">
      <pane ySplit="1" topLeftCell="A2" activePane="bottomLeft" state="frozen"/>
      <selection pane="bottomLeft" activeCell="F19" sqref="F19"/>
    </sheetView>
  </sheetViews>
  <sheetFormatPr defaultColWidth="8.88671875" defaultRowHeight="15.6"/>
  <cols>
    <col min="1" max="1" width="11.77734375" style="28" customWidth="1"/>
    <col min="2" max="2" width="10.88671875" style="28" customWidth="1"/>
    <col min="3" max="3" width="12.6640625" style="28" customWidth="1"/>
    <col min="4" max="4" width="17.33203125" style="28" customWidth="1"/>
    <col min="5" max="5" width="13.21875" style="29" customWidth="1"/>
    <col min="6" max="6" width="15.88671875" style="29" customWidth="1"/>
    <col min="7" max="7" width="13.21875" style="28" customWidth="1"/>
    <col min="8" max="8" width="7.88671875" style="28" customWidth="1"/>
    <col min="9" max="9" width="9.6640625" style="28" customWidth="1"/>
    <col min="10" max="10" width="15.77734375" style="28" customWidth="1"/>
    <col min="11" max="11" width="8.88671875" style="28"/>
    <col min="12" max="12" width="16.88671875" style="28" customWidth="1"/>
    <col min="13" max="13" width="8.88671875" style="28"/>
    <col min="14" max="14" width="79" style="28" customWidth="1"/>
    <col min="15" max="15" width="6.6640625" style="28" customWidth="1"/>
    <col min="16" max="16" width="21" style="28" customWidth="1"/>
    <col min="17" max="17" width="13.77734375" style="28" customWidth="1"/>
    <col min="18" max="18" width="15.44140625" style="28" customWidth="1"/>
    <col min="19" max="19" width="12" style="28" customWidth="1"/>
    <col min="20" max="20" width="8.88671875" style="28"/>
    <col min="21" max="21" width="13.33203125" style="28" customWidth="1"/>
    <col min="22" max="22" width="20.109375" style="28" customWidth="1"/>
    <col min="23" max="16384" width="8.88671875" style="28"/>
  </cols>
  <sheetData>
    <row r="1" spans="1:18">
      <c r="A1" s="28" t="s">
        <v>39</v>
      </c>
      <c r="B1" s="28" t="s">
        <v>40</v>
      </c>
      <c r="C1" s="28" t="s">
        <v>41</v>
      </c>
      <c r="D1" s="30" t="s">
        <v>42</v>
      </c>
      <c r="E1" s="31" t="s">
        <v>43</v>
      </c>
      <c r="F1" s="31" t="s">
        <v>44</v>
      </c>
      <c r="G1" s="28" t="s">
        <v>45</v>
      </c>
      <c r="H1" s="28" t="s">
        <v>46</v>
      </c>
      <c r="J1" s="40" t="s">
        <v>47</v>
      </c>
      <c r="L1" s="40" t="s">
        <v>48</v>
      </c>
      <c r="N1" s="61" t="s">
        <v>49</v>
      </c>
      <c r="O1" s="61"/>
    </row>
    <row r="2" spans="1:18">
      <c r="A2" s="32">
        <v>45870</v>
      </c>
      <c r="B2" s="33">
        <v>0</v>
      </c>
      <c r="C2" s="29">
        <v>0</v>
      </c>
      <c r="D2" s="33">
        <v>0</v>
      </c>
      <c r="E2" s="34">
        <v>0.33</v>
      </c>
      <c r="F2" s="34">
        <v>340</v>
      </c>
      <c r="G2" s="29">
        <v>0.25</v>
      </c>
      <c r="H2" s="33">
        <v>4</v>
      </c>
      <c r="J2" s="41">
        <f>60/60</f>
        <v>1</v>
      </c>
      <c r="L2" s="42">
        <f>L7/J7</f>
        <v>1.0357142857142858</v>
      </c>
      <c r="N2" s="43">
        <f>SUM(B2:B32)</f>
        <v>0</v>
      </c>
      <c r="O2" s="43" t="s">
        <v>50</v>
      </c>
    </row>
    <row r="3" spans="1:18">
      <c r="A3" s="32">
        <v>45871</v>
      </c>
      <c r="B3" s="29">
        <v>0</v>
      </c>
      <c r="C3" s="29">
        <v>1</v>
      </c>
      <c r="D3" s="29">
        <v>2</v>
      </c>
      <c r="E3" s="29">
        <v>0</v>
      </c>
      <c r="F3" s="29">
        <v>350</v>
      </c>
      <c r="G3" s="29">
        <v>0</v>
      </c>
      <c r="H3" s="35">
        <v>0</v>
      </c>
      <c r="I3" s="28" t="s">
        <v>51</v>
      </c>
    </row>
    <row r="4" spans="1:18">
      <c r="A4" s="32">
        <v>45872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35">
        <v>0</v>
      </c>
      <c r="I4" s="44">
        <f>15/60</f>
        <v>0.25</v>
      </c>
    </row>
    <row r="5" spans="1:18">
      <c r="A5" s="32">
        <v>45873</v>
      </c>
      <c r="B5" s="29"/>
      <c r="C5" s="29"/>
      <c r="D5" s="29"/>
      <c r="G5" s="29"/>
      <c r="H5" s="35"/>
    </row>
    <row r="6" spans="1:18">
      <c r="A6" s="32">
        <v>45874</v>
      </c>
      <c r="B6" s="29"/>
      <c r="C6" s="29"/>
      <c r="D6" s="29"/>
      <c r="G6" s="29"/>
      <c r="H6" s="35"/>
      <c r="J6" s="40" t="s">
        <v>52</v>
      </c>
      <c r="L6" s="40" t="s">
        <v>53</v>
      </c>
      <c r="N6" s="30" t="s">
        <v>54</v>
      </c>
    </row>
    <row r="7" spans="1:18">
      <c r="A7" s="32">
        <v>45875</v>
      </c>
      <c r="B7" s="29"/>
      <c r="C7" s="29"/>
      <c r="D7" s="29"/>
      <c r="G7" s="29"/>
      <c r="H7" s="35"/>
      <c r="J7" s="43">
        <v>28</v>
      </c>
      <c r="L7" s="45">
        <v>29</v>
      </c>
      <c r="N7" s="46" t="s">
        <v>55</v>
      </c>
    </row>
    <row r="8" spans="1:18">
      <c r="A8" s="32">
        <v>45876</v>
      </c>
      <c r="B8" s="29"/>
      <c r="C8" s="29"/>
      <c r="D8" s="29"/>
      <c r="G8" s="29"/>
      <c r="H8" s="35"/>
    </row>
    <row r="9" spans="1:18">
      <c r="A9" s="32">
        <v>45877</v>
      </c>
      <c r="B9" s="29"/>
      <c r="C9" s="29"/>
      <c r="D9" s="29"/>
      <c r="G9" s="29"/>
      <c r="H9" s="35"/>
      <c r="J9" s="40" t="s">
        <v>56</v>
      </c>
      <c r="L9" s="40" t="s">
        <v>57</v>
      </c>
    </row>
    <row r="10" spans="1:18">
      <c r="A10" s="32">
        <v>45878</v>
      </c>
      <c r="B10" s="29"/>
      <c r="C10" s="29"/>
      <c r="D10" s="29"/>
      <c r="G10" s="29"/>
      <c r="H10" s="35"/>
      <c r="J10" s="45">
        <f>SUM(B2:B32)</f>
        <v>0</v>
      </c>
      <c r="L10" s="47">
        <f>N2/30%</f>
        <v>0</v>
      </c>
    </row>
    <row r="11" spans="1:18">
      <c r="A11" s="32">
        <v>45879</v>
      </c>
      <c r="B11" s="29"/>
      <c r="C11" s="29"/>
      <c r="D11" s="29"/>
      <c r="G11" s="29"/>
      <c r="H11" s="35"/>
    </row>
    <row r="12" spans="1:18">
      <c r="A12" s="32">
        <v>45880</v>
      </c>
      <c r="B12" s="29"/>
      <c r="C12" s="29"/>
      <c r="D12" s="29"/>
      <c r="G12" s="29"/>
      <c r="H12" s="35"/>
    </row>
    <row r="13" spans="1:18">
      <c r="A13" s="32">
        <v>45881</v>
      </c>
      <c r="B13" s="29"/>
      <c r="C13" s="29"/>
      <c r="D13" s="29"/>
      <c r="G13" s="29"/>
      <c r="H13" s="35"/>
    </row>
    <row r="14" spans="1:18">
      <c r="A14" s="32">
        <v>45882</v>
      </c>
      <c r="B14" s="29"/>
      <c r="C14" s="29"/>
      <c r="D14" s="29"/>
      <c r="G14" s="29"/>
      <c r="H14" s="35"/>
      <c r="J14" s="40" t="s">
        <v>58</v>
      </c>
      <c r="N14" s="48" t="s">
        <v>59</v>
      </c>
    </row>
    <row r="15" spans="1:18">
      <c r="A15" s="32">
        <v>45883</v>
      </c>
      <c r="B15" s="29"/>
      <c r="C15" s="29"/>
      <c r="D15" s="29"/>
      <c r="G15" s="29"/>
      <c r="H15" s="35"/>
      <c r="J15" s="45">
        <f>SUM(C2:C32)</f>
        <v>1</v>
      </c>
    </row>
    <row r="16" spans="1:18">
      <c r="A16" s="32">
        <v>45884</v>
      </c>
      <c r="B16" s="29"/>
      <c r="C16" s="29"/>
      <c r="D16" s="29"/>
      <c r="G16" s="29"/>
      <c r="H16" s="35"/>
      <c r="P16" s="49" t="s">
        <v>60</v>
      </c>
      <c r="Q16" s="49"/>
      <c r="R16" s="49" t="s">
        <v>61</v>
      </c>
    </row>
    <row r="17" spans="1:18">
      <c r="A17" s="32">
        <v>45885</v>
      </c>
      <c r="B17" s="29"/>
      <c r="C17" s="29"/>
      <c r="D17" s="29"/>
      <c r="G17" s="29"/>
      <c r="H17" s="35"/>
      <c r="P17" s="49">
        <v>2</v>
      </c>
      <c r="Q17" s="49"/>
      <c r="R17" s="49">
        <v>16</v>
      </c>
    </row>
    <row r="18" spans="1:18">
      <c r="A18" s="32">
        <v>45886</v>
      </c>
      <c r="B18" s="29"/>
      <c r="C18" s="29"/>
      <c r="D18" s="29"/>
      <c r="G18" s="29"/>
      <c r="H18" s="35"/>
      <c r="I18" s="37"/>
      <c r="J18" s="37" t="s">
        <v>62</v>
      </c>
      <c r="K18" s="50"/>
    </row>
    <row r="19" spans="1:18">
      <c r="A19" s="32">
        <v>45887</v>
      </c>
      <c r="B19" s="29"/>
      <c r="C19" s="29"/>
      <c r="D19" s="29"/>
      <c r="G19" s="29"/>
      <c r="H19" s="35"/>
      <c r="J19" s="51">
        <f>F34/J7</f>
        <v>528.92857142857144</v>
      </c>
    </row>
    <row r="20" spans="1:18">
      <c r="A20" s="32">
        <v>45888</v>
      </c>
      <c r="B20" s="29"/>
      <c r="C20" s="29"/>
      <c r="D20" s="29"/>
      <c r="G20" s="29"/>
      <c r="H20" s="35"/>
    </row>
    <row r="21" spans="1:18">
      <c r="A21" s="32">
        <v>45889</v>
      </c>
      <c r="B21" s="29"/>
      <c r="C21" s="29"/>
      <c r="D21" s="29"/>
      <c r="G21" s="29"/>
      <c r="H21" s="35"/>
    </row>
    <row r="22" spans="1:18">
      <c r="A22" s="32">
        <v>45890</v>
      </c>
      <c r="B22" s="29"/>
      <c r="C22" s="29"/>
      <c r="D22" s="29"/>
      <c r="G22" s="29"/>
      <c r="H22" s="35"/>
    </row>
    <row r="23" spans="1:18">
      <c r="A23" s="32">
        <v>45891</v>
      </c>
      <c r="B23" s="29"/>
      <c r="C23" s="29"/>
      <c r="D23" s="29"/>
      <c r="G23" s="29"/>
      <c r="H23" s="35"/>
      <c r="L23" s="62" t="s">
        <v>63</v>
      </c>
      <c r="M23" s="62"/>
      <c r="N23" s="62"/>
      <c r="O23" s="62"/>
      <c r="P23" s="62"/>
    </row>
    <row r="24" spans="1:18">
      <c r="A24" s="32">
        <v>45892</v>
      </c>
      <c r="B24" s="29"/>
      <c r="C24" s="29"/>
      <c r="D24" s="29"/>
      <c r="G24" s="29"/>
      <c r="H24" s="35"/>
      <c r="L24" s="62"/>
      <c r="M24" s="62"/>
      <c r="N24" s="62"/>
      <c r="O24" s="62"/>
      <c r="P24" s="62"/>
    </row>
    <row r="25" spans="1:18">
      <c r="A25" s="32">
        <v>45893</v>
      </c>
      <c r="B25" s="29"/>
      <c r="C25" s="29"/>
      <c r="D25" s="29"/>
      <c r="G25" s="29"/>
      <c r="H25" s="35"/>
      <c r="L25" s="62"/>
      <c r="M25" s="62"/>
      <c r="N25" s="62"/>
      <c r="O25" s="62"/>
      <c r="P25" s="62"/>
    </row>
    <row r="26" spans="1:18">
      <c r="A26" s="32">
        <v>45894</v>
      </c>
      <c r="B26" s="29"/>
      <c r="C26" s="29"/>
      <c r="D26" s="29"/>
      <c r="G26" s="29"/>
      <c r="H26" s="35"/>
      <c r="L26" s="62"/>
      <c r="M26" s="62"/>
      <c r="N26" s="62"/>
      <c r="O26" s="62"/>
      <c r="P26" s="62"/>
    </row>
    <row r="27" spans="1:18">
      <c r="A27" s="32">
        <v>45895</v>
      </c>
      <c r="B27" s="29"/>
      <c r="C27" s="29"/>
      <c r="D27" s="29"/>
      <c r="G27" s="29"/>
      <c r="H27" s="35"/>
    </row>
    <row r="28" spans="1:18">
      <c r="A28" s="32">
        <v>45896</v>
      </c>
      <c r="B28" s="29"/>
      <c r="C28" s="29"/>
      <c r="D28" s="29"/>
      <c r="G28" s="29"/>
      <c r="H28" s="35"/>
    </row>
    <row r="29" spans="1:18">
      <c r="A29" s="32">
        <v>45897</v>
      </c>
      <c r="B29" s="29"/>
      <c r="C29" s="29"/>
      <c r="D29" s="29"/>
      <c r="G29" s="29"/>
      <c r="H29" s="35"/>
    </row>
    <row r="30" spans="1:18">
      <c r="A30" s="32">
        <v>45898</v>
      </c>
      <c r="B30" s="29"/>
      <c r="C30" s="29"/>
      <c r="D30" s="29"/>
      <c r="G30" s="29"/>
      <c r="H30" s="35"/>
    </row>
    <row r="31" spans="1:18">
      <c r="A31" s="32">
        <v>45899</v>
      </c>
      <c r="B31" s="29"/>
      <c r="C31" s="29"/>
      <c r="D31" s="29"/>
      <c r="G31" s="29"/>
      <c r="H31" s="35"/>
    </row>
    <row r="32" spans="1:18">
      <c r="A32" s="32">
        <v>45900</v>
      </c>
      <c r="B32" s="29"/>
      <c r="C32" s="29"/>
      <c r="D32" s="29"/>
      <c r="G32" s="29"/>
      <c r="H32" s="35"/>
    </row>
    <row r="33" spans="1:8">
      <c r="A33" s="36" t="s">
        <v>56</v>
      </c>
      <c r="B33" s="37">
        <f t="shared" ref="B33:H33" si="0">SUM(B2:B32)</f>
        <v>0</v>
      </c>
      <c r="C33" s="37">
        <f t="shared" si="0"/>
        <v>1</v>
      </c>
      <c r="D33" s="37">
        <f t="shared" si="0"/>
        <v>2</v>
      </c>
      <c r="E33" s="38">
        <f t="shared" si="0"/>
        <v>0.33</v>
      </c>
      <c r="F33" s="38">
        <f t="shared" si="0"/>
        <v>690</v>
      </c>
      <c r="G33" s="37">
        <f t="shared" si="0"/>
        <v>0.25</v>
      </c>
      <c r="H33" s="33">
        <f t="shared" si="0"/>
        <v>4</v>
      </c>
    </row>
    <row r="34" spans="1:8">
      <c r="D34" s="39" t="s">
        <v>64</v>
      </c>
      <c r="E34" s="34"/>
      <c r="F34" s="33">
        <f>15500-F33</f>
        <v>14810</v>
      </c>
    </row>
  </sheetData>
  <mergeCells count="2">
    <mergeCell ref="N1:O1"/>
    <mergeCell ref="L23:P26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zoomScale="93" zoomScaleNormal="93" workbookViewId="0">
      <pane ySplit="1" topLeftCell="A2" activePane="bottomLeft" state="frozen"/>
      <selection pane="bottomLeft" activeCell="I21" sqref="I21"/>
    </sheetView>
  </sheetViews>
  <sheetFormatPr defaultColWidth="8.88671875" defaultRowHeight="14.4"/>
  <cols>
    <col min="1" max="1" width="10.21875" style="1" customWidth="1"/>
    <col min="2" max="2" width="10" style="1" customWidth="1"/>
    <col min="3" max="3" width="11.21875" style="1" customWidth="1"/>
    <col min="4" max="4" width="12.6640625" style="1" customWidth="1"/>
    <col min="5" max="6" width="13.5546875" style="17" customWidth="1"/>
    <col min="7" max="8" width="13.5546875" style="1" customWidth="1"/>
    <col min="9" max="9" width="13.44140625" style="1" customWidth="1"/>
    <col min="10" max="10" width="13.109375" style="1" customWidth="1"/>
    <col min="11" max="11" width="8.88671875" style="1"/>
    <col min="12" max="12" width="14.77734375" style="1" customWidth="1"/>
    <col min="13" max="13" width="8.88671875" style="1"/>
    <col min="14" max="14" width="12.33203125" style="1" customWidth="1"/>
    <col min="15" max="16" width="8.88671875" style="1"/>
    <col min="17" max="17" width="13.77734375" style="1" customWidth="1"/>
    <col min="18" max="18" width="8.88671875" style="1"/>
    <col min="19" max="19" width="12" style="1" customWidth="1"/>
    <col min="20" max="20" width="8.88671875" style="1"/>
    <col min="21" max="21" width="13.33203125" style="1" customWidth="1"/>
    <col min="22" max="22" width="20.109375" style="1" customWidth="1"/>
    <col min="23" max="16384" width="8.88671875" style="1"/>
  </cols>
  <sheetData>
    <row r="1" spans="1:18">
      <c r="A1" s="1" t="s">
        <v>39</v>
      </c>
      <c r="B1" s="1" t="s">
        <v>40</v>
      </c>
      <c r="C1" s="1" t="s">
        <v>41</v>
      </c>
      <c r="D1" s="15" t="s">
        <v>42</v>
      </c>
      <c r="E1" s="18" t="s">
        <v>43</v>
      </c>
      <c r="F1" s="18" t="s">
        <v>44</v>
      </c>
      <c r="G1" s="1" t="s">
        <v>45</v>
      </c>
      <c r="H1" s="1" t="s">
        <v>46</v>
      </c>
      <c r="J1" s="2" t="s">
        <v>47</v>
      </c>
      <c r="L1" s="2" t="s">
        <v>48</v>
      </c>
      <c r="N1" s="63" t="s">
        <v>49</v>
      </c>
      <c r="O1" s="63"/>
    </row>
    <row r="2" spans="1:18">
      <c r="A2" s="3">
        <v>45839</v>
      </c>
      <c r="B2" s="12">
        <v>1.5</v>
      </c>
      <c r="C2" s="17">
        <v>3</v>
      </c>
      <c r="D2" s="4">
        <v>2</v>
      </c>
      <c r="E2" s="19">
        <v>0</v>
      </c>
      <c r="F2" s="19"/>
      <c r="G2" s="5">
        <v>0</v>
      </c>
      <c r="H2" s="20">
        <v>0</v>
      </c>
      <c r="J2" s="6">
        <f>60/60</f>
        <v>1</v>
      </c>
      <c r="L2" s="7">
        <f>L7/J7</f>
        <v>1.0454545454545454</v>
      </c>
      <c r="N2" s="8">
        <f>SUM(B2:B32)</f>
        <v>18.5</v>
      </c>
      <c r="O2" s="8" t="s">
        <v>50</v>
      </c>
    </row>
    <row r="3" spans="1:18">
      <c r="A3" s="3">
        <v>45840</v>
      </c>
      <c r="B3" s="4">
        <v>0</v>
      </c>
      <c r="C3" s="17">
        <v>0</v>
      </c>
      <c r="D3" s="4">
        <v>2</v>
      </c>
      <c r="E3" s="19">
        <v>0</v>
      </c>
      <c r="F3" s="19"/>
      <c r="G3" s="5">
        <v>0</v>
      </c>
      <c r="H3" s="20">
        <v>0</v>
      </c>
      <c r="I3" s="1" t="s">
        <v>51</v>
      </c>
    </row>
    <row r="4" spans="1:18">
      <c r="A4" s="3">
        <v>45841</v>
      </c>
      <c r="B4" s="4">
        <v>0</v>
      </c>
      <c r="C4" s="17">
        <v>0</v>
      </c>
      <c r="D4" s="12">
        <v>5</v>
      </c>
      <c r="E4" s="17">
        <v>0</v>
      </c>
      <c r="G4" s="5">
        <v>0</v>
      </c>
      <c r="H4" s="20">
        <v>0</v>
      </c>
      <c r="I4" s="27">
        <f>15/60</f>
        <v>0.25</v>
      </c>
    </row>
    <row r="5" spans="1:18">
      <c r="A5" s="3">
        <v>45842</v>
      </c>
      <c r="B5" s="12">
        <v>1.5</v>
      </c>
      <c r="C5" s="17">
        <v>3</v>
      </c>
      <c r="D5" s="1">
        <v>0</v>
      </c>
      <c r="E5" s="14">
        <v>0.5</v>
      </c>
      <c r="F5" s="14"/>
      <c r="G5" s="17">
        <v>0.3</v>
      </c>
      <c r="H5" s="20">
        <v>0</v>
      </c>
    </row>
    <row r="6" spans="1:18">
      <c r="A6" s="3">
        <v>45843</v>
      </c>
      <c r="B6" s="4">
        <v>0.5</v>
      </c>
      <c r="C6" s="17">
        <v>2</v>
      </c>
      <c r="D6" s="14">
        <v>5</v>
      </c>
      <c r="E6" s="17">
        <v>0</v>
      </c>
      <c r="G6" s="14">
        <v>0.5</v>
      </c>
      <c r="H6" s="19">
        <v>1</v>
      </c>
      <c r="J6" s="2" t="s">
        <v>52</v>
      </c>
      <c r="L6" s="2" t="s">
        <v>53</v>
      </c>
      <c r="N6" s="15" t="s">
        <v>54</v>
      </c>
    </row>
    <row r="7" spans="1:18">
      <c r="A7" s="3">
        <v>45844</v>
      </c>
      <c r="B7" s="12">
        <v>1</v>
      </c>
      <c r="C7" s="1">
        <v>2</v>
      </c>
      <c r="D7" s="12">
        <v>10</v>
      </c>
      <c r="E7" s="14">
        <v>0.5</v>
      </c>
      <c r="F7" s="14"/>
      <c r="G7" s="12">
        <v>1</v>
      </c>
      <c r="H7" s="20">
        <v>0</v>
      </c>
      <c r="J7" s="8">
        <v>11</v>
      </c>
      <c r="L7" s="9">
        <f>30-N2</f>
        <v>11.5</v>
      </c>
      <c r="N7" s="12" t="s">
        <v>55</v>
      </c>
    </row>
    <row r="8" spans="1:18">
      <c r="A8" s="3">
        <v>45845</v>
      </c>
      <c r="B8" s="12">
        <v>1</v>
      </c>
      <c r="C8" s="17">
        <v>2</v>
      </c>
      <c r="D8" s="19">
        <v>2</v>
      </c>
      <c r="E8" s="19">
        <v>0</v>
      </c>
      <c r="F8" s="19"/>
      <c r="G8" s="14">
        <v>1</v>
      </c>
      <c r="H8" s="20">
        <v>0</v>
      </c>
    </row>
    <row r="9" spans="1:18">
      <c r="A9" s="3">
        <v>45846</v>
      </c>
      <c r="B9" s="12">
        <v>1.5</v>
      </c>
      <c r="C9" s="1">
        <v>6</v>
      </c>
      <c r="D9" s="4">
        <v>2</v>
      </c>
      <c r="E9" s="19">
        <v>0</v>
      </c>
      <c r="F9" s="19"/>
      <c r="G9" s="14">
        <v>1</v>
      </c>
      <c r="H9" s="20">
        <v>0</v>
      </c>
      <c r="J9" s="2" t="s">
        <v>56</v>
      </c>
      <c r="L9" s="2" t="s">
        <v>57</v>
      </c>
    </row>
    <row r="10" spans="1:18">
      <c r="A10" s="3">
        <v>45847</v>
      </c>
      <c r="B10" s="4">
        <v>0</v>
      </c>
      <c r="C10" s="17">
        <v>0</v>
      </c>
      <c r="D10" s="19">
        <v>3</v>
      </c>
      <c r="E10" s="19">
        <v>0</v>
      </c>
      <c r="F10" s="19"/>
      <c r="G10" s="5">
        <v>0</v>
      </c>
      <c r="H10" s="20">
        <v>0</v>
      </c>
      <c r="J10" s="9">
        <f>SUM(B2:B32)</f>
        <v>18.5</v>
      </c>
      <c r="L10" s="11">
        <f>N2/30%</f>
        <v>61.666666666666671</v>
      </c>
    </row>
    <row r="11" spans="1:18">
      <c r="A11" s="3">
        <v>45848</v>
      </c>
      <c r="B11" s="12">
        <v>1</v>
      </c>
      <c r="C11" s="17">
        <v>5</v>
      </c>
      <c r="D11" s="14">
        <v>7</v>
      </c>
      <c r="E11" s="17">
        <v>0</v>
      </c>
      <c r="G11" s="5">
        <v>0</v>
      </c>
      <c r="H11" s="20">
        <v>0</v>
      </c>
    </row>
    <row r="12" spans="1:18">
      <c r="A12" s="3">
        <v>45849</v>
      </c>
      <c r="B12" s="4">
        <v>0</v>
      </c>
      <c r="C12" s="17">
        <v>0</v>
      </c>
      <c r="D12" s="14">
        <v>5</v>
      </c>
      <c r="E12" s="17">
        <v>0</v>
      </c>
      <c r="G12" s="5">
        <v>0</v>
      </c>
      <c r="H12" s="19">
        <v>1</v>
      </c>
    </row>
    <row r="13" spans="1:18">
      <c r="A13" s="3">
        <v>45850</v>
      </c>
      <c r="B13" s="12">
        <v>1</v>
      </c>
      <c r="C13" s="17">
        <v>4</v>
      </c>
      <c r="D13" s="17">
        <v>2</v>
      </c>
      <c r="E13" s="14">
        <v>0.33</v>
      </c>
      <c r="F13" s="14"/>
      <c r="G13" s="5">
        <v>0</v>
      </c>
      <c r="H13" s="20">
        <v>0</v>
      </c>
    </row>
    <row r="14" spans="1:18" ht="18">
      <c r="A14" s="3">
        <v>45851</v>
      </c>
      <c r="B14" s="12">
        <v>1</v>
      </c>
      <c r="C14" s="17">
        <v>4</v>
      </c>
      <c r="D14" s="19">
        <v>2</v>
      </c>
      <c r="E14" s="19">
        <v>0</v>
      </c>
      <c r="F14" s="19"/>
      <c r="G14" s="14">
        <v>1</v>
      </c>
      <c r="H14" s="20">
        <v>0</v>
      </c>
      <c r="J14" s="2" t="s">
        <v>58</v>
      </c>
      <c r="N14" s="16" t="s">
        <v>59</v>
      </c>
    </row>
    <row r="15" spans="1:18">
      <c r="A15" s="3">
        <v>45852</v>
      </c>
      <c r="B15" s="4">
        <v>0.5</v>
      </c>
      <c r="C15" s="17">
        <v>2</v>
      </c>
      <c r="D15" s="19">
        <v>2</v>
      </c>
      <c r="E15" s="19">
        <v>0</v>
      </c>
      <c r="F15" s="19"/>
      <c r="G15" s="17">
        <v>0</v>
      </c>
      <c r="H15" s="20">
        <v>0</v>
      </c>
      <c r="J15" s="9">
        <f>SUM(C2:C32)</f>
        <v>61</v>
      </c>
    </row>
    <row r="16" spans="1:18">
      <c r="A16" s="3">
        <v>45853</v>
      </c>
      <c r="B16" s="4">
        <v>0</v>
      </c>
      <c r="C16" s="17">
        <v>0</v>
      </c>
      <c r="D16" s="17">
        <v>0</v>
      </c>
      <c r="E16" s="14">
        <v>0.5</v>
      </c>
      <c r="F16" s="14"/>
      <c r="G16" s="14">
        <v>1</v>
      </c>
      <c r="H16" s="19">
        <v>3</v>
      </c>
      <c r="P16" s="5" t="s">
        <v>60</v>
      </c>
      <c r="Q16" s="5"/>
      <c r="R16" s="5" t="s">
        <v>61</v>
      </c>
    </row>
    <row r="17" spans="1:18">
      <c r="A17" s="3">
        <v>45854</v>
      </c>
      <c r="B17" s="12">
        <v>1</v>
      </c>
      <c r="C17" s="17">
        <v>6</v>
      </c>
      <c r="D17" s="19">
        <v>2</v>
      </c>
      <c r="E17" s="19">
        <v>0</v>
      </c>
      <c r="F17" s="19"/>
      <c r="G17" s="14">
        <v>1</v>
      </c>
      <c r="H17" s="20">
        <v>0</v>
      </c>
      <c r="P17" s="5">
        <v>2</v>
      </c>
      <c r="Q17" s="5"/>
      <c r="R17" s="5">
        <v>16</v>
      </c>
    </row>
    <row r="18" spans="1:18">
      <c r="A18" s="3">
        <v>45855</v>
      </c>
      <c r="B18" s="12">
        <v>0.5</v>
      </c>
      <c r="C18" s="17">
        <v>3</v>
      </c>
      <c r="D18" s="19">
        <v>2</v>
      </c>
      <c r="E18" s="19">
        <v>0</v>
      </c>
      <c r="F18" s="19"/>
      <c r="G18" s="5">
        <v>0</v>
      </c>
      <c r="H18" s="20">
        <v>0</v>
      </c>
      <c r="K18" s="13"/>
    </row>
    <row r="19" spans="1:18">
      <c r="A19" s="3">
        <v>45856</v>
      </c>
      <c r="B19" s="4">
        <v>0</v>
      </c>
      <c r="C19" s="17">
        <v>0</v>
      </c>
      <c r="D19" s="19">
        <v>0</v>
      </c>
      <c r="E19" s="19">
        <v>0</v>
      </c>
      <c r="F19" s="19"/>
      <c r="G19" s="5">
        <v>0</v>
      </c>
      <c r="H19" s="21">
        <v>0</v>
      </c>
    </row>
    <row r="20" spans="1:18">
      <c r="A20" s="3">
        <v>45857</v>
      </c>
      <c r="B20" s="12">
        <v>1</v>
      </c>
      <c r="C20" s="17">
        <v>3</v>
      </c>
      <c r="D20" s="19">
        <v>2</v>
      </c>
      <c r="E20" s="19">
        <v>0</v>
      </c>
      <c r="F20" s="19"/>
      <c r="G20" s="5">
        <v>0</v>
      </c>
      <c r="H20" s="20">
        <v>0</v>
      </c>
    </row>
    <row r="21" spans="1:18">
      <c r="A21" s="3">
        <v>45858</v>
      </c>
      <c r="B21" s="12">
        <v>1</v>
      </c>
      <c r="C21" s="17">
        <v>3</v>
      </c>
      <c r="D21" s="17">
        <v>2</v>
      </c>
      <c r="E21" s="14">
        <v>0.33</v>
      </c>
      <c r="F21" s="14"/>
      <c r="G21" s="5">
        <v>0</v>
      </c>
      <c r="H21" s="20">
        <v>0</v>
      </c>
    </row>
    <row r="22" spans="1:18">
      <c r="A22" s="3">
        <v>45859</v>
      </c>
      <c r="B22" s="12">
        <v>1</v>
      </c>
      <c r="C22" s="17">
        <v>3</v>
      </c>
      <c r="D22" s="14">
        <v>6</v>
      </c>
      <c r="E22" s="17">
        <v>0</v>
      </c>
      <c r="G22" s="5">
        <v>0</v>
      </c>
      <c r="H22" s="20">
        <v>0</v>
      </c>
    </row>
    <row r="23" spans="1:18">
      <c r="A23" s="3">
        <v>45860</v>
      </c>
      <c r="B23" s="12">
        <v>1</v>
      </c>
      <c r="C23" s="17">
        <v>3</v>
      </c>
      <c r="D23" s="19">
        <v>2</v>
      </c>
      <c r="E23" s="19">
        <v>0</v>
      </c>
      <c r="F23" s="19"/>
      <c r="G23" s="14">
        <v>1</v>
      </c>
      <c r="H23" s="20">
        <v>0</v>
      </c>
      <c r="L23" s="64" t="s">
        <v>63</v>
      </c>
      <c r="M23" s="64"/>
      <c r="N23" s="64"/>
      <c r="O23" s="64"/>
      <c r="P23" s="64"/>
    </row>
    <row r="24" spans="1:18">
      <c r="A24" s="3">
        <v>45861</v>
      </c>
      <c r="B24" s="4">
        <v>0</v>
      </c>
      <c r="C24" s="17">
        <v>0</v>
      </c>
      <c r="D24" s="14">
        <v>6</v>
      </c>
      <c r="E24" s="17">
        <v>0</v>
      </c>
      <c r="G24" s="17">
        <v>0.3</v>
      </c>
      <c r="H24" s="20">
        <v>0</v>
      </c>
      <c r="L24" s="64"/>
      <c r="M24" s="64"/>
      <c r="N24" s="64"/>
      <c r="O24" s="64"/>
      <c r="P24" s="64"/>
    </row>
    <row r="25" spans="1:18">
      <c r="A25" s="3">
        <v>45862</v>
      </c>
      <c r="B25" s="4">
        <v>0</v>
      </c>
      <c r="C25" s="17">
        <v>0</v>
      </c>
      <c r="D25" s="19">
        <v>2</v>
      </c>
      <c r="E25" s="19">
        <v>0</v>
      </c>
      <c r="F25" s="19"/>
      <c r="G25" s="17">
        <v>0</v>
      </c>
      <c r="H25" s="20">
        <v>0</v>
      </c>
      <c r="L25" s="64"/>
      <c r="M25" s="64"/>
      <c r="N25" s="64"/>
      <c r="O25" s="64"/>
      <c r="P25" s="64"/>
    </row>
    <row r="26" spans="1:18">
      <c r="A26" s="3">
        <v>45863</v>
      </c>
      <c r="B26" s="4">
        <v>0</v>
      </c>
      <c r="C26" s="17">
        <v>0</v>
      </c>
      <c r="D26" s="14">
        <v>6</v>
      </c>
      <c r="E26" s="17">
        <v>0</v>
      </c>
      <c r="G26" s="17">
        <v>0</v>
      </c>
      <c r="H26" s="19">
        <v>2</v>
      </c>
      <c r="L26" s="64"/>
      <c r="M26" s="64"/>
      <c r="N26" s="64"/>
      <c r="O26" s="64"/>
      <c r="P26" s="64"/>
    </row>
    <row r="27" spans="1:18">
      <c r="A27" s="3">
        <v>45864</v>
      </c>
      <c r="B27" s="4">
        <v>0</v>
      </c>
      <c r="C27" s="17">
        <v>0</v>
      </c>
      <c r="D27" s="19">
        <v>0</v>
      </c>
      <c r="E27" s="19">
        <v>0</v>
      </c>
      <c r="F27" s="19"/>
      <c r="G27" s="17">
        <v>0.3</v>
      </c>
      <c r="H27" s="20">
        <v>0</v>
      </c>
    </row>
    <row r="28" spans="1:18">
      <c r="A28" s="3">
        <v>45865</v>
      </c>
      <c r="B28" s="12">
        <v>1</v>
      </c>
      <c r="C28" s="17">
        <v>1</v>
      </c>
      <c r="D28" s="22">
        <v>0</v>
      </c>
      <c r="E28" s="14">
        <v>0.33</v>
      </c>
      <c r="F28" s="14"/>
      <c r="G28" s="17">
        <v>0</v>
      </c>
      <c r="H28" s="20">
        <v>0</v>
      </c>
    </row>
    <row r="29" spans="1:18">
      <c r="A29" s="3">
        <v>45866</v>
      </c>
      <c r="B29" s="1">
        <v>1</v>
      </c>
      <c r="C29" s="17">
        <v>3</v>
      </c>
      <c r="D29" s="22">
        <v>2</v>
      </c>
      <c r="E29" s="14">
        <v>0.25</v>
      </c>
      <c r="F29" s="14"/>
      <c r="G29" s="17">
        <v>0.25</v>
      </c>
      <c r="H29" s="20">
        <v>0</v>
      </c>
    </row>
    <row r="30" spans="1:18">
      <c r="A30" s="3">
        <v>45867</v>
      </c>
      <c r="B30" s="1">
        <v>0.5</v>
      </c>
      <c r="C30" s="17">
        <v>3</v>
      </c>
      <c r="D30" s="19">
        <v>2</v>
      </c>
      <c r="E30" s="19">
        <v>0</v>
      </c>
      <c r="F30" s="19"/>
      <c r="G30" s="17">
        <v>0</v>
      </c>
      <c r="H30" s="20">
        <v>0</v>
      </c>
    </row>
    <row r="31" spans="1:18">
      <c r="A31" s="3">
        <v>45868</v>
      </c>
      <c r="C31" s="17"/>
      <c r="D31" s="14"/>
      <c r="E31" s="17">
        <v>0.33</v>
      </c>
      <c r="F31" s="17">
        <v>280</v>
      </c>
      <c r="G31" s="17"/>
      <c r="H31" s="17"/>
    </row>
    <row r="32" spans="1:18">
      <c r="A32" s="3">
        <v>45869</v>
      </c>
      <c r="D32" s="12"/>
    </row>
    <row r="33" spans="1:8">
      <c r="A33" s="23" t="s">
        <v>56</v>
      </c>
      <c r="B33" s="24">
        <f t="shared" ref="B33:H33" si="0">SUM(B2:B32)</f>
        <v>18.5</v>
      </c>
      <c r="C33" s="24">
        <f t="shared" si="0"/>
        <v>61</v>
      </c>
      <c r="D33" s="24">
        <f t="shared" si="0"/>
        <v>83</v>
      </c>
      <c r="E33" s="25">
        <f t="shared" si="0"/>
        <v>3.0700000000000003</v>
      </c>
      <c r="F33" s="25">
        <f t="shared" si="0"/>
        <v>280</v>
      </c>
      <c r="G33" s="24">
        <f t="shared" si="0"/>
        <v>8.65</v>
      </c>
      <c r="H33" s="26">
        <f t="shared" si="0"/>
        <v>7</v>
      </c>
    </row>
  </sheetData>
  <mergeCells count="2">
    <mergeCell ref="N1:O1"/>
    <mergeCell ref="L23:P26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2"/>
  <sheetViews>
    <sheetView zoomScale="85" zoomScaleNormal="85" workbookViewId="0">
      <selection activeCell="G28" sqref="G28"/>
    </sheetView>
  </sheetViews>
  <sheetFormatPr defaultColWidth="8.88671875" defaultRowHeight="14.4"/>
  <cols>
    <col min="1" max="1" width="9.5546875" style="1" customWidth="1"/>
    <col min="2" max="2" width="8.88671875" style="1"/>
    <col min="3" max="3" width="11.21875" style="1" customWidth="1"/>
    <col min="4" max="4" width="8.88671875" style="1"/>
    <col min="5" max="5" width="13.109375" style="1" customWidth="1"/>
    <col min="6" max="6" width="8.88671875" style="1"/>
    <col min="7" max="7" width="14.77734375" style="1" customWidth="1"/>
    <col min="8" max="8" width="8.88671875" style="1"/>
    <col min="9" max="9" width="12.33203125" style="1" customWidth="1"/>
    <col min="10" max="11" width="8.88671875" style="1"/>
    <col min="12" max="12" width="13.77734375" style="1" customWidth="1"/>
    <col min="13" max="13" width="8.88671875" style="1"/>
    <col min="14" max="14" width="12" style="1" customWidth="1"/>
    <col min="15" max="15" width="8.88671875" style="1"/>
    <col min="16" max="16" width="13.33203125" style="1" customWidth="1"/>
    <col min="17" max="17" width="20.109375" style="1" customWidth="1"/>
    <col min="18" max="16384" width="8.88671875" style="1"/>
  </cols>
  <sheetData>
    <row r="1" spans="1:17">
      <c r="A1" s="1" t="s">
        <v>39</v>
      </c>
      <c r="B1" s="1" t="s">
        <v>65</v>
      </c>
      <c r="C1" s="1" t="s">
        <v>41</v>
      </c>
      <c r="E1" s="2" t="s">
        <v>47</v>
      </c>
      <c r="G1" s="2" t="s">
        <v>48</v>
      </c>
      <c r="I1" s="63" t="s">
        <v>49</v>
      </c>
      <c r="J1" s="63"/>
    </row>
    <row r="2" spans="1:17">
      <c r="A2" s="3">
        <v>45809</v>
      </c>
      <c r="B2" s="4">
        <v>0.88</v>
      </c>
      <c r="C2" s="5">
        <v>0</v>
      </c>
      <c r="E2" s="6">
        <f>120/60</f>
        <v>2</v>
      </c>
      <c r="G2" s="7">
        <f>G7/E7</f>
        <v>-30</v>
      </c>
      <c r="I2" s="8">
        <f>SUM(B2:B32)</f>
        <v>60</v>
      </c>
      <c r="J2" s="8" t="s">
        <v>50</v>
      </c>
    </row>
    <row r="3" spans="1:17">
      <c r="A3" s="3">
        <v>45810</v>
      </c>
      <c r="B3" s="4">
        <v>0</v>
      </c>
      <c r="C3" s="5">
        <v>0</v>
      </c>
    </row>
    <row r="4" spans="1:17">
      <c r="A4" s="3">
        <v>45811</v>
      </c>
      <c r="B4" s="4">
        <v>0</v>
      </c>
      <c r="C4" s="5">
        <v>0</v>
      </c>
    </row>
    <row r="5" spans="1:17">
      <c r="A5" s="3">
        <v>45812</v>
      </c>
      <c r="B5" s="4">
        <v>0</v>
      </c>
      <c r="C5" s="5">
        <v>0</v>
      </c>
    </row>
    <row r="6" spans="1:17">
      <c r="A6" s="3">
        <v>45813</v>
      </c>
      <c r="B6" s="4">
        <v>0</v>
      </c>
      <c r="C6" s="5">
        <v>0</v>
      </c>
      <c r="E6" s="2" t="s">
        <v>52</v>
      </c>
      <c r="G6" s="2" t="s">
        <v>53</v>
      </c>
      <c r="I6" s="15" t="s">
        <v>54</v>
      </c>
    </row>
    <row r="7" spans="1:17">
      <c r="A7" s="3">
        <v>45814</v>
      </c>
      <c r="B7" s="4">
        <v>0</v>
      </c>
      <c r="C7" s="5">
        <v>0</v>
      </c>
      <c r="E7" s="8">
        <v>1</v>
      </c>
      <c r="G7" s="9">
        <f>30-I2</f>
        <v>-30</v>
      </c>
      <c r="I7" s="12" t="s">
        <v>55</v>
      </c>
    </row>
    <row r="8" spans="1:17">
      <c r="A8" s="3">
        <v>45815</v>
      </c>
      <c r="B8" s="4">
        <v>0</v>
      </c>
      <c r="C8" s="5">
        <v>0</v>
      </c>
      <c r="M8" s="62" t="s">
        <v>63</v>
      </c>
      <c r="N8" s="62"/>
      <c r="O8" s="62"/>
      <c r="P8" s="62"/>
      <c r="Q8" s="62"/>
    </row>
    <row r="9" spans="1:17">
      <c r="A9" s="3">
        <v>45816</v>
      </c>
      <c r="B9" s="10">
        <v>2.5</v>
      </c>
      <c r="C9" s="5">
        <v>0</v>
      </c>
      <c r="E9" s="2" t="s">
        <v>56</v>
      </c>
      <c r="G9" s="2" t="s">
        <v>57</v>
      </c>
      <c r="M9" s="62"/>
      <c r="N9" s="62"/>
      <c r="O9" s="62"/>
      <c r="P9" s="62"/>
      <c r="Q9" s="62"/>
    </row>
    <row r="10" spans="1:17">
      <c r="A10" s="3">
        <v>45817</v>
      </c>
      <c r="B10" s="4">
        <v>0</v>
      </c>
      <c r="C10" s="5">
        <v>0</v>
      </c>
      <c r="E10" s="9">
        <f>SUM(B2:B31)</f>
        <v>30</v>
      </c>
      <c r="G10" s="11">
        <f>I2/30%</f>
        <v>200</v>
      </c>
      <c r="M10" s="62"/>
      <c r="N10" s="62"/>
      <c r="O10" s="62"/>
      <c r="P10" s="62"/>
      <c r="Q10" s="62"/>
    </row>
    <row r="11" spans="1:17">
      <c r="A11" s="3">
        <v>45818</v>
      </c>
      <c r="B11" s="4">
        <v>0</v>
      </c>
      <c r="C11" s="5">
        <v>0</v>
      </c>
      <c r="M11" s="62"/>
      <c r="N11" s="62"/>
      <c r="O11" s="62"/>
      <c r="P11" s="62"/>
      <c r="Q11" s="62"/>
    </row>
    <row r="12" spans="1:17">
      <c r="A12" s="3">
        <v>45819</v>
      </c>
      <c r="B12" s="4">
        <v>0</v>
      </c>
      <c r="C12" s="5">
        <v>0</v>
      </c>
    </row>
    <row r="13" spans="1:17">
      <c r="A13" s="3">
        <v>45820</v>
      </c>
      <c r="B13" s="12">
        <v>1</v>
      </c>
      <c r="C13" s="5">
        <v>0</v>
      </c>
    </row>
    <row r="14" spans="1:17" ht="18">
      <c r="A14" s="3">
        <v>45821</v>
      </c>
      <c r="B14" s="4">
        <v>0</v>
      </c>
      <c r="C14" s="5">
        <v>0</v>
      </c>
      <c r="E14" s="2" t="s">
        <v>58</v>
      </c>
      <c r="I14" s="16" t="s">
        <v>59</v>
      </c>
    </row>
    <row r="15" spans="1:17">
      <c r="A15" s="3">
        <v>45822</v>
      </c>
      <c r="B15" s="12">
        <v>1</v>
      </c>
      <c r="C15" s="5">
        <v>0</v>
      </c>
      <c r="E15" s="9">
        <f>SUM(C2:C31)</f>
        <v>32</v>
      </c>
    </row>
    <row r="16" spans="1:17">
      <c r="A16" s="3">
        <v>45823</v>
      </c>
      <c r="B16" s="4">
        <v>0.5</v>
      </c>
      <c r="C16" s="5">
        <v>0</v>
      </c>
      <c r="K16" s="5" t="s">
        <v>60</v>
      </c>
      <c r="L16" s="5"/>
      <c r="M16" s="5" t="s">
        <v>61</v>
      </c>
    </row>
    <row r="17" spans="1:13">
      <c r="A17" s="3">
        <v>45824</v>
      </c>
      <c r="B17" s="12">
        <v>1</v>
      </c>
      <c r="C17" s="5">
        <v>0</v>
      </c>
      <c r="K17" s="5">
        <v>2</v>
      </c>
      <c r="L17" s="5"/>
      <c r="M17" s="5">
        <v>16</v>
      </c>
    </row>
    <row r="18" spans="1:13">
      <c r="A18" s="3">
        <v>45825</v>
      </c>
      <c r="B18" s="4">
        <v>0.9</v>
      </c>
      <c r="C18" s="5">
        <v>0</v>
      </c>
      <c r="F18" s="13"/>
    </row>
    <row r="19" spans="1:13">
      <c r="A19" s="3">
        <v>45826</v>
      </c>
      <c r="B19" s="10">
        <v>2.5</v>
      </c>
      <c r="C19" s="5">
        <v>0</v>
      </c>
    </row>
    <row r="20" spans="1:13">
      <c r="A20" s="3">
        <v>45827</v>
      </c>
      <c r="B20" s="12">
        <v>1.5</v>
      </c>
      <c r="C20" s="5">
        <v>0</v>
      </c>
    </row>
    <row r="21" spans="1:13">
      <c r="A21" s="3">
        <v>45828</v>
      </c>
      <c r="B21" s="10">
        <v>3.18</v>
      </c>
      <c r="C21" s="1">
        <v>3</v>
      </c>
    </row>
    <row r="22" spans="1:13">
      <c r="A22" s="3">
        <v>45829</v>
      </c>
      <c r="B22" s="10">
        <v>3</v>
      </c>
      <c r="C22" s="1">
        <v>3</v>
      </c>
    </row>
    <row r="23" spans="1:13">
      <c r="A23" s="3">
        <v>45830</v>
      </c>
      <c r="B23" s="10">
        <v>2.4700000000000002</v>
      </c>
      <c r="C23" s="1">
        <v>7</v>
      </c>
    </row>
    <row r="24" spans="1:13">
      <c r="A24" s="3">
        <v>45831</v>
      </c>
      <c r="B24" s="4">
        <v>0</v>
      </c>
      <c r="C24" s="5">
        <v>0</v>
      </c>
    </row>
    <row r="25" spans="1:13">
      <c r="A25" s="3">
        <v>45832</v>
      </c>
      <c r="B25" s="4">
        <v>0.5</v>
      </c>
      <c r="C25" s="5">
        <v>1</v>
      </c>
    </row>
    <row r="26" spans="1:13">
      <c r="A26" s="3">
        <v>45833</v>
      </c>
      <c r="B26" s="12">
        <v>1.5</v>
      </c>
      <c r="C26" s="1">
        <v>3</v>
      </c>
    </row>
    <row r="27" spans="1:13">
      <c r="A27" s="3">
        <v>45834</v>
      </c>
      <c r="B27" s="4">
        <v>0</v>
      </c>
      <c r="C27" s="1">
        <v>0</v>
      </c>
    </row>
    <row r="28" spans="1:13">
      <c r="A28" s="3">
        <v>45835</v>
      </c>
      <c r="B28" s="12">
        <v>1</v>
      </c>
      <c r="C28" s="1">
        <v>3</v>
      </c>
    </row>
    <row r="29" spans="1:13">
      <c r="A29" s="3">
        <v>45836</v>
      </c>
      <c r="B29" s="10">
        <v>2</v>
      </c>
      <c r="C29" s="1">
        <v>4</v>
      </c>
    </row>
    <row r="30" spans="1:13">
      <c r="A30" s="3">
        <v>45837</v>
      </c>
      <c r="B30" s="14">
        <v>2</v>
      </c>
      <c r="C30" s="1">
        <v>4</v>
      </c>
    </row>
    <row r="31" spans="1:13">
      <c r="A31" s="3">
        <v>45838</v>
      </c>
      <c r="B31" s="14">
        <v>2.57</v>
      </c>
      <c r="C31" s="1">
        <v>4</v>
      </c>
    </row>
    <row r="32" spans="1:13">
      <c r="A32" s="3" t="s">
        <v>66</v>
      </c>
      <c r="B32" s="1">
        <f>SUM(B2:B31)</f>
        <v>30</v>
      </c>
    </row>
  </sheetData>
  <mergeCells count="2">
    <mergeCell ref="I1:J1"/>
    <mergeCell ref="M8:Q11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Coding Topics</vt:lpstr>
      <vt:lpstr>Aug 25</vt:lpstr>
      <vt:lpstr>July 25</vt:lpstr>
      <vt:lpstr>June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badshab</dc:creator>
  <cp:lastModifiedBy>Badsha Hossain</cp:lastModifiedBy>
  <dcterms:created xsi:type="dcterms:W3CDTF">2025-05-31T16:41:00Z</dcterms:created>
  <dcterms:modified xsi:type="dcterms:W3CDTF">2025-08-03T06:54:42Z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7DE6F81A2DE34987AFC27767FDE8F488_12</vt:lpwstr>
  </property>
  <property fmtid="{D5CDD505-2E9C-101B-9397-08002B2CF9AE}" pid="3" name="KSOProductBuildVer">
    <vt:lpwstr>1033-12.2.0.21931</vt:lpwstr>
  </property>
</Properties>
</file>