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search\"/>
    </mc:Choice>
  </mc:AlternateContent>
  <xr:revisionPtr revIDLastSave="0" documentId="8_{2F43BE5F-D0E1-42BA-AC4E-14657D5C7331}" xr6:coauthVersionLast="47" xr6:coauthVersionMax="47" xr10:uidLastSave="{00000000-0000-0000-0000-000000000000}"/>
  <bookViews>
    <workbookView xWindow="-108" yWindow="-108" windowWidth="23256" windowHeight="12456" xr2:uid="{29E56254-B735-47E8-A494-5DD881B040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25" i="1"/>
  <c r="I24" i="1"/>
  <c r="I5" i="1"/>
  <c r="I4" i="1"/>
  <c r="I23" i="1" l="1"/>
  <c r="I22" i="1"/>
  <c r="I39" i="1" l="1"/>
  <c r="I38" i="1"/>
  <c r="I37" i="1"/>
  <c r="I36" i="1"/>
  <c r="I35" i="1"/>
  <c r="I34" i="1"/>
  <c r="I33" i="1"/>
  <c r="I32" i="1"/>
  <c r="I31" i="1"/>
  <c r="I30" i="1"/>
  <c r="I28" i="1"/>
  <c r="I29" i="1"/>
  <c r="I27" i="1"/>
  <c r="I2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R25" i="1"/>
  <c r="R24" i="1"/>
  <c r="R23" i="1"/>
  <c r="R22" i="1"/>
  <c r="R5" i="1"/>
  <c r="R4" i="1"/>
  <c r="R15" i="1" l="1"/>
  <c r="R30" i="1"/>
  <c r="R6" i="1"/>
  <c r="R14" i="1"/>
  <c r="R33" i="1"/>
  <c r="S4" i="1"/>
  <c r="T4" i="1" s="1"/>
  <c r="S24" i="1"/>
  <c r="T24" i="1" s="1"/>
  <c r="R29" i="1"/>
  <c r="R31" i="1"/>
  <c r="R13" i="1"/>
  <c r="R21" i="1"/>
  <c r="R32" i="1"/>
  <c r="R7" i="1"/>
  <c r="R26" i="1"/>
  <c r="R34" i="1"/>
  <c r="R35" i="1"/>
  <c r="R9" i="1"/>
  <c r="R17" i="1"/>
  <c r="R36" i="1"/>
  <c r="R27" i="1"/>
  <c r="R10" i="1"/>
  <c r="R18" i="1"/>
  <c r="R28" i="1"/>
  <c r="R37" i="1"/>
  <c r="R8" i="1"/>
  <c r="S8" i="1" s="1"/>
  <c r="T8" i="1" s="1"/>
  <c r="R11" i="1"/>
  <c r="R19" i="1"/>
  <c r="R38" i="1"/>
  <c r="R16" i="1"/>
  <c r="R12" i="1"/>
  <c r="R20" i="1"/>
  <c r="R39" i="1"/>
  <c r="S22" i="1"/>
  <c r="T22" i="1" s="1"/>
  <c r="S18" i="1" l="1"/>
  <c r="T18" i="1" s="1"/>
  <c r="S6" i="1"/>
  <c r="T6" i="1" s="1"/>
  <c r="S30" i="1"/>
  <c r="T30" i="1" s="1"/>
  <c r="S12" i="1"/>
  <c r="T12" i="1" s="1"/>
  <c r="S14" i="1"/>
  <c r="T14" i="1" s="1"/>
  <c r="S28" i="1"/>
  <c r="T28" i="1" s="1"/>
  <c r="S26" i="1"/>
  <c r="T26" i="1" s="1"/>
  <c r="S32" i="1"/>
  <c r="T32" i="1" s="1"/>
  <c r="S36" i="1"/>
  <c r="T36" i="1" s="1"/>
  <c r="S20" i="1"/>
  <c r="T20" i="1" s="1"/>
  <c r="S10" i="1"/>
  <c r="T10" i="1" s="1"/>
  <c r="S34" i="1"/>
  <c r="T34" i="1" s="1"/>
  <c r="S16" i="1"/>
  <c r="T16" i="1" s="1"/>
  <c r="S38" i="1"/>
  <c r="T38" i="1" s="1"/>
</calcChain>
</file>

<file path=xl/sharedStrings.xml><?xml version="1.0" encoding="utf-8"?>
<sst xmlns="http://schemas.openxmlformats.org/spreadsheetml/2006/main" count="59" uniqueCount="51">
  <si>
    <t>Test Samples</t>
  </si>
  <si>
    <t>housekeeping</t>
  </si>
  <si>
    <t>Sample ID</t>
  </si>
  <si>
    <t>Ct1</t>
  </si>
  <si>
    <t>Ct2</t>
  </si>
  <si>
    <t>Ct3</t>
  </si>
  <si>
    <t>average Ct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</si>
  <si>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Ct Value</t>
    </r>
  </si>
  <si>
    <r>
      <rPr>
        <b/>
        <sz val="11"/>
        <color theme="1"/>
        <rFont val="Symbol"/>
        <family val="1"/>
        <charset val="2"/>
      </rPr>
      <t>DD</t>
    </r>
    <r>
      <rPr>
        <b/>
        <sz val="11"/>
        <color theme="1"/>
        <rFont val="Calibri"/>
        <family val="2"/>
        <scheme val="minor"/>
      </rPr>
      <t>Ct Value</t>
    </r>
  </si>
  <si>
    <r>
      <rPr>
        <b/>
        <sz val="11"/>
        <color theme="1"/>
        <rFont val="Calibri"/>
        <family val="2"/>
        <scheme val="minor"/>
      </rPr>
      <t>2^-</t>
    </r>
    <r>
      <rPr>
        <b/>
        <sz val="11"/>
        <color theme="1"/>
        <rFont val="Symbol"/>
        <family val="1"/>
        <charset val="2"/>
      </rPr>
      <t>DD</t>
    </r>
    <r>
      <rPr>
        <b/>
        <sz val="11"/>
        <color theme="1"/>
        <rFont val="Calibri"/>
        <family val="2"/>
        <scheme val="minor"/>
      </rPr>
      <t>Ct Value</t>
    </r>
  </si>
  <si>
    <t>HMT-1</t>
  </si>
  <si>
    <t>HMN-1</t>
  </si>
  <si>
    <t>HMT-2</t>
  </si>
  <si>
    <t>HMN-2</t>
  </si>
  <si>
    <t>HMT-3</t>
  </si>
  <si>
    <t>HMN-3</t>
  </si>
  <si>
    <t>HMT-4</t>
  </si>
  <si>
    <t>HMN-4</t>
  </si>
  <si>
    <t>HMT-5</t>
  </si>
  <si>
    <t>HMN-5</t>
  </si>
  <si>
    <t>HMT-6</t>
  </si>
  <si>
    <t>HMN-6</t>
  </si>
  <si>
    <t>HMT-7</t>
  </si>
  <si>
    <t>HMN-7</t>
  </si>
  <si>
    <t>HMT-8</t>
  </si>
  <si>
    <t>HMN-8</t>
  </si>
  <si>
    <t>HMT-9</t>
  </si>
  <si>
    <t>HMN-9</t>
  </si>
  <si>
    <t>HMT-10</t>
  </si>
  <si>
    <t>HMN-10</t>
  </si>
  <si>
    <t>HMT-11</t>
  </si>
  <si>
    <t>HMN-11</t>
  </si>
  <si>
    <t xml:space="preserve">HMT-12 </t>
  </si>
  <si>
    <t>HMN-12</t>
  </si>
  <si>
    <t>HMT-13</t>
  </si>
  <si>
    <t>HMN-13</t>
  </si>
  <si>
    <t>HMT-15</t>
  </si>
  <si>
    <t>HMN-15</t>
  </si>
  <si>
    <t>HMT-16</t>
  </si>
  <si>
    <t>HMN-16</t>
  </si>
  <si>
    <t>HMT-17</t>
  </si>
  <si>
    <t>HMN-17</t>
  </si>
  <si>
    <t>HMT-18</t>
  </si>
  <si>
    <t>HMN-18</t>
  </si>
  <si>
    <t>HMT-19</t>
  </si>
  <si>
    <t>HMN-19</t>
  </si>
  <si>
    <t>Human tp15 (CDKN2B) Gene Expression</t>
  </si>
  <si>
    <t>Min</t>
  </si>
  <si>
    <t>Max</t>
  </si>
  <si>
    <t>Range</t>
  </si>
  <si>
    <t>St.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</si>
</sst>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" fillId="0" borderId="7" xfId="0" applyFont="1" applyBorder="1"/>
    <xf numFmtId="0" fontId="0" fillId="0" borderId="12" xfId="0" applyBorder="1"/>
    <xf numFmtId="0" fontId="1" fillId="0" borderId="15" xfId="0" applyFont="1" applyBorder="1"/>
    <xf numFmtId="0" fontId="2" fillId="0" borderId="0" xfId="0" applyFont="1"/>
    <xf numFmtId="0" fontId="1" fillId="0" borderId="12" xfId="0" applyFont="1" applyBorder="1"/>
    <xf numFmtId="0" fontId="1" fillId="0" borderId="16" xfId="0" applyFont="1" applyBorder="1"/>
    <xf numFmtId="0" fontId="1" fillId="0" borderId="11" xfId="0" applyFont="1" applyBorder="1"/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777A-CCB7-4F97-99AC-BEC535CC5989}">
  <dimension ref="A1:T39"/>
  <sheetViews>
    <sheetView tabSelected="1" zoomScale="90" zoomScaleNormal="90" workbookViewId="0">
      <selection activeCell="Z12" sqref="Z12"/>
    </sheetView>
  </sheetViews>
  <sheetFormatPr defaultRowHeight="14.4"/>
  <cols>
    <col min="2" max="2" width="6.6640625" customWidth="1"/>
    <col min="3" max="3" width="6.5546875" customWidth="1"/>
    <col min="4" max="4" width="6.21875" customWidth="1"/>
    <col min="5" max="5" width="5.6640625" customWidth="1"/>
    <col min="6" max="6" width="6.21875" customWidth="1"/>
    <col min="7" max="7" width="6.109375" customWidth="1"/>
    <col min="8" max="8" width="11.5546875" customWidth="1"/>
    <col min="9" max="9" width="7.33203125" customWidth="1"/>
    <col min="10" max="10" width="6.88671875" customWidth="1"/>
    <col min="11" max="11" width="6.33203125" customWidth="1"/>
    <col min="12" max="12" width="6.5546875" customWidth="1"/>
    <col min="13" max="13" width="6.88671875" customWidth="1"/>
    <col min="14" max="14" width="7.109375" customWidth="1"/>
    <col min="15" max="15" width="5.5546875" customWidth="1"/>
    <col min="16" max="16" width="11.77734375" customWidth="1"/>
    <col min="17" max="17" width="10.6640625" customWidth="1"/>
    <col min="18" max="18" width="9.109375" customWidth="1"/>
    <col min="19" max="19" width="11" customWidth="1"/>
    <col min="20" max="20" width="14.44140625" customWidth="1"/>
  </cols>
  <sheetData>
    <row r="1" spans="1:20" ht="15" thickBot="1">
      <c r="A1" s="22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</row>
    <row r="2" spans="1:20">
      <c r="A2" s="25" t="s">
        <v>0</v>
      </c>
      <c r="B2" s="26"/>
      <c r="C2" s="26"/>
      <c r="D2" s="26"/>
      <c r="E2" s="26"/>
      <c r="F2" s="26"/>
      <c r="G2" s="26"/>
      <c r="H2" s="26"/>
      <c r="I2" s="27"/>
      <c r="J2" s="28" t="s">
        <v>1</v>
      </c>
      <c r="K2" s="29"/>
      <c r="L2" s="29"/>
      <c r="M2" s="29"/>
      <c r="N2" s="29"/>
      <c r="O2" s="29"/>
      <c r="P2" s="29"/>
      <c r="Q2" s="30"/>
      <c r="T2" s="7"/>
    </row>
    <row r="3" spans="1:20">
      <c r="A3" s="8" t="s">
        <v>2</v>
      </c>
      <c r="B3" s="6" t="s">
        <v>3</v>
      </c>
      <c r="C3" s="6" t="s">
        <v>4</v>
      </c>
      <c r="D3" s="6" t="s">
        <v>5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6</v>
      </c>
      <c r="J3" s="6" t="s">
        <v>3</v>
      </c>
      <c r="K3" s="6" t="s">
        <v>4</v>
      </c>
      <c r="L3" s="6" t="s">
        <v>5</v>
      </c>
      <c r="M3" s="6" t="s">
        <v>47</v>
      </c>
      <c r="N3" s="6" t="s">
        <v>48</v>
      </c>
      <c r="O3" s="6" t="s">
        <v>49</v>
      </c>
      <c r="P3" s="6" t="s">
        <v>50</v>
      </c>
      <c r="Q3" s="6" t="s">
        <v>6</v>
      </c>
      <c r="R3" s="9" t="s">
        <v>7</v>
      </c>
      <c r="S3" s="9" t="s">
        <v>8</v>
      </c>
      <c r="T3" s="10" t="s">
        <v>9</v>
      </c>
    </row>
    <row r="4" spans="1:20">
      <c r="A4" s="11" t="s">
        <v>10</v>
      </c>
      <c r="B4">
        <v>34.9</v>
      </c>
      <c r="C4">
        <v>34.33</v>
      </c>
      <c r="D4">
        <v>34.65</v>
      </c>
      <c r="E4">
        <v>34.33</v>
      </c>
      <c r="F4">
        <v>34.9</v>
      </c>
      <c r="G4">
        <f t="shared" ref="G4:G39" si="0">F4-E4</f>
        <v>0.57000000000000028</v>
      </c>
      <c r="H4">
        <f t="shared" ref="H4:H29" si="1">_xlfn.STDEV.S(B4:D4)</f>
        <v>0.2857154761879962</v>
      </c>
      <c r="I4">
        <f t="shared" ref="I4:I29" si="2">AVERAGE(B4:D4)</f>
        <v>34.626666666666665</v>
      </c>
      <c r="J4" s="1">
        <v>33.450000000000003</v>
      </c>
      <c r="K4" s="3">
        <v>33.5</v>
      </c>
      <c r="L4" s="3">
        <v>34.1</v>
      </c>
      <c r="M4">
        <v>33.450000000000003</v>
      </c>
      <c r="N4" s="3">
        <v>34.1</v>
      </c>
      <c r="O4" s="3">
        <f t="shared" ref="O4:O29" si="3">N4-M4</f>
        <v>0.64999999999999858</v>
      </c>
      <c r="P4" s="3">
        <f t="shared" ref="P4:P29" si="4">_xlfn.STDEV.S(J4:L4)</f>
        <v>0.36170890690351165</v>
      </c>
      <c r="Q4" s="4">
        <f t="shared" ref="Q4:Q29" si="5">AVERAGE(J4:L4)</f>
        <v>33.683333333333337</v>
      </c>
      <c r="R4">
        <f t="shared" ref="R4:R29" si="6">I4-Q4</f>
        <v>0.94333333333332803</v>
      </c>
      <c r="S4">
        <f>R4-R5</f>
        <v>1.769999999999996</v>
      </c>
      <c r="T4" s="7">
        <f>2^-(S4)</f>
        <v>0.29320873730797054</v>
      </c>
    </row>
    <row r="5" spans="1:20">
      <c r="A5" s="12" t="s">
        <v>11</v>
      </c>
      <c r="B5" s="20">
        <v>25.43</v>
      </c>
      <c r="C5" s="21">
        <v>25.07</v>
      </c>
      <c r="D5" s="21">
        <v>25.14</v>
      </c>
      <c r="E5">
        <v>29.76</v>
      </c>
      <c r="F5">
        <v>29.81</v>
      </c>
      <c r="G5">
        <f t="shared" si="0"/>
        <v>4.9999999999997158E-2</v>
      </c>
      <c r="H5">
        <f t="shared" si="1"/>
        <v>0.19087517736293841</v>
      </c>
      <c r="I5">
        <f t="shared" si="2"/>
        <v>25.213333333333335</v>
      </c>
      <c r="J5" s="2">
        <v>26.07</v>
      </c>
      <c r="K5">
        <v>26.04</v>
      </c>
      <c r="L5">
        <v>26.01</v>
      </c>
      <c r="M5">
        <v>26.01</v>
      </c>
      <c r="N5">
        <v>26.07</v>
      </c>
      <c r="O5">
        <f t="shared" si="3"/>
        <v>5.9999999999998721E-2</v>
      </c>
      <c r="P5">
        <f t="shared" si="4"/>
        <v>2.9999999999999361E-2</v>
      </c>
      <c r="Q5" s="5">
        <f t="shared" si="5"/>
        <v>26.040000000000003</v>
      </c>
      <c r="R5">
        <f t="shared" si="6"/>
        <v>-0.82666666666666799</v>
      </c>
      <c r="T5" s="7"/>
    </row>
    <row r="6" spans="1:20">
      <c r="A6" s="12" t="s">
        <v>12</v>
      </c>
      <c r="B6">
        <v>37.47</v>
      </c>
      <c r="C6" s="13">
        <v>37.4</v>
      </c>
      <c r="D6" s="13">
        <v>37.299999999999997</v>
      </c>
      <c r="E6" s="13">
        <v>37.299999999999997</v>
      </c>
      <c r="F6">
        <v>37.47</v>
      </c>
      <c r="G6" s="13">
        <f t="shared" si="0"/>
        <v>0.17000000000000171</v>
      </c>
      <c r="H6">
        <f t="shared" si="1"/>
        <v>8.5440037453176187E-2</v>
      </c>
      <c r="I6">
        <f t="shared" si="2"/>
        <v>37.39</v>
      </c>
      <c r="J6" s="2">
        <v>30.5</v>
      </c>
      <c r="K6">
        <v>30.3</v>
      </c>
      <c r="L6">
        <v>30.43</v>
      </c>
      <c r="M6">
        <v>30.3</v>
      </c>
      <c r="N6">
        <v>30.5</v>
      </c>
      <c r="O6">
        <f t="shared" si="3"/>
        <v>0.19999999999999929</v>
      </c>
      <c r="P6">
        <f t="shared" si="4"/>
        <v>0.10148891565092179</v>
      </c>
      <c r="Q6" s="5">
        <f t="shared" si="5"/>
        <v>30.409999999999997</v>
      </c>
      <c r="R6">
        <f t="shared" si="6"/>
        <v>6.980000000000004</v>
      </c>
      <c r="S6">
        <f>R6-R7</f>
        <v>5.8866666666666703</v>
      </c>
      <c r="T6" s="7">
        <f>2^-(S6)</f>
        <v>1.6901947907501599E-2</v>
      </c>
    </row>
    <row r="7" spans="1:20">
      <c r="A7" s="12" t="s">
        <v>13</v>
      </c>
      <c r="B7" s="20">
        <v>26.33</v>
      </c>
      <c r="C7" s="21">
        <v>26.27</v>
      </c>
      <c r="D7" s="21">
        <v>26.34</v>
      </c>
      <c r="E7">
        <v>32.35</v>
      </c>
      <c r="F7">
        <v>32.43</v>
      </c>
      <c r="G7">
        <f t="shared" si="0"/>
        <v>7.9999999999998295E-2</v>
      </c>
      <c r="H7">
        <f t="shared" si="1"/>
        <v>3.7859388972001647E-2</v>
      </c>
      <c r="I7">
        <f t="shared" si="2"/>
        <v>26.313333333333333</v>
      </c>
      <c r="J7" s="2">
        <v>25.05</v>
      </c>
      <c r="K7">
        <v>25.21</v>
      </c>
      <c r="L7">
        <v>25.4</v>
      </c>
      <c r="M7">
        <v>25.05</v>
      </c>
      <c r="N7">
        <v>25.4</v>
      </c>
      <c r="O7">
        <f t="shared" si="3"/>
        <v>0.34999999999999787</v>
      </c>
      <c r="P7">
        <f t="shared" si="4"/>
        <v>0.17521415467935123</v>
      </c>
      <c r="Q7" s="5">
        <f t="shared" si="5"/>
        <v>25.22</v>
      </c>
      <c r="R7">
        <f t="shared" si="6"/>
        <v>1.0933333333333337</v>
      </c>
      <c r="T7" s="7"/>
    </row>
    <row r="8" spans="1:20">
      <c r="A8" s="12" t="s">
        <v>14</v>
      </c>
      <c r="B8">
        <v>34.54</v>
      </c>
      <c r="C8">
        <v>34.229999999999997</v>
      </c>
      <c r="D8">
        <v>35</v>
      </c>
      <c r="E8">
        <v>34.229999999999997</v>
      </c>
      <c r="F8">
        <v>35</v>
      </c>
      <c r="G8">
        <f t="shared" si="0"/>
        <v>0.77000000000000313</v>
      </c>
      <c r="H8">
        <f t="shared" si="1"/>
        <v>0.38742741255621183</v>
      </c>
      <c r="I8">
        <f t="shared" si="2"/>
        <v>34.589999999999996</v>
      </c>
      <c r="J8" s="2">
        <v>26.87</v>
      </c>
      <c r="K8">
        <v>26.55</v>
      </c>
      <c r="L8">
        <v>26.33</v>
      </c>
      <c r="M8">
        <v>26.33</v>
      </c>
      <c r="N8">
        <v>26.87</v>
      </c>
      <c r="O8">
        <f t="shared" si="3"/>
        <v>0.5400000000000027</v>
      </c>
      <c r="P8">
        <f t="shared" si="4"/>
        <v>0.27153882472555196</v>
      </c>
      <c r="Q8" s="5">
        <f t="shared" si="5"/>
        <v>26.583333333333332</v>
      </c>
      <c r="R8">
        <f t="shared" si="6"/>
        <v>8.0066666666666642</v>
      </c>
      <c r="S8">
        <f>R8-R9</f>
        <v>8.9899999999999984</v>
      </c>
      <c r="T8" s="7">
        <f>2^-(S8)</f>
        <v>1.9667100587045312E-3</v>
      </c>
    </row>
    <row r="9" spans="1:20">
      <c r="A9" s="12" t="s">
        <v>15</v>
      </c>
      <c r="B9" s="20">
        <v>26.56</v>
      </c>
      <c r="C9" s="21">
        <v>27.07</v>
      </c>
      <c r="D9" s="21">
        <v>26.44</v>
      </c>
      <c r="E9">
        <v>31.07</v>
      </c>
      <c r="F9">
        <v>31.78</v>
      </c>
      <c r="G9">
        <f t="shared" si="0"/>
        <v>0.71000000000000085</v>
      </c>
      <c r="H9">
        <f t="shared" si="1"/>
        <v>0.33451457367355453</v>
      </c>
      <c r="I9">
        <f t="shared" si="2"/>
        <v>26.689999999999998</v>
      </c>
      <c r="J9" s="2">
        <v>27.87</v>
      </c>
      <c r="K9">
        <v>27.7</v>
      </c>
      <c r="L9">
        <v>27.45</v>
      </c>
      <c r="M9">
        <v>27.45</v>
      </c>
      <c r="N9">
        <v>27.87</v>
      </c>
      <c r="O9">
        <f t="shared" si="3"/>
        <v>0.42000000000000171</v>
      </c>
      <c r="P9">
        <f t="shared" si="4"/>
        <v>0.21126602503321176</v>
      </c>
      <c r="Q9" s="5">
        <f t="shared" si="5"/>
        <v>27.673333333333332</v>
      </c>
      <c r="R9">
        <f t="shared" si="6"/>
        <v>-0.98333333333333428</v>
      </c>
      <c r="T9" s="7"/>
    </row>
    <row r="10" spans="1:20">
      <c r="A10" s="12" t="s">
        <v>16</v>
      </c>
      <c r="B10">
        <v>32.56</v>
      </c>
      <c r="C10">
        <v>32.9</v>
      </c>
      <c r="D10">
        <v>32.89</v>
      </c>
      <c r="E10">
        <v>32.56</v>
      </c>
      <c r="F10">
        <v>32.9</v>
      </c>
      <c r="G10">
        <f t="shared" si="0"/>
        <v>0.33999999999999631</v>
      </c>
      <c r="H10">
        <f t="shared" si="1"/>
        <v>0.19347695814575111</v>
      </c>
      <c r="I10">
        <f t="shared" si="2"/>
        <v>32.783333333333339</v>
      </c>
      <c r="J10" s="2">
        <v>30.98</v>
      </c>
      <c r="K10">
        <v>31.74</v>
      </c>
      <c r="L10">
        <v>31.13</v>
      </c>
      <c r="M10">
        <v>30.98</v>
      </c>
      <c r="N10">
        <v>31.13</v>
      </c>
      <c r="O10">
        <f t="shared" si="3"/>
        <v>0.14999999999999858</v>
      </c>
      <c r="P10">
        <f t="shared" si="4"/>
        <v>0.40253364248635498</v>
      </c>
      <c r="Q10" s="5">
        <f t="shared" si="5"/>
        <v>31.283333333333331</v>
      </c>
      <c r="R10">
        <f t="shared" si="6"/>
        <v>1.5000000000000071</v>
      </c>
      <c r="S10">
        <f>R10-R11</f>
        <v>6.0833333333333357</v>
      </c>
      <c r="T10" s="7">
        <f>2^-(S10)</f>
        <v>1.4748036135651439E-2</v>
      </c>
    </row>
    <row r="11" spans="1:20">
      <c r="A11" s="12" t="s">
        <v>17</v>
      </c>
      <c r="B11" s="20">
        <v>26.43</v>
      </c>
      <c r="C11" s="21">
        <v>27.07</v>
      </c>
      <c r="D11" s="21">
        <v>26.14</v>
      </c>
      <c r="E11">
        <v>29.52</v>
      </c>
      <c r="F11">
        <v>29.78</v>
      </c>
      <c r="G11">
        <f t="shared" si="0"/>
        <v>0.26000000000000156</v>
      </c>
      <c r="H11">
        <f t="shared" si="1"/>
        <v>0.47585011645825337</v>
      </c>
      <c r="I11">
        <f t="shared" si="2"/>
        <v>26.546666666666667</v>
      </c>
      <c r="J11" s="2">
        <v>31.56</v>
      </c>
      <c r="K11">
        <v>30.79</v>
      </c>
      <c r="L11">
        <v>31.04</v>
      </c>
      <c r="M11">
        <v>30.79</v>
      </c>
      <c r="N11">
        <v>31.56</v>
      </c>
      <c r="O11">
        <f t="shared" si="3"/>
        <v>0.76999999999999957</v>
      </c>
      <c r="P11">
        <f t="shared" si="4"/>
        <v>0.39281038682804686</v>
      </c>
      <c r="Q11" s="5">
        <f t="shared" si="5"/>
        <v>31.129999999999995</v>
      </c>
      <c r="R11">
        <f t="shared" si="6"/>
        <v>-4.5833333333333286</v>
      </c>
      <c r="T11" s="7"/>
    </row>
    <row r="12" spans="1:20">
      <c r="A12" s="12" t="s">
        <v>18</v>
      </c>
      <c r="B12">
        <v>34.76</v>
      </c>
      <c r="C12">
        <v>34.44</v>
      </c>
      <c r="D12">
        <v>34.56</v>
      </c>
      <c r="E12">
        <v>34.44</v>
      </c>
      <c r="F12">
        <v>34.76</v>
      </c>
      <c r="G12">
        <f t="shared" si="0"/>
        <v>0.32000000000000028</v>
      </c>
      <c r="H12">
        <f t="shared" si="1"/>
        <v>0.16165807537309498</v>
      </c>
      <c r="I12">
        <f t="shared" si="2"/>
        <v>34.586666666666666</v>
      </c>
      <c r="J12" s="2">
        <v>28.39</v>
      </c>
      <c r="K12">
        <v>28.36</v>
      </c>
      <c r="L12">
        <v>28.33</v>
      </c>
      <c r="M12">
        <v>28.33</v>
      </c>
      <c r="N12">
        <v>28.39</v>
      </c>
      <c r="O12">
        <f t="shared" si="3"/>
        <v>6.0000000000002274E-2</v>
      </c>
      <c r="P12">
        <f t="shared" si="4"/>
        <v>3.0000000000001137E-2</v>
      </c>
      <c r="Q12" s="5">
        <f t="shared" si="5"/>
        <v>28.36</v>
      </c>
      <c r="R12">
        <f t="shared" si="6"/>
        <v>6.2266666666666666</v>
      </c>
      <c r="S12">
        <f>R12-R13</f>
        <v>7.4266666666666623</v>
      </c>
      <c r="T12" s="7">
        <f>2^-(S12)</f>
        <v>5.8123340386970253E-3</v>
      </c>
    </row>
    <row r="13" spans="1:20">
      <c r="A13" s="12" t="s">
        <v>19</v>
      </c>
      <c r="B13" s="14">
        <v>28.46</v>
      </c>
      <c r="C13" s="14">
        <v>28.09</v>
      </c>
      <c r="D13" s="14">
        <v>28.42</v>
      </c>
      <c r="E13">
        <v>32</v>
      </c>
      <c r="F13">
        <v>32.090000000000003</v>
      </c>
      <c r="G13">
        <f t="shared" si="0"/>
        <v>9.0000000000003411E-2</v>
      </c>
      <c r="H13">
        <f t="shared" si="1"/>
        <v>0.20305992547357454</v>
      </c>
      <c r="I13">
        <f t="shared" si="2"/>
        <v>28.323333333333334</v>
      </c>
      <c r="J13" s="2">
        <v>29.65</v>
      </c>
      <c r="K13">
        <v>29.61</v>
      </c>
      <c r="L13">
        <v>29.31</v>
      </c>
      <c r="M13">
        <v>29.31</v>
      </c>
      <c r="N13">
        <v>29.65</v>
      </c>
      <c r="O13">
        <f t="shared" si="3"/>
        <v>0.33999999999999986</v>
      </c>
      <c r="P13">
        <f t="shared" si="4"/>
        <v>0.18583146486355148</v>
      </c>
      <c r="Q13" s="5">
        <f t="shared" si="5"/>
        <v>29.52333333333333</v>
      </c>
      <c r="R13">
        <f t="shared" si="6"/>
        <v>-1.1999999999999957</v>
      </c>
      <c r="T13" s="7"/>
    </row>
    <row r="14" spans="1:20">
      <c r="A14" s="12" t="s">
        <v>20</v>
      </c>
      <c r="B14">
        <v>32.22</v>
      </c>
      <c r="C14">
        <v>32.25</v>
      </c>
      <c r="D14">
        <v>32.29</v>
      </c>
      <c r="E14">
        <v>32.22</v>
      </c>
      <c r="F14">
        <v>32.29</v>
      </c>
      <c r="G14">
        <f t="shared" si="0"/>
        <v>7.0000000000000284E-2</v>
      </c>
      <c r="H14">
        <f t="shared" si="1"/>
        <v>3.5118845842842555E-2</v>
      </c>
      <c r="I14">
        <f t="shared" si="2"/>
        <v>32.25333333333333</v>
      </c>
      <c r="J14" s="2">
        <v>20.399999999999999</v>
      </c>
      <c r="K14">
        <v>19.64</v>
      </c>
      <c r="L14">
        <v>20.47</v>
      </c>
      <c r="M14">
        <v>19.64</v>
      </c>
      <c r="N14">
        <v>20.47</v>
      </c>
      <c r="O14">
        <f t="shared" si="3"/>
        <v>0.82999999999999829</v>
      </c>
      <c r="P14">
        <f t="shared" si="4"/>
        <v>0.46032597145935511</v>
      </c>
      <c r="Q14" s="5">
        <f t="shared" si="5"/>
        <v>20.169999999999998</v>
      </c>
      <c r="R14">
        <f t="shared" si="6"/>
        <v>12.083333333333332</v>
      </c>
      <c r="S14">
        <f>R14-R15</f>
        <v>5.8466666666666676</v>
      </c>
      <c r="T14" s="7">
        <f>2^-(S14)</f>
        <v>1.7377126341122998E-2</v>
      </c>
    </row>
    <row r="15" spans="1:20">
      <c r="A15" s="12" t="s">
        <v>21</v>
      </c>
      <c r="B15" s="14">
        <v>28.66</v>
      </c>
      <c r="C15" s="14">
        <v>28.09</v>
      </c>
      <c r="D15" s="14">
        <v>28.32</v>
      </c>
      <c r="E15" s="14">
        <v>28.09</v>
      </c>
      <c r="F15" s="14">
        <v>28.66</v>
      </c>
      <c r="G15" s="14">
        <f t="shared" si="0"/>
        <v>0.57000000000000028</v>
      </c>
      <c r="H15">
        <f t="shared" si="1"/>
        <v>0.28676354952004168</v>
      </c>
      <c r="I15">
        <f t="shared" si="2"/>
        <v>28.356666666666666</v>
      </c>
      <c r="J15" s="2">
        <v>22.23</v>
      </c>
      <c r="K15">
        <v>21.77</v>
      </c>
      <c r="L15">
        <v>22.36</v>
      </c>
      <c r="M15">
        <v>21.77</v>
      </c>
      <c r="N15">
        <v>22.36</v>
      </c>
      <c r="O15">
        <f t="shared" si="3"/>
        <v>0.58999999999999986</v>
      </c>
      <c r="P15">
        <f t="shared" si="4"/>
        <v>0.31000000000000011</v>
      </c>
      <c r="Q15" s="5">
        <f t="shared" si="5"/>
        <v>22.12</v>
      </c>
      <c r="R15">
        <f t="shared" si="6"/>
        <v>6.2366666666666646</v>
      </c>
      <c r="T15" s="7"/>
    </row>
    <row r="16" spans="1:20">
      <c r="A16" s="12" t="s">
        <v>22</v>
      </c>
      <c r="B16">
        <v>36.090000000000003</v>
      </c>
      <c r="C16">
        <v>36.11</v>
      </c>
      <c r="D16">
        <v>36.14</v>
      </c>
      <c r="E16">
        <v>36.090000000000003</v>
      </c>
      <c r="F16">
        <v>36.14</v>
      </c>
      <c r="G16">
        <f t="shared" si="0"/>
        <v>4.9999999999997158E-2</v>
      </c>
      <c r="H16">
        <f t="shared" si="1"/>
        <v>2.516611478423459E-2</v>
      </c>
      <c r="I16">
        <f t="shared" si="2"/>
        <v>36.113333333333337</v>
      </c>
      <c r="J16" s="2">
        <v>29.65</v>
      </c>
      <c r="K16">
        <v>29.61</v>
      </c>
      <c r="L16">
        <v>29.31</v>
      </c>
      <c r="M16">
        <v>29.31</v>
      </c>
      <c r="N16">
        <v>29.65</v>
      </c>
      <c r="O16">
        <f t="shared" si="3"/>
        <v>0.33999999999999986</v>
      </c>
      <c r="P16">
        <f t="shared" si="4"/>
        <v>0.18583146486355148</v>
      </c>
      <c r="Q16" s="5">
        <f t="shared" si="5"/>
        <v>29.52333333333333</v>
      </c>
      <c r="R16">
        <f t="shared" si="6"/>
        <v>6.590000000000007</v>
      </c>
      <c r="S16">
        <f>R16-R17</f>
        <v>4.8566666666666727</v>
      </c>
      <c r="T16" s="7">
        <f>2^-(S16)</f>
        <v>3.4514187523260846E-2</v>
      </c>
    </row>
    <row r="17" spans="1:20">
      <c r="A17" s="12" t="s">
        <v>23</v>
      </c>
      <c r="B17" s="20">
        <v>25.34</v>
      </c>
      <c r="C17" s="21">
        <v>25.15</v>
      </c>
      <c r="D17" s="21">
        <v>25.34</v>
      </c>
      <c r="E17">
        <v>30.75</v>
      </c>
      <c r="F17">
        <v>30.76</v>
      </c>
      <c r="G17">
        <f t="shared" si="0"/>
        <v>1.0000000000001563E-2</v>
      </c>
      <c r="H17">
        <f t="shared" si="1"/>
        <v>0.10969655114602964</v>
      </c>
      <c r="I17">
        <f t="shared" si="2"/>
        <v>25.276666666666667</v>
      </c>
      <c r="J17" s="2">
        <v>23.5</v>
      </c>
      <c r="K17">
        <v>23.58</v>
      </c>
      <c r="L17">
        <v>23.55</v>
      </c>
      <c r="M17">
        <v>23.5</v>
      </c>
      <c r="N17">
        <v>23.58</v>
      </c>
      <c r="O17">
        <f t="shared" si="3"/>
        <v>7.9999999999998295E-2</v>
      </c>
      <c r="P17">
        <f t="shared" si="4"/>
        <v>4.0414518843273087E-2</v>
      </c>
      <c r="Q17" s="5">
        <f t="shared" si="5"/>
        <v>23.543333333333333</v>
      </c>
      <c r="R17">
        <f t="shared" si="6"/>
        <v>1.7333333333333343</v>
      </c>
      <c r="T17" s="7"/>
    </row>
    <row r="18" spans="1:20">
      <c r="A18" s="12" t="s">
        <v>24</v>
      </c>
      <c r="B18">
        <v>34.32</v>
      </c>
      <c r="C18">
        <v>34.35</v>
      </c>
      <c r="D18">
        <v>34.39</v>
      </c>
      <c r="E18">
        <v>34.32</v>
      </c>
      <c r="F18">
        <v>34.39</v>
      </c>
      <c r="G18">
        <f t="shared" si="0"/>
        <v>7.0000000000000284E-2</v>
      </c>
      <c r="H18">
        <f t="shared" si="1"/>
        <v>3.5118845842842555E-2</v>
      </c>
      <c r="I18">
        <f t="shared" si="2"/>
        <v>34.353333333333332</v>
      </c>
      <c r="J18" s="2">
        <v>29.9</v>
      </c>
      <c r="K18">
        <v>30.7</v>
      </c>
      <c r="L18">
        <v>30.34</v>
      </c>
      <c r="M18">
        <v>29.9</v>
      </c>
      <c r="N18">
        <v>30.7</v>
      </c>
      <c r="O18">
        <f t="shared" si="3"/>
        <v>0.80000000000000071</v>
      </c>
      <c r="P18">
        <f t="shared" si="4"/>
        <v>0.40066611203511293</v>
      </c>
      <c r="Q18" s="5">
        <f t="shared" si="5"/>
        <v>30.313333333333333</v>
      </c>
      <c r="R18">
        <f t="shared" si="6"/>
        <v>4.0399999999999991</v>
      </c>
      <c r="S18">
        <f>R18-R19</f>
        <v>1.8699999999999974</v>
      </c>
      <c r="T18" s="7">
        <f>2^-(S18)</f>
        <v>0.27357342531518536</v>
      </c>
    </row>
    <row r="19" spans="1:20">
      <c r="A19" s="12" t="s">
        <v>25</v>
      </c>
      <c r="B19" s="20">
        <v>27.23</v>
      </c>
      <c r="C19" s="21">
        <v>27.27</v>
      </c>
      <c r="D19" s="21">
        <v>27.14</v>
      </c>
      <c r="E19">
        <v>29.76</v>
      </c>
      <c r="F19">
        <v>29.81</v>
      </c>
      <c r="G19">
        <f t="shared" si="0"/>
        <v>4.9999999999997158E-2</v>
      </c>
      <c r="H19">
        <f t="shared" si="1"/>
        <v>6.6583281184793494E-2</v>
      </c>
      <c r="I19">
        <f t="shared" si="2"/>
        <v>27.213333333333335</v>
      </c>
      <c r="J19" s="2">
        <v>25.02</v>
      </c>
      <c r="K19">
        <v>25.5</v>
      </c>
      <c r="L19">
        <v>24.61</v>
      </c>
      <c r="M19">
        <v>24.61</v>
      </c>
      <c r="N19">
        <v>25.02</v>
      </c>
      <c r="O19">
        <f t="shared" si="3"/>
        <v>0.41000000000000014</v>
      </c>
      <c r="P19">
        <f t="shared" si="4"/>
        <v>0.44545856522614269</v>
      </c>
      <c r="Q19" s="5">
        <f t="shared" si="5"/>
        <v>25.043333333333333</v>
      </c>
      <c r="R19">
        <f t="shared" si="6"/>
        <v>2.1700000000000017</v>
      </c>
      <c r="T19" s="7"/>
    </row>
    <row r="20" spans="1:20">
      <c r="A20" s="12" t="s">
        <v>26</v>
      </c>
      <c r="B20">
        <v>37.47</v>
      </c>
      <c r="C20">
        <v>37.5</v>
      </c>
      <c r="D20">
        <v>37.549999999999997</v>
      </c>
      <c r="E20">
        <v>37.47</v>
      </c>
      <c r="F20">
        <v>37.549999999999997</v>
      </c>
      <c r="G20">
        <f t="shared" si="0"/>
        <v>7.9999999999998295E-2</v>
      </c>
      <c r="H20">
        <f t="shared" si="1"/>
        <v>4.0414518843272795E-2</v>
      </c>
      <c r="I20">
        <f t="shared" si="2"/>
        <v>37.506666666666668</v>
      </c>
      <c r="J20" s="2">
        <v>29.27</v>
      </c>
      <c r="K20">
        <v>28.91</v>
      </c>
      <c r="L20">
        <v>29.5</v>
      </c>
      <c r="M20">
        <v>28.91</v>
      </c>
      <c r="N20">
        <v>29.27</v>
      </c>
      <c r="O20">
        <f t="shared" si="3"/>
        <v>0.35999999999999943</v>
      </c>
      <c r="P20">
        <f t="shared" si="4"/>
        <v>0.29737742572921244</v>
      </c>
      <c r="Q20" s="5">
        <f t="shared" si="5"/>
        <v>29.22666666666667</v>
      </c>
      <c r="R20">
        <f t="shared" si="6"/>
        <v>8.2799999999999976</v>
      </c>
      <c r="S20">
        <f>R20-R21</f>
        <v>7.9466666666666619</v>
      </c>
      <c r="T20" s="7">
        <f>2^-(S20)</f>
        <v>4.0533580435927761E-3</v>
      </c>
    </row>
    <row r="21" spans="1:20">
      <c r="A21" s="12" t="s">
        <v>27</v>
      </c>
      <c r="B21" s="20">
        <v>26.53</v>
      </c>
      <c r="C21" s="21">
        <v>27.66</v>
      </c>
      <c r="D21" s="21">
        <v>26.56</v>
      </c>
      <c r="E21">
        <v>32.14</v>
      </c>
      <c r="F21">
        <v>32.200000000000003</v>
      </c>
      <c r="G21">
        <f t="shared" si="0"/>
        <v>6.0000000000002274E-2</v>
      </c>
      <c r="H21">
        <f t="shared" si="1"/>
        <v>0.64392028492145936</v>
      </c>
      <c r="I21">
        <f t="shared" si="2"/>
        <v>26.916666666666668</v>
      </c>
      <c r="J21" s="2">
        <v>26.87</v>
      </c>
      <c r="K21">
        <v>26.55</v>
      </c>
      <c r="L21">
        <v>26.33</v>
      </c>
      <c r="M21">
        <v>26.33</v>
      </c>
      <c r="N21">
        <v>26.87</v>
      </c>
      <c r="O21">
        <f t="shared" si="3"/>
        <v>0.5400000000000027</v>
      </c>
      <c r="P21">
        <f t="shared" si="4"/>
        <v>0.27153882472555196</v>
      </c>
      <c r="Q21" s="5">
        <f t="shared" si="5"/>
        <v>26.583333333333332</v>
      </c>
      <c r="R21">
        <f t="shared" si="6"/>
        <v>0.3333333333333357</v>
      </c>
      <c r="T21" s="7"/>
    </row>
    <row r="22" spans="1:20">
      <c r="A22" s="12" t="s">
        <v>28</v>
      </c>
      <c r="B22">
        <v>35.479999999999997</v>
      </c>
      <c r="C22">
        <v>35.450000000000003</v>
      </c>
      <c r="D22">
        <v>35.42</v>
      </c>
      <c r="E22">
        <v>35.42</v>
      </c>
      <c r="F22">
        <v>35.479999999999997</v>
      </c>
      <c r="G22">
        <f t="shared" si="0"/>
        <v>5.9999999999995168E-2</v>
      </c>
      <c r="H22">
        <f t="shared" si="1"/>
        <v>2.9999999999997584E-2</v>
      </c>
      <c r="I22">
        <f t="shared" si="2"/>
        <v>35.450000000000003</v>
      </c>
      <c r="J22" s="2">
        <v>29.1</v>
      </c>
      <c r="K22">
        <v>29.14</v>
      </c>
      <c r="L22">
        <v>29.19</v>
      </c>
      <c r="M22">
        <v>29.1</v>
      </c>
      <c r="N22">
        <v>29.19</v>
      </c>
      <c r="O22">
        <f t="shared" si="3"/>
        <v>8.9999999999999858E-2</v>
      </c>
      <c r="P22">
        <f t="shared" si="4"/>
        <v>4.50924975282289E-2</v>
      </c>
      <c r="Q22" s="5">
        <f t="shared" si="5"/>
        <v>29.143333333333334</v>
      </c>
      <c r="R22">
        <f t="shared" si="6"/>
        <v>6.3066666666666684</v>
      </c>
      <c r="S22">
        <f>R22-R23</f>
        <v>5.5133333333333354</v>
      </c>
      <c r="T22" s="7">
        <f>2^-(S22)</f>
        <v>2.1893807263863519E-2</v>
      </c>
    </row>
    <row r="23" spans="1:20">
      <c r="A23" s="12" t="s">
        <v>29</v>
      </c>
      <c r="B23" s="20">
        <v>27.27</v>
      </c>
      <c r="C23" s="21">
        <v>27.27</v>
      </c>
      <c r="D23" s="21">
        <v>27.34</v>
      </c>
      <c r="E23">
        <v>33.47</v>
      </c>
      <c r="F23">
        <v>33.65</v>
      </c>
      <c r="G23">
        <f t="shared" si="0"/>
        <v>0.17999999999999972</v>
      </c>
      <c r="H23">
        <f t="shared" si="1"/>
        <v>4.0414518843273968E-2</v>
      </c>
      <c r="I23">
        <f t="shared" si="2"/>
        <v>27.293333333333333</v>
      </c>
      <c r="J23" s="2">
        <v>26.53</v>
      </c>
      <c r="K23">
        <v>26.5</v>
      </c>
      <c r="L23">
        <v>26.47</v>
      </c>
      <c r="M23">
        <v>26.47</v>
      </c>
      <c r="N23">
        <v>26.53</v>
      </c>
      <c r="O23">
        <f t="shared" si="3"/>
        <v>6.0000000000002274E-2</v>
      </c>
      <c r="P23">
        <f t="shared" si="4"/>
        <v>3.0000000000001137E-2</v>
      </c>
      <c r="Q23" s="5">
        <f t="shared" si="5"/>
        <v>26.5</v>
      </c>
      <c r="R23">
        <f t="shared" si="6"/>
        <v>0.793333333333333</v>
      </c>
      <c r="T23" s="7"/>
    </row>
    <row r="24" spans="1:20">
      <c r="A24" s="12" t="s">
        <v>30</v>
      </c>
      <c r="B24">
        <v>32.89</v>
      </c>
      <c r="C24">
        <v>32.86</v>
      </c>
      <c r="D24">
        <v>32.83</v>
      </c>
      <c r="E24">
        <v>32.83</v>
      </c>
      <c r="F24">
        <v>32.89</v>
      </c>
      <c r="G24">
        <f t="shared" si="0"/>
        <v>6.0000000000002274E-2</v>
      </c>
      <c r="H24">
        <f t="shared" si="1"/>
        <v>3.0000000000001137E-2</v>
      </c>
      <c r="I24">
        <f t="shared" si="2"/>
        <v>32.86</v>
      </c>
      <c r="J24" s="2">
        <v>25.45</v>
      </c>
      <c r="K24">
        <v>24.62</v>
      </c>
      <c r="L24">
        <v>24.67</v>
      </c>
      <c r="M24">
        <v>24.62</v>
      </c>
      <c r="N24">
        <v>24.67</v>
      </c>
      <c r="O24">
        <f t="shared" si="3"/>
        <v>5.0000000000000711E-2</v>
      </c>
      <c r="P24">
        <f t="shared" si="4"/>
        <v>0.46543886100467829</v>
      </c>
      <c r="Q24" s="5">
        <f t="shared" si="5"/>
        <v>24.913333333333338</v>
      </c>
      <c r="R24">
        <f t="shared" si="6"/>
        <v>7.9466666666666619</v>
      </c>
      <c r="S24">
        <f>R24-R25</f>
        <v>1.2299999999999933</v>
      </c>
      <c r="T24" s="7">
        <f>2^-(S24)</f>
        <v>0.42631744588398035</v>
      </c>
    </row>
    <row r="25" spans="1:20">
      <c r="A25" s="12" t="s">
        <v>31</v>
      </c>
      <c r="B25">
        <v>30.26</v>
      </c>
      <c r="C25">
        <v>30.23</v>
      </c>
      <c r="D25">
        <v>30.29</v>
      </c>
      <c r="E25">
        <v>30.23</v>
      </c>
      <c r="F25">
        <v>30.29</v>
      </c>
      <c r="G25">
        <f t="shared" si="0"/>
        <v>5.9999999999998721E-2</v>
      </c>
      <c r="H25">
        <f t="shared" si="1"/>
        <v>2.9999999999999361E-2</v>
      </c>
      <c r="I25">
        <f t="shared" si="2"/>
        <v>30.26</v>
      </c>
      <c r="J25" s="2">
        <v>23.5</v>
      </c>
      <c r="K25">
        <v>23.58</v>
      </c>
      <c r="L25">
        <v>23.55</v>
      </c>
      <c r="M25">
        <v>23.5</v>
      </c>
      <c r="N25">
        <v>23.58</v>
      </c>
      <c r="O25">
        <f t="shared" si="3"/>
        <v>7.9999999999998295E-2</v>
      </c>
      <c r="P25">
        <f t="shared" si="4"/>
        <v>4.0414518843273087E-2</v>
      </c>
      <c r="Q25" s="5">
        <f t="shared" si="5"/>
        <v>23.543333333333333</v>
      </c>
      <c r="R25">
        <f t="shared" si="6"/>
        <v>6.7166666666666686</v>
      </c>
      <c r="T25" s="7"/>
    </row>
    <row r="26" spans="1:20">
      <c r="A26" s="12" t="s">
        <v>32</v>
      </c>
      <c r="B26">
        <v>38.64</v>
      </c>
      <c r="C26">
        <v>38.6</v>
      </c>
      <c r="D26">
        <v>38.5</v>
      </c>
      <c r="E26">
        <v>38.5</v>
      </c>
      <c r="F26">
        <v>38.64</v>
      </c>
      <c r="G26">
        <f t="shared" si="0"/>
        <v>0.14000000000000057</v>
      </c>
      <c r="H26">
        <f t="shared" si="1"/>
        <v>7.211102550928021E-2</v>
      </c>
      <c r="I26">
        <f t="shared" si="2"/>
        <v>38.580000000000005</v>
      </c>
      <c r="J26" s="2">
        <v>29.47</v>
      </c>
      <c r="K26">
        <v>29.37</v>
      </c>
      <c r="L26">
        <v>30.12</v>
      </c>
      <c r="M26">
        <v>29.37</v>
      </c>
      <c r="N26">
        <v>30.12</v>
      </c>
      <c r="O26">
        <f t="shared" si="3"/>
        <v>0.75</v>
      </c>
      <c r="P26">
        <f t="shared" si="4"/>
        <v>0.40722639076235434</v>
      </c>
      <c r="Q26" s="5">
        <f t="shared" si="5"/>
        <v>29.653333333333336</v>
      </c>
      <c r="R26">
        <f t="shared" si="6"/>
        <v>8.9266666666666694</v>
      </c>
      <c r="S26">
        <f>R26-R27</f>
        <v>4.82</v>
      </c>
      <c r="T26" s="7">
        <f>2^-(S26)</f>
        <v>3.5402621415493704E-2</v>
      </c>
    </row>
    <row r="27" spans="1:20">
      <c r="A27" s="12" t="s">
        <v>33</v>
      </c>
      <c r="B27">
        <v>31.67</v>
      </c>
      <c r="C27">
        <v>31.64</v>
      </c>
      <c r="D27">
        <v>31.61</v>
      </c>
      <c r="E27">
        <v>31.61</v>
      </c>
      <c r="F27">
        <v>31.67</v>
      </c>
      <c r="G27">
        <f t="shared" si="0"/>
        <v>6.0000000000002274E-2</v>
      </c>
      <c r="H27">
        <f t="shared" si="1"/>
        <v>3.0000000000001137E-2</v>
      </c>
      <c r="I27">
        <f t="shared" si="2"/>
        <v>31.64</v>
      </c>
      <c r="J27" s="2">
        <v>27.5</v>
      </c>
      <c r="K27">
        <v>27.57</v>
      </c>
      <c r="L27">
        <v>27.53</v>
      </c>
      <c r="M27">
        <v>27.5</v>
      </c>
      <c r="N27">
        <v>27.57</v>
      </c>
      <c r="O27">
        <f t="shared" si="3"/>
        <v>7.0000000000000284E-2</v>
      </c>
      <c r="P27">
        <f t="shared" si="4"/>
        <v>3.5118845842842555E-2</v>
      </c>
      <c r="Q27" s="5">
        <f t="shared" si="5"/>
        <v>27.533333333333331</v>
      </c>
      <c r="R27">
        <f t="shared" si="6"/>
        <v>4.1066666666666691</v>
      </c>
      <c r="T27" s="7"/>
    </row>
    <row r="28" spans="1:20">
      <c r="A28" s="12" t="s">
        <v>34</v>
      </c>
      <c r="B28">
        <v>33.89</v>
      </c>
      <c r="C28">
        <v>33.549999999999997</v>
      </c>
      <c r="D28">
        <v>33.82</v>
      </c>
      <c r="E28">
        <v>33.549999999999997</v>
      </c>
      <c r="F28">
        <v>33.89</v>
      </c>
      <c r="G28">
        <f t="shared" si="0"/>
        <v>0.34000000000000341</v>
      </c>
      <c r="H28">
        <f t="shared" si="1"/>
        <v>0.17953644012660497</v>
      </c>
      <c r="I28">
        <f t="shared" si="2"/>
        <v>33.75333333333333</v>
      </c>
      <c r="J28" s="2">
        <v>21.49</v>
      </c>
      <c r="K28">
        <v>21.53</v>
      </c>
      <c r="L28">
        <v>21.59</v>
      </c>
      <c r="M28">
        <v>21.49</v>
      </c>
      <c r="N28">
        <v>21.59</v>
      </c>
      <c r="O28">
        <f t="shared" si="3"/>
        <v>0.10000000000000142</v>
      </c>
      <c r="P28">
        <f t="shared" si="4"/>
        <v>5.0332229568472234E-2</v>
      </c>
      <c r="Q28" s="5">
        <f t="shared" si="5"/>
        <v>21.536666666666665</v>
      </c>
      <c r="R28">
        <f t="shared" si="6"/>
        <v>12.216666666666665</v>
      </c>
      <c r="S28">
        <f>R28-R29</f>
        <v>2.6599999999999966</v>
      </c>
      <c r="T28" s="7">
        <f>2^-(S28)</f>
        <v>0.15821957424628538</v>
      </c>
    </row>
    <row r="29" spans="1:20">
      <c r="A29" s="12" t="s">
        <v>35</v>
      </c>
      <c r="B29" s="20">
        <v>25.44</v>
      </c>
      <c r="C29" s="21">
        <v>25.55</v>
      </c>
      <c r="D29" s="21">
        <v>25.59</v>
      </c>
      <c r="E29">
        <v>29.76</v>
      </c>
      <c r="F29">
        <v>29.81</v>
      </c>
      <c r="G29">
        <f t="shared" si="0"/>
        <v>4.9999999999997158E-2</v>
      </c>
      <c r="H29">
        <f t="shared" si="1"/>
        <v>7.7674534651539617E-2</v>
      </c>
      <c r="I29">
        <f t="shared" si="2"/>
        <v>25.526666666666667</v>
      </c>
      <c r="J29" s="2">
        <v>16.05</v>
      </c>
      <c r="K29">
        <v>15.91</v>
      </c>
      <c r="L29">
        <v>15.95</v>
      </c>
      <c r="M29">
        <v>15.91</v>
      </c>
      <c r="N29">
        <v>16.05</v>
      </c>
      <c r="O29">
        <f t="shared" si="3"/>
        <v>0.14000000000000057</v>
      </c>
      <c r="P29">
        <f t="shared" si="4"/>
        <v>7.211102550928021E-2</v>
      </c>
      <c r="Q29" s="5">
        <f t="shared" si="5"/>
        <v>15.969999999999999</v>
      </c>
      <c r="R29">
        <f t="shared" si="6"/>
        <v>9.5566666666666684</v>
      </c>
      <c r="T29" s="7"/>
    </row>
    <row r="30" spans="1:20">
      <c r="A30" s="12" t="s">
        <v>36</v>
      </c>
      <c r="B30">
        <v>32.54</v>
      </c>
      <c r="C30">
        <v>32.5</v>
      </c>
      <c r="D30">
        <v>32.57</v>
      </c>
      <c r="E30">
        <v>32.5</v>
      </c>
      <c r="F30">
        <v>32.57</v>
      </c>
      <c r="G30">
        <f t="shared" si="0"/>
        <v>7.0000000000000284E-2</v>
      </c>
      <c r="H30">
        <f t="shared" ref="H30:H39" si="7">_xlfn.STDEV.S(B30:D30)</f>
        <v>3.5118845842842555E-2</v>
      </c>
      <c r="I30">
        <f t="shared" ref="I30:I39" si="8">AVERAGE(B30:D30)</f>
        <v>32.536666666666662</v>
      </c>
      <c r="J30" s="2">
        <v>24.36</v>
      </c>
      <c r="K30">
        <v>24.38</v>
      </c>
      <c r="L30">
        <v>24.67</v>
      </c>
      <c r="M30">
        <v>24.36</v>
      </c>
      <c r="N30">
        <v>24.67</v>
      </c>
      <c r="O30">
        <f t="shared" ref="O30:O39" si="9">N30-M30</f>
        <v>0.31000000000000227</v>
      </c>
      <c r="P30">
        <f t="shared" ref="P30:P39" si="10">_xlfn.STDEV.S(J30:L30)</f>
        <v>0.17349351572897614</v>
      </c>
      <c r="Q30" s="5">
        <f t="shared" ref="Q30:Q39" si="11">AVERAGE(J30:L30)</f>
        <v>24.47</v>
      </c>
      <c r="R30">
        <f t="shared" ref="R30:R39" si="12">I30-Q30</f>
        <v>8.0666666666666629</v>
      </c>
      <c r="S30">
        <f>R30-R31</f>
        <v>3.4299999999999962</v>
      </c>
      <c r="T30" s="7">
        <f>2^-(S30)</f>
        <v>9.2782723164315836E-2</v>
      </c>
    </row>
    <row r="31" spans="1:20">
      <c r="A31" s="12" t="s">
        <v>37</v>
      </c>
      <c r="B31" s="20">
        <v>26.43</v>
      </c>
      <c r="C31" s="21">
        <v>27.07</v>
      </c>
      <c r="D31" s="21">
        <v>26.14</v>
      </c>
      <c r="E31">
        <v>30.5</v>
      </c>
      <c r="F31">
        <v>30.56</v>
      </c>
      <c r="G31">
        <f t="shared" si="0"/>
        <v>5.9999999999998721E-2</v>
      </c>
      <c r="H31">
        <f t="shared" si="7"/>
        <v>0.47585011645825337</v>
      </c>
      <c r="I31">
        <f t="shared" si="8"/>
        <v>26.546666666666667</v>
      </c>
      <c r="J31" s="2">
        <v>21.95</v>
      </c>
      <c r="K31">
        <v>21.91</v>
      </c>
      <c r="L31">
        <v>21.87</v>
      </c>
      <c r="M31">
        <v>21.87</v>
      </c>
      <c r="N31">
        <v>21.95</v>
      </c>
      <c r="O31">
        <f t="shared" si="9"/>
        <v>7.9999999999998295E-2</v>
      </c>
      <c r="P31">
        <f t="shared" si="10"/>
        <v>3.9999999999999147E-2</v>
      </c>
      <c r="Q31" s="5">
        <f t="shared" si="11"/>
        <v>21.91</v>
      </c>
      <c r="R31">
        <f t="shared" si="12"/>
        <v>4.6366666666666667</v>
      </c>
      <c r="T31" s="7"/>
    </row>
    <row r="32" spans="1:20">
      <c r="A32" s="12" t="s">
        <v>38</v>
      </c>
      <c r="B32">
        <v>32.04</v>
      </c>
      <c r="C32">
        <v>32.07</v>
      </c>
      <c r="D32">
        <v>32.11</v>
      </c>
      <c r="E32">
        <v>32.04</v>
      </c>
      <c r="F32">
        <v>32.11</v>
      </c>
      <c r="G32">
        <f t="shared" si="0"/>
        <v>7.0000000000000284E-2</v>
      </c>
      <c r="H32">
        <f t="shared" si="7"/>
        <v>3.5118845842842555E-2</v>
      </c>
      <c r="I32">
        <f t="shared" si="8"/>
        <v>32.073333333333331</v>
      </c>
      <c r="J32" s="2">
        <v>30.45</v>
      </c>
      <c r="K32">
        <v>30.38</v>
      </c>
      <c r="L32">
        <v>30.32</v>
      </c>
      <c r="M32">
        <v>30.32</v>
      </c>
      <c r="N32">
        <v>30.45</v>
      </c>
      <c r="O32">
        <f t="shared" si="9"/>
        <v>0.12999999999999901</v>
      </c>
      <c r="P32">
        <f t="shared" si="10"/>
        <v>6.5064070986476638E-2</v>
      </c>
      <c r="Q32" s="5">
        <f t="shared" si="11"/>
        <v>30.383333333333336</v>
      </c>
      <c r="R32">
        <f t="shared" si="12"/>
        <v>1.6899999999999942</v>
      </c>
      <c r="S32">
        <f>R32-R33</f>
        <v>3.1633333333333269</v>
      </c>
      <c r="T32" s="7">
        <f>2^-(S32)</f>
        <v>0.11161993888254829</v>
      </c>
    </row>
    <row r="33" spans="1:20">
      <c r="A33" s="12" t="s">
        <v>39</v>
      </c>
      <c r="B33" s="14">
        <v>28.66</v>
      </c>
      <c r="C33" s="14">
        <v>28.09</v>
      </c>
      <c r="D33" s="14">
        <v>28.32</v>
      </c>
      <c r="E33">
        <v>30.75</v>
      </c>
      <c r="F33">
        <v>30.76</v>
      </c>
      <c r="G33">
        <f t="shared" si="0"/>
        <v>1.0000000000001563E-2</v>
      </c>
      <c r="H33">
        <f t="shared" si="7"/>
        <v>0.28676354952004168</v>
      </c>
      <c r="I33">
        <f t="shared" si="8"/>
        <v>28.356666666666666</v>
      </c>
      <c r="J33" s="2">
        <v>29.78</v>
      </c>
      <c r="K33">
        <v>29.88</v>
      </c>
      <c r="L33">
        <v>29.83</v>
      </c>
      <c r="M33">
        <v>29.78</v>
      </c>
      <c r="N33">
        <v>29.88</v>
      </c>
      <c r="O33">
        <f t="shared" si="9"/>
        <v>9.9999999999997868E-2</v>
      </c>
      <c r="P33">
        <f t="shared" si="10"/>
        <v>4.9999999999998941E-2</v>
      </c>
      <c r="Q33" s="5">
        <f t="shared" si="11"/>
        <v>29.83</v>
      </c>
      <c r="R33">
        <f t="shared" si="12"/>
        <v>-1.4733333333333327</v>
      </c>
      <c r="T33" s="7"/>
    </row>
    <row r="34" spans="1:20">
      <c r="A34" s="12" t="s">
        <v>40</v>
      </c>
      <c r="B34">
        <v>32.89</v>
      </c>
      <c r="C34">
        <v>32.86</v>
      </c>
      <c r="D34">
        <v>32.83</v>
      </c>
      <c r="E34">
        <v>32.83</v>
      </c>
      <c r="F34">
        <v>32.89</v>
      </c>
      <c r="G34">
        <f t="shared" si="0"/>
        <v>6.0000000000002274E-2</v>
      </c>
      <c r="H34">
        <f t="shared" si="7"/>
        <v>3.0000000000001137E-2</v>
      </c>
      <c r="I34">
        <f t="shared" si="8"/>
        <v>32.86</v>
      </c>
      <c r="J34" s="2">
        <v>24.5</v>
      </c>
      <c r="K34">
        <v>24.29</v>
      </c>
      <c r="L34">
        <v>24.46</v>
      </c>
      <c r="M34">
        <v>24.29</v>
      </c>
      <c r="N34">
        <v>24.5</v>
      </c>
      <c r="O34">
        <f t="shared" si="9"/>
        <v>0.21000000000000085</v>
      </c>
      <c r="P34">
        <f t="shared" si="10"/>
        <v>0.11150485789118553</v>
      </c>
      <c r="Q34" s="5">
        <f t="shared" si="11"/>
        <v>24.416666666666668</v>
      </c>
      <c r="R34">
        <f t="shared" si="12"/>
        <v>8.4433333333333316</v>
      </c>
      <c r="S34">
        <f>R34-R35</f>
        <v>6.3833333333333293</v>
      </c>
      <c r="T34" s="7">
        <f>2^-(S34)</f>
        <v>1.1979127692731288E-2</v>
      </c>
    </row>
    <row r="35" spans="1:20">
      <c r="A35" s="12" t="s">
        <v>41</v>
      </c>
      <c r="B35">
        <v>30.26</v>
      </c>
      <c r="C35">
        <v>30.23</v>
      </c>
      <c r="D35">
        <v>30.29</v>
      </c>
      <c r="E35">
        <v>30.23</v>
      </c>
      <c r="F35">
        <v>30.29</v>
      </c>
      <c r="G35">
        <f t="shared" si="0"/>
        <v>5.9999999999998721E-2</v>
      </c>
      <c r="H35">
        <f t="shared" si="7"/>
        <v>2.9999999999999361E-2</v>
      </c>
      <c r="I35">
        <f t="shared" si="8"/>
        <v>30.26</v>
      </c>
      <c r="J35" s="2">
        <v>28.01</v>
      </c>
      <c r="K35">
        <v>28.29</v>
      </c>
      <c r="L35">
        <v>28.3</v>
      </c>
      <c r="M35">
        <v>28.01</v>
      </c>
      <c r="N35">
        <v>28.3</v>
      </c>
      <c r="O35">
        <f t="shared" si="9"/>
        <v>0.28999999999999915</v>
      </c>
      <c r="P35">
        <f t="shared" si="10"/>
        <v>0.16462077633154237</v>
      </c>
      <c r="Q35" s="5">
        <f t="shared" si="11"/>
        <v>28.2</v>
      </c>
      <c r="R35">
        <f t="shared" si="12"/>
        <v>2.0600000000000023</v>
      </c>
      <c r="T35" s="7"/>
    </row>
    <row r="36" spans="1:20">
      <c r="A36" s="12" t="s">
        <v>42</v>
      </c>
      <c r="B36">
        <v>33.020000000000003</v>
      </c>
      <c r="C36">
        <v>33.049999999999997</v>
      </c>
      <c r="D36">
        <v>33.090000000000003</v>
      </c>
      <c r="E36">
        <v>33.020000000000003</v>
      </c>
      <c r="F36">
        <v>33.090000000000003</v>
      </c>
      <c r="G36">
        <f t="shared" si="0"/>
        <v>7.0000000000000284E-2</v>
      </c>
      <c r="H36">
        <f t="shared" si="7"/>
        <v>3.5118845842842895E-2</v>
      </c>
      <c r="I36">
        <f t="shared" si="8"/>
        <v>33.053333333333335</v>
      </c>
      <c r="J36" s="2">
        <v>31.57</v>
      </c>
      <c r="K36">
        <v>31.66</v>
      </c>
      <c r="L36">
        <v>31.63</v>
      </c>
      <c r="M36">
        <v>31.57</v>
      </c>
      <c r="N36">
        <v>31.66</v>
      </c>
      <c r="O36">
        <f t="shared" si="9"/>
        <v>8.9999999999999858E-2</v>
      </c>
      <c r="P36">
        <f t="shared" si="10"/>
        <v>4.5825756949558198E-2</v>
      </c>
      <c r="Q36" s="5">
        <f t="shared" si="11"/>
        <v>31.62</v>
      </c>
      <c r="R36">
        <f t="shared" si="12"/>
        <v>1.4333333333333336</v>
      </c>
      <c r="S36">
        <f>R36-R37</f>
        <v>2.8066666666666684</v>
      </c>
      <c r="T36" s="7">
        <f>2^-(S36)</f>
        <v>0.14292531087086305</v>
      </c>
    </row>
    <row r="37" spans="1:20">
      <c r="A37" s="12" t="s">
        <v>43</v>
      </c>
      <c r="B37" s="20">
        <v>27.43</v>
      </c>
      <c r="C37" s="21">
        <v>27.57</v>
      </c>
      <c r="D37" s="21">
        <v>27.44</v>
      </c>
      <c r="E37">
        <v>30.23</v>
      </c>
      <c r="F37">
        <v>30.29</v>
      </c>
      <c r="G37">
        <f t="shared" si="0"/>
        <v>5.9999999999998721E-2</v>
      </c>
      <c r="H37">
        <f t="shared" si="7"/>
        <v>7.810249675906647E-2</v>
      </c>
      <c r="I37">
        <f t="shared" si="8"/>
        <v>27.48</v>
      </c>
      <c r="J37" s="2">
        <v>28.78</v>
      </c>
      <c r="K37">
        <v>28.88</v>
      </c>
      <c r="L37">
        <v>28.9</v>
      </c>
      <c r="M37">
        <v>28.78</v>
      </c>
      <c r="N37">
        <v>28.9</v>
      </c>
      <c r="O37">
        <f t="shared" si="9"/>
        <v>0.11999999999999744</v>
      </c>
      <c r="P37">
        <f t="shared" si="10"/>
        <v>6.4291005073285001E-2</v>
      </c>
      <c r="Q37" s="5">
        <f t="shared" si="11"/>
        <v>28.853333333333335</v>
      </c>
      <c r="R37">
        <f t="shared" si="12"/>
        <v>-1.3733333333333348</v>
      </c>
      <c r="T37" s="7"/>
    </row>
    <row r="38" spans="1:20">
      <c r="A38" s="12" t="s">
        <v>44</v>
      </c>
      <c r="B38">
        <v>35.130000000000003</v>
      </c>
      <c r="C38">
        <v>35.479999999999997</v>
      </c>
      <c r="D38">
        <v>35.450000000000003</v>
      </c>
      <c r="E38">
        <v>35.130000000000003</v>
      </c>
      <c r="F38">
        <v>35.479999999999997</v>
      </c>
      <c r="G38">
        <f t="shared" si="0"/>
        <v>0.34999999999999432</v>
      </c>
      <c r="H38">
        <f t="shared" si="7"/>
        <v>0.1939931270260177</v>
      </c>
      <c r="I38">
        <f t="shared" si="8"/>
        <v>35.353333333333332</v>
      </c>
      <c r="J38" s="2">
        <v>28</v>
      </c>
      <c r="K38">
        <v>28.03</v>
      </c>
      <c r="L38">
        <v>28.07</v>
      </c>
      <c r="M38">
        <v>28</v>
      </c>
      <c r="N38">
        <v>28.07</v>
      </c>
      <c r="O38">
        <f t="shared" si="9"/>
        <v>7.0000000000000284E-2</v>
      </c>
      <c r="P38">
        <f t="shared" si="10"/>
        <v>3.5118845842842555E-2</v>
      </c>
      <c r="Q38" s="5">
        <f t="shared" si="11"/>
        <v>28.033333333333331</v>
      </c>
      <c r="R38">
        <f t="shared" si="12"/>
        <v>7.32</v>
      </c>
      <c r="S38">
        <f>R38-R39</f>
        <v>5.0033333333333303</v>
      </c>
      <c r="T38" s="7">
        <f>2^-(S38)</f>
        <v>3.1177880516469556E-2</v>
      </c>
    </row>
    <row r="39" spans="1:20" ht="15" thickBot="1">
      <c r="A39" s="15" t="s">
        <v>45</v>
      </c>
      <c r="B39" s="20">
        <v>28.21</v>
      </c>
      <c r="C39" s="21">
        <v>28.27</v>
      </c>
      <c r="D39" s="21">
        <v>28.34</v>
      </c>
      <c r="E39" s="16">
        <v>32.07</v>
      </c>
      <c r="F39" s="16">
        <v>32.19</v>
      </c>
      <c r="G39" s="16">
        <f t="shared" si="0"/>
        <v>0.11999999999999744</v>
      </c>
      <c r="H39" s="16">
        <f t="shared" si="7"/>
        <v>6.5064070986476638E-2</v>
      </c>
      <c r="I39" s="17">
        <f t="shared" si="8"/>
        <v>28.273333333333337</v>
      </c>
      <c r="J39" s="18">
        <v>25.94</v>
      </c>
      <c r="K39" s="16">
        <v>26.03</v>
      </c>
      <c r="L39" s="16">
        <v>25.9</v>
      </c>
      <c r="M39" s="16">
        <v>25.9</v>
      </c>
      <c r="N39" s="16">
        <v>26.03</v>
      </c>
      <c r="O39" s="16">
        <f t="shared" si="9"/>
        <v>0.13000000000000256</v>
      </c>
      <c r="P39" s="16">
        <f t="shared" si="10"/>
        <v>6.6583281184795007E-2</v>
      </c>
      <c r="Q39" s="17">
        <f t="shared" si="11"/>
        <v>25.956666666666667</v>
      </c>
      <c r="R39" s="16">
        <f t="shared" si="12"/>
        <v>2.31666666666667</v>
      </c>
      <c r="S39" s="16"/>
      <c r="T39" s="19"/>
    </row>
  </sheetData>
  <mergeCells count="3">
    <mergeCell ref="A1:T1"/>
    <mergeCell ref="A2:I2"/>
    <mergeCell ref="J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B747-3B13-41D7-81BE-4F23D17D4D4F}">
  <dimension ref="A1"/>
  <sheetViews>
    <sheetView topLeftCell="A2" workbookViewId="0">
      <selection activeCell="L19" sqref="L19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Wajeeha</dc:creator>
  <cp:lastModifiedBy>B384</cp:lastModifiedBy>
  <dcterms:created xsi:type="dcterms:W3CDTF">2023-05-02T07:17:56Z</dcterms:created>
  <dcterms:modified xsi:type="dcterms:W3CDTF">2025-09-03T10:50:58Z</dcterms:modified>
</cp:coreProperties>
</file>