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search\"/>
    </mc:Choice>
  </mc:AlternateContent>
  <xr:revisionPtr revIDLastSave="0" documentId="8_{A07E1436-493B-43C0-8674-15AD30A548B0}" xr6:coauthVersionLast="47" xr6:coauthVersionMax="47" xr10:uidLastSave="{00000000-0000-0000-0000-000000000000}"/>
  <bookViews>
    <workbookView xWindow="-108" yWindow="-108" windowWidth="23256" windowHeight="12456" xr2:uid="{EB97D0AE-4182-48E1-B4BB-575E84E3E31E}"/>
  </bookViews>
  <sheets>
    <sheet name="Sheet1" sheetId="1" r:id="rId1"/>
    <sheet name="Sheet2" sheetId="2" r:id="rId2"/>
  </sheets>
  <definedNames>
    <definedName name="_xlchart.v1.0" hidden="1">Sheet2!#REF!</definedName>
    <definedName name="_xlchart.v1.1" hidden="1">Sheet2!#REF!</definedName>
    <definedName name="_xlchart.v1.2" hidden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5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6" i="1"/>
  <c r="G5" i="1"/>
  <c r="G4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12" i="1"/>
  <c r="I7" i="1"/>
  <c r="I9" i="1"/>
  <c r="R12" i="1" l="1"/>
  <c r="R9" i="1"/>
  <c r="R7" i="1"/>
  <c r="I39" i="1" l="1"/>
  <c r="R39" i="1" s="1"/>
  <c r="I38" i="1"/>
  <c r="R38" i="1" s="1"/>
  <c r="I37" i="1"/>
  <c r="R37" i="1" s="1"/>
  <c r="I36" i="1"/>
  <c r="R36" i="1" s="1"/>
  <c r="I35" i="1"/>
  <c r="R35" i="1" s="1"/>
  <c r="I34" i="1"/>
  <c r="R34" i="1" s="1"/>
  <c r="I33" i="1"/>
  <c r="R33" i="1" s="1"/>
  <c r="I32" i="1"/>
  <c r="R32" i="1" s="1"/>
  <c r="S32" i="1" s="1"/>
  <c r="T32" i="1" s="1"/>
  <c r="I31" i="1"/>
  <c r="R31" i="1" s="1"/>
  <c r="I30" i="1"/>
  <c r="R30" i="1" s="1"/>
  <c r="I29" i="1"/>
  <c r="R29" i="1" s="1"/>
  <c r="I28" i="1"/>
  <c r="R28" i="1" s="1"/>
  <c r="I27" i="1"/>
  <c r="R27" i="1" s="1"/>
  <c r="I26" i="1"/>
  <c r="R26" i="1" s="1"/>
  <c r="I25" i="1"/>
  <c r="R25" i="1" s="1"/>
  <c r="I24" i="1"/>
  <c r="R24" i="1" s="1"/>
  <c r="S24" i="1" s="1"/>
  <c r="T24" i="1" s="1"/>
  <c r="I23" i="1"/>
  <c r="R23" i="1" s="1"/>
  <c r="I22" i="1"/>
  <c r="R22" i="1" s="1"/>
  <c r="I21" i="1"/>
  <c r="R21" i="1" s="1"/>
  <c r="I20" i="1"/>
  <c r="R20" i="1" s="1"/>
  <c r="I19" i="1"/>
  <c r="R19" i="1" s="1"/>
  <c r="I18" i="1"/>
  <c r="R18" i="1" s="1"/>
  <c r="I17" i="1"/>
  <c r="R17" i="1" s="1"/>
  <c r="I16" i="1"/>
  <c r="R16" i="1" s="1"/>
  <c r="S16" i="1" s="1"/>
  <c r="T16" i="1" s="1"/>
  <c r="I15" i="1"/>
  <c r="R15" i="1" s="1"/>
  <c r="I14" i="1"/>
  <c r="R14" i="1" s="1"/>
  <c r="I13" i="1"/>
  <c r="R13" i="1" s="1"/>
  <c r="S12" i="1" s="1"/>
  <c r="T12" i="1" s="1"/>
  <c r="I11" i="1"/>
  <c r="R11" i="1" s="1"/>
  <c r="I10" i="1"/>
  <c r="R10" i="1" s="1"/>
  <c r="I8" i="1"/>
  <c r="R8" i="1" s="1"/>
  <c r="S8" i="1" s="1"/>
  <c r="T8" i="1" s="1"/>
  <c r="I6" i="1"/>
  <c r="R6" i="1" s="1"/>
  <c r="S6" i="1" s="1"/>
  <c r="T6" i="1" s="1"/>
  <c r="I5" i="1"/>
  <c r="R5" i="1" s="1"/>
  <c r="I4" i="1"/>
  <c r="R4" i="1" s="1"/>
  <c r="S10" i="1" l="1"/>
  <c r="T10" i="1" s="1"/>
  <c r="S20" i="1"/>
  <c r="T20" i="1" s="1"/>
  <c r="S28" i="1"/>
  <c r="T28" i="1" s="1"/>
  <c r="S36" i="1"/>
  <c r="T36" i="1" s="1"/>
  <c r="S22" i="1"/>
  <c r="T22" i="1" s="1"/>
  <c r="S30" i="1"/>
  <c r="T30" i="1" s="1"/>
  <c r="S38" i="1"/>
  <c r="T38" i="1" s="1"/>
  <c r="S4" i="1"/>
  <c r="T4" i="1" s="1"/>
  <c r="S14" i="1"/>
  <c r="T14" i="1" s="1"/>
  <c r="S26" i="1"/>
  <c r="T26" i="1" s="1"/>
  <c r="S34" i="1"/>
  <c r="T34" i="1" s="1"/>
  <c r="S18" i="1"/>
  <c r="T18" i="1" s="1"/>
</calcChain>
</file>

<file path=xl/sharedStrings.xml><?xml version="1.0" encoding="utf-8"?>
<sst xmlns="http://schemas.openxmlformats.org/spreadsheetml/2006/main" count="60" uniqueCount="53">
  <si>
    <t>Test Samples</t>
  </si>
  <si>
    <t>housekeeping</t>
  </si>
  <si>
    <t>Sample ID</t>
  </si>
  <si>
    <t>Ct1</t>
  </si>
  <si>
    <t>Ct2</t>
  </si>
  <si>
    <t>Ct3</t>
  </si>
  <si>
    <t>Standard deviation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</si>
  <si>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Ct Value</t>
    </r>
  </si>
  <si>
    <r>
      <rPr>
        <b/>
        <sz val="11"/>
        <color theme="1"/>
        <rFont val="Symbol"/>
        <family val="1"/>
        <charset val="2"/>
      </rPr>
      <t>DD</t>
    </r>
    <r>
      <rPr>
        <b/>
        <sz val="11"/>
        <color theme="1"/>
        <rFont val="Calibri"/>
        <family val="2"/>
        <scheme val="minor"/>
      </rPr>
      <t>Ct Value</t>
    </r>
  </si>
  <si>
    <r>
      <rPr>
        <b/>
        <sz val="11"/>
        <color theme="1"/>
        <rFont val="Calibri"/>
        <family val="2"/>
        <scheme val="minor"/>
      </rPr>
      <t>2^-</t>
    </r>
    <r>
      <rPr>
        <b/>
        <sz val="11"/>
        <color theme="1"/>
        <rFont val="Symbol"/>
        <family val="1"/>
        <charset val="2"/>
      </rPr>
      <t>DD</t>
    </r>
    <r>
      <rPr>
        <b/>
        <sz val="11"/>
        <color theme="1"/>
        <rFont val="Calibri"/>
        <family val="2"/>
        <scheme val="minor"/>
      </rPr>
      <t>Ct Value</t>
    </r>
  </si>
  <si>
    <t>Average Ct</t>
  </si>
  <si>
    <t>Human CCND1 Gene Expression</t>
  </si>
  <si>
    <t>HMT-1</t>
  </si>
  <si>
    <t>HMN-1</t>
  </si>
  <si>
    <t>HMT-2</t>
  </si>
  <si>
    <t>HMN-2</t>
  </si>
  <si>
    <t>HMT-3</t>
  </si>
  <si>
    <t>HMN-3</t>
  </si>
  <si>
    <t>HMT-4</t>
  </si>
  <si>
    <t>HMN-4</t>
  </si>
  <si>
    <t>HMT-5</t>
  </si>
  <si>
    <t>HMN-5</t>
  </si>
  <si>
    <t>HMT-6</t>
  </si>
  <si>
    <t>HMN-6</t>
  </si>
  <si>
    <t>HMT-7</t>
  </si>
  <si>
    <t>HMN-7</t>
  </si>
  <si>
    <t>HMT-8</t>
  </si>
  <si>
    <t>HMN-8</t>
  </si>
  <si>
    <t>HMT-9</t>
  </si>
  <si>
    <t>HMN-9</t>
  </si>
  <si>
    <t>HMT-10</t>
  </si>
  <si>
    <t>HMN-10</t>
  </si>
  <si>
    <t>HMT-11</t>
  </si>
  <si>
    <t>HMN-11</t>
  </si>
  <si>
    <t xml:space="preserve">HMT-12 </t>
  </si>
  <si>
    <t>HMN-12</t>
  </si>
  <si>
    <t>HMT-13</t>
  </si>
  <si>
    <t>HMN-13</t>
  </si>
  <si>
    <t>HMT-15</t>
  </si>
  <si>
    <t>HMN-15</t>
  </si>
  <si>
    <t>HMT-16</t>
  </si>
  <si>
    <t>HMN-16</t>
  </si>
  <si>
    <t>HMT-17</t>
  </si>
  <si>
    <t>HMN-17</t>
  </si>
  <si>
    <t>HMT-18</t>
  </si>
  <si>
    <t>HMN-18</t>
  </si>
  <si>
    <t>HMT-19</t>
  </si>
  <si>
    <t>HMN-19</t>
  </si>
  <si>
    <t>Min</t>
  </si>
  <si>
    <t>Max</t>
  </si>
  <si>
    <t>Range</t>
  </si>
  <si>
    <t xml:space="preserve">Min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</si>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</sst>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/>
    <xf numFmtId="0" fontId="2" fillId="0" borderId="19" xfId="0" applyFont="1" applyBorder="1"/>
    <xf numFmtId="0" fontId="1" fillId="0" borderId="19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CC52-54A1-4C10-AC39-1155A2CE9326}">
  <dimension ref="A1:T43"/>
  <sheetViews>
    <sheetView tabSelected="1" zoomScale="80" zoomScaleNormal="80" workbookViewId="0">
      <selection activeCell="X15" sqref="X15"/>
    </sheetView>
  </sheetViews>
  <sheetFormatPr defaultRowHeight="14.4"/>
  <cols>
    <col min="1" max="1" width="9.77734375" customWidth="1"/>
    <col min="2" max="3" width="7.21875" customWidth="1"/>
    <col min="4" max="7" width="6.88671875" customWidth="1"/>
    <col min="8" max="8" width="8" customWidth="1"/>
    <col min="9" max="9" width="7.109375" customWidth="1"/>
    <col min="13" max="13" width="7.109375" customWidth="1"/>
    <col min="14" max="14" width="6.5546875" customWidth="1"/>
    <col min="15" max="15" width="6.77734375" customWidth="1"/>
    <col min="16" max="16" width="10" customWidth="1"/>
    <col min="17" max="17" width="7.88671875" customWidth="1"/>
    <col min="18" max="18" width="9.77734375" customWidth="1"/>
    <col min="19" max="19" width="10.88671875" customWidth="1"/>
    <col min="20" max="20" width="14.6640625" customWidth="1"/>
  </cols>
  <sheetData>
    <row r="1" spans="1:20" ht="15" thickBot="1">
      <c r="A1" s="22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thickBot="1">
      <c r="A2" s="16" t="s">
        <v>0</v>
      </c>
      <c r="B2" s="17"/>
      <c r="C2" s="17"/>
      <c r="D2" s="17"/>
      <c r="E2" s="17"/>
      <c r="F2" s="17"/>
      <c r="G2" s="17"/>
      <c r="H2" s="17"/>
      <c r="I2" s="18"/>
      <c r="J2" s="19" t="s">
        <v>1</v>
      </c>
      <c r="K2" s="20"/>
      <c r="L2" s="20"/>
      <c r="M2" s="20"/>
      <c r="N2" s="20"/>
      <c r="O2" s="20"/>
      <c r="P2" s="20"/>
      <c r="Q2" s="21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48</v>
      </c>
      <c r="F3" s="1" t="s">
        <v>49</v>
      </c>
      <c r="G3" s="1" t="s">
        <v>50</v>
      </c>
      <c r="H3" s="1" t="s">
        <v>6</v>
      </c>
      <c r="I3" s="1" t="s">
        <v>10</v>
      </c>
      <c r="J3" s="1" t="s">
        <v>3</v>
      </c>
      <c r="K3" s="1" t="s">
        <v>4</v>
      </c>
      <c r="L3" s="1" t="s">
        <v>5</v>
      </c>
      <c r="M3" s="1" t="s">
        <v>51</v>
      </c>
      <c r="N3" s="1" t="s">
        <v>49</v>
      </c>
      <c r="O3" s="1" t="s">
        <v>50</v>
      </c>
      <c r="P3" s="1" t="s">
        <v>6</v>
      </c>
      <c r="Q3" s="1" t="s">
        <v>10</v>
      </c>
      <c r="R3" s="10" t="s">
        <v>7</v>
      </c>
      <c r="S3" s="11" t="s">
        <v>8</v>
      </c>
      <c r="T3" s="12" t="s">
        <v>9</v>
      </c>
    </row>
    <row r="4" spans="1:20">
      <c r="A4" s="13" t="s">
        <v>12</v>
      </c>
      <c r="B4" s="3">
        <v>32.229999999999997</v>
      </c>
      <c r="C4" s="3">
        <v>32.28</v>
      </c>
      <c r="D4" s="3">
        <v>32.32</v>
      </c>
      <c r="E4" s="3">
        <v>32.229999999999997</v>
      </c>
      <c r="F4" s="3">
        <v>32.32</v>
      </c>
      <c r="G4" s="3">
        <f t="shared" ref="G4:G29" si="0">F4-E4</f>
        <v>9.0000000000003411E-2</v>
      </c>
      <c r="H4" s="3">
        <f t="shared" ref="H4:H23" si="1">_xlfn.STDEV.S(B4:D4)</f>
        <v>4.5092497528230739E-2</v>
      </c>
      <c r="I4" s="4">
        <f t="shared" ref="I4:I29" si="2">AVERAGE(B4:D4)</f>
        <v>32.276666666666664</v>
      </c>
      <c r="J4" s="2">
        <v>33.450000000000003</v>
      </c>
      <c r="K4" s="3">
        <v>33.5</v>
      </c>
      <c r="L4" s="3">
        <v>34.1</v>
      </c>
      <c r="M4">
        <v>33.450000000000003</v>
      </c>
      <c r="N4" s="3">
        <v>34.1</v>
      </c>
      <c r="O4" s="3">
        <f t="shared" ref="O4:O29" si="3">N4-M4</f>
        <v>0.64999999999999858</v>
      </c>
      <c r="P4" s="3">
        <f t="shared" ref="P4:P29" si="4">_xlfn.STDEV.S(J4:L4)</f>
        <v>0.36170890690351165</v>
      </c>
      <c r="Q4" s="4">
        <f t="shared" ref="Q4:Q29" si="5">AVERAGE(J4:L4)</f>
        <v>33.683333333333337</v>
      </c>
      <c r="R4">
        <f>I4-Q4</f>
        <v>-1.4066666666666734</v>
      </c>
      <c r="S4">
        <f>R4-R5</f>
        <v>-6.4200000000000017</v>
      </c>
      <c r="T4">
        <f>2^-(S4)</f>
        <v>85.627363506311269</v>
      </c>
    </row>
    <row r="5" spans="1:20">
      <c r="A5" s="14" t="s">
        <v>13</v>
      </c>
      <c r="B5">
        <v>31.01</v>
      </c>
      <c r="C5">
        <v>31.05</v>
      </c>
      <c r="D5">
        <v>31.1</v>
      </c>
      <c r="E5">
        <v>31.01</v>
      </c>
      <c r="F5">
        <v>31.1</v>
      </c>
      <c r="G5">
        <f t="shared" si="0"/>
        <v>8.9999999999999858E-2</v>
      </c>
      <c r="H5">
        <f t="shared" si="1"/>
        <v>4.50924975282289E-2</v>
      </c>
      <c r="I5" s="6">
        <f t="shared" si="2"/>
        <v>31.053333333333331</v>
      </c>
      <c r="J5" s="5">
        <v>26.07</v>
      </c>
      <c r="K5">
        <v>26.04</v>
      </c>
      <c r="L5">
        <v>26.01</v>
      </c>
      <c r="M5">
        <v>26.01</v>
      </c>
      <c r="N5">
        <v>26.07</v>
      </c>
      <c r="O5">
        <f t="shared" si="3"/>
        <v>5.9999999999998721E-2</v>
      </c>
      <c r="P5">
        <f t="shared" si="4"/>
        <v>2.9999999999999361E-2</v>
      </c>
      <c r="Q5" s="6">
        <f t="shared" si="5"/>
        <v>26.040000000000003</v>
      </c>
      <c r="R5">
        <f t="shared" ref="R5:R29" si="6">I5-Q5</f>
        <v>5.0133333333333283</v>
      </c>
    </row>
    <row r="6" spans="1:20">
      <c r="A6" s="14" t="s">
        <v>14</v>
      </c>
      <c r="B6">
        <v>30.79</v>
      </c>
      <c r="C6">
        <v>30.75</v>
      </c>
      <c r="D6">
        <v>30.67</v>
      </c>
      <c r="E6">
        <v>30.67</v>
      </c>
      <c r="F6">
        <v>30.79</v>
      </c>
      <c r="G6">
        <f t="shared" si="0"/>
        <v>0.11999999999999744</v>
      </c>
      <c r="H6">
        <f t="shared" si="1"/>
        <v>6.1101009266076568E-2</v>
      </c>
      <c r="I6" s="6">
        <f t="shared" si="2"/>
        <v>30.736666666666668</v>
      </c>
      <c r="J6" s="5">
        <v>30.5</v>
      </c>
      <c r="K6">
        <v>30.3</v>
      </c>
      <c r="L6">
        <v>30.43</v>
      </c>
      <c r="M6">
        <v>30.3</v>
      </c>
      <c r="N6">
        <v>30.5</v>
      </c>
      <c r="O6">
        <f t="shared" si="3"/>
        <v>0.19999999999999929</v>
      </c>
      <c r="P6">
        <f t="shared" si="4"/>
        <v>0.10148891565092179</v>
      </c>
      <c r="Q6" s="6">
        <f t="shared" si="5"/>
        <v>30.409999999999997</v>
      </c>
      <c r="R6">
        <f t="shared" si="6"/>
        <v>0.32666666666667155</v>
      </c>
      <c r="S6">
        <f>R6-R7</f>
        <v>-8.3399999999999928</v>
      </c>
      <c r="T6">
        <f>2^-(S6)</f>
        <v>324.03368805638996</v>
      </c>
    </row>
    <row r="7" spans="1:20">
      <c r="A7" s="14" t="s">
        <v>15</v>
      </c>
      <c r="B7">
        <v>33.880000000000003</v>
      </c>
      <c r="C7">
        <v>33.93</v>
      </c>
      <c r="D7">
        <v>33.85</v>
      </c>
      <c r="E7">
        <v>33.85</v>
      </c>
      <c r="F7">
        <v>33.93</v>
      </c>
      <c r="G7">
        <f t="shared" si="0"/>
        <v>7.9999999999998295E-2</v>
      </c>
      <c r="H7">
        <f t="shared" si="1"/>
        <v>4.0414518843272795E-2</v>
      </c>
      <c r="I7" s="6">
        <f t="shared" si="2"/>
        <v>33.886666666666663</v>
      </c>
      <c r="J7" s="5">
        <v>25.05</v>
      </c>
      <c r="K7">
        <v>25.21</v>
      </c>
      <c r="L7">
        <v>25.4</v>
      </c>
      <c r="M7">
        <v>25.05</v>
      </c>
      <c r="N7">
        <v>25.4</v>
      </c>
      <c r="O7">
        <f t="shared" si="3"/>
        <v>0.34999999999999787</v>
      </c>
      <c r="P7">
        <f t="shared" si="4"/>
        <v>0.17521415467935123</v>
      </c>
      <c r="Q7" s="6">
        <f t="shared" si="5"/>
        <v>25.22</v>
      </c>
      <c r="R7">
        <f t="shared" si="6"/>
        <v>8.6666666666666643</v>
      </c>
    </row>
    <row r="8" spans="1:20">
      <c r="A8" s="14" t="s">
        <v>16</v>
      </c>
      <c r="B8">
        <v>25.5</v>
      </c>
      <c r="C8">
        <v>25.58</v>
      </c>
      <c r="D8">
        <v>25.55</v>
      </c>
      <c r="E8">
        <v>25.5</v>
      </c>
      <c r="F8">
        <v>25.58</v>
      </c>
      <c r="G8">
        <f t="shared" si="0"/>
        <v>7.9999999999998295E-2</v>
      </c>
      <c r="H8">
        <f t="shared" si="1"/>
        <v>4.0414518843273087E-2</v>
      </c>
      <c r="I8" s="6">
        <f t="shared" si="2"/>
        <v>25.543333333333333</v>
      </c>
      <c r="J8" s="5">
        <v>26.87</v>
      </c>
      <c r="K8">
        <v>26.55</v>
      </c>
      <c r="L8">
        <v>26.33</v>
      </c>
      <c r="M8">
        <v>26.33</v>
      </c>
      <c r="N8">
        <v>26.87</v>
      </c>
      <c r="O8">
        <f t="shared" si="3"/>
        <v>0.5400000000000027</v>
      </c>
      <c r="P8">
        <f t="shared" si="4"/>
        <v>0.27153882472555196</v>
      </c>
      <c r="Q8" s="6">
        <f t="shared" si="5"/>
        <v>26.583333333333332</v>
      </c>
      <c r="R8">
        <f t="shared" si="6"/>
        <v>-1.0399999999999991</v>
      </c>
      <c r="S8">
        <f>R8-R9</f>
        <v>-3.7100000000000009</v>
      </c>
      <c r="T8">
        <f>2^-(S8)</f>
        <v>13.086432936924506</v>
      </c>
    </row>
    <row r="9" spans="1:20">
      <c r="A9" s="14" t="s">
        <v>17</v>
      </c>
      <c r="B9">
        <v>30.34</v>
      </c>
      <c r="C9">
        <v>30.38</v>
      </c>
      <c r="D9">
        <v>30.31</v>
      </c>
      <c r="E9">
        <v>30.31</v>
      </c>
      <c r="F9">
        <v>30.38</v>
      </c>
      <c r="G9">
        <f t="shared" si="0"/>
        <v>7.0000000000000284E-2</v>
      </c>
      <c r="H9">
        <f t="shared" si="1"/>
        <v>3.5118845842842555E-2</v>
      </c>
      <c r="I9" s="6">
        <f t="shared" si="2"/>
        <v>30.343333333333334</v>
      </c>
      <c r="J9" s="5">
        <v>27.87</v>
      </c>
      <c r="K9">
        <v>27.7</v>
      </c>
      <c r="L9">
        <v>27.45</v>
      </c>
      <c r="M9">
        <v>27.45</v>
      </c>
      <c r="N9">
        <v>27.87</v>
      </c>
      <c r="O9">
        <f t="shared" si="3"/>
        <v>0.42000000000000171</v>
      </c>
      <c r="P9">
        <f t="shared" si="4"/>
        <v>0.21126602503321176</v>
      </c>
      <c r="Q9" s="6">
        <f t="shared" si="5"/>
        <v>27.673333333333332</v>
      </c>
      <c r="R9">
        <f t="shared" si="6"/>
        <v>2.6700000000000017</v>
      </c>
    </row>
    <row r="10" spans="1:20">
      <c r="A10" s="14" t="s">
        <v>18</v>
      </c>
      <c r="B10">
        <v>30.45</v>
      </c>
      <c r="C10">
        <v>30.54</v>
      </c>
      <c r="D10">
        <v>30.51</v>
      </c>
      <c r="E10">
        <v>30.45</v>
      </c>
      <c r="F10">
        <v>30.54</v>
      </c>
      <c r="G10">
        <f t="shared" si="0"/>
        <v>8.9999999999999858E-2</v>
      </c>
      <c r="H10">
        <f t="shared" si="1"/>
        <v>4.5825756949558587E-2</v>
      </c>
      <c r="I10" s="6">
        <f t="shared" si="2"/>
        <v>30.5</v>
      </c>
      <c r="J10" s="5">
        <v>30.98</v>
      </c>
      <c r="K10">
        <v>31.74</v>
      </c>
      <c r="L10">
        <v>31.13</v>
      </c>
      <c r="M10">
        <v>30.98</v>
      </c>
      <c r="N10">
        <v>31.13</v>
      </c>
      <c r="O10">
        <f t="shared" si="3"/>
        <v>0.14999999999999858</v>
      </c>
      <c r="P10">
        <f t="shared" si="4"/>
        <v>0.40253364248635498</v>
      </c>
      <c r="Q10" s="6">
        <f t="shared" si="5"/>
        <v>31.283333333333331</v>
      </c>
      <c r="R10">
        <f t="shared" si="6"/>
        <v>-0.78333333333333144</v>
      </c>
      <c r="S10">
        <f>R10-R11</f>
        <v>1.1299999999999955</v>
      </c>
      <c r="T10">
        <f>2^-(S10)</f>
        <v>0.45691572511470169</v>
      </c>
    </row>
    <row r="11" spans="1:20">
      <c r="A11" s="14" t="s">
        <v>19</v>
      </c>
      <c r="B11">
        <v>29.17</v>
      </c>
      <c r="C11">
        <v>29.23</v>
      </c>
      <c r="D11">
        <v>29.25</v>
      </c>
      <c r="E11">
        <v>29.17</v>
      </c>
      <c r="F11">
        <v>29.25</v>
      </c>
      <c r="G11">
        <f t="shared" si="0"/>
        <v>7.9999999999998295E-2</v>
      </c>
      <c r="H11">
        <f t="shared" si="1"/>
        <v>4.1633319989321765E-2</v>
      </c>
      <c r="I11" s="6">
        <f t="shared" si="2"/>
        <v>29.216666666666669</v>
      </c>
      <c r="J11" s="5">
        <v>31.56</v>
      </c>
      <c r="K11">
        <v>30.79</v>
      </c>
      <c r="L11">
        <v>31.04</v>
      </c>
      <c r="M11">
        <v>30.79</v>
      </c>
      <c r="N11">
        <v>31.56</v>
      </c>
      <c r="O11">
        <f t="shared" si="3"/>
        <v>0.76999999999999957</v>
      </c>
      <c r="P11">
        <f t="shared" si="4"/>
        <v>0.39281038682804686</v>
      </c>
      <c r="Q11" s="6">
        <f t="shared" si="5"/>
        <v>31.129999999999995</v>
      </c>
      <c r="R11">
        <f t="shared" si="6"/>
        <v>-1.9133333333333269</v>
      </c>
    </row>
    <row r="12" spans="1:20">
      <c r="A12" s="14" t="s">
        <v>20</v>
      </c>
      <c r="B12">
        <v>33.11</v>
      </c>
      <c r="C12">
        <v>33.14</v>
      </c>
      <c r="D12">
        <v>33.17</v>
      </c>
      <c r="E12">
        <v>33.11</v>
      </c>
      <c r="F12">
        <v>33.17</v>
      </c>
      <c r="G12">
        <f t="shared" si="0"/>
        <v>6.0000000000002274E-2</v>
      </c>
      <c r="H12">
        <f t="shared" si="1"/>
        <v>3.0000000000001137E-2</v>
      </c>
      <c r="I12" s="6">
        <f t="shared" si="2"/>
        <v>33.14</v>
      </c>
      <c r="J12" s="5">
        <v>28.39</v>
      </c>
      <c r="K12">
        <v>28.36</v>
      </c>
      <c r="L12">
        <v>28.33</v>
      </c>
      <c r="M12">
        <v>28.33</v>
      </c>
      <c r="N12">
        <v>28.39</v>
      </c>
      <c r="O12">
        <f t="shared" si="3"/>
        <v>6.0000000000002274E-2</v>
      </c>
      <c r="P12">
        <f t="shared" si="4"/>
        <v>3.0000000000001137E-2</v>
      </c>
      <c r="Q12" s="6">
        <f t="shared" si="5"/>
        <v>28.36</v>
      </c>
      <c r="R12">
        <f t="shared" si="6"/>
        <v>4.7800000000000011</v>
      </c>
      <c r="S12">
        <f>R12-R13</f>
        <v>5.1133333333333297</v>
      </c>
      <c r="T12">
        <f>2^-(S12)</f>
        <v>2.8889051881605086E-2</v>
      </c>
    </row>
    <row r="13" spans="1:20">
      <c r="A13" s="14" t="s">
        <v>21</v>
      </c>
      <c r="B13">
        <v>29.16</v>
      </c>
      <c r="C13">
        <v>29.21</v>
      </c>
      <c r="D13">
        <v>29.2</v>
      </c>
      <c r="E13">
        <v>29.16</v>
      </c>
      <c r="F13">
        <v>29.21</v>
      </c>
      <c r="G13">
        <f t="shared" si="0"/>
        <v>5.0000000000000711E-2</v>
      </c>
      <c r="H13">
        <f t="shared" si="1"/>
        <v>2.6457513110646012E-2</v>
      </c>
      <c r="I13" s="6">
        <f t="shared" si="2"/>
        <v>29.19</v>
      </c>
      <c r="J13" s="5">
        <v>29.65</v>
      </c>
      <c r="K13">
        <v>29.61</v>
      </c>
      <c r="L13">
        <v>29.31</v>
      </c>
      <c r="M13">
        <v>29.31</v>
      </c>
      <c r="N13">
        <v>29.65</v>
      </c>
      <c r="O13">
        <f t="shared" si="3"/>
        <v>0.33999999999999986</v>
      </c>
      <c r="P13">
        <f t="shared" si="4"/>
        <v>0.18583146486355148</v>
      </c>
      <c r="Q13" s="6">
        <f t="shared" si="5"/>
        <v>29.52333333333333</v>
      </c>
      <c r="R13">
        <f t="shared" si="6"/>
        <v>-0.3333333333333286</v>
      </c>
    </row>
    <row r="14" spans="1:20">
      <c r="A14" s="14" t="s">
        <v>22</v>
      </c>
      <c r="B14">
        <v>27.52</v>
      </c>
      <c r="C14">
        <v>27.43</v>
      </c>
      <c r="D14">
        <v>27.66</v>
      </c>
      <c r="E14">
        <v>27.43</v>
      </c>
      <c r="F14">
        <v>27.66</v>
      </c>
      <c r="G14">
        <f t="shared" si="0"/>
        <v>0.23000000000000043</v>
      </c>
      <c r="H14">
        <f t="shared" si="1"/>
        <v>0.11590225767142498</v>
      </c>
      <c r="I14" s="6">
        <f t="shared" si="2"/>
        <v>27.536666666666665</v>
      </c>
      <c r="J14" s="5">
        <v>20.399999999999999</v>
      </c>
      <c r="K14">
        <v>19.64</v>
      </c>
      <c r="L14">
        <v>20.47</v>
      </c>
      <c r="M14">
        <v>19.64</v>
      </c>
      <c r="N14">
        <v>20.47</v>
      </c>
      <c r="O14">
        <f t="shared" si="3"/>
        <v>0.82999999999999829</v>
      </c>
      <c r="P14">
        <f t="shared" si="4"/>
        <v>0.46032597145935511</v>
      </c>
      <c r="Q14" s="6">
        <f t="shared" si="5"/>
        <v>20.169999999999998</v>
      </c>
      <c r="R14">
        <f t="shared" si="6"/>
        <v>7.3666666666666671</v>
      </c>
      <c r="S14">
        <f>R14-R15</f>
        <v>-3.360000000000003</v>
      </c>
      <c r="T14">
        <f>2^-(S14)</f>
        <v>10.267407180503254</v>
      </c>
    </row>
    <row r="15" spans="1:20">
      <c r="A15" s="14" t="s">
        <v>23</v>
      </c>
      <c r="B15">
        <v>32.83</v>
      </c>
      <c r="C15">
        <v>32.880000000000003</v>
      </c>
      <c r="D15">
        <v>32.83</v>
      </c>
      <c r="E15">
        <v>32.83</v>
      </c>
      <c r="F15">
        <v>32.880000000000003</v>
      </c>
      <c r="G15">
        <f t="shared" si="0"/>
        <v>5.0000000000004263E-2</v>
      </c>
      <c r="H15">
        <f t="shared" si="1"/>
        <v>2.8867513459483747E-2</v>
      </c>
      <c r="I15" s="6">
        <f t="shared" si="2"/>
        <v>32.846666666666671</v>
      </c>
      <c r="J15" s="5">
        <v>22.23</v>
      </c>
      <c r="K15">
        <v>21.77</v>
      </c>
      <c r="L15">
        <v>22.36</v>
      </c>
      <c r="M15">
        <v>21.77</v>
      </c>
      <c r="N15">
        <v>22.36</v>
      </c>
      <c r="O15">
        <f t="shared" si="3"/>
        <v>0.58999999999999986</v>
      </c>
      <c r="P15">
        <f t="shared" si="4"/>
        <v>0.31000000000000011</v>
      </c>
      <c r="Q15" s="6">
        <f t="shared" si="5"/>
        <v>22.12</v>
      </c>
      <c r="R15">
        <f t="shared" si="6"/>
        <v>10.72666666666667</v>
      </c>
    </row>
    <row r="16" spans="1:20">
      <c r="A16" s="14" t="s">
        <v>24</v>
      </c>
      <c r="B16">
        <v>25.56</v>
      </c>
      <c r="C16">
        <v>25.99</v>
      </c>
      <c r="D16">
        <v>25.82</v>
      </c>
      <c r="E16">
        <v>25.56</v>
      </c>
      <c r="F16">
        <v>25.99</v>
      </c>
      <c r="G16">
        <f t="shared" si="0"/>
        <v>0.42999999999999972</v>
      </c>
      <c r="H16">
        <f t="shared" si="1"/>
        <v>0.21656407827707713</v>
      </c>
      <c r="I16" s="6">
        <f t="shared" si="2"/>
        <v>25.790000000000003</v>
      </c>
      <c r="J16" s="5">
        <v>29.65</v>
      </c>
      <c r="K16">
        <v>29.61</v>
      </c>
      <c r="L16">
        <v>29.31</v>
      </c>
      <c r="M16">
        <v>29.31</v>
      </c>
      <c r="N16">
        <v>29.65</v>
      </c>
      <c r="O16">
        <f t="shared" si="3"/>
        <v>0.33999999999999986</v>
      </c>
      <c r="P16">
        <f t="shared" si="4"/>
        <v>0.18583146486355148</v>
      </c>
      <c r="Q16" s="6">
        <f t="shared" si="5"/>
        <v>29.52333333333333</v>
      </c>
      <c r="R16">
        <f t="shared" si="6"/>
        <v>-3.7333333333333272</v>
      </c>
      <c r="S16">
        <f>R16-R17</f>
        <v>-3.1399999999999935</v>
      </c>
      <c r="T16">
        <f>2^-(S16)</f>
        <v>8.8152409270128462</v>
      </c>
    </row>
    <row r="17" spans="1:20">
      <c r="A17" s="14" t="s">
        <v>25</v>
      </c>
      <c r="B17">
        <v>22.95</v>
      </c>
      <c r="C17">
        <v>22.99</v>
      </c>
      <c r="D17">
        <v>22.91</v>
      </c>
      <c r="E17">
        <v>22.91</v>
      </c>
      <c r="F17">
        <v>22.99</v>
      </c>
      <c r="G17">
        <f t="shared" si="0"/>
        <v>7.9999999999998295E-2</v>
      </c>
      <c r="H17">
        <f t="shared" si="1"/>
        <v>3.9999999999999147E-2</v>
      </c>
      <c r="I17" s="6">
        <f t="shared" si="2"/>
        <v>22.95</v>
      </c>
      <c r="J17" s="5">
        <v>23.5</v>
      </c>
      <c r="K17">
        <v>23.58</v>
      </c>
      <c r="L17">
        <v>23.55</v>
      </c>
      <c r="M17">
        <v>23.5</v>
      </c>
      <c r="N17">
        <v>23.58</v>
      </c>
      <c r="O17">
        <f t="shared" si="3"/>
        <v>7.9999999999998295E-2</v>
      </c>
      <c r="P17">
        <f t="shared" si="4"/>
        <v>4.0414518843273087E-2</v>
      </c>
      <c r="Q17" s="6">
        <f t="shared" si="5"/>
        <v>23.543333333333333</v>
      </c>
      <c r="R17">
        <f t="shared" si="6"/>
        <v>-0.59333333333333371</v>
      </c>
    </row>
    <row r="18" spans="1:20">
      <c r="A18" s="14" t="s">
        <v>26</v>
      </c>
      <c r="B18">
        <v>28.8</v>
      </c>
      <c r="C18">
        <v>28.35</v>
      </c>
      <c r="D18">
        <v>28.24</v>
      </c>
      <c r="E18">
        <v>28.24</v>
      </c>
      <c r="F18">
        <v>28.8</v>
      </c>
      <c r="G18">
        <f t="shared" si="0"/>
        <v>0.56000000000000227</v>
      </c>
      <c r="H18">
        <f t="shared" si="1"/>
        <v>0.29670411748631625</v>
      </c>
      <c r="I18" s="6">
        <f t="shared" si="2"/>
        <v>28.463333333333335</v>
      </c>
      <c r="J18" s="5">
        <v>29.9</v>
      </c>
      <c r="K18">
        <v>30.7</v>
      </c>
      <c r="L18">
        <v>30.34</v>
      </c>
      <c r="M18">
        <v>29.9</v>
      </c>
      <c r="N18">
        <v>30.7</v>
      </c>
      <c r="O18">
        <f t="shared" si="3"/>
        <v>0.80000000000000071</v>
      </c>
      <c r="P18">
        <f t="shared" si="4"/>
        <v>0.40066611203511293</v>
      </c>
      <c r="Q18" s="6">
        <f t="shared" si="5"/>
        <v>30.313333333333333</v>
      </c>
      <c r="R18">
        <f t="shared" si="6"/>
        <v>-1.8499999999999979</v>
      </c>
      <c r="S18">
        <f>R18-R19</f>
        <v>-8.5466666666666633</v>
      </c>
      <c r="T18">
        <f>2^-(S18)</f>
        <v>373.94095222017779</v>
      </c>
    </row>
    <row r="19" spans="1:20">
      <c r="A19" s="14" t="s">
        <v>27</v>
      </c>
      <c r="B19">
        <v>31.71</v>
      </c>
      <c r="C19">
        <v>31.77</v>
      </c>
      <c r="D19">
        <v>31.74</v>
      </c>
      <c r="E19">
        <v>31.71</v>
      </c>
      <c r="F19">
        <v>31.77</v>
      </c>
      <c r="G19">
        <f t="shared" si="0"/>
        <v>5.9999999999998721E-2</v>
      </c>
      <c r="H19">
        <f t="shared" si="1"/>
        <v>2.9999999999999361E-2</v>
      </c>
      <c r="I19" s="6">
        <f t="shared" si="2"/>
        <v>31.74</v>
      </c>
      <c r="J19" s="5">
        <v>25.02</v>
      </c>
      <c r="K19">
        <v>25.5</v>
      </c>
      <c r="L19">
        <v>24.61</v>
      </c>
      <c r="M19">
        <v>24.61</v>
      </c>
      <c r="N19">
        <v>25.02</v>
      </c>
      <c r="O19">
        <f t="shared" si="3"/>
        <v>0.41000000000000014</v>
      </c>
      <c r="P19">
        <f t="shared" si="4"/>
        <v>0.44545856522614269</v>
      </c>
      <c r="Q19" s="6">
        <f t="shared" si="5"/>
        <v>25.043333333333333</v>
      </c>
      <c r="R19">
        <f t="shared" si="6"/>
        <v>6.6966666666666654</v>
      </c>
    </row>
    <row r="20" spans="1:20">
      <c r="A20" s="14" t="s">
        <v>28</v>
      </c>
      <c r="B20">
        <v>28.25</v>
      </c>
      <c r="C20">
        <v>28.69</v>
      </c>
      <c r="D20">
        <v>28.84</v>
      </c>
      <c r="E20">
        <v>28.25</v>
      </c>
      <c r="F20">
        <v>28.84</v>
      </c>
      <c r="G20">
        <f t="shared" si="0"/>
        <v>0.58999999999999986</v>
      </c>
      <c r="H20">
        <f t="shared" si="1"/>
        <v>0.30664855018951814</v>
      </c>
      <c r="I20" s="6">
        <f t="shared" si="2"/>
        <v>28.593333333333334</v>
      </c>
      <c r="J20" s="5">
        <v>29.27</v>
      </c>
      <c r="K20">
        <v>28.91</v>
      </c>
      <c r="L20">
        <v>29.5</v>
      </c>
      <c r="M20">
        <v>28.91</v>
      </c>
      <c r="N20">
        <v>29.27</v>
      </c>
      <c r="O20">
        <f t="shared" si="3"/>
        <v>0.35999999999999943</v>
      </c>
      <c r="P20">
        <f t="shared" si="4"/>
        <v>0.29737742572921244</v>
      </c>
      <c r="Q20" s="6">
        <f t="shared" si="5"/>
        <v>29.22666666666667</v>
      </c>
      <c r="R20">
        <f t="shared" si="6"/>
        <v>-0.63333333333333641</v>
      </c>
      <c r="S20">
        <f>R20-R21</f>
        <v>-3.1066666666666727</v>
      </c>
      <c r="T20">
        <f>2^-(S20)</f>
        <v>8.613900545980222</v>
      </c>
    </row>
    <row r="21" spans="1:20">
      <c r="A21" s="14" t="s">
        <v>29</v>
      </c>
      <c r="B21">
        <v>28.67</v>
      </c>
      <c r="C21">
        <v>29.59</v>
      </c>
      <c r="D21">
        <v>28.91</v>
      </c>
      <c r="E21">
        <v>28.67</v>
      </c>
      <c r="F21">
        <v>29.59</v>
      </c>
      <c r="G21">
        <f t="shared" si="0"/>
        <v>0.91999999999999815</v>
      </c>
      <c r="H21">
        <f t="shared" si="1"/>
        <v>0.47721413781795335</v>
      </c>
      <c r="I21" s="6">
        <f t="shared" si="2"/>
        <v>29.056666666666668</v>
      </c>
      <c r="J21" s="5">
        <v>26.87</v>
      </c>
      <c r="K21">
        <v>26.55</v>
      </c>
      <c r="L21">
        <v>26.33</v>
      </c>
      <c r="M21">
        <v>26.33</v>
      </c>
      <c r="N21">
        <v>26.87</v>
      </c>
      <c r="O21">
        <f t="shared" si="3"/>
        <v>0.5400000000000027</v>
      </c>
      <c r="P21">
        <f t="shared" si="4"/>
        <v>0.27153882472555196</v>
      </c>
      <c r="Q21" s="6">
        <f t="shared" si="5"/>
        <v>26.583333333333332</v>
      </c>
      <c r="R21">
        <f t="shared" si="6"/>
        <v>2.4733333333333363</v>
      </c>
    </row>
    <row r="22" spans="1:20">
      <c r="A22" s="14" t="s">
        <v>30</v>
      </c>
      <c r="B22">
        <v>31.43</v>
      </c>
      <c r="C22">
        <v>31.48</v>
      </c>
      <c r="D22">
        <v>31.51</v>
      </c>
      <c r="E22">
        <v>31.43</v>
      </c>
      <c r="F22">
        <v>31.51</v>
      </c>
      <c r="G22">
        <f t="shared" si="0"/>
        <v>8.0000000000001847E-2</v>
      </c>
      <c r="H22">
        <f t="shared" si="1"/>
        <v>4.0414518843274704E-2</v>
      </c>
      <c r="I22" s="6">
        <f t="shared" si="2"/>
        <v>31.473333333333333</v>
      </c>
      <c r="J22" s="5">
        <v>29.1</v>
      </c>
      <c r="K22">
        <v>29.14</v>
      </c>
      <c r="L22">
        <v>29.19</v>
      </c>
      <c r="M22">
        <v>29.1</v>
      </c>
      <c r="N22">
        <v>29.19</v>
      </c>
      <c r="O22">
        <f t="shared" si="3"/>
        <v>8.9999999999999858E-2</v>
      </c>
      <c r="P22">
        <f t="shared" si="4"/>
        <v>4.50924975282289E-2</v>
      </c>
      <c r="Q22" s="6">
        <f t="shared" si="5"/>
        <v>29.143333333333334</v>
      </c>
      <c r="R22">
        <f t="shared" si="6"/>
        <v>2.3299999999999983</v>
      </c>
      <c r="S22">
        <f>R22-R23</f>
        <v>-5.0566666666666649</v>
      </c>
      <c r="T22">
        <f>2^-(S22)</f>
        <v>33.281917884431245</v>
      </c>
    </row>
    <row r="23" spans="1:20">
      <c r="A23" s="14" t="s">
        <v>31</v>
      </c>
      <c r="B23">
        <v>33.880000000000003</v>
      </c>
      <c r="C23">
        <v>33.93</v>
      </c>
      <c r="D23">
        <v>33.85</v>
      </c>
      <c r="E23">
        <v>33.85</v>
      </c>
      <c r="F23">
        <v>33.93</v>
      </c>
      <c r="G23">
        <f t="shared" si="0"/>
        <v>7.9999999999998295E-2</v>
      </c>
      <c r="H23">
        <f t="shared" si="1"/>
        <v>4.0414518843272795E-2</v>
      </c>
      <c r="I23" s="6">
        <f t="shared" si="2"/>
        <v>33.886666666666663</v>
      </c>
      <c r="J23" s="5">
        <v>26.53</v>
      </c>
      <c r="K23">
        <v>26.5</v>
      </c>
      <c r="L23">
        <v>26.47</v>
      </c>
      <c r="M23">
        <v>26.47</v>
      </c>
      <c r="N23">
        <v>26.53</v>
      </c>
      <c r="O23">
        <f t="shared" si="3"/>
        <v>6.0000000000002274E-2</v>
      </c>
      <c r="P23">
        <f t="shared" si="4"/>
        <v>3.0000000000001137E-2</v>
      </c>
      <c r="Q23" s="6">
        <f t="shared" si="5"/>
        <v>26.5</v>
      </c>
      <c r="R23">
        <f t="shared" si="6"/>
        <v>7.3866666666666632</v>
      </c>
    </row>
    <row r="24" spans="1:20">
      <c r="A24" s="14" t="s">
        <v>32</v>
      </c>
      <c r="B24">
        <v>25.21</v>
      </c>
      <c r="C24">
        <v>25.24</v>
      </c>
      <c r="D24">
        <v>25.27</v>
      </c>
      <c r="E24">
        <v>25.21</v>
      </c>
      <c r="F24">
        <v>25.27</v>
      </c>
      <c r="G24">
        <f t="shared" si="0"/>
        <v>5.9999999999998721E-2</v>
      </c>
      <c r="H24">
        <f t="shared" ref="H24:H29" si="7">_xlfn.STDEV.S(B24:D24)</f>
        <v>2.9999999999999361E-2</v>
      </c>
      <c r="I24" s="6">
        <f t="shared" si="2"/>
        <v>25.24</v>
      </c>
      <c r="J24" s="5">
        <v>25.45</v>
      </c>
      <c r="K24">
        <v>24.62</v>
      </c>
      <c r="L24">
        <v>24.67</v>
      </c>
      <c r="M24">
        <v>24.62</v>
      </c>
      <c r="N24">
        <v>24.67</v>
      </c>
      <c r="O24">
        <f t="shared" si="3"/>
        <v>5.0000000000000711E-2</v>
      </c>
      <c r="P24">
        <f t="shared" si="4"/>
        <v>0.46543886100467829</v>
      </c>
      <c r="Q24" s="6">
        <f t="shared" si="5"/>
        <v>24.913333333333338</v>
      </c>
      <c r="R24">
        <f t="shared" si="6"/>
        <v>0.32666666666666089</v>
      </c>
      <c r="S24">
        <f>R24-R25</f>
        <v>3.3333333333333286</v>
      </c>
      <c r="T24">
        <f>2^-(S24)</f>
        <v>9.9212565748012821E-2</v>
      </c>
    </row>
    <row r="25" spans="1:20">
      <c r="A25" s="14" t="s">
        <v>33</v>
      </c>
      <c r="B25">
        <v>20.59</v>
      </c>
      <c r="C25">
        <v>20.53</v>
      </c>
      <c r="D25">
        <v>20.49</v>
      </c>
      <c r="E25">
        <v>20.49</v>
      </c>
      <c r="F25">
        <v>20.59</v>
      </c>
      <c r="G25">
        <f t="shared" si="0"/>
        <v>0.10000000000000142</v>
      </c>
      <c r="H25">
        <f t="shared" si="7"/>
        <v>5.0332229568472234E-2</v>
      </c>
      <c r="I25" s="6">
        <f t="shared" si="2"/>
        <v>20.536666666666665</v>
      </c>
      <c r="J25" s="5">
        <v>23.5</v>
      </c>
      <c r="K25">
        <v>23.58</v>
      </c>
      <c r="L25">
        <v>23.55</v>
      </c>
      <c r="M25">
        <v>23.5</v>
      </c>
      <c r="N25">
        <v>23.58</v>
      </c>
      <c r="O25">
        <f t="shared" si="3"/>
        <v>7.9999999999998295E-2</v>
      </c>
      <c r="P25">
        <f t="shared" si="4"/>
        <v>4.0414518843273087E-2</v>
      </c>
      <c r="Q25" s="6">
        <f t="shared" si="5"/>
        <v>23.543333333333333</v>
      </c>
      <c r="R25">
        <f t="shared" si="6"/>
        <v>-3.0066666666666677</v>
      </c>
    </row>
    <row r="26" spans="1:20">
      <c r="A26" s="14" t="s">
        <v>34</v>
      </c>
      <c r="B26">
        <v>26.63</v>
      </c>
      <c r="C26">
        <v>26.69</v>
      </c>
      <c r="D26">
        <v>26.74</v>
      </c>
      <c r="E26">
        <v>26.63</v>
      </c>
      <c r="F26">
        <v>26.74</v>
      </c>
      <c r="G26">
        <f t="shared" si="0"/>
        <v>0.10999999999999943</v>
      </c>
      <c r="H26">
        <f t="shared" si="7"/>
        <v>5.5075705472860816E-2</v>
      </c>
      <c r="I26" s="6">
        <f t="shared" si="2"/>
        <v>26.686666666666667</v>
      </c>
      <c r="J26" s="5">
        <v>29.47</v>
      </c>
      <c r="K26">
        <v>29.37</v>
      </c>
      <c r="L26">
        <v>30.12</v>
      </c>
      <c r="M26">
        <v>29.37</v>
      </c>
      <c r="N26">
        <v>30.12</v>
      </c>
      <c r="O26">
        <f t="shared" si="3"/>
        <v>0.75</v>
      </c>
      <c r="P26">
        <f t="shared" si="4"/>
        <v>0.40722639076235434</v>
      </c>
      <c r="Q26" s="6">
        <f t="shared" si="5"/>
        <v>29.653333333333336</v>
      </c>
      <c r="R26">
        <f t="shared" si="6"/>
        <v>-2.9666666666666686</v>
      </c>
      <c r="S26">
        <f>R26-R27</f>
        <v>-2.7633333333333354</v>
      </c>
      <c r="T26">
        <f>2^-(S26)</f>
        <v>6.7896317704729929</v>
      </c>
    </row>
    <row r="27" spans="1:20">
      <c r="A27" s="14" t="s">
        <v>35</v>
      </c>
      <c r="B27">
        <v>27.3</v>
      </c>
      <c r="C27">
        <v>27.33</v>
      </c>
      <c r="D27">
        <v>27.36</v>
      </c>
      <c r="E27">
        <v>27.3</v>
      </c>
      <c r="F27">
        <v>27.36</v>
      </c>
      <c r="G27">
        <f t="shared" si="0"/>
        <v>5.9999999999998721E-2</v>
      </c>
      <c r="H27">
        <f t="shared" si="7"/>
        <v>2.9999999999999361E-2</v>
      </c>
      <c r="I27" s="6">
        <f t="shared" si="2"/>
        <v>27.33</v>
      </c>
      <c r="J27" s="5">
        <v>27.5</v>
      </c>
      <c r="K27">
        <v>27.57</v>
      </c>
      <c r="L27">
        <v>27.53</v>
      </c>
      <c r="M27">
        <v>27.5</v>
      </c>
      <c r="N27">
        <v>27.57</v>
      </c>
      <c r="O27">
        <f t="shared" si="3"/>
        <v>7.0000000000000284E-2</v>
      </c>
      <c r="P27">
        <f t="shared" si="4"/>
        <v>3.5118845842842555E-2</v>
      </c>
      <c r="Q27" s="6">
        <f t="shared" si="5"/>
        <v>27.533333333333331</v>
      </c>
      <c r="R27">
        <f t="shared" si="6"/>
        <v>-0.20333333333333314</v>
      </c>
    </row>
    <row r="28" spans="1:20">
      <c r="A28" s="14" t="s">
        <v>36</v>
      </c>
      <c r="B28">
        <v>27.82</v>
      </c>
      <c r="C28">
        <v>26.97</v>
      </c>
      <c r="D28">
        <v>27.6</v>
      </c>
      <c r="E28">
        <v>27.6</v>
      </c>
      <c r="F28">
        <v>27.82</v>
      </c>
      <c r="G28">
        <f t="shared" si="0"/>
        <v>0.21999999999999886</v>
      </c>
      <c r="H28">
        <f t="shared" si="7"/>
        <v>0.44117267972227631</v>
      </c>
      <c r="I28" s="6">
        <f t="shared" si="2"/>
        <v>27.463333333333335</v>
      </c>
      <c r="J28" s="5">
        <v>21.49</v>
      </c>
      <c r="K28">
        <v>21.53</v>
      </c>
      <c r="L28">
        <v>21.59</v>
      </c>
      <c r="M28">
        <v>21.49</v>
      </c>
      <c r="N28">
        <v>21.59</v>
      </c>
      <c r="O28">
        <f t="shared" si="3"/>
        <v>0.10000000000000142</v>
      </c>
      <c r="P28">
        <f t="shared" si="4"/>
        <v>5.0332229568472234E-2</v>
      </c>
      <c r="Q28" s="6">
        <f t="shared" si="5"/>
        <v>21.536666666666665</v>
      </c>
      <c r="R28">
        <f t="shared" si="6"/>
        <v>5.9266666666666694</v>
      </c>
      <c r="S28">
        <f>R28-R29</f>
        <v>-7.2399999999999984</v>
      </c>
      <c r="T28">
        <f>2^-(S28)</f>
        <v>151.16706066297974</v>
      </c>
    </row>
    <row r="29" spans="1:20">
      <c r="A29" s="14" t="s">
        <v>37</v>
      </c>
      <c r="B29">
        <v>29.06</v>
      </c>
      <c r="C29">
        <v>29.15</v>
      </c>
      <c r="D29">
        <v>29.2</v>
      </c>
      <c r="E29">
        <v>29.06</v>
      </c>
      <c r="F29">
        <v>29.2</v>
      </c>
      <c r="G29">
        <f t="shared" si="0"/>
        <v>0.14000000000000057</v>
      </c>
      <c r="H29">
        <f t="shared" si="7"/>
        <v>7.094598884597611E-2</v>
      </c>
      <c r="I29" s="6">
        <f t="shared" si="2"/>
        <v>29.136666666666667</v>
      </c>
      <c r="J29" s="5">
        <v>16.05</v>
      </c>
      <c r="K29">
        <v>15.91</v>
      </c>
      <c r="L29">
        <v>15.95</v>
      </c>
      <c r="M29">
        <v>15.91</v>
      </c>
      <c r="N29">
        <v>16.05</v>
      </c>
      <c r="O29">
        <f t="shared" si="3"/>
        <v>0.14000000000000057</v>
      </c>
      <c r="P29">
        <f t="shared" si="4"/>
        <v>7.211102550928021E-2</v>
      </c>
      <c r="Q29" s="6">
        <f t="shared" si="5"/>
        <v>15.969999999999999</v>
      </c>
      <c r="R29">
        <f t="shared" si="6"/>
        <v>13.166666666666668</v>
      </c>
    </row>
    <row r="30" spans="1:20">
      <c r="A30" s="14" t="s">
        <v>38</v>
      </c>
      <c r="B30">
        <v>18.07</v>
      </c>
      <c r="C30">
        <v>18.12</v>
      </c>
      <c r="D30">
        <v>18.170000000000002</v>
      </c>
      <c r="E30">
        <v>18.07</v>
      </c>
      <c r="F30">
        <v>18.170000000000002</v>
      </c>
      <c r="G30">
        <f t="shared" ref="G30:G39" si="8">F30-E30</f>
        <v>0.10000000000000142</v>
      </c>
      <c r="H30">
        <f t="shared" ref="H30:H39" si="9">_xlfn.STDEV.S(B30:D30)</f>
        <v>5.0000000000000711E-2</v>
      </c>
      <c r="I30" s="6">
        <f t="shared" ref="I30:I39" si="10">AVERAGE(B30:D30)</f>
        <v>18.12</v>
      </c>
      <c r="J30" s="5">
        <v>24.36</v>
      </c>
      <c r="K30">
        <v>24.38</v>
      </c>
      <c r="L30">
        <v>24.67</v>
      </c>
      <c r="M30">
        <v>24.36</v>
      </c>
      <c r="N30">
        <v>24.67</v>
      </c>
      <c r="O30">
        <f t="shared" ref="O30:O39" si="11">N30-M30</f>
        <v>0.31000000000000227</v>
      </c>
      <c r="P30">
        <f t="shared" ref="P30:P39" si="12">_xlfn.STDEV.S(J30:L30)</f>
        <v>0.17349351572897614</v>
      </c>
      <c r="Q30" s="6">
        <f t="shared" ref="Q30:Q39" si="13">AVERAGE(J30:L30)</f>
        <v>24.47</v>
      </c>
      <c r="R30">
        <f t="shared" ref="R30:R39" si="14">I30-Q30</f>
        <v>-6.3499999999999979</v>
      </c>
      <c r="S30">
        <f>R30-R31</f>
        <v>-8.6533333333333324</v>
      </c>
      <c r="T30">
        <f>2^-(S30)</f>
        <v>402.63627156171799</v>
      </c>
    </row>
    <row r="31" spans="1:20">
      <c r="A31" s="14" t="s">
        <v>39</v>
      </c>
      <c r="B31">
        <v>24.2</v>
      </c>
      <c r="C31">
        <v>24.16</v>
      </c>
      <c r="D31">
        <v>24.28</v>
      </c>
      <c r="E31">
        <v>24.16</v>
      </c>
      <c r="F31">
        <v>24.28</v>
      </c>
      <c r="G31">
        <f t="shared" si="8"/>
        <v>0.12000000000000099</v>
      </c>
      <c r="H31">
        <f t="shared" si="9"/>
        <v>6.1101009266078504E-2</v>
      </c>
      <c r="I31" s="6">
        <f t="shared" si="10"/>
        <v>24.213333333333335</v>
      </c>
      <c r="J31" s="5">
        <v>21.95</v>
      </c>
      <c r="K31">
        <v>21.91</v>
      </c>
      <c r="L31">
        <v>21.87</v>
      </c>
      <c r="M31">
        <v>21.87</v>
      </c>
      <c r="N31">
        <v>21.95</v>
      </c>
      <c r="O31">
        <f t="shared" si="11"/>
        <v>7.9999999999998295E-2</v>
      </c>
      <c r="P31">
        <f t="shared" si="12"/>
        <v>3.9999999999999147E-2</v>
      </c>
      <c r="Q31" s="6">
        <f t="shared" si="13"/>
        <v>21.91</v>
      </c>
      <c r="R31">
        <f t="shared" si="14"/>
        <v>2.3033333333333346</v>
      </c>
    </row>
    <row r="32" spans="1:20">
      <c r="A32" s="14" t="s">
        <v>40</v>
      </c>
      <c r="B32">
        <v>27.83</v>
      </c>
      <c r="C32">
        <v>27.86</v>
      </c>
      <c r="D32">
        <v>27.9</v>
      </c>
      <c r="E32">
        <v>27.83</v>
      </c>
      <c r="F32">
        <v>27.9</v>
      </c>
      <c r="G32">
        <f t="shared" si="8"/>
        <v>7.0000000000000284E-2</v>
      </c>
      <c r="H32">
        <f t="shared" si="9"/>
        <v>3.5118845842842555E-2</v>
      </c>
      <c r="I32" s="6">
        <f t="shared" si="10"/>
        <v>27.863333333333333</v>
      </c>
      <c r="J32" s="5">
        <v>30.45</v>
      </c>
      <c r="K32">
        <v>30.38</v>
      </c>
      <c r="L32">
        <v>30.32</v>
      </c>
      <c r="M32">
        <v>30.32</v>
      </c>
      <c r="N32">
        <v>30.45</v>
      </c>
      <c r="O32">
        <f t="shared" si="11"/>
        <v>0.12999999999999901</v>
      </c>
      <c r="P32">
        <f t="shared" si="12"/>
        <v>6.5064070986476638E-2</v>
      </c>
      <c r="Q32" s="6">
        <f t="shared" si="13"/>
        <v>30.383333333333336</v>
      </c>
      <c r="R32">
        <f t="shared" si="14"/>
        <v>-2.5200000000000031</v>
      </c>
      <c r="S32">
        <f>R32-R33</f>
        <v>-0.57333333333334124</v>
      </c>
      <c r="T32">
        <f>2^-(S32)</f>
        <v>1.4879575139064425</v>
      </c>
    </row>
    <row r="33" spans="1:20">
      <c r="A33" s="14" t="s">
        <v>41</v>
      </c>
      <c r="B33">
        <v>27.95</v>
      </c>
      <c r="C33">
        <v>27.88</v>
      </c>
      <c r="D33">
        <v>27.82</v>
      </c>
      <c r="E33">
        <v>27.82</v>
      </c>
      <c r="F33">
        <v>27.95</v>
      </c>
      <c r="G33">
        <f t="shared" si="8"/>
        <v>0.12999999999999901</v>
      </c>
      <c r="H33">
        <f t="shared" si="9"/>
        <v>6.5064070986476638E-2</v>
      </c>
      <c r="I33" s="6">
        <f t="shared" si="10"/>
        <v>27.883333333333336</v>
      </c>
      <c r="J33" s="5">
        <v>29.78</v>
      </c>
      <c r="K33">
        <v>29.88</v>
      </c>
      <c r="L33">
        <v>29.83</v>
      </c>
      <c r="M33">
        <v>29.78</v>
      </c>
      <c r="N33">
        <v>29.88</v>
      </c>
      <c r="O33">
        <f t="shared" si="11"/>
        <v>9.9999999999997868E-2</v>
      </c>
      <c r="P33">
        <f t="shared" si="12"/>
        <v>4.9999999999998941E-2</v>
      </c>
      <c r="Q33" s="6">
        <f t="shared" si="13"/>
        <v>29.83</v>
      </c>
      <c r="R33">
        <f t="shared" si="14"/>
        <v>-1.9466666666666619</v>
      </c>
    </row>
    <row r="34" spans="1:20">
      <c r="A34" s="14" t="s">
        <v>42</v>
      </c>
      <c r="B34">
        <v>25.7</v>
      </c>
      <c r="C34">
        <v>25.73</v>
      </c>
      <c r="D34">
        <v>25.77</v>
      </c>
      <c r="E34">
        <v>25.7</v>
      </c>
      <c r="F34">
        <v>25.77</v>
      </c>
      <c r="G34">
        <f t="shared" si="8"/>
        <v>7.0000000000000284E-2</v>
      </c>
      <c r="H34">
        <f t="shared" si="9"/>
        <v>3.5118845842842555E-2</v>
      </c>
      <c r="I34" s="6">
        <f t="shared" si="10"/>
        <v>25.733333333333334</v>
      </c>
      <c r="J34" s="5">
        <v>24.5</v>
      </c>
      <c r="K34">
        <v>24.29</v>
      </c>
      <c r="L34">
        <v>24.46</v>
      </c>
      <c r="M34">
        <v>24.29</v>
      </c>
      <c r="N34">
        <v>24.5</v>
      </c>
      <c r="O34">
        <f t="shared" si="11"/>
        <v>0.21000000000000085</v>
      </c>
      <c r="P34">
        <f t="shared" si="12"/>
        <v>0.11150485789118553</v>
      </c>
      <c r="Q34" s="6">
        <f t="shared" si="13"/>
        <v>24.416666666666668</v>
      </c>
      <c r="R34">
        <f t="shared" si="14"/>
        <v>1.3166666666666664</v>
      </c>
      <c r="S34">
        <f>R34-R35</f>
        <v>-0.94666666666666188</v>
      </c>
      <c r="T34">
        <f>2^-(S34)</f>
        <v>1.9274142367830973</v>
      </c>
    </row>
    <row r="35" spans="1:20">
      <c r="A35" s="14" t="s">
        <v>43</v>
      </c>
      <c r="B35">
        <v>30.47</v>
      </c>
      <c r="C35">
        <v>30.49</v>
      </c>
      <c r="D35">
        <v>30.43</v>
      </c>
      <c r="E35">
        <v>30.43</v>
      </c>
      <c r="F35">
        <v>30.49</v>
      </c>
      <c r="G35">
        <f t="shared" si="8"/>
        <v>5.9999999999998721E-2</v>
      </c>
      <c r="H35">
        <f t="shared" si="9"/>
        <v>3.0550504633038281E-2</v>
      </c>
      <c r="I35" s="6">
        <f t="shared" si="10"/>
        <v>30.463333333333328</v>
      </c>
      <c r="J35" s="5">
        <v>28.01</v>
      </c>
      <c r="K35">
        <v>28.29</v>
      </c>
      <c r="L35">
        <v>28.3</v>
      </c>
      <c r="M35">
        <v>28.01</v>
      </c>
      <c r="N35">
        <v>28.3</v>
      </c>
      <c r="O35">
        <f t="shared" si="11"/>
        <v>0.28999999999999915</v>
      </c>
      <c r="P35">
        <f t="shared" si="12"/>
        <v>0.16462077633154237</v>
      </c>
      <c r="Q35" s="6">
        <f t="shared" si="13"/>
        <v>28.2</v>
      </c>
      <c r="R35">
        <f t="shared" si="14"/>
        <v>2.2633333333333283</v>
      </c>
    </row>
    <row r="36" spans="1:20">
      <c r="A36" s="14" t="s">
        <v>44</v>
      </c>
      <c r="B36">
        <v>33.75</v>
      </c>
      <c r="C36">
        <v>33.79</v>
      </c>
      <c r="D36">
        <v>33.82</v>
      </c>
      <c r="E36">
        <v>33.75</v>
      </c>
      <c r="F36">
        <v>33.82</v>
      </c>
      <c r="G36">
        <f t="shared" si="8"/>
        <v>7.0000000000000284E-2</v>
      </c>
      <c r="H36">
        <f t="shared" si="9"/>
        <v>3.5118845842842555E-2</v>
      </c>
      <c r="I36" s="6">
        <f t="shared" si="10"/>
        <v>33.786666666666662</v>
      </c>
      <c r="J36" s="5">
        <v>31.57</v>
      </c>
      <c r="K36">
        <v>31.66</v>
      </c>
      <c r="L36">
        <v>31.63</v>
      </c>
      <c r="M36">
        <v>31.57</v>
      </c>
      <c r="N36">
        <v>31.66</v>
      </c>
      <c r="O36">
        <f t="shared" si="11"/>
        <v>8.9999999999999858E-2</v>
      </c>
      <c r="P36">
        <f t="shared" si="12"/>
        <v>4.5825756949558198E-2</v>
      </c>
      <c r="Q36" s="6">
        <f t="shared" si="13"/>
        <v>31.62</v>
      </c>
      <c r="R36">
        <f t="shared" si="14"/>
        <v>2.1666666666666607</v>
      </c>
      <c r="S36">
        <f>R36-R37</f>
        <v>2.6799999999999962</v>
      </c>
      <c r="T36">
        <f>2^-(S36)</f>
        <v>0.15604131861270193</v>
      </c>
    </row>
    <row r="37" spans="1:20">
      <c r="A37" s="14" t="s">
        <v>45</v>
      </c>
      <c r="B37">
        <v>28.31</v>
      </c>
      <c r="C37">
        <v>28.37</v>
      </c>
      <c r="D37">
        <v>28.34</v>
      </c>
      <c r="E37">
        <v>28.31</v>
      </c>
      <c r="F37">
        <v>28.37</v>
      </c>
      <c r="G37">
        <f t="shared" si="8"/>
        <v>6.0000000000002274E-2</v>
      </c>
      <c r="H37">
        <f t="shared" si="9"/>
        <v>3.0000000000001137E-2</v>
      </c>
      <c r="I37" s="6">
        <f t="shared" si="10"/>
        <v>28.34</v>
      </c>
      <c r="J37" s="5">
        <v>28.78</v>
      </c>
      <c r="K37">
        <v>28.88</v>
      </c>
      <c r="L37">
        <v>28.9</v>
      </c>
      <c r="M37">
        <v>28.78</v>
      </c>
      <c r="N37">
        <v>28.9</v>
      </c>
      <c r="O37">
        <f t="shared" si="11"/>
        <v>0.11999999999999744</v>
      </c>
      <c r="P37">
        <f t="shared" si="12"/>
        <v>6.4291005073285001E-2</v>
      </c>
      <c r="Q37" s="6">
        <f t="shared" si="13"/>
        <v>28.853333333333335</v>
      </c>
      <c r="R37">
        <f t="shared" si="14"/>
        <v>-0.51333333333333542</v>
      </c>
    </row>
    <row r="38" spans="1:20">
      <c r="A38" s="14" t="s">
        <v>46</v>
      </c>
      <c r="B38">
        <v>27.5</v>
      </c>
      <c r="C38">
        <v>27.54</v>
      </c>
      <c r="D38">
        <v>27.58</v>
      </c>
      <c r="E38">
        <v>27.5</v>
      </c>
      <c r="F38">
        <v>27.58</v>
      </c>
      <c r="G38">
        <f t="shared" si="8"/>
        <v>7.9999999999998295E-2</v>
      </c>
      <c r="H38">
        <f t="shared" si="9"/>
        <v>3.9999999999999147E-2</v>
      </c>
      <c r="I38" s="6">
        <f t="shared" si="10"/>
        <v>27.540000000000003</v>
      </c>
      <c r="J38" s="5">
        <v>28</v>
      </c>
      <c r="K38">
        <v>28.03</v>
      </c>
      <c r="L38">
        <v>28.07</v>
      </c>
      <c r="M38">
        <v>28</v>
      </c>
      <c r="N38">
        <v>28.07</v>
      </c>
      <c r="O38">
        <f t="shared" si="11"/>
        <v>7.0000000000000284E-2</v>
      </c>
      <c r="P38">
        <f t="shared" si="12"/>
        <v>3.5118845842842555E-2</v>
      </c>
      <c r="Q38" s="6">
        <f t="shared" si="13"/>
        <v>28.033333333333331</v>
      </c>
      <c r="R38">
        <f t="shared" si="14"/>
        <v>-0.49333333333332874</v>
      </c>
      <c r="S38">
        <f>R38-R39</f>
        <v>-11.779999999999994</v>
      </c>
      <c r="T38">
        <f>2^-(S38)</f>
        <v>3516.6840276490225</v>
      </c>
    </row>
    <row r="39" spans="1:20">
      <c r="A39" s="15" t="s">
        <v>47</v>
      </c>
      <c r="B39" s="8">
        <v>37.200000000000003</v>
      </c>
      <c r="C39" s="8">
        <v>37.24</v>
      </c>
      <c r="D39" s="8">
        <v>37.29</v>
      </c>
      <c r="E39" s="8">
        <v>37.200000000000003</v>
      </c>
      <c r="F39" s="8">
        <v>37.29</v>
      </c>
      <c r="G39" s="8">
        <f t="shared" si="8"/>
        <v>8.9999999999996305E-2</v>
      </c>
      <c r="H39" s="8">
        <f t="shared" si="9"/>
        <v>4.5092497528227062E-2</v>
      </c>
      <c r="I39" s="9">
        <f t="shared" si="10"/>
        <v>37.243333333333332</v>
      </c>
      <c r="J39" s="7">
        <v>25.94</v>
      </c>
      <c r="K39" s="8">
        <v>26.03</v>
      </c>
      <c r="L39" s="8">
        <v>25.9</v>
      </c>
      <c r="M39" s="8">
        <v>25.9</v>
      </c>
      <c r="N39" s="8">
        <v>26.03</v>
      </c>
      <c r="O39" s="8">
        <f t="shared" si="11"/>
        <v>0.13000000000000256</v>
      </c>
      <c r="P39" s="8">
        <f t="shared" si="12"/>
        <v>6.6583281184795007E-2</v>
      </c>
      <c r="Q39" s="9">
        <f t="shared" si="13"/>
        <v>25.956666666666667</v>
      </c>
      <c r="R39">
        <f t="shared" si="14"/>
        <v>11.286666666666665</v>
      </c>
    </row>
    <row r="43" spans="1:20">
      <c r="K43" t="s">
        <v>52</v>
      </c>
    </row>
  </sheetData>
  <mergeCells count="3">
    <mergeCell ref="A2:I2"/>
    <mergeCell ref="J2:Q2"/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907B-7CE7-4782-BBA5-3FD0FB2559F8}">
  <dimension ref="A3:A20"/>
  <sheetViews>
    <sheetView workbookViewId="0">
      <selection activeCell="L18" sqref="L18"/>
    </sheetView>
  </sheetViews>
  <sheetFormatPr defaultRowHeight="14.4"/>
  <sheetData>
    <row r="3" ht="16.2" customHeight="1"/>
    <row r="4" ht="19.8" customHeight="1"/>
    <row r="5" ht="19.2" customHeight="1"/>
    <row r="6" ht="19.2" customHeight="1"/>
    <row r="7" ht="19.2" customHeight="1"/>
    <row r="8" ht="19.2" customHeight="1"/>
    <row r="9" ht="19.2" customHeight="1"/>
    <row r="10" ht="19.2" customHeight="1"/>
    <row r="11" ht="19.2" customHeight="1"/>
    <row r="12" ht="19.2" customHeight="1"/>
    <row r="13" ht="19.2" customHeight="1"/>
    <row r="14" ht="19.2" customHeight="1"/>
    <row r="15" ht="19.2" customHeight="1"/>
    <row r="16" ht="19.2" customHeight="1"/>
    <row r="17" ht="18.600000000000001" customHeight="1"/>
    <row r="18" ht="19.2" customHeight="1"/>
    <row r="19" ht="19.2" customHeight="1"/>
    <row r="20" ht="18.600000000000001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Madeeha</dc:creator>
  <cp:lastModifiedBy>B384</cp:lastModifiedBy>
  <dcterms:created xsi:type="dcterms:W3CDTF">2023-01-21T07:56:26Z</dcterms:created>
  <dcterms:modified xsi:type="dcterms:W3CDTF">2025-09-03T10:52:46Z</dcterms:modified>
</cp:coreProperties>
</file>