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f. Arowolo\Documents\Kabira Paper 2N\"/>
    </mc:Choice>
  </mc:AlternateContent>
  <bookViews>
    <workbookView xWindow="0" yWindow="0" windowWidth="20490" windowHeight="7755"/>
  </bookViews>
  <sheets>
    <sheet name="Adult" sheetId="1" r:id="rId1"/>
    <sheet name="Children" sheetId="2" r:id="rId2"/>
  </sheets>
  <externalReferences>
    <externalReference r:id="rId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G11" i="1" s="1"/>
  <c r="E12" i="1"/>
  <c r="G12" i="1" s="1"/>
  <c r="E13" i="1"/>
  <c r="G13" i="1" s="1"/>
  <c r="E14" i="1"/>
  <c r="G14" i="1" s="1"/>
  <c r="E10" i="1"/>
  <c r="G10" i="1" s="1"/>
  <c r="E10" i="2"/>
  <c r="G10" i="2" s="1"/>
  <c r="G11" i="2" l="1"/>
  <c r="E11" i="2"/>
  <c r="E12" i="2"/>
  <c r="G12" i="2" s="1"/>
  <c r="E13" i="2"/>
  <c r="G13" i="2" s="1"/>
  <c r="E14" i="2"/>
  <c r="G14" i="2" s="1"/>
  <c r="M51" i="2" l="1"/>
  <c r="Q51" i="2" s="1"/>
  <c r="H51" i="2"/>
  <c r="P51" i="2" s="1"/>
  <c r="M50" i="2"/>
  <c r="Q50" i="2" s="1"/>
  <c r="H50" i="2"/>
  <c r="P50" i="2" s="1"/>
  <c r="M49" i="2"/>
  <c r="Q49" i="2" s="1"/>
  <c r="H49" i="2"/>
  <c r="P49" i="2" s="1"/>
  <c r="M48" i="2"/>
  <c r="Q48" i="2" s="1"/>
  <c r="H48" i="2"/>
  <c r="P48" i="2" s="1"/>
  <c r="M47" i="2"/>
  <c r="Q47" i="2" s="1"/>
  <c r="H47" i="2"/>
  <c r="P47" i="2" s="1"/>
  <c r="M46" i="2"/>
  <c r="Q46" i="2" s="1"/>
  <c r="H46" i="2"/>
  <c r="P46" i="2" s="1"/>
  <c r="M42" i="2"/>
  <c r="Q42" i="2" s="1"/>
  <c r="H42" i="2"/>
  <c r="P42" i="2" s="1"/>
  <c r="M41" i="2"/>
  <c r="Q41" i="2" s="1"/>
  <c r="H41" i="2"/>
  <c r="P41" i="2" s="1"/>
  <c r="M40" i="2"/>
  <c r="Q40" i="2" s="1"/>
  <c r="H40" i="2"/>
  <c r="P40" i="2" s="1"/>
  <c r="M39" i="2"/>
  <c r="Q39" i="2" s="1"/>
  <c r="H39" i="2"/>
  <c r="P39" i="2" s="1"/>
  <c r="M38" i="2"/>
  <c r="Q38" i="2" s="1"/>
  <c r="H38" i="2"/>
  <c r="P38" i="2" s="1"/>
  <c r="M37" i="2"/>
  <c r="Q37" i="2" s="1"/>
  <c r="H37" i="2"/>
  <c r="P37" i="2" s="1"/>
  <c r="M33" i="2"/>
  <c r="Q33" i="2" s="1"/>
  <c r="H33" i="2"/>
  <c r="P33" i="2" s="1"/>
  <c r="M32" i="2"/>
  <c r="Q32" i="2" s="1"/>
  <c r="H32" i="2"/>
  <c r="P32" i="2" s="1"/>
  <c r="M31" i="2"/>
  <c r="Q31" i="2" s="1"/>
  <c r="H31" i="2"/>
  <c r="P31" i="2" s="1"/>
  <c r="M30" i="2"/>
  <c r="Q30" i="2" s="1"/>
  <c r="H30" i="2"/>
  <c r="P30" i="2" s="1"/>
  <c r="M29" i="2"/>
  <c r="Q29" i="2" s="1"/>
  <c r="H29" i="2"/>
  <c r="P29" i="2" s="1"/>
  <c r="M28" i="2"/>
  <c r="Q28" i="2" s="1"/>
  <c r="H28" i="2"/>
  <c r="P28" i="2" s="1"/>
  <c r="M23" i="2"/>
  <c r="Q23" i="2" s="1"/>
  <c r="H23" i="2"/>
  <c r="P23" i="2" s="1"/>
  <c r="M22" i="2"/>
  <c r="Q22" i="2" s="1"/>
  <c r="H22" i="2"/>
  <c r="P22" i="2" s="1"/>
  <c r="M21" i="2"/>
  <c r="Q21" i="2" s="1"/>
  <c r="H21" i="2"/>
  <c r="P21" i="2" s="1"/>
  <c r="M20" i="2"/>
  <c r="Q20" i="2" s="1"/>
  <c r="H20" i="2"/>
  <c r="P20" i="2" s="1"/>
  <c r="M19" i="2"/>
  <c r="Q19" i="2" s="1"/>
  <c r="H19" i="2"/>
  <c r="P19" i="2" s="1"/>
  <c r="M18" i="2"/>
  <c r="Q18" i="2" s="1"/>
  <c r="H18" i="2"/>
  <c r="P18" i="2" s="1"/>
  <c r="M7" i="2"/>
  <c r="Q7" i="2" s="1"/>
  <c r="H7" i="2"/>
  <c r="P7" i="2" s="1"/>
  <c r="M6" i="2"/>
  <c r="Q6" i="2" s="1"/>
  <c r="H6" i="2"/>
  <c r="P6" i="2" s="1"/>
  <c r="M5" i="2"/>
  <c r="Q5" i="2" s="1"/>
  <c r="H5" i="2"/>
  <c r="P5" i="2" s="1"/>
  <c r="M4" i="2"/>
  <c r="Q4" i="2" s="1"/>
  <c r="H4" i="2"/>
  <c r="P4" i="2" s="1"/>
  <c r="M3" i="2"/>
  <c r="Q3" i="2" s="1"/>
  <c r="H3" i="2"/>
  <c r="P3" i="2" s="1"/>
  <c r="M2" i="2"/>
  <c r="Q2" i="2" s="1"/>
  <c r="H2" i="2"/>
  <c r="P2" i="2" s="1"/>
  <c r="P8" i="2" s="1"/>
  <c r="M49" i="1"/>
  <c r="Q49" i="1" s="1"/>
  <c r="H49" i="1"/>
  <c r="P49" i="1" s="1"/>
  <c r="M48" i="1"/>
  <c r="Q48" i="1" s="1"/>
  <c r="H48" i="1"/>
  <c r="P48" i="1" s="1"/>
  <c r="M47" i="1"/>
  <c r="Q47" i="1" s="1"/>
  <c r="H47" i="1"/>
  <c r="P47" i="1" s="1"/>
  <c r="M46" i="1"/>
  <c r="Q46" i="1" s="1"/>
  <c r="H46" i="1"/>
  <c r="P46" i="1" s="1"/>
  <c r="M45" i="1"/>
  <c r="Q45" i="1" s="1"/>
  <c r="H45" i="1"/>
  <c r="P45" i="1" s="1"/>
  <c r="M44" i="1"/>
  <c r="Q44" i="1" s="1"/>
  <c r="H44" i="1"/>
  <c r="P44" i="1" s="1"/>
  <c r="M40" i="1"/>
  <c r="Q40" i="1" s="1"/>
  <c r="H40" i="1"/>
  <c r="P40" i="1" s="1"/>
  <c r="M39" i="1"/>
  <c r="Q39" i="1" s="1"/>
  <c r="H39" i="1"/>
  <c r="P39" i="1" s="1"/>
  <c r="M38" i="1"/>
  <c r="Q38" i="1" s="1"/>
  <c r="H38" i="1"/>
  <c r="P38" i="1" s="1"/>
  <c r="M37" i="1"/>
  <c r="Q37" i="1" s="1"/>
  <c r="H37" i="1"/>
  <c r="P37" i="1" s="1"/>
  <c r="M36" i="1"/>
  <c r="Q36" i="1" s="1"/>
  <c r="H36" i="1"/>
  <c r="P36" i="1" s="1"/>
  <c r="M35" i="1"/>
  <c r="Q35" i="1" s="1"/>
  <c r="H35" i="1"/>
  <c r="P35" i="1" s="1"/>
  <c r="M31" i="1"/>
  <c r="Q31" i="1" s="1"/>
  <c r="H31" i="1"/>
  <c r="P31" i="1" s="1"/>
  <c r="M30" i="1"/>
  <c r="Q30" i="1" s="1"/>
  <c r="H30" i="1"/>
  <c r="P30" i="1" s="1"/>
  <c r="M29" i="1"/>
  <c r="Q29" i="1" s="1"/>
  <c r="H29" i="1"/>
  <c r="P29" i="1" s="1"/>
  <c r="M28" i="1"/>
  <c r="Q28" i="1" s="1"/>
  <c r="H28" i="1"/>
  <c r="P28" i="1" s="1"/>
  <c r="M27" i="1"/>
  <c r="Q27" i="1" s="1"/>
  <c r="H27" i="1"/>
  <c r="P27" i="1" s="1"/>
  <c r="M26" i="1"/>
  <c r="Q26" i="1" s="1"/>
  <c r="H26" i="1"/>
  <c r="P26" i="1" s="1"/>
  <c r="M22" i="1"/>
  <c r="Q22" i="1" s="1"/>
  <c r="H22" i="1"/>
  <c r="P22" i="1" s="1"/>
  <c r="M21" i="1"/>
  <c r="Q21" i="1" s="1"/>
  <c r="H21" i="1"/>
  <c r="P21" i="1" s="1"/>
  <c r="M20" i="1"/>
  <c r="Q20" i="1" s="1"/>
  <c r="H20" i="1"/>
  <c r="P20" i="1" s="1"/>
  <c r="M19" i="1"/>
  <c r="Q19" i="1" s="1"/>
  <c r="H19" i="1"/>
  <c r="P19" i="1" s="1"/>
  <c r="M18" i="1"/>
  <c r="Q18" i="1" s="1"/>
  <c r="H18" i="1"/>
  <c r="P18" i="1" s="1"/>
  <c r="M17" i="1"/>
  <c r="Q17" i="1" s="1"/>
  <c r="H17" i="1"/>
  <c r="P17" i="1" s="1"/>
  <c r="P23" i="1" l="1"/>
  <c r="Q34" i="2"/>
  <c r="P34" i="2"/>
  <c r="Q24" i="2"/>
  <c r="P52" i="2"/>
  <c r="Q52" i="2"/>
  <c r="P43" i="2"/>
  <c r="Q43" i="2"/>
  <c r="P24" i="2"/>
  <c r="Q8" i="2"/>
  <c r="P50" i="1"/>
  <c r="Q50" i="1"/>
  <c r="Q23" i="1"/>
  <c r="P41" i="1"/>
  <c r="Q41" i="1"/>
  <c r="P32" i="1"/>
  <c r="Q32" i="1"/>
  <c r="M7" i="1"/>
  <c r="Q7" i="1" s="1"/>
  <c r="M3" i="1"/>
  <c r="M4" i="1"/>
  <c r="M5" i="1"/>
  <c r="M6" i="1"/>
  <c r="M2" i="1"/>
  <c r="H3" i="1"/>
  <c r="P3" i="1" s="1"/>
  <c r="H4" i="1"/>
  <c r="P4" i="1" s="1"/>
  <c r="H5" i="1"/>
  <c r="P5" i="1" s="1"/>
  <c r="H6" i="1"/>
  <c r="P6" i="1" s="1"/>
  <c r="H7" i="1"/>
  <c r="H2" i="1"/>
  <c r="P2" i="1" s="1"/>
  <c r="P7" i="1" l="1"/>
  <c r="P8" i="1" s="1"/>
  <c r="Q2" i="1" l="1"/>
  <c r="Q4" i="1"/>
  <c r="Q5" i="1"/>
  <c r="Q6" i="1"/>
  <c r="Q3" i="1" l="1"/>
  <c r="Q8" i="1" s="1"/>
</calcChain>
</file>

<file path=xl/sharedStrings.xml><?xml version="1.0" encoding="utf-8"?>
<sst xmlns="http://schemas.openxmlformats.org/spreadsheetml/2006/main" count="252" uniqueCount="42">
  <si>
    <t>Concentration</t>
  </si>
  <si>
    <t>EF</t>
  </si>
  <si>
    <t>ED</t>
  </si>
  <si>
    <t>BW</t>
  </si>
  <si>
    <t>AT</t>
  </si>
  <si>
    <t>SL</t>
  </si>
  <si>
    <t>SA</t>
  </si>
  <si>
    <t>ABS</t>
  </si>
  <si>
    <t>Dder</t>
  </si>
  <si>
    <t>derRfd</t>
  </si>
  <si>
    <t>ingRfd</t>
  </si>
  <si>
    <t>HQing</t>
  </si>
  <si>
    <t>HQdermal</t>
  </si>
  <si>
    <t>BDE 28</t>
  </si>
  <si>
    <t>BDE47</t>
  </si>
  <si>
    <t>BDE99</t>
  </si>
  <si>
    <t>BDE100</t>
  </si>
  <si>
    <t>BDE209</t>
  </si>
  <si>
    <t>BDE183</t>
  </si>
  <si>
    <t>FC</t>
  </si>
  <si>
    <t>IR</t>
  </si>
  <si>
    <t>ADD</t>
  </si>
  <si>
    <t xml:space="preserve">Abule EgbaAdult </t>
  </si>
  <si>
    <t xml:space="preserve">Solous Adult </t>
  </si>
  <si>
    <t xml:space="preserve">Olusosun Adult </t>
  </si>
  <si>
    <t xml:space="preserve">Ikorodu Adult </t>
  </si>
  <si>
    <t xml:space="preserve">Epe Adult </t>
  </si>
  <si>
    <t>AE</t>
  </si>
  <si>
    <t>So</t>
  </si>
  <si>
    <t>Ol</t>
  </si>
  <si>
    <t>Ikrd</t>
  </si>
  <si>
    <t>Epe</t>
  </si>
  <si>
    <t>Children</t>
  </si>
  <si>
    <t>Lft</t>
  </si>
  <si>
    <t>LADD</t>
  </si>
  <si>
    <t>B</t>
  </si>
  <si>
    <t>Cancer Risk</t>
  </si>
  <si>
    <t>SO</t>
  </si>
  <si>
    <t>OL</t>
  </si>
  <si>
    <t>IKR</t>
  </si>
  <si>
    <t>EPE</t>
  </si>
  <si>
    <t>Cancer risk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</si>
</sst>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8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name val="Times New Roman"/>
      <family val="1"/>
    </font>
    <font>
      <sz val="8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8"/>
      <name val="Arial"/>
      <family val="2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FF0000"/>
      <name val="Arial"/>
      <family val="2"/>
    </font>
    <font>
      <b/>
      <sz val="8"/>
      <name val="Times New Roman"/>
      <family val="1"/>
    </font>
    <font>
      <b/>
      <sz val="8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1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11" fontId="1" fillId="0" borderId="1" xfId="0" applyNumberFormat="1" applyFont="1" applyFill="1" applyBorder="1" applyAlignment="1" applyProtection="1">
      <alignment horizontal="left" wrapText="1"/>
    </xf>
    <xf numFmtId="0" fontId="1" fillId="0" borderId="1" xfId="0" applyNumberFormat="1" applyFont="1" applyFill="1" applyBorder="1" applyAlignment="1" applyProtection="1">
      <alignment horizontal="left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Fill="1" applyBorder="1" applyAlignment="1" applyProtection="1">
      <alignment horizontal="left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 applyProtection="1">
      <alignment horizontal="left" wrapText="1"/>
    </xf>
    <xf numFmtId="0" fontId="3" fillId="3" borderId="1" xfId="0" applyNumberFormat="1" applyFont="1" applyFill="1" applyBorder="1" applyAlignment="1" applyProtection="1">
      <alignment horizontal="left" wrapText="1"/>
    </xf>
    <xf numFmtId="11" fontId="3" fillId="3" borderId="1" xfId="0" applyNumberFormat="1" applyFont="1" applyFill="1" applyBorder="1" applyAlignment="1" applyProtection="1">
      <alignment horizontal="left" wrapText="1"/>
    </xf>
    <xf numFmtId="0" fontId="3" fillId="3" borderId="1" xfId="0" applyNumberFormat="1" applyFont="1" applyFill="1" applyBorder="1" applyAlignment="1" applyProtection="1">
      <alignment horizontal="left"/>
    </xf>
    <xf numFmtId="11" fontId="2" fillId="0" borderId="1" xfId="0" applyNumberFormat="1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right" vertical="center"/>
    </xf>
    <xf numFmtId="2" fontId="4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/>
    <xf numFmtId="0" fontId="4" fillId="3" borderId="1" xfId="0" applyFont="1" applyFill="1" applyBorder="1"/>
    <xf numFmtId="0" fontId="6" fillId="0" borderId="1" xfId="0" applyFont="1" applyBorder="1"/>
    <xf numFmtId="11" fontId="6" fillId="0" borderId="1" xfId="0" applyNumberFormat="1" applyFont="1" applyBorder="1"/>
    <xf numFmtId="2" fontId="5" fillId="3" borderId="1" xfId="0" applyNumberFormat="1" applyFont="1" applyFill="1" applyBorder="1"/>
    <xf numFmtId="11" fontId="4" fillId="3" borderId="1" xfId="0" applyNumberFormat="1" applyFont="1" applyFill="1" applyBorder="1"/>
    <xf numFmtId="11" fontId="5" fillId="3" borderId="1" xfId="0" applyNumberFormat="1" applyFont="1" applyFill="1" applyBorder="1"/>
    <xf numFmtId="2" fontId="4" fillId="3" borderId="1" xfId="0" applyNumberFormat="1" applyFont="1" applyFill="1" applyBorder="1"/>
    <xf numFmtId="2" fontId="6" fillId="0" borderId="1" xfId="0" applyNumberFormat="1" applyFont="1" applyBorder="1"/>
    <xf numFmtId="0" fontId="4" fillId="3" borderId="1" xfId="0" applyNumberFormat="1" applyFont="1" applyFill="1" applyBorder="1" applyAlignment="1">
      <alignment horizontal="right"/>
    </xf>
    <xf numFmtId="2" fontId="5" fillId="0" borderId="1" xfId="0" applyNumberFormat="1" applyFont="1" applyBorder="1"/>
    <xf numFmtId="0" fontId="6" fillId="3" borderId="1" xfId="0" applyFont="1" applyFill="1" applyBorder="1"/>
    <xf numFmtId="11" fontId="6" fillId="3" borderId="1" xfId="0" applyNumberFormat="1" applyFont="1" applyFill="1" applyBorder="1"/>
    <xf numFmtId="0" fontId="7" fillId="0" borderId="1" xfId="0" applyFont="1" applyBorder="1"/>
    <xf numFmtId="0" fontId="8" fillId="2" borderId="1" xfId="0" applyNumberFormat="1" applyFont="1" applyFill="1" applyBorder="1" applyAlignment="1">
      <alignment horizontal="right" vertical="center"/>
    </xf>
    <xf numFmtId="2" fontId="8" fillId="2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/>
    <xf numFmtId="0" fontId="10" fillId="0" borderId="1" xfId="0" applyFont="1" applyBorder="1"/>
    <xf numFmtId="2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 vertical="center"/>
    </xf>
    <xf numFmtId="2" fontId="12" fillId="3" borderId="1" xfId="0" applyNumberFormat="1" applyFont="1" applyFill="1" applyBorder="1"/>
    <xf numFmtId="2" fontId="9" fillId="0" borderId="1" xfId="0" applyNumberFormat="1" applyFont="1" applyBorder="1"/>
    <xf numFmtId="2" fontId="10" fillId="0" borderId="1" xfId="0" applyNumberFormat="1" applyFont="1" applyBorder="1"/>
    <xf numFmtId="2" fontId="9" fillId="3" borderId="1" xfId="0" applyNumberFormat="1" applyFont="1" applyFill="1" applyBorder="1"/>
    <xf numFmtId="11" fontId="9" fillId="3" borderId="1" xfId="0" applyNumberFormat="1" applyFont="1" applyFill="1" applyBorder="1"/>
    <xf numFmtId="11" fontId="10" fillId="0" borderId="1" xfId="0" applyNumberFormat="1" applyFont="1" applyBorder="1"/>
    <xf numFmtId="0" fontId="8" fillId="3" borderId="1" xfId="0" applyFont="1" applyFill="1" applyBorder="1"/>
    <xf numFmtId="11" fontId="8" fillId="3" borderId="1" xfId="0" applyNumberFormat="1" applyFont="1" applyFill="1" applyBorder="1"/>
    <xf numFmtId="0" fontId="13" fillId="3" borderId="1" xfId="0" applyNumberFormat="1" applyFont="1" applyFill="1" applyBorder="1" applyAlignment="1" applyProtection="1">
      <alignment horizontal="left" wrapText="1"/>
    </xf>
    <xf numFmtId="0" fontId="13" fillId="3" borderId="1" xfId="0" applyNumberFormat="1" applyFont="1" applyFill="1" applyBorder="1" applyAlignment="1" applyProtection="1">
      <alignment horizontal="left"/>
    </xf>
    <xf numFmtId="11" fontId="13" fillId="3" borderId="1" xfId="0" applyNumberFormat="1" applyFont="1" applyFill="1" applyBorder="1" applyAlignment="1" applyProtection="1">
      <alignment horizontal="left" wrapText="1"/>
    </xf>
    <xf numFmtId="0" fontId="9" fillId="0" borderId="1" xfId="0" applyFont="1" applyBorder="1"/>
    <xf numFmtId="0" fontId="14" fillId="0" borderId="1" xfId="0" applyFont="1" applyBorder="1"/>
    <xf numFmtId="11" fontId="2" fillId="0" borderId="1" xfId="0" applyNumberFormat="1" applyFont="1" applyFill="1" applyBorder="1" applyAlignment="1" applyProtection="1">
      <alignment horizontal="left" wrapText="1"/>
    </xf>
    <xf numFmtId="0" fontId="2" fillId="0" borderId="1" xfId="0" applyNumberFormat="1" applyFont="1" applyFill="1" applyBorder="1" applyAlignment="1" applyProtection="1">
      <alignment horizontal="left" wrapText="1"/>
    </xf>
    <xf numFmtId="0" fontId="2" fillId="0" borderId="1" xfId="0" applyNumberFormat="1" applyFont="1" applyFill="1" applyBorder="1" applyAlignment="1" applyProtection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txPr>
        <a:bodyPr/>
        <a:lstStyle/>
        <a:p>
          <a:pPr>
            <a:defRPr sz="18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'[1]Adult '!$R$64</c:f>
              <c:strCache>
                <c:ptCount val="1"/>
                <c:pt idx="0">
                  <c:v>Adult Living room HI</c:v>
                </c:pt>
              </c:strCache>
            </c:strRef>
          </c:tx>
          <c:explosion val="25"/>
          <c:dPt>
            <c:idx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0-1925-4076-95EC-4C4784A07A63}"/>
              </c:ext>
            </c:extLst>
          </c:dPt>
          <c:dPt>
            <c:idx val="1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1925-4076-95EC-4C4784A07A63}"/>
              </c:ext>
            </c:extLst>
          </c:dPt>
          <c:dPt>
            <c:idx val="2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2-1925-4076-95EC-4C4784A07A63}"/>
              </c:ext>
            </c:extLst>
          </c:dPt>
          <c:dPt>
            <c:idx val="3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3-1925-4076-95EC-4C4784A07A63}"/>
              </c:ext>
            </c:extLst>
          </c:dPt>
          <c:dPt>
            <c:idx val="4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4-1925-4076-95EC-4C4784A07A63}"/>
              </c:ext>
            </c:extLst>
          </c:dPt>
          <c:dPt>
            <c:idx val="5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5-1925-4076-95EC-4C4784A07A63}"/>
              </c:ext>
            </c:extLst>
          </c:dPt>
          <c:dPt>
            <c:idx val="6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6-1925-4076-95EC-4C4784A07A63}"/>
              </c:ext>
            </c:extLst>
          </c:dPt>
          <c:dPt>
            <c:idx val="7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7-1925-4076-95EC-4C4784A07A63}"/>
              </c:ext>
            </c:extLst>
          </c:dPt>
          <c:dPt>
            <c:idx val="8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8-1925-4076-95EC-4C4784A07A63}"/>
              </c:ext>
            </c:extLst>
          </c:dPt>
          <c:dPt>
            <c:idx val="9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9-1925-4076-95EC-4C4784A07A63}"/>
              </c:ext>
            </c:extLst>
          </c:dPt>
          <c:dPt>
            <c:idx val="1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A-1925-4076-95EC-4C4784A07A6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'[1]Adult '!$Q$65:$Q$75</c:f>
              <c:strCache>
                <c:ptCount val="11"/>
                <c:pt idx="0">
                  <c:v>Al </c:v>
                </c:pt>
                <c:pt idx="1">
                  <c:v>Cr </c:v>
                </c:pt>
                <c:pt idx="2">
                  <c:v>Mn </c:v>
                </c:pt>
                <c:pt idx="3">
                  <c:v> Co </c:v>
                </c:pt>
                <c:pt idx="4">
                  <c:v>Ni </c:v>
                </c:pt>
                <c:pt idx="5">
                  <c:v>Cu </c:v>
                </c:pt>
                <c:pt idx="6">
                  <c:v>Zn </c:v>
                </c:pt>
                <c:pt idx="7">
                  <c:v>As  </c:v>
                </c:pt>
                <c:pt idx="8">
                  <c:v>Cd </c:v>
                </c:pt>
                <c:pt idx="9">
                  <c:v>Hg </c:v>
                </c:pt>
                <c:pt idx="10">
                  <c:v>Pb </c:v>
                </c:pt>
              </c:strCache>
            </c:strRef>
          </c:cat>
          <c:val>
            <c:numRef>
              <c:f>'[1]Adult '!$R$65:$R$75</c:f>
              <c:numCache>
                <c:formatCode>General</c:formatCode>
                <c:ptCount val="11"/>
                <c:pt idx="1">
                  <c:v>14.967227953467097</c:v>
                </c:pt>
                <c:pt idx="3">
                  <c:v>30.987998624507608</c:v>
                </c:pt>
                <c:pt idx="4">
                  <c:v>2.0569863766254004</c:v>
                </c:pt>
                <c:pt idx="5">
                  <c:v>4.078015940737945</c:v>
                </c:pt>
                <c:pt idx="7">
                  <c:v>33.281374580218149</c:v>
                </c:pt>
                <c:pt idx="8">
                  <c:v>5.3864769935491692</c:v>
                </c:pt>
                <c:pt idx="9">
                  <c:v>8.0103034981106109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B-1925-4076-95EC-4C4784A07A63}"/>
            </c:ext>
          </c:extLst>
        </c:ser>
        <c:ser>
          <c:idx val="1"/>
          <c:order val="1"/>
          <c:tx>
            <c:strRef>
              <c:f>'[1]Adult '!$S$64</c:f>
              <c:strCache>
                <c:ptCount val="1"/>
                <c:pt idx="0">
                  <c:v>Adult Living room CR</c:v>
                </c:pt>
              </c:strCache>
            </c:strRef>
          </c:tx>
          <c:explosion val="25"/>
          <c:dPt>
            <c:idx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C-1925-4076-95EC-4C4784A07A63}"/>
              </c:ext>
            </c:extLst>
          </c:dPt>
          <c:dPt>
            <c:idx val="1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D-1925-4076-95EC-4C4784A07A63}"/>
              </c:ext>
            </c:extLst>
          </c:dPt>
          <c:dPt>
            <c:idx val="2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E-1925-4076-95EC-4C4784A07A63}"/>
              </c:ext>
            </c:extLst>
          </c:dPt>
          <c:dPt>
            <c:idx val="3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F-1925-4076-95EC-4C4784A07A63}"/>
              </c:ext>
            </c:extLst>
          </c:dPt>
          <c:dPt>
            <c:idx val="4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0-1925-4076-95EC-4C4784A07A63}"/>
              </c:ext>
            </c:extLst>
          </c:dPt>
          <c:dPt>
            <c:idx val="5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1-1925-4076-95EC-4C4784A07A63}"/>
              </c:ext>
            </c:extLst>
          </c:dPt>
          <c:dPt>
            <c:idx val="6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2-1925-4076-95EC-4C4784A07A63}"/>
              </c:ext>
            </c:extLst>
          </c:dPt>
          <c:dPt>
            <c:idx val="7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3-1925-4076-95EC-4C4784A07A63}"/>
              </c:ext>
            </c:extLst>
          </c:dPt>
          <c:dPt>
            <c:idx val="8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4-1925-4076-95EC-4C4784A07A63}"/>
              </c:ext>
            </c:extLst>
          </c:dPt>
          <c:dPt>
            <c:idx val="9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5-1925-4076-95EC-4C4784A07A63}"/>
              </c:ext>
            </c:extLst>
          </c:dPt>
          <c:dPt>
            <c:idx val="1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6-1925-4076-95EC-4C4784A07A6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'[1]Adult '!$Q$65:$Q$75</c:f>
              <c:strCache>
                <c:ptCount val="11"/>
                <c:pt idx="0">
                  <c:v>Al </c:v>
                </c:pt>
                <c:pt idx="1">
                  <c:v>Cr </c:v>
                </c:pt>
                <c:pt idx="2">
                  <c:v>Mn </c:v>
                </c:pt>
                <c:pt idx="3">
                  <c:v> Co </c:v>
                </c:pt>
                <c:pt idx="4">
                  <c:v>Ni </c:v>
                </c:pt>
                <c:pt idx="5">
                  <c:v>Cu </c:v>
                </c:pt>
                <c:pt idx="6">
                  <c:v>Zn </c:v>
                </c:pt>
                <c:pt idx="7">
                  <c:v>As  </c:v>
                </c:pt>
                <c:pt idx="8">
                  <c:v>Cd </c:v>
                </c:pt>
                <c:pt idx="9">
                  <c:v>Hg </c:v>
                </c:pt>
                <c:pt idx="10">
                  <c:v>Pb </c:v>
                </c:pt>
              </c:strCache>
            </c:strRef>
          </c:cat>
          <c:val>
            <c:numRef>
              <c:f>'[1]Adult '!$S$65:$S$75</c:f>
              <c:numCache>
                <c:formatCode>General</c:formatCode>
                <c:ptCount val="11"/>
                <c:pt idx="1">
                  <c:v>53.129780886364841</c:v>
                </c:pt>
                <c:pt idx="7">
                  <c:v>28.463888756458584</c:v>
                </c:pt>
                <c:pt idx="10">
                  <c:v>18.406298986113217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7-1925-4076-95EC-4C4784A07A63}"/>
            </c:ext>
          </c:extLst>
        </c:ser>
        <c:ser>
          <c:idx val="2"/>
          <c:order val="2"/>
          <c:tx>
            <c:strRef>
              <c:f>'[1]Adult '!$T$64</c:f>
              <c:strCache>
                <c:ptCount val="1"/>
                <c:pt idx="0">
                  <c:v>Adult Office HI</c:v>
                </c:pt>
              </c:strCache>
            </c:strRef>
          </c:tx>
          <c:explosion val="25"/>
          <c:dPt>
            <c:idx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8-1925-4076-95EC-4C4784A07A63}"/>
              </c:ext>
            </c:extLst>
          </c:dPt>
          <c:dPt>
            <c:idx val="1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9-1925-4076-95EC-4C4784A07A63}"/>
              </c:ext>
            </c:extLst>
          </c:dPt>
          <c:dPt>
            <c:idx val="2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A-1925-4076-95EC-4C4784A07A63}"/>
              </c:ext>
            </c:extLst>
          </c:dPt>
          <c:dPt>
            <c:idx val="3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B-1925-4076-95EC-4C4784A07A63}"/>
              </c:ext>
            </c:extLst>
          </c:dPt>
          <c:dPt>
            <c:idx val="4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C-1925-4076-95EC-4C4784A07A63}"/>
              </c:ext>
            </c:extLst>
          </c:dPt>
          <c:dPt>
            <c:idx val="5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D-1925-4076-95EC-4C4784A07A63}"/>
              </c:ext>
            </c:extLst>
          </c:dPt>
          <c:dPt>
            <c:idx val="6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E-1925-4076-95EC-4C4784A07A63}"/>
              </c:ext>
            </c:extLst>
          </c:dPt>
          <c:dPt>
            <c:idx val="7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F-1925-4076-95EC-4C4784A07A63}"/>
              </c:ext>
            </c:extLst>
          </c:dPt>
          <c:dPt>
            <c:idx val="8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20-1925-4076-95EC-4C4784A07A63}"/>
              </c:ext>
            </c:extLst>
          </c:dPt>
          <c:dPt>
            <c:idx val="9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21-1925-4076-95EC-4C4784A07A63}"/>
              </c:ext>
            </c:extLst>
          </c:dPt>
          <c:dPt>
            <c:idx val="1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22-1925-4076-95EC-4C4784A07A6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'[1]Adult '!$Q$65:$Q$75</c:f>
              <c:strCache>
                <c:ptCount val="11"/>
                <c:pt idx="0">
                  <c:v>Al </c:v>
                </c:pt>
                <c:pt idx="1">
                  <c:v>Cr </c:v>
                </c:pt>
                <c:pt idx="2">
                  <c:v>Mn </c:v>
                </c:pt>
                <c:pt idx="3">
                  <c:v> Co </c:v>
                </c:pt>
                <c:pt idx="4">
                  <c:v>Ni </c:v>
                </c:pt>
                <c:pt idx="5">
                  <c:v>Cu </c:v>
                </c:pt>
                <c:pt idx="6">
                  <c:v>Zn </c:v>
                </c:pt>
                <c:pt idx="7">
                  <c:v>As  </c:v>
                </c:pt>
                <c:pt idx="8">
                  <c:v>Cd </c:v>
                </c:pt>
                <c:pt idx="9">
                  <c:v>Hg </c:v>
                </c:pt>
                <c:pt idx="10">
                  <c:v>Pb </c:v>
                </c:pt>
              </c:strCache>
            </c:strRef>
          </c:cat>
          <c:val>
            <c:numRef>
              <c:f>'[1]Adult '!$T$65:$T$75</c:f>
              <c:numCache>
                <c:formatCode>General</c:formatCode>
                <c:ptCount val="11"/>
                <c:pt idx="1">
                  <c:v>10.50120197419519</c:v>
                </c:pt>
                <c:pt idx="3">
                  <c:v>20.90460834860836</c:v>
                </c:pt>
                <c:pt idx="4">
                  <c:v>2.1285080197950048</c:v>
                </c:pt>
                <c:pt idx="5">
                  <c:v>1.1695777727551406</c:v>
                </c:pt>
                <c:pt idx="7">
                  <c:v>23.469483278043306</c:v>
                </c:pt>
                <c:pt idx="8">
                  <c:v>5.7559757591059943</c:v>
                </c:pt>
                <c:pt idx="9">
                  <c:v>35.282869479610916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23-1925-4076-95EC-4C4784A07A63}"/>
            </c:ext>
          </c:extLst>
        </c:ser>
        <c:ser>
          <c:idx val="3"/>
          <c:order val="3"/>
          <c:tx>
            <c:strRef>
              <c:f>'[1]Adult '!$U$64</c:f>
              <c:strCache>
                <c:ptCount val="1"/>
                <c:pt idx="0">
                  <c:v>Adult Office CR </c:v>
                </c:pt>
              </c:strCache>
            </c:strRef>
          </c:tx>
          <c:explosion val="25"/>
          <c:dPt>
            <c:idx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24-1925-4076-95EC-4C4784A07A63}"/>
              </c:ext>
            </c:extLst>
          </c:dPt>
          <c:dPt>
            <c:idx val="1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25-1925-4076-95EC-4C4784A07A63}"/>
              </c:ext>
            </c:extLst>
          </c:dPt>
          <c:dPt>
            <c:idx val="2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26-1925-4076-95EC-4C4784A07A63}"/>
              </c:ext>
            </c:extLst>
          </c:dPt>
          <c:dPt>
            <c:idx val="3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27-1925-4076-95EC-4C4784A07A63}"/>
              </c:ext>
            </c:extLst>
          </c:dPt>
          <c:dPt>
            <c:idx val="4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28-1925-4076-95EC-4C4784A07A63}"/>
              </c:ext>
            </c:extLst>
          </c:dPt>
          <c:dPt>
            <c:idx val="5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29-1925-4076-95EC-4C4784A07A63}"/>
              </c:ext>
            </c:extLst>
          </c:dPt>
          <c:dPt>
            <c:idx val="6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2A-1925-4076-95EC-4C4784A07A63}"/>
              </c:ext>
            </c:extLst>
          </c:dPt>
          <c:dPt>
            <c:idx val="7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2B-1925-4076-95EC-4C4784A07A63}"/>
              </c:ext>
            </c:extLst>
          </c:dPt>
          <c:dPt>
            <c:idx val="8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2C-1925-4076-95EC-4C4784A07A63}"/>
              </c:ext>
            </c:extLst>
          </c:dPt>
          <c:dPt>
            <c:idx val="9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2D-1925-4076-95EC-4C4784A07A63}"/>
              </c:ext>
            </c:extLst>
          </c:dPt>
          <c:dPt>
            <c:idx val="1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2E-1925-4076-95EC-4C4784A07A6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'[1]Adult '!$Q$65:$Q$75</c:f>
              <c:strCache>
                <c:ptCount val="11"/>
                <c:pt idx="0">
                  <c:v>Al </c:v>
                </c:pt>
                <c:pt idx="1">
                  <c:v>Cr </c:v>
                </c:pt>
                <c:pt idx="2">
                  <c:v>Mn </c:v>
                </c:pt>
                <c:pt idx="3">
                  <c:v> Co </c:v>
                </c:pt>
                <c:pt idx="4">
                  <c:v>Ni </c:v>
                </c:pt>
                <c:pt idx="5">
                  <c:v>Cu </c:v>
                </c:pt>
                <c:pt idx="6">
                  <c:v>Zn </c:v>
                </c:pt>
                <c:pt idx="7">
                  <c:v>As  </c:v>
                </c:pt>
                <c:pt idx="8">
                  <c:v>Cd </c:v>
                </c:pt>
                <c:pt idx="9">
                  <c:v>Hg </c:v>
                </c:pt>
                <c:pt idx="10">
                  <c:v>Pb </c:v>
                </c:pt>
              </c:strCache>
            </c:strRef>
          </c:cat>
          <c:val>
            <c:numRef>
              <c:f>'[1]Adult '!$U$65:$U$75</c:f>
              <c:numCache>
                <c:formatCode>General</c:formatCode>
                <c:ptCount val="11"/>
                <c:pt idx="1">
                  <c:v>50.83</c:v>
                </c:pt>
                <c:pt idx="7">
                  <c:v>34.082594683709168</c:v>
                </c:pt>
                <c:pt idx="10">
                  <c:v>15.084189436893213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2F-1925-4076-95EC-4C4784A07A63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txPr>
        <a:bodyPr/>
        <a:lstStyle/>
        <a:p>
          <a:pPr>
            <a:defRPr sz="18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'[1]Adult '!$S$64</c:f>
              <c:strCache>
                <c:ptCount val="1"/>
                <c:pt idx="0">
                  <c:v>Adult Living room CR</c:v>
                </c:pt>
              </c:strCache>
            </c:strRef>
          </c:tx>
          <c:explosion val="25"/>
          <c:dPt>
            <c:idx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0-19E7-439D-8D7F-D09561007D99}"/>
              </c:ext>
            </c:extLst>
          </c:dPt>
          <c:dPt>
            <c:idx val="1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19E7-439D-8D7F-D09561007D99}"/>
              </c:ext>
            </c:extLst>
          </c:dPt>
          <c:dPt>
            <c:idx val="2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2-19E7-439D-8D7F-D09561007D99}"/>
              </c:ext>
            </c:extLst>
          </c:dPt>
          <c:dPt>
            <c:idx val="3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3-19E7-439D-8D7F-D09561007D99}"/>
              </c:ext>
            </c:extLst>
          </c:dPt>
          <c:dPt>
            <c:idx val="4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4-19E7-439D-8D7F-D09561007D99}"/>
              </c:ext>
            </c:extLst>
          </c:dPt>
          <c:dPt>
            <c:idx val="5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5-19E7-439D-8D7F-D09561007D99}"/>
              </c:ext>
            </c:extLst>
          </c:dPt>
          <c:dPt>
            <c:idx val="6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6-19E7-439D-8D7F-D09561007D99}"/>
              </c:ext>
            </c:extLst>
          </c:dPt>
          <c:dPt>
            <c:idx val="7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7-19E7-439D-8D7F-D09561007D99}"/>
              </c:ext>
            </c:extLst>
          </c:dPt>
          <c:dPt>
            <c:idx val="8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8-19E7-439D-8D7F-D09561007D99}"/>
              </c:ext>
            </c:extLst>
          </c:dPt>
          <c:dPt>
            <c:idx val="9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9-19E7-439D-8D7F-D09561007D99}"/>
              </c:ext>
            </c:extLst>
          </c:dPt>
          <c:dPt>
            <c:idx val="1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A-19E7-439D-8D7F-D09561007D9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'[1]Adult '!$Q$65:$Q$75</c:f>
              <c:strCache>
                <c:ptCount val="11"/>
                <c:pt idx="0">
                  <c:v>Al </c:v>
                </c:pt>
                <c:pt idx="1">
                  <c:v>Cr </c:v>
                </c:pt>
                <c:pt idx="2">
                  <c:v>Mn </c:v>
                </c:pt>
                <c:pt idx="3">
                  <c:v> Co </c:v>
                </c:pt>
                <c:pt idx="4">
                  <c:v>Ni </c:v>
                </c:pt>
                <c:pt idx="5">
                  <c:v>Cu </c:v>
                </c:pt>
                <c:pt idx="6">
                  <c:v>Zn </c:v>
                </c:pt>
                <c:pt idx="7">
                  <c:v>As  </c:v>
                </c:pt>
                <c:pt idx="8">
                  <c:v>Cd </c:v>
                </c:pt>
                <c:pt idx="9">
                  <c:v>Hg </c:v>
                </c:pt>
                <c:pt idx="10">
                  <c:v>Pb </c:v>
                </c:pt>
              </c:strCache>
            </c:strRef>
          </c:cat>
          <c:val>
            <c:numRef>
              <c:f>'[1]Adult '!$S$65:$S$75</c:f>
              <c:numCache>
                <c:formatCode>General</c:formatCode>
                <c:ptCount val="11"/>
                <c:pt idx="1">
                  <c:v>53.129780886364841</c:v>
                </c:pt>
                <c:pt idx="7">
                  <c:v>28.463888756458584</c:v>
                </c:pt>
                <c:pt idx="10">
                  <c:v>18.406298986113217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B-19E7-439D-8D7F-D09561007D99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txPr>
        <a:bodyPr/>
        <a:lstStyle/>
        <a:p>
          <a:pPr>
            <a:defRPr sz="18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'[1]Adult '!$T$64</c:f>
              <c:strCache>
                <c:ptCount val="1"/>
                <c:pt idx="0">
                  <c:v>Adult Office HI</c:v>
                </c:pt>
              </c:strCache>
            </c:strRef>
          </c:tx>
          <c:explosion val="25"/>
          <c:dPt>
            <c:idx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0-CDCF-4BE2-9D13-E4613E7373BE}"/>
              </c:ext>
            </c:extLst>
          </c:dPt>
          <c:dPt>
            <c:idx val="1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CDCF-4BE2-9D13-E4613E7373BE}"/>
              </c:ext>
            </c:extLst>
          </c:dPt>
          <c:dPt>
            <c:idx val="2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2-CDCF-4BE2-9D13-E4613E7373BE}"/>
              </c:ext>
            </c:extLst>
          </c:dPt>
          <c:dPt>
            <c:idx val="3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3-CDCF-4BE2-9D13-E4613E7373BE}"/>
              </c:ext>
            </c:extLst>
          </c:dPt>
          <c:dPt>
            <c:idx val="4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4-CDCF-4BE2-9D13-E4613E7373BE}"/>
              </c:ext>
            </c:extLst>
          </c:dPt>
          <c:dPt>
            <c:idx val="5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5-CDCF-4BE2-9D13-E4613E7373BE}"/>
              </c:ext>
            </c:extLst>
          </c:dPt>
          <c:dPt>
            <c:idx val="6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6-CDCF-4BE2-9D13-E4613E7373BE}"/>
              </c:ext>
            </c:extLst>
          </c:dPt>
          <c:dPt>
            <c:idx val="7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7-CDCF-4BE2-9D13-E4613E7373BE}"/>
              </c:ext>
            </c:extLst>
          </c:dPt>
          <c:dPt>
            <c:idx val="8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8-CDCF-4BE2-9D13-E4613E7373BE}"/>
              </c:ext>
            </c:extLst>
          </c:dPt>
          <c:dPt>
            <c:idx val="9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9-CDCF-4BE2-9D13-E4613E7373BE}"/>
              </c:ext>
            </c:extLst>
          </c:dPt>
          <c:dPt>
            <c:idx val="1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A-CDCF-4BE2-9D13-E4613E7373B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'[1]Adult '!$Q$65:$Q$75</c:f>
              <c:strCache>
                <c:ptCount val="11"/>
                <c:pt idx="0">
                  <c:v>Al </c:v>
                </c:pt>
                <c:pt idx="1">
                  <c:v>Cr </c:v>
                </c:pt>
                <c:pt idx="2">
                  <c:v>Mn </c:v>
                </c:pt>
                <c:pt idx="3">
                  <c:v> Co </c:v>
                </c:pt>
                <c:pt idx="4">
                  <c:v>Ni </c:v>
                </c:pt>
                <c:pt idx="5">
                  <c:v>Cu </c:v>
                </c:pt>
                <c:pt idx="6">
                  <c:v>Zn </c:v>
                </c:pt>
                <c:pt idx="7">
                  <c:v>As  </c:v>
                </c:pt>
                <c:pt idx="8">
                  <c:v>Cd </c:v>
                </c:pt>
                <c:pt idx="9">
                  <c:v>Hg </c:v>
                </c:pt>
                <c:pt idx="10">
                  <c:v>Pb </c:v>
                </c:pt>
              </c:strCache>
            </c:strRef>
          </c:cat>
          <c:val>
            <c:numRef>
              <c:f>'[1]Adult '!$T$65:$T$75</c:f>
              <c:numCache>
                <c:formatCode>General</c:formatCode>
                <c:ptCount val="11"/>
                <c:pt idx="1">
                  <c:v>10.50120197419519</c:v>
                </c:pt>
                <c:pt idx="3">
                  <c:v>20.90460834860836</c:v>
                </c:pt>
                <c:pt idx="4">
                  <c:v>2.1285080197950048</c:v>
                </c:pt>
                <c:pt idx="5">
                  <c:v>1.1695777727551406</c:v>
                </c:pt>
                <c:pt idx="7">
                  <c:v>23.469483278043306</c:v>
                </c:pt>
                <c:pt idx="8">
                  <c:v>5.7559757591059943</c:v>
                </c:pt>
                <c:pt idx="9">
                  <c:v>35.282869479610916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B-CDCF-4BE2-9D13-E4613E7373BE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txPr>
        <a:bodyPr/>
        <a:lstStyle/>
        <a:p>
          <a:pPr>
            <a:defRPr sz="18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'[1]Adult '!$U$64</c:f>
              <c:strCache>
                <c:ptCount val="1"/>
                <c:pt idx="0">
                  <c:v>Adult Office CR </c:v>
                </c:pt>
              </c:strCache>
            </c:strRef>
          </c:tx>
          <c:explosion val="25"/>
          <c:dPt>
            <c:idx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0-DA1D-483D-9000-B0CB1BB5BC82}"/>
              </c:ext>
            </c:extLst>
          </c:dPt>
          <c:dPt>
            <c:idx val="1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DA1D-483D-9000-B0CB1BB5BC82}"/>
              </c:ext>
            </c:extLst>
          </c:dPt>
          <c:dPt>
            <c:idx val="2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2-DA1D-483D-9000-B0CB1BB5BC82}"/>
              </c:ext>
            </c:extLst>
          </c:dPt>
          <c:dPt>
            <c:idx val="3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3-DA1D-483D-9000-B0CB1BB5BC82}"/>
              </c:ext>
            </c:extLst>
          </c:dPt>
          <c:dPt>
            <c:idx val="4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4-DA1D-483D-9000-B0CB1BB5BC82}"/>
              </c:ext>
            </c:extLst>
          </c:dPt>
          <c:dPt>
            <c:idx val="5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5-DA1D-483D-9000-B0CB1BB5BC82}"/>
              </c:ext>
            </c:extLst>
          </c:dPt>
          <c:dPt>
            <c:idx val="6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6-DA1D-483D-9000-B0CB1BB5BC82}"/>
              </c:ext>
            </c:extLst>
          </c:dPt>
          <c:dPt>
            <c:idx val="7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7-DA1D-483D-9000-B0CB1BB5BC82}"/>
              </c:ext>
            </c:extLst>
          </c:dPt>
          <c:dPt>
            <c:idx val="8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8-DA1D-483D-9000-B0CB1BB5BC82}"/>
              </c:ext>
            </c:extLst>
          </c:dPt>
          <c:dPt>
            <c:idx val="9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9-DA1D-483D-9000-B0CB1BB5BC82}"/>
              </c:ext>
            </c:extLst>
          </c:dPt>
          <c:dPt>
            <c:idx val="1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A-DA1D-483D-9000-B0CB1BB5BC8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'[1]Adult '!$Q$65:$Q$75</c:f>
              <c:strCache>
                <c:ptCount val="11"/>
                <c:pt idx="0">
                  <c:v>Al </c:v>
                </c:pt>
                <c:pt idx="1">
                  <c:v>Cr </c:v>
                </c:pt>
                <c:pt idx="2">
                  <c:v>Mn </c:v>
                </c:pt>
                <c:pt idx="3">
                  <c:v> Co </c:v>
                </c:pt>
                <c:pt idx="4">
                  <c:v>Ni </c:v>
                </c:pt>
                <c:pt idx="5">
                  <c:v>Cu </c:v>
                </c:pt>
                <c:pt idx="6">
                  <c:v>Zn </c:v>
                </c:pt>
                <c:pt idx="7">
                  <c:v>As  </c:v>
                </c:pt>
                <c:pt idx="8">
                  <c:v>Cd </c:v>
                </c:pt>
                <c:pt idx="9">
                  <c:v>Hg </c:v>
                </c:pt>
                <c:pt idx="10">
                  <c:v>Pb </c:v>
                </c:pt>
              </c:strCache>
            </c:strRef>
          </c:cat>
          <c:val>
            <c:numRef>
              <c:f>'[1]Adult '!$U$65:$U$75</c:f>
              <c:numCache>
                <c:formatCode>General</c:formatCode>
                <c:ptCount val="11"/>
                <c:pt idx="1">
                  <c:v>50.83</c:v>
                </c:pt>
                <c:pt idx="7">
                  <c:v>34.082594683709168</c:v>
                </c:pt>
                <c:pt idx="10">
                  <c:v>15.084189436893213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B-DA1D-483D-9000-B0CB1BB5BC82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83</xdr:row>
      <xdr:rowOff>9525</xdr:rowOff>
    </xdr:from>
    <xdr:to>
      <xdr:col>8</xdr:col>
      <xdr:colOff>0</xdr:colOff>
      <xdr:row>100</xdr:row>
      <xdr:rowOff>142875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19050</xdr:colOff>
      <xdr:row>101</xdr:row>
      <xdr:rowOff>76200</xdr:rowOff>
    </xdr:from>
    <xdr:to>
      <xdr:col>8</xdr:col>
      <xdr:colOff>0</xdr:colOff>
      <xdr:row>119</xdr:row>
      <xdr:rowOff>171450</xdr:rowOff>
    </xdr:to>
    <xdr:graphicFrame macro="">
      <xdr:nvGraphicFramePr>
        <xdr:cNvPr id="3" name="Chart 4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200025</xdr:colOff>
      <xdr:row>103</xdr:row>
      <xdr:rowOff>9525</xdr:rowOff>
    </xdr:from>
    <xdr:to>
      <xdr:col>13</xdr:col>
      <xdr:colOff>85725</xdr:colOff>
      <xdr:row>120</xdr:row>
      <xdr:rowOff>180975</xdr:rowOff>
    </xdr:to>
    <xdr:graphicFrame macro="">
      <xdr:nvGraphicFramePr>
        <xdr:cNvPr id="4" name="Chart 5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28575</xdr:colOff>
      <xdr:row>83</xdr:row>
      <xdr:rowOff>171450</xdr:rowOff>
    </xdr:from>
    <xdr:to>
      <xdr:col>13</xdr:col>
      <xdr:colOff>0</xdr:colOff>
      <xdr:row>102</xdr:row>
      <xdr:rowOff>0</xdr:rowOff>
    </xdr:to>
    <xdr:graphicFrame macro="">
      <xdr:nvGraphicFramePr>
        <xdr:cNvPr id="5" name="Chart 6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R.%20O.O%20OLUJIMI/Desktop/New%20Systems/Documents/New%20folder/Keep/AUSTRIA/Risk%20assessmen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ildren"/>
      <sheetName val="Igeo"/>
      <sheetName val="Adult "/>
      <sheetName val="Gilbert table"/>
    </sheetNames>
    <sheetDataSet>
      <sheetData sheetId="0">
        <row r="60">
          <cell r="AI60" t="str">
            <v>Children Living roomHI</v>
          </cell>
        </row>
      </sheetData>
      <sheetData sheetId="1" refreshError="1"/>
      <sheetData sheetId="2">
        <row r="64">
          <cell r="R64" t="str">
            <v>Adult Living room HI</v>
          </cell>
          <cell r="S64" t="str">
            <v>Adult Living room CR</v>
          </cell>
          <cell r="T64" t="str">
            <v>Adult Office HI</v>
          </cell>
          <cell r="U64" t="str">
            <v xml:space="preserve">Adult Office CR </v>
          </cell>
        </row>
        <row r="65">
          <cell r="Q65" t="str">
            <v xml:space="preserve">Al </v>
          </cell>
        </row>
        <row r="66">
          <cell r="Q66" t="str">
            <v xml:space="preserve">Cr </v>
          </cell>
          <cell r="R66">
            <v>14.967227953467097</v>
          </cell>
          <cell r="S66">
            <v>53.129780886364841</v>
          </cell>
          <cell r="T66">
            <v>10.50120197419519</v>
          </cell>
          <cell r="U66">
            <v>50.83</v>
          </cell>
        </row>
        <row r="67">
          <cell r="Q67" t="str">
            <v xml:space="preserve">Mn </v>
          </cell>
        </row>
        <row r="68">
          <cell r="Q68" t="str">
            <v xml:space="preserve"> Co </v>
          </cell>
          <cell r="R68">
            <v>30.987998624507608</v>
          </cell>
          <cell r="T68">
            <v>20.90460834860836</v>
          </cell>
        </row>
        <row r="69">
          <cell r="Q69" t="str">
            <v xml:space="preserve">Ni </v>
          </cell>
          <cell r="R69">
            <v>2.0569863766254004</v>
          </cell>
          <cell r="T69">
            <v>2.1285080197950048</v>
          </cell>
        </row>
        <row r="70">
          <cell r="Q70" t="str">
            <v xml:space="preserve">Cu </v>
          </cell>
          <cell r="R70">
            <v>4.078015940737945</v>
          </cell>
          <cell r="T70">
            <v>1.1695777727551406</v>
          </cell>
        </row>
        <row r="71">
          <cell r="Q71" t="str">
            <v xml:space="preserve">Zn </v>
          </cell>
        </row>
        <row r="72">
          <cell r="Q72" t="str">
            <v xml:space="preserve">As  </v>
          </cell>
          <cell r="R72">
            <v>33.281374580218149</v>
          </cell>
          <cell r="S72">
            <v>28.463888756458584</v>
          </cell>
          <cell r="T72">
            <v>23.469483278043306</v>
          </cell>
          <cell r="U72">
            <v>34.082594683709168</v>
          </cell>
        </row>
        <row r="73">
          <cell r="Q73" t="str">
            <v xml:space="preserve">Cd </v>
          </cell>
          <cell r="R73">
            <v>5.3864769935491692</v>
          </cell>
          <cell r="T73">
            <v>5.7559757591059943</v>
          </cell>
        </row>
        <row r="74">
          <cell r="Q74" t="str">
            <v xml:space="preserve">Hg </v>
          </cell>
          <cell r="R74">
            <v>8.0103034981106109</v>
          </cell>
          <cell r="T74">
            <v>35.282869479610916</v>
          </cell>
        </row>
        <row r="75">
          <cell r="Q75" t="str">
            <v xml:space="preserve">Pb </v>
          </cell>
          <cell r="S75">
            <v>18.406298986113217</v>
          </cell>
          <cell r="U75">
            <v>15.084189436893213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1"/>
  <sheetViews>
    <sheetView tabSelected="1" topLeftCell="K23" workbookViewId="0">
      <selection activeCell="T43" sqref="T43"/>
    </sheetView>
  </sheetViews>
  <sheetFormatPr defaultRowHeight="11.25" x14ac:dyDescent="0.2"/>
  <cols>
    <col min="1" max="2" width="9.140625" style="15"/>
    <col min="3" max="3" width="6.7109375" style="15" customWidth="1"/>
    <col min="4" max="4" width="5.28515625" style="15" customWidth="1"/>
    <col min="5" max="5" width="6.42578125" style="15" customWidth="1"/>
    <col min="6" max="6" width="7.140625" style="15" customWidth="1"/>
    <col min="7" max="7" width="7.5703125" style="15" customWidth="1"/>
    <col min="8" max="8" width="10.28515625" style="24" customWidth="1"/>
    <col min="9" max="9" width="5.42578125" style="24" customWidth="1"/>
    <col min="10" max="10" width="5" style="24" customWidth="1"/>
    <col min="11" max="11" width="4.7109375" style="24" customWidth="1"/>
    <col min="12" max="12" width="5.140625" style="24" customWidth="1"/>
    <col min="13" max="13" width="10.28515625" style="24" customWidth="1"/>
    <col min="14" max="14" width="7.85546875" style="15" customWidth="1"/>
    <col min="15" max="15" width="8.85546875" style="15" customWidth="1"/>
    <col min="16" max="16" width="6" style="15" customWidth="1"/>
    <col min="17" max="17" width="7" style="15" customWidth="1"/>
    <col min="18" max="18" width="11.5703125" style="15" customWidth="1"/>
    <col min="19" max="19" width="10" style="15" customWidth="1"/>
    <col min="20" max="20" width="10.42578125" style="15" customWidth="1"/>
    <col min="21" max="22" width="10.28515625" style="15" bestFit="1" customWidth="1"/>
    <col min="23" max="24" width="10.5703125" style="15" bestFit="1" customWidth="1"/>
    <col min="25" max="251" width="9.140625" style="15"/>
    <col min="252" max="252" width="6.140625" style="15" customWidth="1"/>
    <col min="253" max="253" width="4.5703125" style="15" customWidth="1"/>
    <col min="254" max="254" width="5.140625" style="15" customWidth="1"/>
    <col min="255" max="255" width="9.140625" style="15" customWidth="1"/>
    <col min="256" max="256" width="11.5703125" style="15" customWidth="1"/>
    <col min="257" max="257" width="12.5703125" style="15" customWidth="1"/>
    <col min="258" max="258" width="10.28515625" style="15" customWidth="1"/>
    <col min="259" max="259" width="13.42578125" style="15" customWidth="1"/>
    <col min="260" max="260" width="11.5703125" style="15" customWidth="1"/>
    <col min="261" max="261" width="10.28515625" style="15" customWidth="1"/>
    <col min="262" max="262" width="10.85546875" style="15" customWidth="1"/>
    <col min="263" max="263" width="12.5703125" style="15" customWidth="1"/>
    <col min="264" max="264" width="11.7109375" style="15" customWidth="1"/>
    <col min="265" max="265" width="10.28515625" style="15" customWidth="1"/>
    <col min="266" max="267" width="8" style="15" customWidth="1"/>
    <col min="268" max="268" width="8.7109375" style="15" customWidth="1"/>
    <col min="269" max="269" width="10.28515625" style="15" customWidth="1"/>
    <col min="270" max="270" width="11.5703125" style="15" customWidth="1"/>
    <col min="271" max="271" width="11.7109375" style="15" customWidth="1"/>
    <col min="272" max="272" width="10.140625" style="15" customWidth="1"/>
    <col min="273" max="273" width="10.28515625" style="15" customWidth="1"/>
    <col min="274" max="274" width="11.5703125" style="15" customWidth="1"/>
    <col min="275" max="275" width="10" style="15" customWidth="1"/>
    <col min="276" max="276" width="10.42578125" style="15" customWidth="1"/>
    <col min="277" max="278" width="10.28515625" style="15" bestFit="1" customWidth="1"/>
    <col min="279" max="280" width="10.5703125" style="15" bestFit="1" customWidth="1"/>
    <col min="281" max="507" width="9.140625" style="15"/>
    <col min="508" max="508" width="6.140625" style="15" customWidth="1"/>
    <col min="509" max="509" width="4.5703125" style="15" customWidth="1"/>
    <col min="510" max="510" width="5.140625" style="15" customWidth="1"/>
    <col min="511" max="511" width="9.140625" style="15" customWidth="1"/>
    <col min="512" max="512" width="11.5703125" style="15" customWidth="1"/>
    <col min="513" max="513" width="12.5703125" style="15" customWidth="1"/>
    <col min="514" max="514" width="10.28515625" style="15" customWidth="1"/>
    <col min="515" max="515" width="13.42578125" style="15" customWidth="1"/>
    <col min="516" max="516" width="11.5703125" style="15" customWidth="1"/>
    <col min="517" max="517" width="10.28515625" style="15" customWidth="1"/>
    <col min="518" max="518" width="10.85546875" style="15" customWidth="1"/>
    <col min="519" max="519" width="12.5703125" style="15" customWidth="1"/>
    <col min="520" max="520" width="11.7109375" style="15" customWidth="1"/>
    <col min="521" max="521" width="10.28515625" style="15" customWidth="1"/>
    <col min="522" max="523" width="8" style="15" customWidth="1"/>
    <col min="524" max="524" width="8.7109375" style="15" customWidth="1"/>
    <col min="525" max="525" width="10.28515625" style="15" customWidth="1"/>
    <col min="526" max="526" width="11.5703125" style="15" customWidth="1"/>
    <col min="527" max="527" width="11.7109375" style="15" customWidth="1"/>
    <col min="528" max="528" width="10.140625" style="15" customWidth="1"/>
    <col min="529" max="529" width="10.28515625" style="15" customWidth="1"/>
    <col min="530" max="530" width="11.5703125" style="15" customWidth="1"/>
    <col min="531" max="531" width="10" style="15" customWidth="1"/>
    <col min="532" max="532" width="10.42578125" style="15" customWidth="1"/>
    <col min="533" max="534" width="10.28515625" style="15" bestFit="1" customWidth="1"/>
    <col min="535" max="536" width="10.5703125" style="15" bestFit="1" customWidth="1"/>
    <col min="537" max="763" width="9.140625" style="15"/>
    <col min="764" max="764" width="6.140625" style="15" customWidth="1"/>
    <col min="765" max="765" width="4.5703125" style="15" customWidth="1"/>
    <col min="766" max="766" width="5.140625" style="15" customWidth="1"/>
    <col min="767" max="767" width="9.140625" style="15" customWidth="1"/>
    <col min="768" max="768" width="11.5703125" style="15" customWidth="1"/>
    <col min="769" max="769" width="12.5703125" style="15" customWidth="1"/>
    <col min="770" max="770" width="10.28515625" style="15" customWidth="1"/>
    <col min="771" max="771" width="13.42578125" style="15" customWidth="1"/>
    <col min="772" max="772" width="11.5703125" style="15" customWidth="1"/>
    <col min="773" max="773" width="10.28515625" style="15" customWidth="1"/>
    <col min="774" max="774" width="10.85546875" style="15" customWidth="1"/>
    <col min="775" max="775" width="12.5703125" style="15" customWidth="1"/>
    <col min="776" max="776" width="11.7109375" style="15" customWidth="1"/>
    <col min="777" max="777" width="10.28515625" style="15" customWidth="1"/>
    <col min="778" max="779" width="8" style="15" customWidth="1"/>
    <col min="780" max="780" width="8.7109375" style="15" customWidth="1"/>
    <col min="781" max="781" width="10.28515625" style="15" customWidth="1"/>
    <col min="782" max="782" width="11.5703125" style="15" customWidth="1"/>
    <col min="783" max="783" width="11.7109375" style="15" customWidth="1"/>
    <col min="784" max="784" width="10.140625" style="15" customWidth="1"/>
    <col min="785" max="785" width="10.28515625" style="15" customWidth="1"/>
    <col min="786" max="786" width="11.5703125" style="15" customWidth="1"/>
    <col min="787" max="787" width="10" style="15" customWidth="1"/>
    <col min="788" max="788" width="10.42578125" style="15" customWidth="1"/>
    <col min="789" max="790" width="10.28515625" style="15" bestFit="1" customWidth="1"/>
    <col min="791" max="792" width="10.5703125" style="15" bestFit="1" customWidth="1"/>
    <col min="793" max="1019" width="9.140625" style="15"/>
    <col min="1020" max="1020" width="6.140625" style="15" customWidth="1"/>
    <col min="1021" max="1021" width="4.5703125" style="15" customWidth="1"/>
    <col min="1022" max="1022" width="5.140625" style="15" customWidth="1"/>
    <col min="1023" max="1023" width="9.140625" style="15" customWidth="1"/>
    <col min="1024" max="1024" width="11.5703125" style="15" customWidth="1"/>
    <col min="1025" max="1025" width="12.5703125" style="15" customWidth="1"/>
    <col min="1026" max="1026" width="10.28515625" style="15" customWidth="1"/>
    <col min="1027" max="1027" width="13.42578125" style="15" customWidth="1"/>
    <col min="1028" max="1028" width="11.5703125" style="15" customWidth="1"/>
    <col min="1029" max="1029" width="10.28515625" style="15" customWidth="1"/>
    <col min="1030" max="1030" width="10.85546875" style="15" customWidth="1"/>
    <col min="1031" max="1031" width="12.5703125" style="15" customWidth="1"/>
    <col min="1032" max="1032" width="11.7109375" style="15" customWidth="1"/>
    <col min="1033" max="1033" width="10.28515625" style="15" customWidth="1"/>
    <col min="1034" max="1035" width="8" style="15" customWidth="1"/>
    <col min="1036" max="1036" width="8.7109375" style="15" customWidth="1"/>
    <col min="1037" max="1037" width="10.28515625" style="15" customWidth="1"/>
    <col min="1038" max="1038" width="11.5703125" style="15" customWidth="1"/>
    <col min="1039" max="1039" width="11.7109375" style="15" customWidth="1"/>
    <col min="1040" max="1040" width="10.140625" style="15" customWidth="1"/>
    <col min="1041" max="1041" width="10.28515625" style="15" customWidth="1"/>
    <col min="1042" max="1042" width="11.5703125" style="15" customWidth="1"/>
    <col min="1043" max="1043" width="10" style="15" customWidth="1"/>
    <col min="1044" max="1044" width="10.42578125" style="15" customWidth="1"/>
    <col min="1045" max="1046" width="10.28515625" style="15" bestFit="1" customWidth="1"/>
    <col min="1047" max="1048" width="10.5703125" style="15" bestFit="1" customWidth="1"/>
    <col min="1049" max="1275" width="9.140625" style="15"/>
    <col min="1276" max="1276" width="6.140625" style="15" customWidth="1"/>
    <col min="1277" max="1277" width="4.5703125" style="15" customWidth="1"/>
    <col min="1278" max="1278" width="5.140625" style="15" customWidth="1"/>
    <col min="1279" max="1279" width="9.140625" style="15" customWidth="1"/>
    <col min="1280" max="1280" width="11.5703125" style="15" customWidth="1"/>
    <col min="1281" max="1281" width="12.5703125" style="15" customWidth="1"/>
    <col min="1282" max="1282" width="10.28515625" style="15" customWidth="1"/>
    <col min="1283" max="1283" width="13.42578125" style="15" customWidth="1"/>
    <col min="1284" max="1284" width="11.5703125" style="15" customWidth="1"/>
    <col min="1285" max="1285" width="10.28515625" style="15" customWidth="1"/>
    <col min="1286" max="1286" width="10.85546875" style="15" customWidth="1"/>
    <col min="1287" max="1287" width="12.5703125" style="15" customWidth="1"/>
    <col min="1288" max="1288" width="11.7109375" style="15" customWidth="1"/>
    <col min="1289" max="1289" width="10.28515625" style="15" customWidth="1"/>
    <col min="1290" max="1291" width="8" style="15" customWidth="1"/>
    <col min="1292" max="1292" width="8.7109375" style="15" customWidth="1"/>
    <col min="1293" max="1293" width="10.28515625" style="15" customWidth="1"/>
    <col min="1294" max="1294" width="11.5703125" style="15" customWidth="1"/>
    <col min="1295" max="1295" width="11.7109375" style="15" customWidth="1"/>
    <col min="1296" max="1296" width="10.140625" style="15" customWidth="1"/>
    <col min="1297" max="1297" width="10.28515625" style="15" customWidth="1"/>
    <col min="1298" max="1298" width="11.5703125" style="15" customWidth="1"/>
    <col min="1299" max="1299" width="10" style="15" customWidth="1"/>
    <col min="1300" max="1300" width="10.42578125" style="15" customWidth="1"/>
    <col min="1301" max="1302" width="10.28515625" style="15" bestFit="1" customWidth="1"/>
    <col min="1303" max="1304" width="10.5703125" style="15" bestFit="1" customWidth="1"/>
    <col min="1305" max="1531" width="9.140625" style="15"/>
    <col min="1532" max="1532" width="6.140625" style="15" customWidth="1"/>
    <col min="1533" max="1533" width="4.5703125" style="15" customWidth="1"/>
    <col min="1534" max="1534" width="5.140625" style="15" customWidth="1"/>
    <col min="1535" max="1535" width="9.140625" style="15" customWidth="1"/>
    <col min="1536" max="1536" width="11.5703125" style="15" customWidth="1"/>
    <col min="1537" max="1537" width="12.5703125" style="15" customWidth="1"/>
    <col min="1538" max="1538" width="10.28515625" style="15" customWidth="1"/>
    <col min="1539" max="1539" width="13.42578125" style="15" customWidth="1"/>
    <col min="1540" max="1540" width="11.5703125" style="15" customWidth="1"/>
    <col min="1541" max="1541" width="10.28515625" style="15" customWidth="1"/>
    <col min="1542" max="1542" width="10.85546875" style="15" customWidth="1"/>
    <col min="1543" max="1543" width="12.5703125" style="15" customWidth="1"/>
    <col min="1544" max="1544" width="11.7109375" style="15" customWidth="1"/>
    <col min="1545" max="1545" width="10.28515625" style="15" customWidth="1"/>
    <col min="1546" max="1547" width="8" style="15" customWidth="1"/>
    <col min="1548" max="1548" width="8.7109375" style="15" customWidth="1"/>
    <col min="1549" max="1549" width="10.28515625" style="15" customWidth="1"/>
    <col min="1550" max="1550" width="11.5703125" style="15" customWidth="1"/>
    <col min="1551" max="1551" width="11.7109375" style="15" customWidth="1"/>
    <col min="1552" max="1552" width="10.140625" style="15" customWidth="1"/>
    <col min="1553" max="1553" width="10.28515625" style="15" customWidth="1"/>
    <col min="1554" max="1554" width="11.5703125" style="15" customWidth="1"/>
    <col min="1555" max="1555" width="10" style="15" customWidth="1"/>
    <col min="1556" max="1556" width="10.42578125" style="15" customWidth="1"/>
    <col min="1557" max="1558" width="10.28515625" style="15" bestFit="1" customWidth="1"/>
    <col min="1559" max="1560" width="10.5703125" style="15" bestFit="1" customWidth="1"/>
    <col min="1561" max="1787" width="9.140625" style="15"/>
    <col min="1788" max="1788" width="6.140625" style="15" customWidth="1"/>
    <col min="1789" max="1789" width="4.5703125" style="15" customWidth="1"/>
    <col min="1790" max="1790" width="5.140625" style="15" customWidth="1"/>
    <col min="1791" max="1791" width="9.140625" style="15" customWidth="1"/>
    <col min="1792" max="1792" width="11.5703125" style="15" customWidth="1"/>
    <col min="1793" max="1793" width="12.5703125" style="15" customWidth="1"/>
    <col min="1794" max="1794" width="10.28515625" style="15" customWidth="1"/>
    <col min="1795" max="1795" width="13.42578125" style="15" customWidth="1"/>
    <col min="1796" max="1796" width="11.5703125" style="15" customWidth="1"/>
    <col min="1797" max="1797" width="10.28515625" style="15" customWidth="1"/>
    <col min="1798" max="1798" width="10.85546875" style="15" customWidth="1"/>
    <col min="1799" max="1799" width="12.5703125" style="15" customWidth="1"/>
    <col min="1800" max="1800" width="11.7109375" style="15" customWidth="1"/>
    <col min="1801" max="1801" width="10.28515625" style="15" customWidth="1"/>
    <col min="1802" max="1803" width="8" style="15" customWidth="1"/>
    <col min="1804" max="1804" width="8.7109375" style="15" customWidth="1"/>
    <col min="1805" max="1805" width="10.28515625" style="15" customWidth="1"/>
    <col min="1806" max="1806" width="11.5703125" style="15" customWidth="1"/>
    <col min="1807" max="1807" width="11.7109375" style="15" customWidth="1"/>
    <col min="1808" max="1808" width="10.140625" style="15" customWidth="1"/>
    <col min="1809" max="1809" width="10.28515625" style="15" customWidth="1"/>
    <col min="1810" max="1810" width="11.5703125" style="15" customWidth="1"/>
    <col min="1811" max="1811" width="10" style="15" customWidth="1"/>
    <col min="1812" max="1812" width="10.42578125" style="15" customWidth="1"/>
    <col min="1813" max="1814" width="10.28515625" style="15" bestFit="1" customWidth="1"/>
    <col min="1815" max="1816" width="10.5703125" style="15" bestFit="1" customWidth="1"/>
    <col min="1817" max="2043" width="9.140625" style="15"/>
    <col min="2044" max="2044" width="6.140625" style="15" customWidth="1"/>
    <col min="2045" max="2045" width="4.5703125" style="15" customWidth="1"/>
    <col min="2046" max="2046" width="5.140625" style="15" customWidth="1"/>
    <col min="2047" max="2047" width="9.140625" style="15" customWidth="1"/>
    <col min="2048" max="2048" width="11.5703125" style="15" customWidth="1"/>
    <col min="2049" max="2049" width="12.5703125" style="15" customWidth="1"/>
    <col min="2050" max="2050" width="10.28515625" style="15" customWidth="1"/>
    <col min="2051" max="2051" width="13.42578125" style="15" customWidth="1"/>
    <col min="2052" max="2052" width="11.5703125" style="15" customWidth="1"/>
    <col min="2053" max="2053" width="10.28515625" style="15" customWidth="1"/>
    <col min="2054" max="2054" width="10.85546875" style="15" customWidth="1"/>
    <col min="2055" max="2055" width="12.5703125" style="15" customWidth="1"/>
    <col min="2056" max="2056" width="11.7109375" style="15" customWidth="1"/>
    <col min="2057" max="2057" width="10.28515625" style="15" customWidth="1"/>
    <col min="2058" max="2059" width="8" style="15" customWidth="1"/>
    <col min="2060" max="2060" width="8.7109375" style="15" customWidth="1"/>
    <col min="2061" max="2061" width="10.28515625" style="15" customWidth="1"/>
    <col min="2062" max="2062" width="11.5703125" style="15" customWidth="1"/>
    <col min="2063" max="2063" width="11.7109375" style="15" customWidth="1"/>
    <col min="2064" max="2064" width="10.140625" style="15" customWidth="1"/>
    <col min="2065" max="2065" width="10.28515625" style="15" customWidth="1"/>
    <col min="2066" max="2066" width="11.5703125" style="15" customWidth="1"/>
    <col min="2067" max="2067" width="10" style="15" customWidth="1"/>
    <col min="2068" max="2068" width="10.42578125" style="15" customWidth="1"/>
    <col min="2069" max="2070" width="10.28515625" style="15" bestFit="1" customWidth="1"/>
    <col min="2071" max="2072" width="10.5703125" style="15" bestFit="1" customWidth="1"/>
    <col min="2073" max="2299" width="9.140625" style="15"/>
    <col min="2300" max="2300" width="6.140625" style="15" customWidth="1"/>
    <col min="2301" max="2301" width="4.5703125" style="15" customWidth="1"/>
    <col min="2302" max="2302" width="5.140625" style="15" customWidth="1"/>
    <col min="2303" max="2303" width="9.140625" style="15" customWidth="1"/>
    <col min="2304" max="2304" width="11.5703125" style="15" customWidth="1"/>
    <col min="2305" max="2305" width="12.5703125" style="15" customWidth="1"/>
    <col min="2306" max="2306" width="10.28515625" style="15" customWidth="1"/>
    <col min="2307" max="2307" width="13.42578125" style="15" customWidth="1"/>
    <col min="2308" max="2308" width="11.5703125" style="15" customWidth="1"/>
    <col min="2309" max="2309" width="10.28515625" style="15" customWidth="1"/>
    <col min="2310" max="2310" width="10.85546875" style="15" customWidth="1"/>
    <col min="2311" max="2311" width="12.5703125" style="15" customWidth="1"/>
    <col min="2312" max="2312" width="11.7109375" style="15" customWidth="1"/>
    <col min="2313" max="2313" width="10.28515625" style="15" customWidth="1"/>
    <col min="2314" max="2315" width="8" style="15" customWidth="1"/>
    <col min="2316" max="2316" width="8.7109375" style="15" customWidth="1"/>
    <col min="2317" max="2317" width="10.28515625" style="15" customWidth="1"/>
    <col min="2318" max="2318" width="11.5703125" style="15" customWidth="1"/>
    <col min="2319" max="2319" width="11.7109375" style="15" customWidth="1"/>
    <col min="2320" max="2320" width="10.140625" style="15" customWidth="1"/>
    <col min="2321" max="2321" width="10.28515625" style="15" customWidth="1"/>
    <col min="2322" max="2322" width="11.5703125" style="15" customWidth="1"/>
    <col min="2323" max="2323" width="10" style="15" customWidth="1"/>
    <col min="2324" max="2324" width="10.42578125" style="15" customWidth="1"/>
    <col min="2325" max="2326" width="10.28515625" style="15" bestFit="1" customWidth="1"/>
    <col min="2327" max="2328" width="10.5703125" style="15" bestFit="1" customWidth="1"/>
    <col min="2329" max="2555" width="9.140625" style="15"/>
    <col min="2556" max="2556" width="6.140625" style="15" customWidth="1"/>
    <col min="2557" max="2557" width="4.5703125" style="15" customWidth="1"/>
    <col min="2558" max="2558" width="5.140625" style="15" customWidth="1"/>
    <col min="2559" max="2559" width="9.140625" style="15" customWidth="1"/>
    <col min="2560" max="2560" width="11.5703125" style="15" customWidth="1"/>
    <col min="2561" max="2561" width="12.5703125" style="15" customWidth="1"/>
    <col min="2562" max="2562" width="10.28515625" style="15" customWidth="1"/>
    <col min="2563" max="2563" width="13.42578125" style="15" customWidth="1"/>
    <col min="2564" max="2564" width="11.5703125" style="15" customWidth="1"/>
    <col min="2565" max="2565" width="10.28515625" style="15" customWidth="1"/>
    <col min="2566" max="2566" width="10.85546875" style="15" customWidth="1"/>
    <col min="2567" max="2567" width="12.5703125" style="15" customWidth="1"/>
    <col min="2568" max="2568" width="11.7109375" style="15" customWidth="1"/>
    <col min="2569" max="2569" width="10.28515625" style="15" customWidth="1"/>
    <col min="2570" max="2571" width="8" style="15" customWidth="1"/>
    <col min="2572" max="2572" width="8.7109375" style="15" customWidth="1"/>
    <col min="2573" max="2573" width="10.28515625" style="15" customWidth="1"/>
    <col min="2574" max="2574" width="11.5703125" style="15" customWidth="1"/>
    <col min="2575" max="2575" width="11.7109375" style="15" customWidth="1"/>
    <col min="2576" max="2576" width="10.140625" style="15" customWidth="1"/>
    <col min="2577" max="2577" width="10.28515625" style="15" customWidth="1"/>
    <col min="2578" max="2578" width="11.5703125" style="15" customWidth="1"/>
    <col min="2579" max="2579" width="10" style="15" customWidth="1"/>
    <col min="2580" max="2580" width="10.42578125" style="15" customWidth="1"/>
    <col min="2581" max="2582" width="10.28515625" style="15" bestFit="1" customWidth="1"/>
    <col min="2583" max="2584" width="10.5703125" style="15" bestFit="1" customWidth="1"/>
    <col min="2585" max="2811" width="9.140625" style="15"/>
    <col min="2812" max="2812" width="6.140625" style="15" customWidth="1"/>
    <col min="2813" max="2813" width="4.5703125" style="15" customWidth="1"/>
    <col min="2814" max="2814" width="5.140625" style="15" customWidth="1"/>
    <col min="2815" max="2815" width="9.140625" style="15" customWidth="1"/>
    <col min="2816" max="2816" width="11.5703125" style="15" customWidth="1"/>
    <col min="2817" max="2817" width="12.5703125" style="15" customWidth="1"/>
    <col min="2818" max="2818" width="10.28515625" style="15" customWidth="1"/>
    <col min="2819" max="2819" width="13.42578125" style="15" customWidth="1"/>
    <col min="2820" max="2820" width="11.5703125" style="15" customWidth="1"/>
    <col min="2821" max="2821" width="10.28515625" style="15" customWidth="1"/>
    <col min="2822" max="2822" width="10.85546875" style="15" customWidth="1"/>
    <col min="2823" max="2823" width="12.5703125" style="15" customWidth="1"/>
    <col min="2824" max="2824" width="11.7109375" style="15" customWidth="1"/>
    <col min="2825" max="2825" width="10.28515625" style="15" customWidth="1"/>
    <col min="2826" max="2827" width="8" style="15" customWidth="1"/>
    <col min="2828" max="2828" width="8.7109375" style="15" customWidth="1"/>
    <col min="2829" max="2829" width="10.28515625" style="15" customWidth="1"/>
    <col min="2830" max="2830" width="11.5703125" style="15" customWidth="1"/>
    <col min="2831" max="2831" width="11.7109375" style="15" customWidth="1"/>
    <col min="2832" max="2832" width="10.140625" style="15" customWidth="1"/>
    <col min="2833" max="2833" width="10.28515625" style="15" customWidth="1"/>
    <col min="2834" max="2834" width="11.5703125" style="15" customWidth="1"/>
    <col min="2835" max="2835" width="10" style="15" customWidth="1"/>
    <col min="2836" max="2836" width="10.42578125" style="15" customWidth="1"/>
    <col min="2837" max="2838" width="10.28515625" style="15" bestFit="1" customWidth="1"/>
    <col min="2839" max="2840" width="10.5703125" style="15" bestFit="1" customWidth="1"/>
    <col min="2841" max="3067" width="9.140625" style="15"/>
    <col min="3068" max="3068" width="6.140625" style="15" customWidth="1"/>
    <col min="3069" max="3069" width="4.5703125" style="15" customWidth="1"/>
    <col min="3070" max="3070" width="5.140625" style="15" customWidth="1"/>
    <col min="3071" max="3071" width="9.140625" style="15" customWidth="1"/>
    <col min="3072" max="3072" width="11.5703125" style="15" customWidth="1"/>
    <col min="3073" max="3073" width="12.5703125" style="15" customWidth="1"/>
    <col min="3074" max="3074" width="10.28515625" style="15" customWidth="1"/>
    <col min="3075" max="3075" width="13.42578125" style="15" customWidth="1"/>
    <col min="3076" max="3076" width="11.5703125" style="15" customWidth="1"/>
    <col min="3077" max="3077" width="10.28515625" style="15" customWidth="1"/>
    <col min="3078" max="3078" width="10.85546875" style="15" customWidth="1"/>
    <col min="3079" max="3079" width="12.5703125" style="15" customWidth="1"/>
    <col min="3080" max="3080" width="11.7109375" style="15" customWidth="1"/>
    <col min="3081" max="3081" width="10.28515625" style="15" customWidth="1"/>
    <col min="3082" max="3083" width="8" style="15" customWidth="1"/>
    <col min="3084" max="3084" width="8.7109375" style="15" customWidth="1"/>
    <col min="3085" max="3085" width="10.28515625" style="15" customWidth="1"/>
    <col min="3086" max="3086" width="11.5703125" style="15" customWidth="1"/>
    <col min="3087" max="3087" width="11.7109375" style="15" customWidth="1"/>
    <col min="3088" max="3088" width="10.140625" style="15" customWidth="1"/>
    <col min="3089" max="3089" width="10.28515625" style="15" customWidth="1"/>
    <col min="3090" max="3090" width="11.5703125" style="15" customWidth="1"/>
    <col min="3091" max="3091" width="10" style="15" customWidth="1"/>
    <col min="3092" max="3092" width="10.42578125" style="15" customWidth="1"/>
    <col min="3093" max="3094" width="10.28515625" style="15" bestFit="1" customWidth="1"/>
    <col min="3095" max="3096" width="10.5703125" style="15" bestFit="1" customWidth="1"/>
    <col min="3097" max="3323" width="9.140625" style="15"/>
    <col min="3324" max="3324" width="6.140625" style="15" customWidth="1"/>
    <col min="3325" max="3325" width="4.5703125" style="15" customWidth="1"/>
    <col min="3326" max="3326" width="5.140625" style="15" customWidth="1"/>
    <col min="3327" max="3327" width="9.140625" style="15" customWidth="1"/>
    <col min="3328" max="3328" width="11.5703125" style="15" customWidth="1"/>
    <col min="3329" max="3329" width="12.5703125" style="15" customWidth="1"/>
    <col min="3330" max="3330" width="10.28515625" style="15" customWidth="1"/>
    <col min="3331" max="3331" width="13.42578125" style="15" customWidth="1"/>
    <col min="3332" max="3332" width="11.5703125" style="15" customWidth="1"/>
    <col min="3333" max="3333" width="10.28515625" style="15" customWidth="1"/>
    <col min="3334" max="3334" width="10.85546875" style="15" customWidth="1"/>
    <col min="3335" max="3335" width="12.5703125" style="15" customWidth="1"/>
    <col min="3336" max="3336" width="11.7109375" style="15" customWidth="1"/>
    <col min="3337" max="3337" width="10.28515625" style="15" customWidth="1"/>
    <col min="3338" max="3339" width="8" style="15" customWidth="1"/>
    <col min="3340" max="3340" width="8.7109375" style="15" customWidth="1"/>
    <col min="3341" max="3341" width="10.28515625" style="15" customWidth="1"/>
    <col min="3342" max="3342" width="11.5703125" style="15" customWidth="1"/>
    <col min="3343" max="3343" width="11.7109375" style="15" customWidth="1"/>
    <col min="3344" max="3344" width="10.140625" style="15" customWidth="1"/>
    <col min="3345" max="3345" width="10.28515625" style="15" customWidth="1"/>
    <col min="3346" max="3346" width="11.5703125" style="15" customWidth="1"/>
    <col min="3347" max="3347" width="10" style="15" customWidth="1"/>
    <col min="3348" max="3348" width="10.42578125" style="15" customWidth="1"/>
    <col min="3349" max="3350" width="10.28515625" style="15" bestFit="1" customWidth="1"/>
    <col min="3351" max="3352" width="10.5703125" style="15" bestFit="1" customWidth="1"/>
    <col min="3353" max="3579" width="9.140625" style="15"/>
    <col min="3580" max="3580" width="6.140625" style="15" customWidth="1"/>
    <col min="3581" max="3581" width="4.5703125" style="15" customWidth="1"/>
    <col min="3582" max="3582" width="5.140625" style="15" customWidth="1"/>
    <col min="3583" max="3583" width="9.140625" style="15" customWidth="1"/>
    <col min="3584" max="3584" width="11.5703125" style="15" customWidth="1"/>
    <col min="3585" max="3585" width="12.5703125" style="15" customWidth="1"/>
    <col min="3586" max="3586" width="10.28515625" style="15" customWidth="1"/>
    <col min="3587" max="3587" width="13.42578125" style="15" customWidth="1"/>
    <col min="3588" max="3588" width="11.5703125" style="15" customWidth="1"/>
    <col min="3589" max="3589" width="10.28515625" style="15" customWidth="1"/>
    <col min="3590" max="3590" width="10.85546875" style="15" customWidth="1"/>
    <col min="3591" max="3591" width="12.5703125" style="15" customWidth="1"/>
    <col min="3592" max="3592" width="11.7109375" style="15" customWidth="1"/>
    <col min="3593" max="3593" width="10.28515625" style="15" customWidth="1"/>
    <col min="3594" max="3595" width="8" style="15" customWidth="1"/>
    <col min="3596" max="3596" width="8.7109375" style="15" customWidth="1"/>
    <col min="3597" max="3597" width="10.28515625" style="15" customWidth="1"/>
    <col min="3598" max="3598" width="11.5703125" style="15" customWidth="1"/>
    <col min="3599" max="3599" width="11.7109375" style="15" customWidth="1"/>
    <col min="3600" max="3600" width="10.140625" style="15" customWidth="1"/>
    <col min="3601" max="3601" width="10.28515625" style="15" customWidth="1"/>
    <col min="3602" max="3602" width="11.5703125" style="15" customWidth="1"/>
    <col min="3603" max="3603" width="10" style="15" customWidth="1"/>
    <col min="3604" max="3604" width="10.42578125" style="15" customWidth="1"/>
    <col min="3605" max="3606" width="10.28515625" style="15" bestFit="1" customWidth="1"/>
    <col min="3607" max="3608" width="10.5703125" style="15" bestFit="1" customWidth="1"/>
    <col min="3609" max="3835" width="9.140625" style="15"/>
    <col min="3836" max="3836" width="6.140625" style="15" customWidth="1"/>
    <col min="3837" max="3837" width="4.5703125" style="15" customWidth="1"/>
    <col min="3838" max="3838" width="5.140625" style="15" customWidth="1"/>
    <col min="3839" max="3839" width="9.140625" style="15" customWidth="1"/>
    <col min="3840" max="3840" width="11.5703125" style="15" customWidth="1"/>
    <col min="3841" max="3841" width="12.5703125" style="15" customWidth="1"/>
    <col min="3842" max="3842" width="10.28515625" style="15" customWidth="1"/>
    <col min="3843" max="3843" width="13.42578125" style="15" customWidth="1"/>
    <col min="3844" max="3844" width="11.5703125" style="15" customWidth="1"/>
    <col min="3845" max="3845" width="10.28515625" style="15" customWidth="1"/>
    <col min="3846" max="3846" width="10.85546875" style="15" customWidth="1"/>
    <col min="3847" max="3847" width="12.5703125" style="15" customWidth="1"/>
    <col min="3848" max="3848" width="11.7109375" style="15" customWidth="1"/>
    <col min="3849" max="3849" width="10.28515625" style="15" customWidth="1"/>
    <col min="3850" max="3851" width="8" style="15" customWidth="1"/>
    <col min="3852" max="3852" width="8.7109375" style="15" customWidth="1"/>
    <col min="3853" max="3853" width="10.28515625" style="15" customWidth="1"/>
    <col min="3854" max="3854" width="11.5703125" style="15" customWidth="1"/>
    <col min="3855" max="3855" width="11.7109375" style="15" customWidth="1"/>
    <col min="3856" max="3856" width="10.140625" style="15" customWidth="1"/>
    <col min="3857" max="3857" width="10.28515625" style="15" customWidth="1"/>
    <col min="3858" max="3858" width="11.5703125" style="15" customWidth="1"/>
    <col min="3859" max="3859" width="10" style="15" customWidth="1"/>
    <col min="3860" max="3860" width="10.42578125" style="15" customWidth="1"/>
    <col min="3861" max="3862" width="10.28515625" style="15" bestFit="1" customWidth="1"/>
    <col min="3863" max="3864" width="10.5703125" style="15" bestFit="1" customWidth="1"/>
    <col min="3865" max="4091" width="9.140625" style="15"/>
    <col min="4092" max="4092" width="6.140625" style="15" customWidth="1"/>
    <col min="4093" max="4093" width="4.5703125" style="15" customWidth="1"/>
    <col min="4094" max="4094" width="5.140625" style="15" customWidth="1"/>
    <col min="4095" max="4095" width="9.140625" style="15" customWidth="1"/>
    <col min="4096" max="4096" width="11.5703125" style="15" customWidth="1"/>
    <col min="4097" max="4097" width="12.5703125" style="15" customWidth="1"/>
    <col min="4098" max="4098" width="10.28515625" style="15" customWidth="1"/>
    <col min="4099" max="4099" width="13.42578125" style="15" customWidth="1"/>
    <col min="4100" max="4100" width="11.5703125" style="15" customWidth="1"/>
    <col min="4101" max="4101" width="10.28515625" style="15" customWidth="1"/>
    <col min="4102" max="4102" width="10.85546875" style="15" customWidth="1"/>
    <col min="4103" max="4103" width="12.5703125" style="15" customWidth="1"/>
    <col min="4104" max="4104" width="11.7109375" style="15" customWidth="1"/>
    <col min="4105" max="4105" width="10.28515625" style="15" customWidth="1"/>
    <col min="4106" max="4107" width="8" style="15" customWidth="1"/>
    <col min="4108" max="4108" width="8.7109375" style="15" customWidth="1"/>
    <col min="4109" max="4109" width="10.28515625" style="15" customWidth="1"/>
    <col min="4110" max="4110" width="11.5703125" style="15" customWidth="1"/>
    <col min="4111" max="4111" width="11.7109375" style="15" customWidth="1"/>
    <col min="4112" max="4112" width="10.140625" style="15" customWidth="1"/>
    <col min="4113" max="4113" width="10.28515625" style="15" customWidth="1"/>
    <col min="4114" max="4114" width="11.5703125" style="15" customWidth="1"/>
    <col min="4115" max="4115" width="10" style="15" customWidth="1"/>
    <col min="4116" max="4116" width="10.42578125" style="15" customWidth="1"/>
    <col min="4117" max="4118" width="10.28515625" style="15" bestFit="1" customWidth="1"/>
    <col min="4119" max="4120" width="10.5703125" style="15" bestFit="1" customWidth="1"/>
    <col min="4121" max="4347" width="9.140625" style="15"/>
    <col min="4348" max="4348" width="6.140625" style="15" customWidth="1"/>
    <col min="4349" max="4349" width="4.5703125" style="15" customWidth="1"/>
    <col min="4350" max="4350" width="5.140625" style="15" customWidth="1"/>
    <col min="4351" max="4351" width="9.140625" style="15" customWidth="1"/>
    <col min="4352" max="4352" width="11.5703125" style="15" customWidth="1"/>
    <col min="4353" max="4353" width="12.5703125" style="15" customWidth="1"/>
    <col min="4354" max="4354" width="10.28515625" style="15" customWidth="1"/>
    <col min="4355" max="4355" width="13.42578125" style="15" customWidth="1"/>
    <col min="4356" max="4356" width="11.5703125" style="15" customWidth="1"/>
    <col min="4357" max="4357" width="10.28515625" style="15" customWidth="1"/>
    <col min="4358" max="4358" width="10.85546875" style="15" customWidth="1"/>
    <col min="4359" max="4359" width="12.5703125" style="15" customWidth="1"/>
    <col min="4360" max="4360" width="11.7109375" style="15" customWidth="1"/>
    <col min="4361" max="4361" width="10.28515625" style="15" customWidth="1"/>
    <col min="4362" max="4363" width="8" style="15" customWidth="1"/>
    <col min="4364" max="4364" width="8.7109375" style="15" customWidth="1"/>
    <col min="4365" max="4365" width="10.28515625" style="15" customWidth="1"/>
    <col min="4366" max="4366" width="11.5703125" style="15" customWidth="1"/>
    <col min="4367" max="4367" width="11.7109375" style="15" customWidth="1"/>
    <col min="4368" max="4368" width="10.140625" style="15" customWidth="1"/>
    <col min="4369" max="4369" width="10.28515625" style="15" customWidth="1"/>
    <col min="4370" max="4370" width="11.5703125" style="15" customWidth="1"/>
    <col min="4371" max="4371" width="10" style="15" customWidth="1"/>
    <col min="4372" max="4372" width="10.42578125" style="15" customWidth="1"/>
    <col min="4373" max="4374" width="10.28515625" style="15" bestFit="1" customWidth="1"/>
    <col min="4375" max="4376" width="10.5703125" style="15" bestFit="1" customWidth="1"/>
    <col min="4377" max="4603" width="9.140625" style="15"/>
    <col min="4604" max="4604" width="6.140625" style="15" customWidth="1"/>
    <col min="4605" max="4605" width="4.5703125" style="15" customWidth="1"/>
    <col min="4606" max="4606" width="5.140625" style="15" customWidth="1"/>
    <col min="4607" max="4607" width="9.140625" style="15" customWidth="1"/>
    <col min="4608" max="4608" width="11.5703125" style="15" customWidth="1"/>
    <col min="4609" max="4609" width="12.5703125" style="15" customWidth="1"/>
    <col min="4610" max="4610" width="10.28515625" style="15" customWidth="1"/>
    <col min="4611" max="4611" width="13.42578125" style="15" customWidth="1"/>
    <col min="4612" max="4612" width="11.5703125" style="15" customWidth="1"/>
    <col min="4613" max="4613" width="10.28515625" style="15" customWidth="1"/>
    <col min="4614" max="4614" width="10.85546875" style="15" customWidth="1"/>
    <col min="4615" max="4615" width="12.5703125" style="15" customWidth="1"/>
    <col min="4616" max="4616" width="11.7109375" style="15" customWidth="1"/>
    <col min="4617" max="4617" width="10.28515625" style="15" customWidth="1"/>
    <col min="4618" max="4619" width="8" style="15" customWidth="1"/>
    <col min="4620" max="4620" width="8.7109375" style="15" customWidth="1"/>
    <col min="4621" max="4621" width="10.28515625" style="15" customWidth="1"/>
    <col min="4622" max="4622" width="11.5703125" style="15" customWidth="1"/>
    <col min="4623" max="4623" width="11.7109375" style="15" customWidth="1"/>
    <col min="4624" max="4624" width="10.140625" style="15" customWidth="1"/>
    <col min="4625" max="4625" width="10.28515625" style="15" customWidth="1"/>
    <col min="4626" max="4626" width="11.5703125" style="15" customWidth="1"/>
    <col min="4627" max="4627" width="10" style="15" customWidth="1"/>
    <col min="4628" max="4628" width="10.42578125" style="15" customWidth="1"/>
    <col min="4629" max="4630" width="10.28515625" style="15" bestFit="1" customWidth="1"/>
    <col min="4631" max="4632" width="10.5703125" style="15" bestFit="1" customWidth="1"/>
    <col min="4633" max="4859" width="9.140625" style="15"/>
    <col min="4860" max="4860" width="6.140625" style="15" customWidth="1"/>
    <col min="4861" max="4861" width="4.5703125" style="15" customWidth="1"/>
    <col min="4862" max="4862" width="5.140625" style="15" customWidth="1"/>
    <col min="4863" max="4863" width="9.140625" style="15" customWidth="1"/>
    <col min="4864" max="4864" width="11.5703125" style="15" customWidth="1"/>
    <col min="4865" max="4865" width="12.5703125" style="15" customWidth="1"/>
    <col min="4866" max="4866" width="10.28515625" style="15" customWidth="1"/>
    <col min="4867" max="4867" width="13.42578125" style="15" customWidth="1"/>
    <col min="4868" max="4868" width="11.5703125" style="15" customWidth="1"/>
    <col min="4869" max="4869" width="10.28515625" style="15" customWidth="1"/>
    <col min="4870" max="4870" width="10.85546875" style="15" customWidth="1"/>
    <col min="4871" max="4871" width="12.5703125" style="15" customWidth="1"/>
    <col min="4872" max="4872" width="11.7109375" style="15" customWidth="1"/>
    <col min="4873" max="4873" width="10.28515625" style="15" customWidth="1"/>
    <col min="4874" max="4875" width="8" style="15" customWidth="1"/>
    <col min="4876" max="4876" width="8.7109375" style="15" customWidth="1"/>
    <col min="4877" max="4877" width="10.28515625" style="15" customWidth="1"/>
    <col min="4878" max="4878" width="11.5703125" style="15" customWidth="1"/>
    <col min="4879" max="4879" width="11.7109375" style="15" customWidth="1"/>
    <col min="4880" max="4880" width="10.140625" style="15" customWidth="1"/>
    <col min="4881" max="4881" width="10.28515625" style="15" customWidth="1"/>
    <col min="4882" max="4882" width="11.5703125" style="15" customWidth="1"/>
    <col min="4883" max="4883" width="10" style="15" customWidth="1"/>
    <col min="4884" max="4884" width="10.42578125" style="15" customWidth="1"/>
    <col min="4885" max="4886" width="10.28515625" style="15" bestFit="1" customWidth="1"/>
    <col min="4887" max="4888" width="10.5703125" style="15" bestFit="1" customWidth="1"/>
    <col min="4889" max="5115" width="9.140625" style="15"/>
    <col min="5116" max="5116" width="6.140625" style="15" customWidth="1"/>
    <col min="5117" max="5117" width="4.5703125" style="15" customWidth="1"/>
    <col min="5118" max="5118" width="5.140625" style="15" customWidth="1"/>
    <col min="5119" max="5119" width="9.140625" style="15" customWidth="1"/>
    <col min="5120" max="5120" width="11.5703125" style="15" customWidth="1"/>
    <col min="5121" max="5121" width="12.5703125" style="15" customWidth="1"/>
    <col min="5122" max="5122" width="10.28515625" style="15" customWidth="1"/>
    <col min="5123" max="5123" width="13.42578125" style="15" customWidth="1"/>
    <col min="5124" max="5124" width="11.5703125" style="15" customWidth="1"/>
    <col min="5125" max="5125" width="10.28515625" style="15" customWidth="1"/>
    <col min="5126" max="5126" width="10.85546875" style="15" customWidth="1"/>
    <col min="5127" max="5127" width="12.5703125" style="15" customWidth="1"/>
    <col min="5128" max="5128" width="11.7109375" style="15" customWidth="1"/>
    <col min="5129" max="5129" width="10.28515625" style="15" customWidth="1"/>
    <col min="5130" max="5131" width="8" style="15" customWidth="1"/>
    <col min="5132" max="5132" width="8.7109375" style="15" customWidth="1"/>
    <col min="5133" max="5133" width="10.28515625" style="15" customWidth="1"/>
    <col min="5134" max="5134" width="11.5703125" style="15" customWidth="1"/>
    <col min="5135" max="5135" width="11.7109375" style="15" customWidth="1"/>
    <col min="5136" max="5136" width="10.140625" style="15" customWidth="1"/>
    <col min="5137" max="5137" width="10.28515625" style="15" customWidth="1"/>
    <col min="5138" max="5138" width="11.5703125" style="15" customWidth="1"/>
    <col min="5139" max="5139" width="10" style="15" customWidth="1"/>
    <col min="5140" max="5140" width="10.42578125" style="15" customWidth="1"/>
    <col min="5141" max="5142" width="10.28515625" style="15" bestFit="1" customWidth="1"/>
    <col min="5143" max="5144" width="10.5703125" style="15" bestFit="1" customWidth="1"/>
    <col min="5145" max="5371" width="9.140625" style="15"/>
    <col min="5372" max="5372" width="6.140625" style="15" customWidth="1"/>
    <col min="5373" max="5373" width="4.5703125" style="15" customWidth="1"/>
    <col min="5374" max="5374" width="5.140625" style="15" customWidth="1"/>
    <col min="5375" max="5375" width="9.140625" style="15" customWidth="1"/>
    <col min="5376" max="5376" width="11.5703125" style="15" customWidth="1"/>
    <col min="5377" max="5377" width="12.5703125" style="15" customWidth="1"/>
    <col min="5378" max="5378" width="10.28515625" style="15" customWidth="1"/>
    <col min="5379" max="5379" width="13.42578125" style="15" customWidth="1"/>
    <col min="5380" max="5380" width="11.5703125" style="15" customWidth="1"/>
    <col min="5381" max="5381" width="10.28515625" style="15" customWidth="1"/>
    <col min="5382" max="5382" width="10.85546875" style="15" customWidth="1"/>
    <col min="5383" max="5383" width="12.5703125" style="15" customWidth="1"/>
    <col min="5384" max="5384" width="11.7109375" style="15" customWidth="1"/>
    <col min="5385" max="5385" width="10.28515625" style="15" customWidth="1"/>
    <col min="5386" max="5387" width="8" style="15" customWidth="1"/>
    <col min="5388" max="5388" width="8.7109375" style="15" customWidth="1"/>
    <col min="5389" max="5389" width="10.28515625" style="15" customWidth="1"/>
    <col min="5390" max="5390" width="11.5703125" style="15" customWidth="1"/>
    <col min="5391" max="5391" width="11.7109375" style="15" customWidth="1"/>
    <col min="5392" max="5392" width="10.140625" style="15" customWidth="1"/>
    <col min="5393" max="5393" width="10.28515625" style="15" customWidth="1"/>
    <col min="5394" max="5394" width="11.5703125" style="15" customWidth="1"/>
    <col min="5395" max="5395" width="10" style="15" customWidth="1"/>
    <col min="5396" max="5396" width="10.42578125" style="15" customWidth="1"/>
    <col min="5397" max="5398" width="10.28515625" style="15" bestFit="1" customWidth="1"/>
    <col min="5399" max="5400" width="10.5703125" style="15" bestFit="1" customWidth="1"/>
    <col min="5401" max="5627" width="9.140625" style="15"/>
    <col min="5628" max="5628" width="6.140625" style="15" customWidth="1"/>
    <col min="5629" max="5629" width="4.5703125" style="15" customWidth="1"/>
    <col min="5630" max="5630" width="5.140625" style="15" customWidth="1"/>
    <col min="5631" max="5631" width="9.140625" style="15" customWidth="1"/>
    <col min="5632" max="5632" width="11.5703125" style="15" customWidth="1"/>
    <col min="5633" max="5633" width="12.5703125" style="15" customWidth="1"/>
    <col min="5634" max="5634" width="10.28515625" style="15" customWidth="1"/>
    <col min="5635" max="5635" width="13.42578125" style="15" customWidth="1"/>
    <col min="5636" max="5636" width="11.5703125" style="15" customWidth="1"/>
    <col min="5637" max="5637" width="10.28515625" style="15" customWidth="1"/>
    <col min="5638" max="5638" width="10.85546875" style="15" customWidth="1"/>
    <col min="5639" max="5639" width="12.5703125" style="15" customWidth="1"/>
    <col min="5640" max="5640" width="11.7109375" style="15" customWidth="1"/>
    <col min="5641" max="5641" width="10.28515625" style="15" customWidth="1"/>
    <col min="5642" max="5643" width="8" style="15" customWidth="1"/>
    <col min="5644" max="5644" width="8.7109375" style="15" customWidth="1"/>
    <col min="5645" max="5645" width="10.28515625" style="15" customWidth="1"/>
    <col min="5646" max="5646" width="11.5703125" style="15" customWidth="1"/>
    <col min="5647" max="5647" width="11.7109375" style="15" customWidth="1"/>
    <col min="5648" max="5648" width="10.140625" style="15" customWidth="1"/>
    <col min="5649" max="5649" width="10.28515625" style="15" customWidth="1"/>
    <col min="5650" max="5650" width="11.5703125" style="15" customWidth="1"/>
    <col min="5651" max="5651" width="10" style="15" customWidth="1"/>
    <col min="5652" max="5652" width="10.42578125" style="15" customWidth="1"/>
    <col min="5653" max="5654" width="10.28515625" style="15" bestFit="1" customWidth="1"/>
    <col min="5655" max="5656" width="10.5703125" style="15" bestFit="1" customWidth="1"/>
    <col min="5657" max="5883" width="9.140625" style="15"/>
    <col min="5884" max="5884" width="6.140625" style="15" customWidth="1"/>
    <col min="5885" max="5885" width="4.5703125" style="15" customWidth="1"/>
    <col min="5886" max="5886" width="5.140625" style="15" customWidth="1"/>
    <col min="5887" max="5887" width="9.140625" style="15" customWidth="1"/>
    <col min="5888" max="5888" width="11.5703125" style="15" customWidth="1"/>
    <col min="5889" max="5889" width="12.5703125" style="15" customWidth="1"/>
    <col min="5890" max="5890" width="10.28515625" style="15" customWidth="1"/>
    <col min="5891" max="5891" width="13.42578125" style="15" customWidth="1"/>
    <col min="5892" max="5892" width="11.5703125" style="15" customWidth="1"/>
    <col min="5893" max="5893" width="10.28515625" style="15" customWidth="1"/>
    <col min="5894" max="5894" width="10.85546875" style="15" customWidth="1"/>
    <col min="5895" max="5895" width="12.5703125" style="15" customWidth="1"/>
    <col min="5896" max="5896" width="11.7109375" style="15" customWidth="1"/>
    <col min="5897" max="5897" width="10.28515625" style="15" customWidth="1"/>
    <col min="5898" max="5899" width="8" style="15" customWidth="1"/>
    <col min="5900" max="5900" width="8.7109375" style="15" customWidth="1"/>
    <col min="5901" max="5901" width="10.28515625" style="15" customWidth="1"/>
    <col min="5902" max="5902" width="11.5703125" style="15" customWidth="1"/>
    <col min="5903" max="5903" width="11.7109375" style="15" customWidth="1"/>
    <col min="5904" max="5904" width="10.140625" style="15" customWidth="1"/>
    <col min="5905" max="5905" width="10.28515625" style="15" customWidth="1"/>
    <col min="5906" max="5906" width="11.5703125" style="15" customWidth="1"/>
    <col min="5907" max="5907" width="10" style="15" customWidth="1"/>
    <col min="5908" max="5908" width="10.42578125" style="15" customWidth="1"/>
    <col min="5909" max="5910" width="10.28515625" style="15" bestFit="1" customWidth="1"/>
    <col min="5911" max="5912" width="10.5703125" style="15" bestFit="1" customWidth="1"/>
    <col min="5913" max="6139" width="9.140625" style="15"/>
    <col min="6140" max="6140" width="6.140625" style="15" customWidth="1"/>
    <col min="6141" max="6141" width="4.5703125" style="15" customWidth="1"/>
    <col min="6142" max="6142" width="5.140625" style="15" customWidth="1"/>
    <col min="6143" max="6143" width="9.140625" style="15" customWidth="1"/>
    <col min="6144" max="6144" width="11.5703125" style="15" customWidth="1"/>
    <col min="6145" max="6145" width="12.5703125" style="15" customWidth="1"/>
    <col min="6146" max="6146" width="10.28515625" style="15" customWidth="1"/>
    <col min="6147" max="6147" width="13.42578125" style="15" customWidth="1"/>
    <col min="6148" max="6148" width="11.5703125" style="15" customWidth="1"/>
    <col min="6149" max="6149" width="10.28515625" style="15" customWidth="1"/>
    <col min="6150" max="6150" width="10.85546875" style="15" customWidth="1"/>
    <col min="6151" max="6151" width="12.5703125" style="15" customWidth="1"/>
    <col min="6152" max="6152" width="11.7109375" style="15" customWidth="1"/>
    <col min="6153" max="6153" width="10.28515625" style="15" customWidth="1"/>
    <col min="6154" max="6155" width="8" style="15" customWidth="1"/>
    <col min="6156" max="6156" width="8.7109375" style="15" customWidth="1"/>
    <col min="6157" max="6157" width="10.28515625" style="15" customWidth="1"/>
    <col min="6158" max="6158" width="11.5703125" style="15" customWidth="1"/>
    <col min="6159" max="6159" width="11.7109375" style="15" customWidth="1"/>
    <col min="6160" max="6160" width="10.140625" style="15" customWidth="1"/>
    <col min="6161" max="6161" width="10.28515625" style="15" customWidth="1"/>
    <col min="6162" max="6162" width="11.5703125" style="15" customWidth="1"/>
    <col min="6163" max="6163" width="10" style="15" customWidth="1"/>
    <col min="6164" max="6164" width="10.42578125" style="15" customWidth="1"/>
    <col min="6165" max="6166" width="10.28515625" style="15" bestFit="1" customWidth="1"/>
    <col min="6167" max="6168" width="10.5703125" style="15" bestFit="1" customWidth="1"/>
    <col min="6169" max="6395" width="9.140625" style="15"/>
    <col min="6396" max="6396" width="6.140625" style="15" customWidth="1"/>
    <col min="6397" max="6397" width="4.5703125" style="15" customWidth="1"/>
    <col min="6398" max="6398" width="5.140625" style="15" customWidth="1"/>
    <col min="6399" max="6399" width="9.140625" style="15" customWidth="1"/>
    <col min="6400" max="6400" width="11.5703125" style="15" customWidth="1"/>
    <col min="6401" max="6401" width="12.5703125" style="15" customWidth="1"/>
    <col min="6402" max="6402" width="10.28515625" style="15" customWidth="1"/>
    <col min="6403" max="6403" width="13.42578125" style="15" customWidth="1"/>
    <col min="6404" max="6404" width="11.5703125" style="15" customWidth="1"/>
    <col min="6405" max="6405" width="10.28515625" style="15" customWidth="1"/>
    <col min="6406" max="6406" width="10.85546875" style="15" customWidth="1"/>
    <col min="6407" max="6407" width="12.5703125" style="15" customWidth="1"/>
    <col min="6408" max="6408" width="11.7109375" style="15" customWidth="1"/>
    <col min="6409" max="6409" width="10.28515625" style="15" customWidth="1"/>
    <col min="6410" max="6411" width="8" style="15" customWidth="1"/>
    <col min="6412" max="6412" width="8.7109375" style="15" customWidth="1"/>
    <col min="6413" max="6413" width="10.28515625" style="15" customWidth="1"/>
    <col min="6414" max="6414" width="11.5703125" style="15" customWidth="1"/>
    <col min="6415" max="6415" width="11.7109375" style="15" customWidth="1"/>
    <col min="6416" max="6416" width="10.140625" style="15" customWidth="1"/>
    <col min="6417" max="6417" width="10.28515625" style="15" customWidth="1"/>
    <col min="6418" max="6418" width="11.5703125" style="15" customWidth="1"/>
    <col min="6419" max="6419" width="10" style="15" customWidth="1"/>
    <col min="6420" max="6420" width="10.42578125" style="15" customWidth="1"/>
    <col min="6421" max="6422" width="10.28515625" style="15" bestFit="1" customWidth="1"/>
    <col min="6423" max="6424" width="10.5703125" style="15" bestFit="1" customWidth="1"/>
    <col min="6425" max="6651" width="9.140625" style="15"/>
    <col min="6652" max="6652" width="6.140625" style="15" customWidth="1"/>
    <col min="6653" max="6653" width="4.5703125" style="15" customWidth="1"/>
    <col min="6654" max="6654" width="5.140625" style="15" customWidth="1"/>
    <col min="6655" max="6655" width="9.140625" style="15" customWidth="1"/>
    <col min="6656" max="6656" width="11.5703125" style="15" customWidth="1"/>
    <col min="6657" max="6657" width="12.5703125" style="15" customWidth="1"/>
    <col min="6658" max="6658" width="10.28515625" style="15" customWidth="1"/>
    <col min="6659" max="6659" width="13.42578125" style="15" customWidth="1"/>
    <col min="6660" max="6660" width="11.5703125" style="15" customWidth="1"/>
    <col min="6661" max="6661" width="10.28515625" style="15" customWidth="1"/>
    <col min="6662" max="6662" width="10.85546875" style="15" customWidth="1"/>
    <col min="6663" max="6663" width="12.5703125" style="15" customWidth="1"/>
    <col min="6664" max="6664" width="11.7109375" style="15" customWidth="1"/>
    <col min="6665" max="6665" width="10.28515625" style="15" customWidth="1"/>
    <col min="6666" max="6667" width="8" style="15" customWidth="1"/>
    <col min="6668" max="6668" width="8.7109375" style="15" customWidth="1"/>
    <col min="6669" max="6669" width="10.28515625" style="15" customWidth="1"/>
    <col min="6670" max="6670" width="11.5703125" style="15" customWidth="1"/>
    <col min="6671" max="6671" width="11.7109375" style="15" customWidth="1"/>
    <col min="6672" max="6672" width="10.140625" style="15" customWidth="1"/>
    <col min="6673" max="6673" width="10.28515625" style="15" customWidth="1"/>
    <col min="6674" max="6674" width="11.5703125" style="15" customWidth="1"/>
    <col min="6675" max="6675" width="10" style="15" customWidth="1"/>
    <col min="6676" max="6676" width="10.42578125" style="15" customWidth="1"/>
    <col min="6677" max="6678" width="10.28515625" style="15" bestFit="1" customWidth="1"/>
    <col min="6679" max="6680" width="10.5703125" style="15" bestFit="1" customWidth="1"/>
    <col min="6681" max="6907" width="9.140625" style="15"/>
    <col min="6908" max="6908" width="6.140625" style="15" customWidth="1"/>
    <col min="6909" max="6909" width="4.5703125" style="15" customWidth="1"/>
    <col min="6910" max="6910" width="5.140625" style="15" customWidth="1"/>
    <col min="6911" max="6911" width="9.140625" style="15" customWidth="1"/>
    <col min="6912" max="6912" width="11.5703125" style="15" customWidth="1"/>
    <col min="6913" max="6913" width="12.5703125" style="15" customWidth="1"/>
    <col min="6914" max="6914" width="10.28515625" style="15" customWidth="1"/>
    <col min="6915" max="6915" width="13.42578125" style="15" customWidth="1"/>
    <col min="6916" max="6916" width="11.5703125" style="15" customWidth="1"/>
    <col min="6917" max="6917" width="10.28515625" style="15" customWidth="1"/>
    <col min="6918" max="6918" width="10.85546875" style="15" customWidth="1"/>
    <col min="6919" max="6919" width="12.5703125" style="15" customWidth="1"/>
    <col min="6920" max="6920" width="11.7109375" style="15" customWidth="1"/>
    <col min="6921" max="6921" width="10.28515625" style="15" customWidth="1"/>
    <col min="6922" max="6923" width="8" style="15" customWidth="1"/>
    <col min="6924" max="6924" width="8.7109375" style="15" customWidth="1"/>
    <col min="6925" max="6925" width="10.28515625" style="15" customWidth="1"/>
    <col min="6926" max="6926" width="11.5703125" style="15" customWidth="1"/>
    <col min="6927" max="6927" width="11.7109375" style="15" customWidth="1"/>
    <col min="6928" max="6928" width="10.140625" style="15" customWidth="1"/>
    <col min="6929" max="6929" width="10.28515625" style="15" customWidth="1"/>
    <col min="6930" max="6930" width="11.5703125" style="15" customWidth="1"/>
    <col min="6931" max="6931" width="10" style="15" customWidth="1"/>
    <col min="6932" max="6932" width="10.42578125" style="15" customWidth="1"/>
    <col min="6933" max="6934" width="10.28515625" style="15" bestFit="1" customWidth="1"/>
    <col min="6935" max="6936" width="10.5703125" style="15" bestFit="1" customWidth="1"/>
    <col min="6937" max="7163" width="9.140625" style="15"/>
    <col min="7164" max="7164" width="6.140625" style="15" customWidth="1"/>
    <col min="7165" max="7165" width="4.5703125" style="15" customWidth="1"/>
    <col min="7166" max="7166" width="5.140625" style="15" customWidth="1"/>
    <col min="7167" max="7167" width="9.140625" style="15" customWidth="1"/>
    <col min="7168" max="7168" width="11.5703125" style="15" customWidth="1"/>
    <col min="7169" max="7169" width="12.5703125" style="15" customWidth="1"/>
    <col min="7170" max="7170" width="10.28515625" style="15" customWidth="1"/>
    <col min="7171" max="7171" width="13.42578125" style="15" customWidth="1"/>
    <col min="7172" max="7172" width="11.5703125" style="15" customWidth="1"/>
    <col min="7173" max="7173" width="10.28515625" style="15" customWidth="1"/>
    <col min="7174" max="7174" width="10.85546875" style="15" customWidth="1"/>
    <col min="7175" max="7175" width="12.5703125" style="15" customWidth="1"/>
    <col min="7176" max="7176" width="11.7109375" style="15" customWidth="1"/>
    <col min="7177" max="7177" width="10.28515625" style="15" customWidth="1"/>
    <col min="7178" max="7179" width="8" style="15" customWidth="1"/>
    <col min="7180" max="7180" width="8.7109375" style="15" customWidth="1"/>
    <col min="7181" max="7181" width="10.28515625" style="15" customWidth="1"/>
    <col min="7182" max="7182" width="11.5703125" style="15" customWidth="1"/>
    <col min="7183" max="7183" width="11.7109375" style="15" customWidth="1"/>
    <col min="7184" max="7184" width="10.140625" style="15" customWidth="1"/>
    <col min="7185" max="7185" width="10.28515625" style="15" customWidth="1"/>
    <col min="7186" max="7186" width="11.5703125" style="15" customWidth="1"/>
    <col min="7187" max="7187" width="10" style="15" customWidth="1"/>
    <col min="7188" max="7188" width="10.42578125" style="15" customWidth="1"/>
    <col min="7189" max="7190" width="10.28515625" style="15" bestFit="1" customWidth="1"/>
    <col min="7191" max="7192" width="10.5703125" style="15" bestFit="1" customWidth="1"/>
    <col min="7193" max="7419" width="9.140625" style="15"/>
    <col min="7420" max="7420" width="6.140625" style="15" customWidth="1"/>
    <col min="7421" max="7421" width="4.5703125" style="15" customWidth="1"/>
    <col min="7422" max="7422" width="5.140625" style="15" customWidth="1"/>
    <col min="7423" max="7423" width="9.140625" style="15" customWidth="1"/>
    <col min="7424" max="7424" width="11.5703125" style="15" customWidth="1"/>
    <col min="7425" max="7425" width="12.5703125" style="15" customWidth="1"/>
    <col min="7426" max="7426" width="10.28515625" style="15" customWidth="1"/>
    <col min="7427" max="7427" width="13.42578125" style="15" customWidth="1"/>
    <col min="7428" max="7428" width="11.5703125" style="15" customWidth="1"/>
    <col min="7429" max="7429" width="10.28515625" style="15" customWidth="1"/>
    <col min="7430" max="7430" width="10.85546875" style="15" customWidth="1"/>
    <col min="7431" max="7431" width="12.5703125" style="15" customWidth="1"/>
    <col min="7432" max="7432" width="11.7109375" style="15" customWidth="1"/>
    <col min="7433" max="7433" width="10.28515625" style="15" customWidth="1"/>
    <col min="7434" max="7435" width="8" style="15" customWidth="1"/>
    <col min="7436" max="7436" width="8.7109375" style="15" customWidth="1"/>
    <col min="7437" max="7437" width="10.28515625" style="15" customWidth="1"/>
    <col min="7438" max="7438" width="11.5703125" style="15" customWidth="1"/>
    <col min="7439" max="7439" width="11.7109375" style="15" customWidth="1"/>
    <col min="7440" max="7440" width="10.140625" style="15" customWidth="1"/>
    <col min="7441" max="7441" width="10.28515625" style="15" customWidth="1"/>
    <col min="7442" max="7442" width="11.5703125" style="15" customWidth="1"/>
    <col min="7443" max="7443" width="10" style="15" customWidth="1"/>
    <col min="7444" max="7444" width="10.42578125" style="15" customWidth="1"/>
    <col min="7445" max="7446" width="10.28515625" style="15" bestFit="1" customWidth="1"/>
    <col min="7447" max="7448" width="10.5703125" style="15" bestFit="1" customWidth="1"/>
    <col min="7449" max="7675" width="9.140625" style="15"/>
    <col min="7676" max="7676" width="6.140625" style="15" customWidth="1"/>
    <col min="7677" max="7677" width="4.5703125" style="15" customWidth="1"/>
    <col min="7678" max="7678" width="5.140625" style="15" customWidth="1"/>
    <col min="7679" max="7679" width="9.140625" style="15" customWidth="1"/>
    <col min="7680" max="7680" width="11.5703125" style="15" customWidth="1"/>
    <col min="7681" max="7681" width="12.5703125" style="15" customWidth="1"/>
    <col min="7682" max="7682" width="10.28515625" style="15" customWidth="1"/>
    <col min="7683" max="7683" width="13.42578125" style="15" customWidth="1"/>
    <col min="7684" max="7684" width="11.5703125" style="15" customWidth="1"/>
    <col min="7685" max="7685" width="10.28515625" style="15" customWidth="1"/>
    <col min="7686" max="7686" width="10.85546875" style="15" customWidth="1"/>
    <col min="7687" max="7687" width="12.5703125" style="15" customWidth="1"/>
    <col min="7688" max="7688" width="11.7109375" style="15" customWidth="1"/>
    <col min="7689" max="7689" width="10.28515625" style="15" customWidth="1"/>
    <col min="7690" max="7691" width="8" style="15" customWidth="1"/>
    <col min="7692" max="7692" width="8.7109375" style="15" customWidth="1"/>
    <col min="7693" max="7693" width="10.28515625" style="15" customWidth="1"/>
    <col min="7694" max="7694" width="11.5703125" style="15" customWidth="1"/>
    <col min="7695" max="7695" width="11.7109375" style="15" customWidth="1"/>
    <col min="7696" max="7696" width="10.140625" style="15" customWidth="1"/>
    <col min="7697" max="7697" width="10.28515625" style="15" customWidth="1"/>
    <col min="7698" max="7698" width="11.5703125" style="15" customWidth="1"/>
    <col min="7699" max="7699" width="10" style="15" customWidth="1"/>
    <col min="7700" max="7700" width="10.42578125" style="15" customWidth="1"/>
    <col min="7701" max="7702" width="10.28515625" style="15" bestFit="1" customWidth="1"/>
    <col min="7703" max="7704" width="10.5703125" style="15" bestFit="1" customWidth="1"/>
    <col min="7705" max="7931" width="9.140625" style="15"/>
    <col min="7932" max="7932" width="6.140625" style="15" customWidth="1"/>
    <col min="7933" max="7933" width="4.5703125" style="15" customWidth="1"/>
    <col min="7934" max="7934" width="5.140625" style="15" customWidth="1"/>
    <col min="7935" max="7935" width="9.140625" style="15" customWidth="1"/>
    <col min="7936" max="7936" width="11.5703125" style="15" customWidth="1"/>
    <col min="7937" max="7937" width="12.5703125" style="15" customWidth="1"/>
    <col min="7938" max="7938" width="10.28515625" style="15" customWidth="1"/>
    <col min="7939" max="7939" width="13.42578125" style="15" customWidth="1"/>
    <col min="7940" max="7940" width="11.5703125" style="15" customWidth="1"/>
    <col min="7941" max="7941" width="10.28515625" style="15" customWidth="1"/>
    <col min="7942" max="7942" width="10.85546875" style="15" customWidth="1"/>
    <col min="7943" max="7943" width="12.5703125" style="15" customWidth="1"/>
    <col min="7944" max="7944" width="11.7109375" style="15" customWidth="1"/>
    <col min="7945" max="7945" width="10.28515625" style="15" customWidth="1"/>
    <col min="7946" max="7947" width="8" style="15" customWidth="1"/>
    <col min="7948" max="7948" width="8.7109375" style="15" customWidth="1"/>
    <col min="7949" max="7949" width="10.28515625" style="15" customWidth="1"/>
    <col min="7950" max="7950" width="11.5703125" style="15" customWidth="1"/>
    <col min="7951" max="7951" width="11.7109375" style="15" customWidth="1"/>
    <col min="7952" max="7952" width="10.140625" style="15" customWidth="1"/>
    <col min="7953" max="7953" width="10.28515625" style="15" customWidth="1"/>
    <col min="7954" max="7954" width="11.5703125" style="15" customWidth="1"/>
    <col min="7955" max="7955" width="10" style="15" customWidth="1"/>
    <col min="7956" max="7956" width="10.42578125" style="15" customWidth="1"/>
    <col min="7957" max="7958" width="10.28515625" style="15" bestFit="1" customWidth="1"/>
    <col min="7959" max="7960" width="10.5703125" style="15" bestFit="1" customWidth="1"/>
    <col min="7961" max="8187" width="9.140625" style="15"/>
    <col min="8188" max="8188" width="6.140625" style="15" customWidth="1"/>
    <col min="8189" max="8189" width="4.5703125" style="15" customWidth="1"/>
    <col min="8190" max="8190" width="5.140625" style="15" customWidth="1"/>
    <col min="8191" max="8191" width="9.140625" style="15" customWidth="1"/>
    <col min="8192" max="8192" width="11.5703125" style="15" customWidth="1"/>
    <col min="8193" max="8193" width="12.5703125" style="15" customWidth="1"/>
    <col min="8194" max="8194" width="10.28515625" style="15" customWidth="1"/>
    <col min="8195" max="8195" width="13.42578125" style="15" customWidth="1"/>
    <col min="8196" max="8196" width="11.5703125" style="15" customWidth="1"/>
    <col min="8197" max="8197" width="10.28515625" style="15" customWidth="1"/>
    <col min="8198" max="8198" width="10.85546875" style="15" customWidth="1"/>
    <col min="8199" max="8199" width="12.5703125" style="15" customWidth="1"/>
    <col min="8200" max="8200" width="11.7109375" style="15" customWidth="1"/>
    <col min="8201" max="8201" width="10.28515625" style="15" customWidth="1"/>
    <col min="8202" max="8203" width="8" style="15" customWidth="1"/>
    <col min="8204" max="8204" width="8.7109375" style="15" customWidth="1"/>
    <col min="8205" max="8205" width="10.28515625" style="15" customWidth="1"/>
    <col min="8206" max="8206" width="11.5703125" style="15" customWidth="1"/>
    <col min="8207" max="8207" width="11.7109375" style="15" customWidth="1"/>
    <col min="8208" max="8208" width="10.140625" style="15" customWidth="1"/>
    <col min="8209" max="8209" width="10.28515625" style="15" customWidth="1"/>
    <col min="8210" max="8210" width="11.5703125" style="15" customWidth="1"/>
    <col min="8211" max="8211" width="10" style="15" customWidth="1"/>
    <col min="8212" max="8212" width="10.42578125" style="15" customWidth="1"/>
    <col min="8213" max="8214" width="10.28515625" style="15" bestFit="1" customWidth="1"/>
    <col min="8215" max="8216" width="10.5703125" style="15" bestFit="1" customWidth="1"/>
    <col min="8217" max="8443" width="9.140625" style="15"/>
    <col min="8444" max="8444" width="6.140625" style="15" customWidth="1"/>
    <col min="8445" max="8445" width="4.5703125" style="15" customWidth="1"/>
    <col min="8446" max="8446" width="5.140625" style="15" customWidth="1"/>
    <col min="8447" max="8447" width="9.140625" style="15" customWidth="1"/>
    <col min="8448" max="8448" width="11.5703125" style="15" customWidth="1"/>
    <col min="8449" max="8449" width="12.5703125" style="15" customWidth="1"/>
    <col min="8450" max="8450" width="10.28515625" style="15" customWidth="1"/>
    <col min="8451" max="8451" width="13.42578125" style="15" customWidth="1"/>
    <col min="8452" max="8452" width="11.5703125" style="15" customWidth="1"/>
    <col min="8453" max="8453" width="10.28515625" style="15" customWidth="1"/>
    <col min="8454" max="8454" width="10.85546875" style="15" customWidth="1"/>
    <col min="8455" max="8455" width="12.5703125" style="15" customWidth="1"/>
    <col min="8456" max="8456" width="11.7109375" style="15" customWidth="1"/>
    <col min="8457" max="8457" width="10.28515625" style="15" customWidth="1"/>
    <col min="8458" max="8459" width="8" style="15" customWidth="1"/>
    <col min="8460" max="8460" width="8.7109375" style="15" customWidth="1"/>
    <col min="8461" max="8461" width="10.28515625" style="15" customWidth="1"/>
    <col min="8462" max="8462" width="11.5703125" style="15" customWidth="1"/>
    <col min="8463" max="8463" width="11.7109375" style="15" customWidth="1"/>
    <col min="8464" max="8464" width="10.140625" style="15" customWidth="1"/>
    <col min="8465" max="8465" width="10.28515625" style="15" customWidth="1"/>
    <col min="8466" max="8466" width="11.5703125" style="15" customWidth="1"/>
    <col min="8467" max="8467" width="10" style="15" customWidth="1"/>
    <col min="8468" max="8468" width="10.42578125" style="15" customWidth="1"/>
    <col min="8469" max="8470" width="10.28515625" style="15" bestFit="1" customWidth="1"/>
    <col min="8471" max="8472" width="10.5703125" style="15" bestFit="1" customWidth="1"/>
    <col min="8473" max="8699" width="9.140625" style="15"/>
    <col min="8700" max="8700" width="6.140625" style="15" customWidth="1"/>
    <col min="8701" max="8701" width="4.5703125" style="15" customWidth="1"/>
    <col min="8702" max="8702" width="5.140625" style="15" customWidth="1"/>
    <col min="8703" max="8703" width="9.140625" style="15" customWidth="1"/>
    <col min="8704" max="8704" width="11.5703125" style="15" customWidth="1"/>
    <col min="8705" max="8705" width="12.5703125" style="15" customWidth="1"/>
    <col min="8706" max="8706" width="10.28515625" style="15" customWidth="1"/>
    <col min="8707" max="8707" width="13.42578125" style="15" customWidth="1"/>
    <col min="8708" max="8708" width="11.5703125" style="15" customWidth="1"/>
    <col min="8709" max="8709" width="10.28515625" style="15" customWidth="1"/>
    <col min="8710" max="8710" width="10.85546875" style="15" customWidth="1"/>
    <col min="8711" max="8711" width="12.5703125" style="15" customWidth="1"/>
    <col min="8712" max="8712" width="11.7109375" style="15" customWidth="1"/>
    <col min="8713" max="8713" width="10.28515625" style="15" customWidth="1"/>
    <col min="8714" max="8715" width="8" style="15" customWidth="1"/>
    <col min="8716" max="8716" width="8.7109375" style="15" customWidth="1"/>
    <col min="8717" max="8717" width="10.28515625" style="15" customWidth="1"/>
    <col min="8718" max="8718" width="11.5703125" style="15" customWidth="1"/>
    <col min="8719" max="8719" width="11.7109375" style="15" customWidth="1"/>
    <col min="8720" max="8720" width="10.140625" style="15" customWidth="1"/>
    <col min="8721" max="8721" width="10.28515625" style="15" customWidth="1"/>
    <col min="8722" max="8722" width="11.5703125" style="15" customWidth="1"/>
    <col min="8723" max="8723" width="10" style="15" customWidth="1"/>
    <col min="8724" max="8724" width="10.42578125" style="15" customWidth="1"/>
    <col min="8725" max="8726" width="10.28515625" style="15" bestFit="1" customWidth="1"/>
    <col min="8727" max="8728" width="10.5703125" style="15" bestFit="1" customWidth="1"/>
    <col min="8729" max="8955" width="9.140625" style="15"/>
    <col min="8956" max="8956" width="6.140625" style="15" customWidth="1"/>
    <col min="8957" max="8957" width="4.5703125" style="15" customWidth="1"/>
    <col min="8958" max="8958" width="5.140625" style="15" customWidth="1"/>
    <col min="8959" max="8959" width="9.140625" style="15" customWidth="1"/>
    <col min="8960" max="8960" width="11.5703125" style="15" customWidth="1"/>
    <col min="8961" max="8961" width="12.5703125" style="15" customWidth="1"/>
    <col min="8962" max="8962" width="10.28515625" style="15" customWidth="1"/>
    <col min="8963" max="8963" width="13.42578125" style="15" customWidth="1"/>
    <col min="8964" max="8964" width="11.5703125" style="15" customWidth="1"/>
    <col min="8965" max="8965" width="10.28515625" style="15" customWidth="1"/>
    <col min="8966" max="8966" width="10.85546875" style="15" customWidth="1"/>
    <col min="8967" max="8967" width="12.5703125" style="15" customWidth="1"/>
    <col min="8968" max="8968" width="11.7109375" style="15" customWidth="1"/>
    <col min="8969" max="8969" width="10.28515625" style="15" customWidth="1"/>
    <col min="8970" max="8971" width="8" style="15" customWidth="1"/>
    <col min="8972" max="8972" width="8.7109375" style="15" customWidth="1"/>
    <col min="8973" max="8973" width="10.28515625" style="15" customWidth="1"/>
    <col min="8974" max="8974" width="11.5703125" style="15" customWidth="1"/>
    <col min="8975" max="8975" width="11.7109375" style="15" customWidth="1"/>
    <col min="8976" max="8976" width="10.140625" style="15" customWidth="1"/>
    <col min="8977" max="8977" width="10.28515625" style="15" customWidth="1"/>
    <col min="8978" max="8978" width="11.5703125" style="15" customWidth="1"/>
    <col min="8979" max="8979" width="10" style="15" customWidth="1"/>
    <col min="8980" max="8980" width="10.42578125" style="15" customWidth="1"/>
    <col min="8981" max="8982" width="10.28515625" style="15" bestFit="1" customWidth="1"/>
    <col min="8983" max="8984" width="10.5703125" style="15" bestFit="1" customWidth="1"/>
    <col min="8985" max="9211" width="9.140625" style="15"/>
    <col min="9212" max="9212" width="6.140625" style="15" customWidth="1"/>
    <col min="9213" max="9213" width="4.5703125" style="15" customWidth="1"/>
    <col min="9214" max="9214" width="5.140625" style="15" customWidth="1"/>
    <col min="9215" max="9215" width="9.140625" style="15" customWidth="1"/>
    <col min="9216" max="9216" width="11.5703125" style="15" customWidth="1"/>
    <col min="9217" max="9217" width="12.5703125" style="15" customWidth="1"/>
    <col min="9218" max="9218" width="10.28515625" style="15" customWidth="1"/>
    <col min="9219" max="9219" width="13.42578125" style="15" customWidth="1"/>
    <col min="9220" max="9220" width="11.5703125" style="15" customWidth="1"/>
    <col min="9221" max="9221" width="10.28515625" style="15" customWidth="1"/>
    <col min="9222" max="9222" width="10.85546875" style="15" customWidth="1"/>
    <col min="9223" max="9223" width="12.5703125" style="15" customWidth="1"/>
    <col min="9224" max="9224" width="11.7109375" style="15" customWidth="1"/>
    <col min="9225" max="9225" width="10.28515625" style="15" customWidth="1"/>
    <col min="9226" max="9227" width="8" style="15" customWidth="1"/>
    <col min="9228" max="9228" width="8.7109375" style="15" customWidth="1"/>
    <col min="9229" max="9229" width="10.28515625" style="15" customWidth="1"/>
    <col min="9230" max="9230" width="11.5703125" style="15" customWidth="1"/>
    <col min="9231" max="9231" width="11.7109375" style="15" customWidth="1"/>
    <col min="9232" max="9232" width="10.140625" style="15" customWidth="1"/>
    <col min="9233" max="9233" width="10.28515625" style="15" customWidth="1"/>
    <col min="9234" max="9234" width="11.5703125" style="15" customWidth="1"/>
    <col min="9235" max="9235" width="10" style="15" customWidth="1"/>
    <col min="9236" max="9236" width="10.42578125" style="15" customWidth="1"/>
    <col min="9237" max="9238" width="10.28515625" style="15" bestFit="1" customWidth="1"/>
    <col min="9239" max="9240" width="10.5703125" style="15" bestFit="1" customWidth="1"/>
    <col min="9241" max="9467" width="9.140625" style="15"/>
    <col min="9468" max="9468" width="6.140625" style="15" customWidth="1"/>
    <col min="9469" max="9469" width="4.5703125" style="15" customWidth="1"/>
    <col min="9470" max="9470" width="5.140625" style="15" customWidth="1"/>
    <col min="9471" max="9471" width="9.140625" style="15" customWidth="1"/>
    <col min="9472" max="9472" width="11.5703125" style="15" customWidth="1"/>
    <col min="9473" max="9473" width="12.5703125" style="15" customWidth="1"/>
    <col min="9474" max="9474" width="10.28515625" style="15" customWidth="1"/>
    <col min="9475" max="9475" width="13.42578125" style="15" customWidth="1"/>
    <col min="9476" max="9476" width="11.5703125" style="15" customWidth="1"/>
    <col min="9477" max="9477" width="10.28515625" style="15" customWidth="1"/>
    <col min="9478" max="9478" width="10.85546875" style="15" customWidth="1"/>
    <col min="9479" max="9479" width="12.5703125" style="15" customWidth="1"/>
    <col min="9480" max="9480" width="11.7109375" style="15" customWidth="1"/>
    <col min="9481" max="9481" width="10.28515625" style="15" customWidth="1"/>
    <col min="9482" max="9483" width="8" style="15" customWidth="1"/>
    <col min="9484" max="9484" width="8.7109375" style="15" customWidth="1"/>
    <col min="9485" max="9485" width="10.28515625" style="15" customWidth="1"/>
    <col min="9486" max="9486" width="11.5703125" style="15" customWidth="1"/>
    <col min="9487" max="9487" width="11.7109375" style="15" customWidth="1"/>
    <col min="9488" max="9488" width="10.140625" style="15" customWidth="1"/>
    <col min="9489" max="9489" width="10.28515625" style="15" customWidth="1"/>
    <col min="9490" max="9490" width="11.5703125" style="15" customWidth="1"/>
    <col min="9491" max="9491" width="10" style="15" customWidth="1"/>
    <col min="9492" max="9492" width="10.42578125" style="15" customWidth="1"/>
    <col min="9493" max="9494" width="10.28515625" style="15" bestFit="1" customWidth="1"/>
    <col min="9495" max="9496" width="10.5703125" style="15" bestFit="1" customWidth="1"/>
    <col min="9497" max="9723" width="9.140625" style="15"/>
    <col min="9724" max="9724" width="6.140625" style="15" customWidth="1"/>
    <col min="9725" max="9725" width="4.5703125" style="15" customWidth="1"/>
    <col min="9726" max="9726" width="5.140625" style="15" customWidth="1"/>
    <col min="9727" max="9727" width="9.140625" style="15" customWidth="1"/>
    <col min="9728" max="9728" width="11.5703125" style="15" customWidth="1"/>
    <col min="9729" max="9729" width="12.5703125" style="15" customWidth="1"/>
    <col min="9730" max="9730" width="10.28515625" style="15" customWidth="1"/>
    <col min="9731" max="9731" width="13.42578125" style="15" customWidth="1"/>
    <col min="9732" max="9732" width="11.5703125" style="15" customWidth="1"/>
    <col min="9733" max="9733" width="10.28515625" style="15" customWidth="1"/>
    <col min="9734" max="9734" width="10.85546875" style="15" customWidth="1"/>
    <col min="9735" max="9735" width="12.5703125" style="15" customWidth="1"/>
    <col min="9736" max="9736" width="11.7109375" style="15" customWidth="1"/>
    <col min="9737" max="9737" width="10.28515625" style="15" customWidth="1"/>
    <col min="9738" max="9739" width="8" style="15" customWidth="1"/>
    <col min="9740" max="9740" width="8.7109375" style="15" customWidth="1"/>
    <col min="9741" max="9741" width="10.28515625" style="15" customWidth="1"/>
    <col min="9742" max="9742" width="11.5703125" style="15" customWidth="1"/>
    <col min="9743" max="9743" width="11.7109375" style="15" customWidth="1"/>
    <col min="9744" max="9744" width="10.140625" style="15" customWidth="1"/>
    <col min="9745" max="9745" width="10.28515625" style="15" customWidth="1"/>
    <col min="9746" max="9746" width="11.5703125" style="15" customWidth="1"/>
    <col min="9747" max="9747" width="10" style="15" customWidth="1"/>
    <col min="9748" max="9748" width="10.42578125" style="15" customWidth="1"/>
    <col min="9749" max="9750" width="10.28515625" style="15" bestFit="1" customWidth="1"/>
    <col min="9751" max="9752" width="10.5703125" style="15" bestFit="1" customWidth="1"/>
    <col min="9753" max="9979" width="9.140625" style="15"/>
    <col min="9980" max="9980" width="6.140625" style="15" customWidth="1"/>
    <col min="9981" max="9981" width="4.5703125" style="15" customWidth="1"/>
    <col min="9982" max="9982" width="5.140625" style="15" customWidth="1"/>
    <col min="9983" max="9983" width="9.140625" style="15" customWidth="1"/>
    <col min="9984" max="9984" width="11.5703125" style="15" customWidth="1"/>
    <col min="9985" max="9985" width="12.5703125" style="15" customWidth="1"/>
    <col min="9986" max="9986" width="10.28515625" style="15" customWidth="1"/>
    <col min="9987" max="9987" width="13.42578125" style="15" customWidth="1"/>
    <col min="9988" max="9988" width="11.5703125" style="15" customWidth="1"/>
    <col min="9989" max="9989" width="10.28515625" style="15" customWidth="1"/>
    <col min="9990" max="9990" width="10.85546875" style="15" customWidth="1"/>
    <col min="9991" max="9991" width="12.5703125" style="15" customWidth="1"/>
    <col min="9992" max="9992" width="11.7109375" style="15" customWidth="1"/>
    <col min="9993" max="9993" width="10.28515625" style="15" customWidth="1"/>
    <col min="9994" max="9995" width="8" style="15" customWidth="1"/>
    <col min="9996" max="9996" width="8.7109375" style="15" customWidth="1"/>
    <col min="9997" max="9997" width="10.28515625" style="15" customWidth="1"/>
    <col min="9998" max="9998" width="11.5703125" style="15" customWidth="1"/>
    <col min="9999" max="9999" width="11.7109375" style="15" customWidth="1"/>
    <col min="10000" max="10000" width="10.140625" style="15" customWidth="1"/>
    <col min="10001" max="10001" width="10.28515625" style="15" customWidth="1"/>
    <col min="10002" max="10002" width="11.5703125" style="15" customWidth="1"/>
    <col min="10003" max="10003" width="10" style="15" customWidth="1"/>
    <col min="10004" max="10004" width="10.42578125" style="15" customWidth="1"/>
    <col min="10005" max="10006" width="10.28515625" style="15" bestFit="1" customWidth="1"/>
    <col min="10007" max="10008" width="10.5703125" style="15" bestFit="1" customWidth="1"/>
    <col min="10009" max="10235" width="9.140625" style="15"/>
    <col min="10236" max="10236" width="6.140625" style="15" customWidth="1"/>
    <col min="10237" max="10237" width="4.5703125" style="15" customWidth="1"/>
    <col min="10238" max="10238" width="5.140625" style="15" customWidth="1"/>
    <col min="10239" max="10239" width="9.140625" style="15" customWidth="1"/>
    <col min="10240" max="10240" width="11.5703125" style="15" customWidth="1"/>
    <col min="10241" max="10241" width="12.5703125" style="15" customWidth="1"/>
    <col min="10242" max="10242" width="10.28515625" style="15" customWidth="1"/>
    <col min="10243" max="10243" width="13.42578125" style="15" customWidth="1"/>
    <col min="10244" max="10244" width="11.5703125" style="15" customWidth="1"/>
    <col min="10245" max="10245" width="10.28515625" style="15" customWidth="1"/>
    <col min="10246" max="10246" width="10.85546875" style="15" customWidth="1"/>
    <col min="10247" max="10247" width="12.5703125" style="15" customWidth="1"/>
    <col min="10248" max="10248" width="11.7109375" style="15" customWidth="1"/>
    <col min="10249" max="10249" width="10.28515625" style="15" customWidth="1"/>
    <col min="10250" max="10251" width="8" style="15" customWidth="1"/>
    <col min="10252" max="10252" width="8.7109375" style="15" customWidth="1"/>
    <col min="10253" max="10253" width="10.28515625" style="15" customWidth="1"/>
    <col min="10254" max="10254" width="11.5703125" style="15" customWidth="1"/>
    <col min="10255" max="10255" width="11.7109375" style="15" customWidth="1"/>
    <col min="10256" max="10256" width="10.140625" style="15" customWidth="1"/>
    <col min="10257" max="10257" width="10.28515625" style="15" customWidth="1"/>
    <col min="10258" max="10258" width="11.5703125" style="15" customWidth="1"/>
    <col min="10259" max="10259" width="10" style="15" customWidth="1"/>
    <col min="10260" max="10260" width="10.42578125" style="15" customWidth="1"/>
    <col min="10261" max="10262" width="10.28515625" style="15" bestFit="1" customWidth="1"/>
    <col min="10263" max="10264" width="10.5703125" style="15" bestFit="1" customWidth="1"/>
    <col min="10265" max="10491" width="9.140625" style="15"/>
    <col min="10492" max="10492" width="6.140625" style="15" customWidth="1"/>
    <col min="10493" max="10493" width="4.5703125" style="15" customWidth="1"/>
    <col min="10494" max="10494" width="5.140625" style="15" customWidth="1"/>
    <col min="10495" max="10495" width="9.140625" style="15" customWidth="1"/>
    <col min="10496" max="10496" width="11.5703125" style="15" customWidth="1"/>
    <col min="10497" max="10497" width="12.5703125" style="15" customWidth="1"/>
    <col min="10498" max="10498" width="10.28515625" style="15" customWidth="1"/>
    <col min="10499" max="10499" width="13.42578125" style="15" customWidth="1"/>
    <col min="10500" max="10500" width="11.5703125" style="15" customWidth="1"/>
    <col min="10501" max="10501" width="10.28515625" style="15" customWidth="1"/>
    <col min="10502" max="10502" width="10.85546875" style="15" customWidth="1"/>
    <col min="10503" max="10503" width="12.5703125" style="15" customWidth="1"/>
    <col min="10504" max="10504" width="11.7109375" style="15" customWidth="1"/>
    <col min="10505" max="10505" width="10.28515625" style="15" customWidth="1"/>
    <col min="10506" max="10507" width="8" style="15" customWidth="1"/>
    <col min="10508" max="10508" width="8.7109375" style="15" customWidth="1"/>
    <col min="10509" max="10509" width="10.28515625" style="15" customWidth="1"/>
    <col min="10510" max="10510" width="11.5703125" style="15" customWidth="1"/>
    <col min="10511" max="10511" width="11.7109375" style="15" customWidth="1"/>
    <col min="10512" max="10512" width="10.140625" style="15" customWidth="1"/>
    <col min="10513" max="10513" width="10.28515625" style="15" customWidth="1"/>
    <col min="10514" max="10514" width="11.5703125" style="15" customWidth="1"/>
    <col min="10515" max="10515" width="10" style="15" customWidth="1"/>
    <col min="10516" max="10516" width="10.42578125" style="15" customWidth="1"/>
    <col min="10517" max="10518" width="10.28515625" style="15" bestFit="1" customWidth="1"/>
    <col min="10519" max="10520" width="10.5703125" style="15" bestFit="1" customWidth="1"/>
    <col min="10521" max="10747" width="9.140625" style="15"/>
    <col min="10748" max="10748" width="6.140625" style="15" customWidth="1"/>
    <col min="10749" max="10749" width="4.5703125" style="15" customWidth="1"/>
    <col min="10750" max="10750" width="5.140625" style="15" customWidth="1"/>
    <col min="10751" max="10751" width="9.140625" style="15" customWidth="1"/>
    <col min="10752" max="10752" width="11.5703125" style="15" customWidth="1"/>
    <col min="10753" max="10753" width="12.5703125" style="15" customWidth="1"/>
    <col min="10754" max="10754" width="10.28515625" style="15" customWidth="1"/>
    <col min="10755" max="10755" width="13.42578125" style="15" customWidth="1"/>
    <col min="10756" max="10756" width="11.5703125" style="15" customWidth="1"/>
    <col min="10757" max="10757" width="10.28515625" style="15" customWidth="1"/>
    <col min="10758" max="10758" width="10.85546875" style="15" customWidth="1"/>
    <col min="10759" max="10759" width="12.5703125" style="15" customWidth="1"/>
    <col min="10760" max="10760" width="11.7109375" style="15" customWidth="1"/>
    <col min="10761" max="10761" width="10.28515625" style="15" customWidth="1"/>
    <col min="10762" max="10763" width="8" style="15" customWidth="1"/>
    <col min="10764" max="10764" width="8.7109375" style="15" customWidth="1"/>
    <col min="10765" max="10765" width="10.28515625" style="15" customWidth="1"/>
    <col min="10766" max="10766" width="11.5703125" style="15" customWidth="1"/>
    <col min="10767" max="10767" width="11.7109375" style="15" customWidth="1"/>
    <col min="10768" max="10768" width="10.140625" style="15" customWidth="1"/>
    <col min="10769" max="10769" width="10.28515625" style="15" customWidth="1"/>
    <col min="10770" max="10770" width="11.5703125" style="15" customWidth="1"/>
    <col min="10771" max="10771" width="10" style="15" customWidth="1"/>
    <col min="10772" max="10772" width="10.42578125" style="15" customWidth="1"/>
    <col min="10773" max="10774" width="10.28515625" style="15" bestFit="1" customWidth="1"/>
    <col min="10775" max="10776" width="10.5703125" style="15" bestFit="1" customWidth="1"/>
    <col min="10777" max="11003" width="9.140625" style="15"/>
    <col min="11004" max="11004" width="6.140625" style="15" customWidth="1"/>
    <col min="11005" max="11005" width="4.5703125" style="15" customWidth="1"/>
    <col min="11006" max="11006" width="5.140625" style="15" customWidth="1"/>
    <col min="11007" max="11007" width="9.140625" style="15" customWidth="1"/>
    <col min="11008" max="11008" width="11.5703125" style="15" customWidth="1"/>
    <col min="11009" max="11009" width="12.5703125" style="15" customWidth="1"/>
    <col min="11010" max="11010" width="10.28515625" style="15" customWidth="1"/>
    <col min="11011" max="11011" width="13.42578125" style="15" customWidth="1"/>
    <col min="11012" max="11012" width="11.5703125" style="15" customWidth="1"/>
    <col min="11013" max="11013" width="10.28515625" style="15" customWidth="1"/>
    <col min="11014" max="11014" width="10.85546875" style="15" customWidth="1"/>
    <col min="11015" max="11015" width="12.5703125" style="15" customWidth="1"/>
    <col min="11016" max="11016" width="11.7109375" style="15" customWidth="1"/>
    <col min="11017" max="11017" width="10.28515625" style="15" customWidth="1"/>
    <col min="11018" max="11019" width="8" style="15" customWidth="1"/>
    <col min="11020" max="11020" width="8.7109375" style="15" customWidth="1"/>
    <col min="11021" max="11021" width="10.28515625" style="15" customWidth="1"/>
    <col min="11022" max="11022" width="11.5703125" style="15" customWidth="1"/>
    <col min="11023" max="11023" width="11.7109375" style="15" customWidth="1"/>
    <col min="11024" max="11024" width="10.140625" style="15" customWidth="1"/>
    <col min="11025" max="11025" width="10.28515625" style="15" customWidth="1"/>
    <col min="11026" max="11026" width="11.5703125" style="15" customWidth="1"/>
    <col min="11027" max="11027" width="10" style="15" customWidth="1"/>
    <col min="11028" max="11028" width="10.42578125" style="15" customWidth="1"/>
    <col min="11029" max="11030" width="10.28515625" style="15" bestFit="1" customWidth="1"/>
    <col min="11031" max="11032" width="10.5703125" style="15" bestFit="1" customWidth="1"/>
    <col min="11033" max="11259" width="9.140625" style="15"/>
    <col min="11260" max="11260" width="6.140625" style="15" customWidth="1"/>
    <col min="11261" max="11261" width="4.5703125" style="15" customWidth="1"/>
    <col min="11262" max="11262" width="5.140625" style="15" customWidth="1"/>
    <col min="11263" max="11263" width="9.140625" style="15" customWidth="1"/>
    <col min="11264" max="11264" width="11.5703125" style="15" customWidth="1"/>
    <col min="11265" max="11265" width="12.5703125" style="15" customWidth="1"/>
    <col min="11266" max="11266" width="10.28515625" style="15" customWidth="1"/>
    <col min="11267" max="11267" width="13.42578125" style="15" customWidth="1"/>
    <col min="11268" max="11268" width="11.5703125" style="15" customWidth="1"/>
    <col min="11269" max="11269" width="10.28515625" style="15" customWidth="1"/>
    <col min="11270" max="11270" width="10.85546875" style="15" customWidth="1"/>
    <col min="11271" max="11271" width="12.5703125" style="15" customWidth="1"/>
    <col min="11272" max="11272" width="11.7109375" style="15" customWidth="1"/>
    <col min="11273" max="11273" width="10.28515625" style="15" customWidth="1"/>
    <col min="11274" max="11275" width="8" style="15" customWidth="1"/>
    <col min="11276" max="11276" width="8.7109375" style="15" customWidth="1"/>
    <col min="11277" max="11277" width="10.28515625" style="15" customWidth="1"/>
    <col min="11278" max="11278" width="11.5703125" style="15" customWidth="1"/>
    <col min="11279" max="11279" width="11.7109375" style="15" customWidth="1"/>
    <col min="11280" max="11280" width="10.140625" style="15" customWidth="1"/>
    <col min="11281" max="11281" width="10.28515625" style="15" customWidth="1"/>
    <col min="11282" max="11282" width="11.5703125" style="15" customWidth="1"/>
    <col min="11283" max="11283" width="10" style="15" customWidth="1"/>
    <col min="11284" max="11284" width="10.42578125" style="15" customWidth="1"/>
    <col min="11285" max="11286" width="10.28515625" style="15" bestFit="1" customWidth="1"/>
    <col min="11287" max="11288" width="10.5703125" style="15" bestFit="1" customWidth="1"/>
    <col min="11289" max="11515" width="9.140625" style="15"/>
    <col min="11516" max="11516" width="6.140625" style="15" customWidth="1"/>
    <col min="11517" max="11517" width="4.5703125" style="15" customWidth="1"/>
    <col min="11518" max="11518" width="5.140625" style="15" customWidth="1"/>
    <col min="11519" max="11519" width="9.140625" style="15" customWidth="1"/>
    <col min="11520" max="11520" width="11.5703125" style="15" customWidth="1"/>
    <col min="11521" max="11521" width="12.5703125" style="15" customWidth="1"/>
    <col min="11522" max="11522" width="10.28515625" style="15" customWidth="1"/>
    <col min="11523" max="11523" width="13.42578125" style="15" customWidth="1"/>
    <col min="11524" max="11524" width="11.5703125" style="15" customWidth="1"/>
    <col min="11525" max="11525" width="10.28515625" style="15" customWidth="1"/>
    <col min="11526" max="11526" width="10.85546875" style="15" customWidth="1"/>
    <col min="11527" max="11527" width="12.5703125" style="15" customWidth="1"/>
    <col min="11528" max="11528" width="11.7109375" style="15" customWidth="1"/>
    <col min="11529" max="11529" width="10.28515625" style="15" customWidth="1"/>
    <col min="11530" max="11531" width="8" style="15" customWidth="1"/>
    <col min="11532" max="11532" width="8.7109375" style="15" customWidth="1"/>
    <col min="11533" max="11533" width="10.28515625" style="15" customWidth="1"/>
    <col min="11534" max="11534" width="11.5703125" style="15" customWidth="1"/>
    <col min="11535" max="11535" width="11.7109375" style="15" customWidth="1"/>
    <col min="11536" max="11536" width="10.140625" style="15" customWidth="1"/>
    <col min="11537" max="11537" width="10.28515625" style="15" customWidth="1"/>
    <col min="11538" max="11538" width="11.5703125" style="15" customWidth="1"/>
    <col min="11539" max="11539" width="10" style="15" customWidth="1"/>
    <col min="11540" max="11540" width="10.42578125" style="15" customWidth="1"/>
    <col min="11541" max="11542" width="10.28515625" style="15" bestFit="1" customWidth="1"/>
    <col min="11543" max="11544" width="10.5703125" style="15" bestFit="1" customWidth="1"/>
    <col min="11545" max="11771" width="9.140625" style="15"/>
    <col min="11772" max="11772" width="6.140625" style="15" customWidth="1"/>
    <col min="11773" max="11773" width="4.5703125" style="15" customWidth="1"/>
    <col min="11774" max="11774" width="5.140625" style="15" customWidth="1"/>
    <col min="11775" max="11775" width="9.140625" style="15" customWidth="1"/>
    <col min="11776" max="11776" width="11.5703125" style="15" customWidth="1"/>
    <col min="11777" max="11777" width="12.5703125" style="15" customWidth="1"/>
    <col min="11778" max="11778" width="10.28515625" style="15" customWidth="1"/>
    <col min="11779" max="11779" width="13.42578125" style="15" customWidth="1"/>
    <col min="11780" max="11780" width="11.5703125" style="15" customWidth="1"/>
    <col min="11781" max="11781" width="10.28515625" style="15" customWidth="1"/>
    <col min="11782" max="11782" width="10.85546875" style="15" customWidth="1"/>
    <col min="11783" max="11783" width="12.5703125" style="15" customWidth="1"/>
    <col min="11784" max="11784" width="11.7109375" style="15" customWidth="1"/>
    <col min="11785" max="11785" width="10.28515625" style="15" customWidth="1"/>
    <col min="11786" max="11787" width="8" style="15" customWidth="1"/>
    <col min="11788" max="11788" width="8.7109375" style="15" customWidth="1"/>
    <col min="11789" max="11789" width="10.28515625" style="15" customWidth="1"/>
    <col min="11790" max="11790" width="11.5703125" style="15" customWidth="1"/>
    <col min="11791" max="11791" width="11.7109375" style="15" customWidth="1"/>
    <col min="11792" max="11792" width="10.140625" style="15" customWidth="1"/>
    <col min="11793" max="11793" width="10.28515625" style="15" customWidth="1"/>
    <col min="11794" max="11794" width="11.5703125" style="15" customWidth="1"/>
    <col min="11795" max="11795" width="10" style="15" customWidth="1"/>
    <col min="11796" max="11796" width="10.42578125" style="15" customWidth="1"/>
    <col min="11797" max="11798" width="10.28515625" style="15" bestFit="1" customWidth="1"/>
    <col min="11799" max="11800" width="10.5703125" style="15" bestFit="1" customWidth="1"/>
    <col min="11801" max="12027" width="9.140625" style="15"/>
    <col min="12028" max="12028" width="6.140625" style="15" customWidth="1"/>
    <col min="12029" max="12029" width="4.5703125" style="15" customWidth="1"/>
    <col min="12030" max="12030" width="5.140625" style="15" customWidth="1"/>
    <col min="12031" max="12031" width="9.140625" style="15" customWidth="1"/>
    <col min="12032" max="12032" width="11.5703125" style="15" customWidth="1"/>
    <col min="12033" max="12033" width="12.5703125" style="15" customWidth="1"/>
    <col min="12034" max="12034" width="10.28515625" style="15" customWidth="1"/>
    <col min="12035" max="12035" width="13.42578125" style="15" customWidth="1"/>
    <col min="12036" max="12036" width="11.5703125" style="15" customWidth="1"/>
    <col min="12037" max="12037" width="10.28515625" style="15" customWidth="1"/>
    <col min="12038" max="12038" width="10.85546875" style="15" customWidth="1"/>
    <col min="12039" max="12039" width="12.5703125" style="15" customWidth="1"/>
    <col min="12040" max="12040" width="11.7109375" style="15" customWidth="1"/>
    <col min="12041" max="12041" width="10.28515625" style="15" customWidth="1"/>
    <col min="12042" max="12043" width="8" style="15" customWidth="1"/>
    <col min="12044" max="12044" width="8.7109375" style="15" customWidth="1"/>
    <col min="12045" max="12045" width="10.28515625" style="15" customWidth="1"/>
    <col min="12046" max="12046" width="11.5703125" style="15" customWidth="1"/>
    <col min="12047" max="12047" width="11.7109375" style="15" customWidth="1"/>
    <col min="12048" max="12048" width="10.140625" style="15" customWidth="1"/>
    <col min="12049" max="12049" width="10.28515625" style="15" customWidth="1"/>
    <col min="12050" max="12050" width="11.5703125" style="15" customWidth="1"/>
    <col min="12051" max="12051" width="10" style="15" customWidth="1"/>
    <col min="12052" max="12052" width="10.42578125" style="15" customWidth="1"/>
    <col min="12053" max="12054" width="10.28515625" style="15" bestFit="1" customWidth="1"/>
    <col min="12055" max="12056" width="10.5703125" style="15" bestFit="1" customWidth="1"/>
    <col min="12057" max="12283" width="9.140625" style="15"/>
    <col min="12284" max="12284" width="6.140625" style="15" customWidth="1"/>
    <col min="12285" max="12285" width="4.5703125" style="15" customWidth="1"/>
    <col min="12286" max="12286" width="5.140625" style="15" customWidth="1"/>
    <col min="12287" max="12287" width="9.140625" style="15" customWidth="1"/>
    <col min="12288" max="12288" width="11.5703125" style="15" customWidth="1"/>
    <col min="12289" max="12289" width="12.5703125" style="15" customWidth="1"/>
    <col min="12290" max="12290" width="10.28515625" style="15" customWidth="1"/>
    <col min="12291" max="12291" width="13.42578125" style="15" customWidth="1"/>
    <col min="12292" max="12292" width="11.5703125" style="15" customWidth="1"/>
    <col min="12293" max="12293" width="10.28515625" style="15" customWidth="1"/>
    <col min="12294" max="12294" width="10.85546875" style="15" customWidth="1"/>
    <col min="12295" max="12295" width="12.5703125" style="15" customWidth="1"/>
    <col min="12296" max="12296" width="11.7109375" style="15" customWidth="1"/>
    <col min="12297" max="12297" width="10.28515625" style="15" customWidth="1"/>
    <col min="12298" max="12299" width="8" style="15" customWidth="1"/>
    <col min="12300" max="12300" width="8.7109375" style="15" customWidth="1"/>
    <col min="12301" max="12301" width="10.28515625" style="15" customWidth="1"/>
    <col min="12302" max="12302" width="11.5703125" style="15" customWidth="1"/>
    <col min="12303" max="12303" width="11.7109375" style="15" customWidth="1"/>
    <col min="12304" max="12304" width="10.140625" style="15" customWidth="1"/>
    <col min="12305" max="12305" width="10.28515625" style="15" customWidth="1"/>
    <col min="12306" max="12306" width="11.5703125" style="15" customWidth="1"/>
    <col min="12307" max="12307" width="10" style="15" customWidth="1"/>
    <col min="12308" max="12308" width="10.42578125" style="15" customWidth="1"/>
    <col min="12309" max="12310" width="10.28515625" style="15" bestFit="1" customWidth="1"/>
    <col min="12311" max="12312" width="10.5703125" style="15" bestFit="1" customWidth="1"/>
    <col min="12313" max="12539" width="9.140625" style="15"/>
    <col min="12540" max="12540" width="6.140625" style="15" customWidth="1"/>
    <col min="12541" max="12541" width="4.5703125" style="15" customWidth="1"/>
    <col min="12542" max="12542" width="5.140625" style="15" customWidth="1"/>
    <col min="12543" max="12543" width="9.140625" style="15" customWidth="1"/>
    <col min="12544" max="12544" width="11.5703125" style="15" customWidth="1"/>
    <col min="12545" max="12545" width="12.5703125" style="15" customWidth="1"/>
    <col min="12546" max="12546" width="10.28515625" style="15" customWidth="1"/>
    <col min="12547" max="12547" width="13.42578125" style="15" customWidth="1"/>
    <col min="12548" max="12548" width="11.5703125" style="15" customWidth="1"/>
    <col min="12549" max="12549" width="10.28515625" style="15" customWidth="1"/>
    <col min="12550" max="12550" width="10.85546875" style="15" customWidth="1"/>
    <col min="12551" max="12551" width="12.5703125" style="15" customWidth="1"/>
    <col min="12552" max="12552" width="11.7109375" style="15" customWidth="1"/>
    <col min="12553" max="12553" width="10.28515625" style="15" customWidth="1"/>
    <col min="12554" max="12555" width="8" style="15" customWidth="1"/>
    <col min="12556" max="12556" width="8.7109375" style="15" customWidth="1"/>
    <col min="12557" max="12557" width="10.28515625" style="15" customWidth="1"/>
    <col min="12558" max="12558" width="11.5703125" style="15" customWidth="1"/>
    <col min="12559" max="12559" width="11.7109375" style="15" customWidth="1"/>
    <col min="12560" max="12560" width="10.140625" style="15" customWidth="1"/>
    <col min="12561" max="12561" width="10.28515625" style="15" customWidth="1"/>
    <col min="12562" max="12562" width="11.5703125" style="15" customWidth="1"/>
    <col min="12563" max="12563" width="10" style="15" customWidth="1"/>
    <col min="12564" max="12564" width="10.42578125" style="15" customWidth="1"/>
    <col min="12565" max="12566" width="10.28515625" style="15" bestFit="1" customWidth="1"/>
    <col min="12567" max="12568" width="10.5703125" style="15" bestFit="1" customWidth="1"/>
    <col min="12569" max="12795" width="9.140625" style="15"/>
    <col min="12796" max="12796" width="6.140625" style="15" customWidth="1"/>
    <col min="12797" max="12797" width="4.5703125" style="15" customWidth="1"/>
    <col min="12798" max="12798" width="5.140625" style="15" customWidth="1"/>
    <col min="12799" max="12799" width="9.140625" style="15" customWidth="1"/>
    <col min="12800" max="12800" width="11.5703125" style="15" customWidth="1"/>
    <col min="12801" max="12801" width="12.5703125" style="15" customWidth="1"/>
    <col min="12802" max="12802" width="10.28515625" style="15" customWidth="1"/>
    <col min="12803" max="12803" width="13.42578125" style="15" customWidth="1"/>
    <col min="12804" max="12804" width="11.5703125" style="15" customWidth="1"/>
    <col min="12805" max="12805" width="10.28515625" style="15" customWidth="1"/>
    <col min="12806" max="12806" width="10.85546875" style="15" customWidth="1"/>
    <col min="12807" max="12807" width="12.5703125" style="15" customWidth="1"/>
    <col min="12808" max="12808" width="11.7109375" style="15" customWidth="1"/>
    <col min="12809" max="12809" width="10.28515625" style="15" customWidth="1"/>
    <col min="12810" max="12811" width="8" style="15" customWidth="1"/>
    <col min="12812" max="12812" width="8.7109375" style="15" customWidth="1"/>
    <col min="12813" max="12813" width="10.28515625" style="15" customWidth="1"/>
    <col min="12814" max="12814" width="11.5703125" style="15" customWidth="1"/>
    <col min="12815" max="12815" width="11.7109375" style="15" customWidth="1"/>
    <col min="12816" max="12816" width="10.140625" style="15" customWidth="1"/>
    <col min="12817" max="12817" width="10.28515625" style="15" customWidth="1"/>
    <col min="12818" max="12818" width="11.5703125" style="15" customWidth="1"/>
    <col min="12819" max="12819" width="10" style="15" customWidth="1"/>
    <col min="12820" max="12820" width="10.42578125" style="15" customWidth="1"/>
    <col min="12821" max="12822" width="10.28515625" style="15" bestFit="1" customWidth="1"/>
    <col min="12823" max="12824" width="10.5703125" style="15" bestFit="1" customWidth="1"/>
    <col min="12825" max="13051" width="9.140625" style="15"/>
    <col min="13052" max="13052" width="6.140625" style="15" customWidth="1"/>
    <col min="13053" max="13053" width="4.5703125" style="15" customWidth="1"/>
    <col min="13054" max="13054" width="5.140625" style="15" customWidth="1"/>
    <col min="13055" max="13055" width="9.140625" style="15" customWidth="1"/>
    <col min="13056" max="13056" width="11.5703125" style="15" customWidth="1"/>
    <col min="13057" max="13057" width="12.5703125" style="15" customWidth="1"/>
    <col min="13058" max="13058" width="10.28515625" style="15" customWidth="1"/>
    <col min="13059" max="13059" width="13.42578125" style="15" customWidth="1"/>
    <col min="13060" max="13060" width="11.5703125" style="15" customWidth="1"/>
    <col min="13061" max="13061" width="10.28515625" style="15" customWidth="1"/>
    <col min="13062" max="13062" width="10.85546875" style="15" customWidth="1"/>
    <col min="13063" max="13063" width="12.5703125" style="15" customWidth="1"/>
    <col min="13064" max="13064" width="11.7109375" style="15" customWidth="1"/>
    <col min="13065" max="13065" width="10.28515625" style="15" customWidth="1"/>
    <col min="13066" max="13067" width="8" style="15" customWidth="1"/>
    <col min="13068" max="13068" width="8.7109375" style="15" customWidth="1"/>
    <col min="13069" max="13069" width="10.28515625" style="15" customWidth="1"/>
    <col min="13070" max="13070" width="11.5703125" style="15" customWidth="1"/>
    <col min="13071" max="13071" width="11.7109375" style="15" customWidth="1"/>
    <col min="13072" max="13072" width="10.140625" style="15" customWidth="1"/>
    <col min="13073" max="13073" width="10.28515625" style="15" customWidth="1"/>
    <col min="13074" max="13074" width="11.5703125" style="15" customWidth="1"/>
    <col min="13075" max="13075" width="10" style="15" customWidth="1"/>
    <col min="13076" max="13076" width="10.42578125" style="15" customWidth="1"/>
    <col min="13077" max="13078" width="10.28515625" style="15" bestFit="1" customWidth="1"/>
    <col min="13079" max="13080" width="10.5703125" style="15" bestFit="1" customWidth="1"/>
    <col min="13081" max="13307" width="9.140625" style="15"/>
    <col min="13308" max="13308" width="6.140625" style="15" customWidth="1"/>
    <col min="13309" max="13309" width="4.5703125" style="15" customWidth="1"/>
    <col min="13310" max="13310" width="5.140625" style="15" customWidth="1"/>
    <col min="13311" max="13311" width="9.140625" style="15" customWidth="1"/>
    <col min="13312" max="13312" width="11.5703125" style="15" customWidth="1"/>
    <col min="13313" max="13313" width="12.5703125" style="15" customWidth="1"/>
    <col min="13314" max="13314" width="10.28515625" style="15" customWidth="1"/>
    <col min="13315" max="13315" width="13.42578125" style="15" customWidth="1"/>
    <col min="13316" max="13316" width="11.5703125" style="15" customWidth="1"/>
    <col min="13317" max="13317" width="10.28515625" style="15" customWidth="1"/>
    <col min="13318" max="13318" width="10.85546875" style="15" customWidth="1"/>
    <col min="13319" max="13319" width="12.5703125" style="15" customWidth="1"/>
    <col min="13320" max="13320" width="11.7109375" style="15" customWidth="1"/>
    <col min="13321" max="13321" width="10.28515625" style="15" customWidth="1"/>
    <col min="13322" max="13323" width="8" style="15" customWidth="1"/>
    <col min="13324" max="13324" width="8.7109375" style="15" customWidth="1"/>
    <col min="13325" max="13325" width="10.28515625" style="15" customWidth="1"/>
    <col min="13326" max="13326" width="11.5703125" style="15" customWidth="1"/>
    <col min="13327" max="13327" width="11.7109375" style="15" customWidth="1"/>
    <col min="13328" max="13328" width="10.140625" style="15" customWidth="1"/>
    <col min="13329" max="13329" width="10.28515625" style="15" customWidth="1"/>
    <col min="13330" max="13330" width="11.5703125" style="15" customWidth="1"/>
    <col min="13331" max="13331" width="10" style="15" customWidth="1"/>
    <col min="13332" max="13332" width="10.42578125" style="15" customWidth="1"/>
    <col min="13333" max="13334" width="10.28515625" style="15" bestFit="1" customWidth="1"/>
    <col min="13335" max="13336" width="10.5703125" style="15" bestFit="1" customWidth="1"/>
    <col min="13337" max="13563" width="9.140625" style="15"/>
    <col min="13564" max="13564" width="6.140625" style="15" customWidth="1"/>
    <col min="13565" max="13565" width="4.5703125" style="15" customWidth="1"/>
    <col min="13566" max="13566" width="5.140625" style="15" customWidth="1"/>
    <col min="13567" max="13567" width="9.140625" style="15" customWidth="1"/>
    <col min="13568" max="13568" width="11.5703125" style="15" customWidth="1"/>
    <col min="13569" max="13569" width="12.5703125" style="15" customWidth="1"/>
    <col min="13570" max="13570" width="10.28515625" style="15" customWidth="1"/>
    <col min="13571" max="13571" width="13.42578125" style="15" customWidth="1"/>
    <col min="13572" max="13572" width="11.5703125" style="15" customWidth="1"/>
    <col min="13573" max="13573" width="10.28515625" style="15" customWidth="1"/>
    <col min="13574" max="13574" width="10.85546875" style="15" customWidth="1"/>
    <col min="13575" max="13575" width="12.5703125" style="15" customWidth="1"/>
    <col min="13576" max="13576" width="11.7109375" style="15" customWidth="1"/>
    <col min="13577" max="13577" width="10.28515625" style="15" customWidth="1"/>
    <col min="13578" max="13579" width="8" style="15" customWidth="1"/>
    <col min="13580" max="13580" width="8.7109375" style="15" customWidth="1"/>
    <col min="13581" max="13581" width="10.28515625" style="15" customWidth="1"/>
    <col min="13582" max="13582" width="11.5703125" style="15" customWidth="1"/>
    <col min="13583" max="13583" width="11.7109375" style="15" customWidth="1"/>
    <col min="13584" max="13584" width="10.140625" style="15" customWidth="1"/>
    <col min="13585" max="13585" width="10.28515625" style="15" customWidth="1"/>
    <col min="13586" max="13586" width="11.5703125" style="15" customWidth="1"/>
    <col min="13587" max="13587" width="10" style="15" customWidth="1"/>
    <col min="13588" max="13588" width="10.42578125" style="15" customWidth="1"/>
    <col min="13589" max="13590" width="10.28515625" style="15" bestFit="1" customWidth="1"/>
    <col min="13591" max="13592" width="10.5703125" style="15" bestFit="1" customWidth="1"/>
    <col min="13593" max="13819" width="9.140625" style="15"/>
    <col min="13820" max="13820" width="6.140625" style="15" customWidth="1"/>
    <col min="13821" max="13821" width="4.5703125" style="15" customWidth="1"/>
    <col min="13822" max="13822" width="5.140625" style="15" customWidth="1"/>
    <col min="13823" max="13823" width="9.140625" style="15" customWidth="1"/>
    <col min="13824" max="13824" width="11.5703125" style="15" customWidth="1"/>
    <col min="13825" max="13825" width="12.5703125" style="15" customWidth="1"/>
    <col min="13826" max="13826" width="10.28515625" style="15" customWidth="1"/>
    <col min="13827" max="13827" width="13.42578125" style="15" customWidth="1"/>
    <col min="13828" max="13828" width="11.5703125" style="15" customWidth="1"/>
    <col min="13829" max="13829" width="10.28515625" style="15" customWidth="1"/>
    <col min="13830" max="13830" width="10.85546875" style="15" customWidth="1"/>
    <col min="13831" max="13831" width="12.5703125" style="15" customWidth="1"/>
    <col min="13832" max="13832" width="11.7109375" style="15" customWidth="1"/>
    <col min="13833" max="13833" width="10.28515625" style="15" customWidth="1"/>
    <col min="13834" max="13835" width="8" style="15" customWidth="1"/>
    <col min="13836" max="13836" width="8.7109375" style="15" customWidth="1"/>
    <col min="13837" max="13837" width="10.28515625" style="15" customWidth="1"/>
    <col min="13838" max="13838" width="11.5703125" style="15" customWidth="1"/>
    <col min="13839" max="13839" width="11.7109375" style="15" customWidth="1"/>
    <col min="13840" max="13840" width="10.140625" style="15" customWidth="1"/>
    <col min="13841" max="13841" width="10.28515625" style="15" customWidth="1"/>
    <col min="13842" max="13842" width="11.5703125" style="15" customWidth="1"/>
    <col min="13843" max="13843" width="10" style="15" customWidth="1"/>
    <col min="13844" max="13844" width="10.42578125" style="15" customWidth="1"/>
    <col min="13845" max="13846" width="10.28515625" style="15" bestFit="1" customWidth="1"/>
    <col min="13847" max="13848" width="10.5703125" style="15" bestFit="1" customWidth="1"/>
    <col min="13849" max="14075" width="9.140625" style="15"/>
    <col min="14076" max="14076" width="6.140625" style="15" customWidth="1"/>
    <col min="14077" max="14077" width="4.5703125" style="15" customWidth="1"/>
    <col min="14078" max="14078" width="5.140625" style="15" customWidth="1"/>
    <col min="14079" max="14079" width="9.140625" style="15" customWidth="1"/>
    <col min="14080" max="14080" width="11.5703125" style="15" customWidth="1"/>
    <col min="14081" max="14081" width="12.5703125" style="15" customWidth="1"/>
    <col min="14082" max="14082" width="10.28515625" style="15" customWidth="1"/>
    <col min="14083" max="14083" width="13.42578125" style="15" customWidth="1"/>
    <col min="14084" max="14084" width="11.5703125" style="15" customWidth="1"/>
    <col min="14085" max="14085" width="10.28515625" style="15" customWidth="1"/>
    <col min="14086" max="14086" width="10.85546875" style="15" customWidth="1"/>
    <col min="14087" max="14087" width="12.5703125" style="15" customWidth="1"/>
    <col min="14088" max="14088" width="11.7109375" style="15" customWidth="1"/>
    <col min="14089" max="14089" width="10.28515625" style="15" customWidth="1"/>
    <col min="14090" max="14091" width="8" style="15" customWidth="1"/>
    <col min="14092" max="14092" width="8.7109375" style="15" customWidth="1"/>
    <col min="14093" max="14093" width="10.28515625" style="15" customWidth="1"/>
    <col min="14094" max="14094" width="11.5703125" style="15" customWidth="1"/>
    <col min="14095" max="14095" width="11.7109375" style="15" customWidth="1"/>
    <col min="14096" max="14096" width="10.140625" style="15" customWidth="1"/>
    <col min="14097" max="14097" width="10.28515625" style="15" customWidth="1"/>
    <col min="14098" max="14098" width="11.5703125" style="15" customWidth="1"/>
    <col min="14099" max="14099" width="10" style="15" customWidth="1"/>
    <col min="14100" max="14100" width="10.42578125" style="15" customWidth="1"/>
    <col min="14101" max="14102" width="10.28515625" style="15" bestFit="1" customWidth="1"/>
    <col min="14103" max="14104" width="10.5703125" style="15" bestFit="1" customWidth="1"/>
    <col min="14105" max="14331" width="9.140625" style="15"/>
    <col min="14332" max="14332" width="6.140625" style="15" customWidth="1"/>
    <col min="14333" max="14333" width="4.5703125" style="15" customWidth="1"/>
    <col min="14334" max="14334" width="5.140625" style="15" customWidth="1"/>
    <col min="14335" max="14335" width="9.140625" style="15" customWidth="1"/>
    <col min="14336" max="14336" width="11.5703125" style="15" customWidth="1"/>
    <col min="14337" max="14337" width="12.5703125" style="15" customWidth="1"/>
    <col min="14338" max="14338" width="10.28515625" style="15" customWidth="1"/>
    <col min="14339" max="14339" width="13.42578125" style="15" customWidth="1"/>
    <col min="14340" max="14340" width="11.5703125" style="15" customWidth="1"/>
    <col min="14341" max="14341" width="10.28515625" style="15" customWidth="1"/>
    <col min="14342" max="14342" width="10.85546875" style="15" customWidth="1"/>
    <col min="14343" max="14343" width="12.5703125" style="15" customWidth="1"/>
    <col min="14344" max="14344" width="11.7109375" style="15" customWidth="1"/>
    <col min="14345" max="14345" width="10.28515625" style="15" customWidth="1"/>
    <col min="14346" max="14347" width="8" style="15" customWidth="1"/>
    <col min="14348" max="14348" width="8.7109375" style="15" customWidth="1"/>
    <col min="14349" max="14349" width="10.28515625" style="15" customWidth="1"/>
    <col min="14350" max="14350" width="11.5703125" style="15" customWidth="1"/>
    <col min="14351" max="14351" width="11.7109375" style="15" customWidth="1"/>
    <col min="14352" max="14352" width="10.140625" style="15" customWidth="1"/>
    <col min="14353" max="14353" width="10.28515625" style="15" customWidth="1"/>
    <col min="14354" max="14354" width="11.5703125" style="15" customWidth="1"/>
    <col min="14355" max="14355" width="10" style="15" customWidth="1"/>
    <col min="14356" max="14356" width="10.42578125" style="15" customWidth="1"/>
    <col min="14357" max="14358" width="10.28515625" style="15" bestFit="1" customWidth="1"/>
    <col min="14359" max="14360" width="10.5703125" style="15" bestFit="1" customWidth="1"/>
    <col min="14361" max="14587" width="9.140625" style="15"/>
    <col min="14588" max="14588" width="6.140625" style="15" customWidth="1"/>
    <col min="14589" max="14589" width="4.5703125" style="15" customWidth="1"/>
    <col min="14590" max="14590" width="5.140625" style="15" customWidth="1"/>
    <col min="14591" max="14591" width="9.140625" style="15" customWidth="1"/>
    <col min="14592" max="14592" width="11.5703125" style="15" customWidth="1"/>
    <col min="14593" max="14593" width="12.5703125" style="15" customWidth="1"/>
    <col min="14594" max="14594" width="10.28515625" style="15" customWidth="1"/>
    <col min="14595" max="14595" width="13.42578125" style="15" customWidth="1"/>
    <col min="14596" max="14596" width="11.5703125" style="15" customWidth="1"/>
    <col min="14597" max="14597" width="10.28515625" style="15" customWidth="1"/>
    <col min="14598" max="14598" width="10.85546875" style="15" customWidth="1"/>
    <col min="14599" max="14599" width="12.5703125" style="15" customWidth="1"/>
    <col min="14600" max="14600" width="11.7109375" style="15" customWidth="1"/>
    <col min="14601" max="14601" width="10.28515625" style="15" customWidth="1"/>
    <col min="14602" max="14603" width="8" style="15" customWidth="1"/>
    <col min="14604" max="14604" width="8.7109375" style="15" customWidth="1"/>
    <col min="14605" max="14605" width="10.28515625" style="15" customWidth="1"/>
    <col min="14606" max="14606" width="11.5703125" style="15" customWidth="1"/>
    <col min="14607" max="14607" width="11.7109375" style="15" customWidth="1"/>
    <col min="14608" max="14608" width="10.140625" style="15" customWidth="1"/>
    <col min="14609" max="14609" width="10.28515625" style="15" customWidth="1"/>
    <col min="14610" max="14610" width="11.5703125" style="15" customWidth="1"/>
    <col min="14611" max="14611" width="10" style="15" customWidth="1"/>
    <col min="14612" max="14612" width="10.42578125" style="15" customWidth="1"/>
    <col min="14613" max="14614" width="10.28515625" style="15" bestFit="1" customWidth="1"/>
    <col min="14615" max="14616" width="10.5703125" style="15" bestFit="1" customWidth="1"/>
    <col min="14617" max="14843" width="9.140625" style="15"/>
    <col min="14844" max="14844" width="6.140625" style="15" customWidth="1"/>
    <col min="14845" max="14845" width="4.5703125" style="15" customWidth="1"/>
    <col min="14846" max="14846" width="5.140625" style="15" customWidth="1"/>
    <col min="14847" max="14847" width="9.140625" style="15" customWidth="1"/>
    <col min="14848" max="14848" width="11.5703125" style="15" customWidth="1"/>
    <col min="14849" max="14849" width="12.5703125" style="15" customWidth="1"/>
    <col min="14850" max="14850" width="10.28515625" style="15" customWidth="1"/>
    <col min="14851" max="14851" width="13.42578125" style="15" customWidth="1"/>
    <col min="14852" max="14852" width="11.5703125" style="15" customWidth="1"/>
    <col min="14853" max="14853" width="10.28515625" style="15" customWidth="1"/>
    <col min="14854" max="14854" width="10.85546875" style="15" customWidth="1"/>
    <col min="14855" max="14855" width="12.5703125" style="15" customWidth="1"/>
    <col min="14856" max="14856" width="11.7109375" style="15" customWidth="1"/>
    <col min="14857" max="14857" width="10.28515625" style="15" customWidth="1"/>
    <col min="14858" max="14859" width="8" style="15" customWidth="1"/>
    <col min="14860" max="14860" width="8.7109375" style="15" customWidth="1"/>
    <col min="14861" max="14861" width="10.28515625" style="15" customWidth="1"/>
    <col min="14862" max="14862" width="11.5703125" style="15" customWidth="1"/>
    <col min="14863" max="14863" width="11.7109375" style="15" customWidth="1"/>
    <col min="14864" max="14864" width="10.140625" style="15" customWidth="1"/>
    <col min="14865" max="14865" width="10.28515625" style="15" customWidth="1"/>
    <col min="14866" max="14866" width="11.5703125" style="15" customWidth="1"/>
    <col min="14867" max="14867" width="10" style="15" customWidth="1"/>
    <col min="14868" max="14868" width="10.42578125" style="15" customWidth="1"/>
    <col min="14869" max="14870" width="10.28515625" style="15" bestFit="1" customWidth="1"/>
    <col min="14871" max="14872" width="10.5703125" style="15" bestFit="1" customWidth="1"/>
    <col min="14873" max="15099" width="9.140625" style="15"/>
    <col min="15100" max="15100" width="6.140625" style="15" customWidth="1"/>
    <col min="15101" max="15101" width="4.5703125" style="15" customWidth="1"/>
    <col min="15102" max="15102" width="5.140625" style="15" customWidth="1"/>
    <col min="15103" max="15103" width="9.140625" style="15" customWidth="1"/>
    <col min="15104" max="15104" width="11.5703125" style="15" customWidth="1"/>
    <col min="15105" max="15105" width="12.5703125" style="15" customWidth="1"/>
    <col min="15106" max="15106" width="10.28515625" style="15" customWidth="1"/>
    <col min="15107" max="15107" width="13.42578125" style="15" customWidth="1"/>
    <col min="15108" max="15108" width="11.5703125" style="15" customWidth="1"/>
    <col min="15109" max="15109" width="10.28515625" style="15" customWidth="1"/>
    <col min="15110" max="15110" width="10.85546875" style="15" customWidth="1"/>
    <col min="15111" max="15111" width="12.5703125" style="15" customWidth="1"/>
    <col min="15112" max="15112" width="11.7109375" style="15" customWidth="1"/>
    <col min="15113" max="15113" width="10.28515625" style="15" customWidth="1"/>
    <col min="15114" max="15115" width="8" style="15" customWidth="1"/>
    <col min="15116" max="15116" width="8.7109375" style="15" customWidth="1"/>
    <col min="15117" max="15117" width="10.28515625" style="15" customWidth="1"/>
    <col min="15118" max="15118" width="11.5703125" style="15" customWidth="1"/>
    <col min="15119" max="15119" width="11.7109375" style="15" customWidth="1"/>
    <col min="15120" max="15120" width="10.140625" style="15" customWidth="1"/>
    <col min="15121" max="15121" width="10.28515625" style="15" customWidth="1"/>
    <col min="15122" max="15122" width="11.5703125" style="15" customWidth="1"/>
    <col min="15123" max="15123" width="10" style="15" customWidth="1"/>
    <col min="15124" max="15124" width="10.42578125" style="15" customWidth="1"/>
    <col min="15125" max="15126" width="10.28515625" style="15" bestFit="1" customWidth="1"/>
    <col min="15127" max="15128" width="10.5703125" style="15" bestFit="1" customWidth="1"/>
    <col min="15129" max="15355" width="9.140625" style="15"/>
    <col min="15356" max="15356" width="6.140625" style="15" customWidth="1"/>
    <col min="15357" max="15357" width="4.5703125" style="15" customWidth="1"/>
    <col min="15358" max="15358" width="5.140625" style="15" customWidth="1"/>
    <col min="15359" max="15359" width="9.140625" style="15" customWidth="1"/>
    <col min="15360" max="15360" width="11.5703125" style="15" customWidth="1"/>
    <col min="15361" max="15361" width="12.5703125" style="15" customWidth="1"/>
    <col min="15362" max="15362" width="10.28515625" style="15" customWidth="1"/>
    <col min="15363" max="15363" width="13.42578125" style="15" customWidth="1"/>
    <col min="15364" max="15364" width="11.5703125" style="15" customWidth="1"/>
    <col min="15365" max="15365" width="10.28515625" style="15" customWidth="1"/>
    <col min="15366" max="15366" width="10.85546875" style="15" customWidth="1"/>
    <col min="15367" max="15367" width="12.5703125" style="15" customWidth="1"/>
    <col min="15368" max="15368" width="11.7109375" style="15" customWidth="1"/>
    <col min="15369" max="15369" width="10.28515625" style="15" customWidth="1"/>
    <col min="15370" max="15371" width="8" style="15" customWidth="1"/>
    <col min="15372" max="15372" width="8.7109375" style="15" customWidth="1"/>
    <col min="15373" max="15373" width="10.28515625" style="15" customWidth="1"/>
    <col min="15374" max="15374" width="11.5703125" style="15" customWidth="1"/>
    <col min="15375" max="15375" width="11.7109375" style="15" customWidth="1"/>
    <col min="15376" max="15376" width="10.140625" style="15" customWidth="1"/>
    <col min="15377" max="15377" width="10.28515625" style="15" customWidth="1"/>
    <col min="15378" max="15378" width="11.5703125" style="15" customWidth="1"/>
    <col min="15379" max="15379" width="10" style="15" customWidth="1"/>
    <col min="15380" max="15380" width="10.42578125" style="15" customWidth="1"/>
    <col min="15381" max="15382" width="10.28515625" style="15" bestFit="1" customWidth="1"/>
    <col min="15383" max="15384" width="10.5703125" style="15" bestFit="1" customWidth="1"/>
    <col min="15385" max="15611" width="9.140625" style="15"/>
    <col min="15612" max="15612" width="6.140625" style="15" customWidth="1"/>
    <col min="15613" max="15613" width="4.5703125" style="15" customWidth="1"/>
    <col min="15614" max="15614" width="5.140625" style="15" customWidth="1"/>
    <col min="15615" max="15615" width="9.140625" style="15" customWidth="1"/>
    <col min="15616" max="15616" width="11.5703125" style="15" customWidth="1"/>
    <col min="15617" max="15617" width="12.5703125" style="15" customWidth="1"/>
    <col min="15618" max="15618" width="10.28515625" style="15" customWidth="1"/>
    <col min="15619" max="15619" width="13.42578125" style="15" customWidth="1"/>
    <col min="15620" max="15620" width="11.5703125" style="15" customWidth="1"/>
    <col min="15621" max="15621" width="10.28515625" style="15" customWidth="1"/>
    <col min="15622" max="15622" width="10.85546875" style="15" customWidth="1"/>
    <col min="15623" max="15623" width="12.5703125" style="15" customWidth="1"/>
    <col min="15624" max="15624" width="11.7109375" style="15" customWidth="1"/>
    <col min="15625" max="15625" width="10.28515625" style="15" customWidth="1"/>
    <col min="15626" max="15627" width="8" style="15" customWidth="1"/>
    <col min="15628" max="15628" width="8.7109375" style="15" customWidth="1"/>
    <col min="15629" max="15629" width="10.28515625" style="15" customWidth="1"/>
    <col min="15630" max="15630" width="11.5703125" style="15" customWidth="1"/>
    <col min="15631" max="15631" width="11.7109375" style="15" customWidth="1"/>
    <col min="15632" max="15632" width="10.140625" style="15" customWidth="1"/>
    <col min="15633" max="15633" width="10.28515625" style="15" customWidth="1"/>
    <col min="15634" max="15634" width="11.5703125" style="15" customWidth="1"/>
    <col min="15635" max="15635" width="10" style="15" customWidth="1"/>
    <col min="15636" max="15636" width="10.42578125" style="15" customWidth="1"/>
    <col min="15637" max="15638" width="10.28515625" style="15" bestFit="1" customWidth="1"/>
    <col min="15639" max="15640" width="10.5703125" style="15" bestFit="1" customWidth="1"/>
    <col min="15641" max="15867" width="9.140625" style="15"/>
    <col min="15868" max="15868" width="6.140625" style="15" customWidth="1"/>
    <col min="15869" max="15869" width="4.5703125" style="15" customWidth="1"/>
    <col min="15870" max="15870" width="5.140625" style="15" customWidth="1"/>
    <col min="15871" max="15871" width="9.140625" style="15" customWidth="1"/>
    <col min="15872" max="15872" width="11.5703125" style="15" customWidth="1"/>
    <col min="15873" max="15873" width="12.5703125" style="15" customWidth="1"/>
    <col min="15874" max="15874" width="10.28515625" style="15" customWidth="1"/>
    <col min="15875" max="15875" width="13.42578125" style="15" customWidth="1"/>
    <col min="15876" max="15876" width="11.5703125" style="15" customWidth="1"/>
    <col min="15877" max="15877" width="10.28515625" style="15" customWidth="1"/>
    <col min="15878" max="15878" width="10.85546875" style="15" customWidth="1"/>
    <col min="15879" max="15879" width="12.5703125" style="15" customWidth="1"/>
    <col min="15880" max="15880" width="11.7109375" style="15" customWidth="1"/>
    <col min="15881" max="15881" width="10.28515625" style="15" customWidth="1"/>
    <col min="15882" max="15883" width="8" style="15" customWidth="1"/>
    <col min="15884" max="15884" width="8.7109375" style="15" customWidth="1"/>
    <col min="15885" max="15885" width="10.28515625" style="15" customWidth="1"/>
    <col min="15886" max="15886" width="11.5703125" style="15" customWidth="1"/>
    <col min="15887" max="15887" width="11.7109375" style="15" customWidth="1"/>
    <col min="15888" max="15888" width="10.140625" style="15" customWidth="1"/>
    <col min="15889" max="15889" width="10.28515625" style="15" customWidth="1"/>
    <col min="15890" max="15890" width="11.5703125" style="15" customWidth="1"/>
    <col min="15891" max="15891" width="10" style="15" customWidth="1"/>
    <col min="15892" max="15892" width="10.42578125" style="15" customWidth="1"/>
    <col min="15893" max="15894" width="10.28515625" style="15" bestFit="1" customWidth="1"/>
    <col min="15895" max="15896" width="10.5703125" style="15" bestFit="1" customWidth="1"/>
    <col min="15897" max="16123" width="9.140625" style="15"/>
    <col min="16124" max="16124" width="6.140625" style="15" customWidth="1"/>
    <col min="16125" max="16125" width="4.5703125" style="15" customWidth="1"/>
    <col min="16126" max="16126" width="5.140625" style="15" customWidth="1"/>
    <col min="16127" max="16127" width="9.140625" style="15" customWidth="1"/>
    <col min="16128" max="16128" width="11.5703125" style="15" customWidth="1"/>
    <col min="16129" max="16129" width="12.5703125" style="15" customWidth="1"/>
    <col min="16130" max="16130" width="10.28515625" style="15" customWidth="1"/>
    <col min="16131" max="16131" width="13.42578125" style="15" customWidth="1"/>
    <col min="16132" max="16132" width="11.5703125" style="15" customWidth="1"/>
    <col min="16133" max="16133" width="10.28515625" style="15" customWidth="1"/>
    <col min="16134" max="16134" width="10.85546875" style="15" customWidth="1"/>
    <col min="16135" max="16135" width="12.5703125" style="15" customWidth="1"/>
    <col min="16136" max="16136" width="11.7109375" style="15" customWidth="1"/>
    <col min="16137" max="16137" width="10.28515625" style="15" customWidth="1"/>
    <col min="16138" max="16139" width="8" style="15" customWidth="1"/>
    <col min="16140" max="16140" width="8.7109375" style="15" customWidth="1"/>
    <col min="16141" max="16141" width="10.28515625" style="15" customWidth="1"/>
    <col min="16142" max="16142" width="11.5703125" style="15" customWidth="1"/>
    <col min="16143" max="16143" width="11.7109375" style="15" customWidth="1"/>
    <col min="16144" max="16144" width="10.140625" style="15" customWidth="1"/>
    <col min="16145" max="16145" width="10.28515625" style="15" customWidth="1"/>
    <col min="16146" max="16146" width="11.5703125" style="15" customWidth="1"/>
    <col min="16147" max="16147" width="10" style="15" customWidth="1"/>
    <col min="16148" max="16148" width="10.42578125" style="15" customWidth="1"/>
    <col min="16149" max="16150" width="10.28515625" style="15" bestFit="1" customWidth="1"/>
    <col min="16151" max="16152" width="10.5703125" style="15" bestFit="1" customWidth="1"/>
    <col min="16153" max="16384" width="9.140625" style="15"/>
  </cols>
  <sheetData>
    <row r="1" spans="1:23" s="30" customFormat="1" x14ac:dyDescent="0.2">
      <c r="A1" s="27" t="s">
        <v>22</v>
      </c>
      <c r="B1" s="28" t="s">
        <v>0</v>
      </c>
      <c r="C1" s="28" t="s">
        <v>20</v>
      </c>
      <c r="D1" s="29" t="s">
        <v>19</v>
      </c>
      <c r="E1" s="29" t="s">
        <v>2</v>
      </c>
      <c r="F1" s="29" t="s">
        <v>3</v>
      </c>
      <c r="G1" s="29" t="s">
        <v>4</v>
      </c>
      <c r="H1" s="29" t="s">
        <v>21</v>
      </c>
      <c r="I1" s="29" t="s">
        <v>5</v>
      </c>
      <c r="J1" s="29" t="s">
        <v>6</v>
      </c>
      <c r="K1" s="29" t="s">
        <v>7</v>
      </c>
      <c r="L1" s="29" t="s">
        <v>1</v>
      </c>
      <c r="M1" s="29" t="s">
        <v>8</v>
      </c>
      <c r="N1" s="29" t="s">
        <v>9</v>
      </c>
      <c r="O1" s="29" t="s">
        <v>10</v>
      </c>
      <c r="P1" s="29" t="s">
        <v>11</v>
      </c>
      <c r="Q1" s="29" t="s">
        <v>12</v>
      </c>
      <c r="R1" s="29"/>
      <c r="S1" s="29"/>
      <c r="T1" s="29"/>
    </row>
    <row r="2" spans="1:23" x14ac:dyDescent="0.2">
      <c r="A2" s="17" t="s">
        <v>13</v>
      </c>
      <c r="B2" s="17">
        <v>0.77500000000000002</v>
      </c>
      <c r="C2" s="17">
        <v>2</v>
      </c>
      <c r="D2" s="14">
        <v>100</v>
      </c>
      <c r="E2" s="14">
        <v>24</v>
      </c>
      <c r="F2" s="14">
        <v>70</v>
      </c>
      <c r="G2" s="14">
        <v>25550</v>
      </c>
      <c r="H2" s="14">
        <f t="shared" ref="H2:H7" si="0">(B2*(C2*D2*E2)/(F2*G2))</f>
        <v>2.0799552697791444E-3</v>
      </c>
      <c r="I2" s="14">
        <v>0.7</v>
      </c>
      <c r="J2" s="14">
        <v>3300</v>
      </c>
      <c r="K2" s="14">
        <v>0.1</v>
      </c>
      <c r="L2" s="14">
        <v>365</v>
      </c>
      <c r="M2" s="14">
        <f t="shared" ref="M2:M7" si="1">(B2*(J2*I2*K2*L2*E2)/(F2*G2))</f>
        <v>0.87685714285714289</v>
      </c>
      <c r="N2" s="18">
        <v>1E-4</v>
      </c>
      <c r="O2" s="18">
        <v>1E-4</v>
      </c>
      <c r="P2" s="19">
        <f t="shared" ref="P2:P7" si="2">H2/O2</f>
        <v>20.799552697791444</v>
      </c>
      <c r="Q2" s="19">
        <f t="shared" ref="Q2:Q7" si="3">M2/N2</f>
        <v>8768.5714285714294</v>
      </c>
      <c r="R2" s="19"/>
      <c r="S2" s="19"/>
      <c r="T2" s="19"/>
      <c r="U2" s="14"/>
      <c r="V2" s="14"/>
      <c r="W2" s="14"/>
    </row>
    <row r="3" spans="1:23" x14ac:dyDescent="0.2">
      <c r="A3" s="17" t="s">
        <v>14</v>
      </c>
      <c r="B3" s="17">
        <v>3.15E-2</v>
      </c>
      <c r="C3" s="17">
        <v>2</v>
      </c>
      <c r="D3" s="14">
        <v>100</v>
      </c>
      <c r="E3" s="14">
        <v>24</v>
      </c>
      <c r="F3" s="14">
        <v>70</v>
      </c>
      <c r="G3" s="14">
        <v>25550</v>
      </c>
      <c r="H3" s="14">
        <f t="shared" si="0"/>
        <v>8.4540117416829745E-5</v>
      </c>
      <c r="I3" s="14">
        <v>0.7</v>
      </c>
      <c r="J3" s="14">
        <v>3300</v>
      </c>
      <c r="K3" s="14">
        <v>0.1</v>
      </c>
      <c r="L3" s="14">
        <v>365</v>
      </c>
      <c r="M3" s="14">
        <f t="shared" si="1"/>
        <v>3.5639999999999998E-2</v>
      </c>
      <c r="N3" s="18">
        <v>1E-4</v>
      </c>
      <c r="O3" s="18">
        <v>1E-4</v>
      </c>
      <c r="P3" s="19">
        <f t="shared" si="2"/>
        <v>0.84540117416829741</v>
      </c>
      <c r="Q3" s="19">
        <f t="shared" si="3"/>
        <v>356.4</v>
      </c>
      <c r="R3" s="19"/>
      <c r="S3" s="19"/>
      <c r="T3" s="19"/>
      <c r="U3" s="1"/>
    </row>
    <row r="4" spans="1:23" x14ac:dyDescent="0.2">
      <c r="A4" s="17" t="s">
        <v>15</v>
      </c>
      <c r="B4" s="17">
        <v>1.17E-2</v>
      </c>
      <c r="C4" s="17">
        <v>2</v>
      </c>
      <c r="D4" s="14">
        <v>100</v>
      </c>
      <c r="E4" s="14">
        <v>24</v>
      </c>
      <c r="F4" s="14">
        <v>70</v>
      </c>
      <c r="G4" s="14">
        <v>25550</v>
      </c>
      <c r="H4" s="14">
        <f t="shared" si="0"/>
        <v>3.1400615040536767E-5</v>
      </c>
      <c r="I4" s="14">
        <v>0.7</v>
      </c>
      <c r="J4" s="14">
        <v>3300</v>
      </c>
      <c r="K4" s="14">
        <v>0.1</v>
      </c>
      <c r="L4" s="14">
        <v>365</v>
      </c>
      <c r="M4" s="14">
        <f t="shared" si="1"/>
        <v>1.3237714285714287E-2</v>
      </c>
      <c r="N4" s="18">
        <v>1E-4</v>
      </c>
      <c r="O4" s="18">
        <v>1E-4</v>
      </c>
      <c r="P4" s="19">
        <f t="shared" si="2"/>
        <v>0.31400615040536767</v>
      </c>
      <c r="Q4" s="19">
        <f t="shared" si="3"/>
        <v>132.37714285714287</v>
      </c>
      <c r="R4" s="19"/>
      <c r="S4" s="19"/>
      <c r="T4" s="19"/>
      <c r="U4" s="2"/>
    </row>
    <row r="5" spans="1:23" x14ac:dyDescent="0.2">
      <c r="A5" s="17" t="s">
        <v>16</v>
      </c>
      <c r="B5" s="17">
        <v>1.7000000000000001E-2</v>
      </c>
      <c r="C5" s="17">
        <v>2</v>
      </c>
      <c r="D5" s="14">
        <v>100</v>
      </c>
      <c r="E5" s="14">
        <v>24</v>
      </c>
      <c r="F5" s="14">
        <v>70</v>
      </c>
      <c r="G5" s="14">
        <v>25550</v>
      </c>
      <c r="H5" s="14">
        <f t="shared" si="0"/>
        <v>4.5624825272574788E-5</v>
      </c>
      <c r="I5" s="14">
        <v>0.7</v>
      </c>
      <c r="J5" s="14">
        <v>3300</v>
      </c>
      <c r="K5" s="14">
        <v>0.1</v>
      </c>
      <c r="L5" s="14">
        <v>365</v>
      </c>
      <c r="M5" s="14">
        <f t="shared" si="1"/>
        <v>1.9234285714285718E-2</v>
      </c>
      <c r="N5" s="18">
        <v>1E-4</v>
      </c>
      <c r="O5" s="18">
        <v>1E-4</v>
      </c>
      <c r="P5" s="19">
        <f t="shared" si="2"/>
        <v>0.45624825272574787</v>
      </c>
      <c r="Q5" s="19">
        <f t="shared" si="3"/>
        <v>192.34285714285716</v>
      </c>
      <c r="R5" s="19"/>
      <c r="S5" s="19"/>
      <c r="T5" s="19"/>
      <c r="U5" s="2"/>
    </row>
    <row r="6" spans="1:23" x14ac:dyDescent="0.2">
      <c r="A6" s="17" t="s">
        <v>18</v>
      </c>
      <c r="B6" s="17">
        <v>0.11700000000000001</v>
      </c>
      <c r="C6" s="17">
        <v>2</v>
      </c>
      <c r="D6" s="14">
        <v>100</v>
      </c>
      <c r="E6" s="14">
        <v>24</v>
      </c>
      <c r="F6" s="14">
        <v>70</v>
      </c>
      <c r="G6" s="14">
        <v>25550</v>
      </c>
      <c r="H6" s="14">
        <f t="shared" si="0"/>
        <v>3.1400615040536766E-4</v>
      </c>
      <c r="I6" s="14">
        <v>0.7</v>
      </c>
      <c r="J6" s="14">
        <v>3300</v>
      </c>
      <c r="K6" s="14">
        <v>0.1</v>
      </c>
      <c r="L6" s="14">
        <v>365</v>
      </c>
      <c r="M6" s="14">
        <f t="shared" si="1"/>
        <v>0.13237714285714286</v>
      </c>
      <c r="N6" s="18">
        <v>2.0000000000000001E-4</v>
      </c>
      <c r="O6" s="18">
        <v>2.0000000000000001E-4</v>
      </c>
      <c r="P6" s="19">
        <f t="shared" si="2"/>
        <v>1.5700307520268382</v>
      </c>
      <c r="Q6" s="19">
        <f t="shared" si="3"/>
        <v>661.88571428571424</v>
      </c>
      <c r="R6" s="19"/>
      <c r="S6" s="19"/>
      <c r="T6" s="19"/>
      <c r="U6" s="1"/>
    </row>
    <row r="7" spans="1:23" x14ac:dyDescent="0.2">
      <c r="A7" s="17" t="s">
        <v>17</v>
      </c>
      <c r="B7" s="17">
        <v>3.3119999999999998</v>
      </c>
      <c r="C7" s="17">
        <v>2</v>
      </c>
      <c r="D7" s="14">
        <v>100</v>
      </c>
      <c r="E7" s="14">
        <v>24</v>
      </c>
      <c r="F7" s="14">
        <v>70</v>
      </c>
      <c r="G7" s="14">
        <v>25550</v>
      </c>
      <c r="H7" s="14">
        <f t="shared" si="0"/>
        <v>8.8887894883980974E-3</v>
      </c>
      <c r="I7" s="14">
        <v>0.7</v>
      </c>
      <c r="J7" s="14">
        <v>3300</v>
      </c>
      <c r="K7" s="14">
        <v>0.1</v>
      </c>
      <c r="L7" s="14">
        <v>365</v>
      </c>
      <c r="M7" s="14">
        <f t="shared" si="1"/>
        <v>3.7472914285714283</v>
      </c>
      <c r="N7" s="18">
        <v>7.0000000000000001E-3</v>
      </c>
      <c r="O7" s="18">
        <v>7.0000000000000001E-3</v>
      </c>
      <c r="P7" s="19">
        <f t="shared" si="2"/>
        <v>1.2698270697711567</v>
      </c>
      <c r="Q7" s="19">
        <f t="shared" si="3"/>
        <v>535.32734693877546</v>
      </c>
      <c r="R7" s="19"/>
      <c r="S7" s="19"/>
      <c r="T7" s="19"/>
      <c r="U7" s="2"/>
    </row>
    <row r="8" spans="1:23" x14ac:dyDescent="0.2">
      <c r="A8" s="17"/>
      <c r="B8" s="17"/>
      <c r="C8" s="17"/>
      <c r="D8" s="14"/>
      <c r="E8" s="14"/>
      <c r="F8" s="14"/>
      <c r="G8" s="14"/>
      <c r="H8" s="14"/>
      <c r="I8" s="14"/>
      <c r="J8" s="14"/>
      <c r="K8" s="14"/>
      <c r="L8" s="14"/>
      <c r="M8" s="14"/>
      <c r="N8" s="18"/>
      <c r="O8" s="18"/>
      <c r="P8" s="19">
        <f>SUM(P2:P7)</f>
        <v>25.255066096888854</v>
      </c>
      <c r="Q8" s="19">
        <f>SUM(Q2:Q7)</f>
        <v>10646.904489795919</v>
      </c>
      <c r="R8" s="19"/>
      <c r="S8" s="19"/>
      <c r="T8" s="19"/>
      <c r="U8" s="1"/>
    </row>
    <row r="9" spans="1:23" x14ac:dyDescent="0.2">
      <c r="B9" s="17" t="s">
        <v>21</v>
      </c>
      <c r="C9" s="17" t="s">
        <v>2</v>
      </c>
      <c r="D9" s="14" t="s">
        <v>33</v>
      </c>
      <c r="E9" s="14" t="s">
        <v>34</v>
      </c>
      <c r="F9" s="14"/>
      <c r="G9" s="14" t="s">
        <v>41</v>
      </c>
      <c r="H9" s="14"/>
      <c r="I9" s="14"/>
      <c r="J9" s="14"/>
      <c r="K9" s="14"/>
      <c r="L9" s="14"/>
      <c r="M9" s="14"/>
      <c r="N9" s="18"/>
      <c r="O9" s="18"/>
      <c r="P9" s="19"/>
      <c r="Q9" s="19"/>
      <c r="R9" s="19"/>
      <c r="S9" s="19"/>
      <c r="T9" s="19"/>
      <c r="U9" s="1"/>
    </row>
    <row r="10" spans="1:23" x14ac:dyDescent="0.2">
      <c r="A10" s="17" t="s">
        <v>27</v>
      </c>
      <c r="B10" s="17">
        <v>8.8887894883980974E-3</v>
      </c>
      <c r="C10" s="17">
        <v>24</v>
      </c>
      <c r="D10" s="14">
        <v>70</v>
      </c>
      <c r="E10" s="14">
        <f>(B10*C10)/D10</f>
        <v>3.0475849674507761E-3</v>
      </c>
      <c r="F10" s="14">
        <v>6.9999999999999999E-4</v>
      </c>
      <c r="G10" s="14">
        <f>E10*F10</f>
        <v>2.1333094772155431E-6</v>
      </c>
      <c r="H10" s="14"/>
      <c r="I10" s="14"/>
      <c r="J10" s="14"/>
      <c r="K10" s="14"/>
      <c r="L10" s="14"/>
      <c r="M10" s="14"/>
      <c r="N10" s="18"/>
      <c r="O10" s="18"/>
      <c r="P10" s="19"/>
      <c r="Q10" s="19"/>
      <c r="R10" s="19"/>
      <c r="S10" s="19"/>
      <c r="T10" s="19"/>
      <c r="U10" s="1"/>
    </row>
    <row r="11" spans="1:23" x14ac:dyDescent="0.2">
      <c r="A11" s="17" t="s">
        <v>37</v>
      </c>
      <c r="B11" s="17">
        <v>1.2372379088621752E-3</v>
      </c>
      <c r="C11" s="17">
        <v>24</v>
      </c>
      <c r="D11" s="14">
        <v>70</v>
      </c>
      <c r="E11" s="14">
        <f t="shared" ref="E11:E14" si="4">(B11*C11)/D11</f>
        <v>4.2419585446703146E-4</v>
      </c>
      <c r="F11" s="14">
        <v>6.9999999999999999E-4</v>
      </c>
      <c r="G11" s="14">
        <f t="shared" ref="G11:G13" si="5">E11*F11</f>
        <v>2.9693709812692203E-7</v>
      </c>
      <c r="H11" s="14"/>
      <c r="I11" s="14"/>
      <c r="J11" s="14"/>
      <c r="K11" s="14"/>
      <c r="L11" s="14"/>
      <c r="M11" s="14"/>
      <c r="N11" s="18"/>
      <c r="O11" s="18"/>
      <c r="P11" s="19"/>
      <c r="Q11" s="19"/>
      <c r="R11" s="19"/>
      <c r="S11" s="19"/>
      <c r="T11" s="19"/>
      <c r="U11" s="1"/>
    </row>
    <row r="12" spans="1:23" x14ac:dyDescent="0.2">
      <c r="A12" s="17" t="s">
        <v>38</v>
      </c>
      <c r="B12" s="17">
        <v>1.5566116857701985E-3</v>
      </c>
      <c r="C12" s="17">
        <v>24</v>
      </c>
      <c r="D12" s="14">
        <v>70</v>
      </c>
      <c r="E12" s="14">
        <f t="shared" si="4"/>
        <v>5.3369543512121092E-4</v>
      </c>
      <c r="F12" s="14">
        <v>6.9999999999999999E-4</v>
      </c>
      <c r="G12" s="14">
        <f t="shared" si="5"/>
        <v>3.7358680458484766E-7</v>
      </c>
      <c r="H12" s="14"/>
      <c r="I12" s="14"/>
      <c r="J12" s="14"/>
      <c r="K12" s="14"/>
      <c r="L12" s="14"/>
      <c r="M12" s="14"/>
      <c r="N12" s="18"/>
      <c r="O12" s="18"/>
      <c r="P12" s="19"/>
      <c r="Q12" s="19"/>
      <c r="R12" s="19"/>
      <c r="S12" s="19"/>
      <c r="T12" s="19"/>
      <c r="U12" s="1"/>
    </row>
    <row r="13" spans="1:23" x14ac:dyDescent="0.2">
      <c r="A13" s="17" t="s">
        <v>39</v>
      </c>
      <c r="B13" s="17">
        <v>7.9387195974280132E-4</v>
      </c>
      <c r="C13" s="17">
        <v>24</v>
      </c>
      <c r="D13" s="14">
        <v>70</v>
      </c>
      <c r="E13" s="14">
        <f t="shared" si="4"/>
        <v>2.7218467191181755E-4</v>
      </c>
      <c r="F13" s="14">
        <v>6.9999999999999999E-4</v>
      </c>
      <c r="G13" s="14">
        <f t="shared" si="5"/>
        <v>1.9052927033827229E-7</v>
      </c>
      <c r="H13" s="14"/>
      <c r="I13" s="14"/>
      <c r="J13" s="14"/>
      <c r="K13" s="14"/>
      <c r="L13" s="14"/>
      <c r="M13" s="14"/>
      <c r="N13" s="18"/>
      <c r="O13" s="18"/>
      <c r="P13" s="19"/>
      <c r="Q13" s="19"/>
      <c r="R13" s="19"/>
      <c r="S13" s="19"/>
      <c r="T13" s="19"/>
      <c r="U13" s="1"/>
    </row>
    <row r="14" spans="1:23" s="26" customFormat="1" x14ac:dyDescent="0.2">
      <c r="A14" s="17" t="s">
        <v>40</v>
      </c>
      <c r="B14" s="17">
        <v>1.1492088342186188E-2</v>
      </c>
      <c r="C14" s="17">
        <v>24</v>
      </c>
      <c r="D14" s="14">
        <v>70</v>
      </c>
      <c r="E14" s="14">
        <f t="shared" si="4"/>
        <v>3.9401445744638363E-3</v>
      </c>
      <c r="F14" s="14">
        <v>6.9999999999999999E-4</v>
      </c>
      <c r="G14" s="14">
        <f>E14*F14</f>
        <v>2.7581012021246856E-6</v>
      </c>
      <c r="H14" s="14"/>
      <c r="I14" s="14"/>
      <c r="J14" s="14"/>
      <c r="K14" s="14"/>
      <c r="L14" s="14"/>
      <c r="M14" s="14"/>
      <c r="N14" s="19"/>
      <c r="O14" s="19"/>
      <c r="P14" s="19"/>
      <c r="Q14" s="19"/>
      <c r="R14" s="19"/>
      <c r="S14" s="19"/>
      <c r="T14" s="19"/>
    </row>
    <row r="15" spans="1:23" s="26" customFormat="1" x14ac:dyDescent="0.2">
      <c r="A15" s="17"/>
      <c r="B15" s="17"/>
      <c r="C15" s="17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9"/>
      <c r="O15" s="19"/>
      <c r="P15" s="19"/>
      <c r="Q15" s="19"/>
      <c r="R15" s="19"/>
      <c r="S15" s="19"/>
      <c r="T15" s="19"/>
    </row>
    <row r="16" spans="1:23" s="44" customFormat="1" x14ac:dyDescent="0.2">
      <c r="A16" s="27" t="s">
        <v>23</v>
      </c>
      <c r="B16" s="28" t="s">
        <v>0</v>
      </c>
      <c r="C16" s="28" t="s">
        <v>20</v>
      </c>
      <c r="D16" s="29" t="s">
        <v>19</v>
      </c>
      <c r="E16" s="29" t="s">
        <v>2</v>
      </c>
      <c r="F16" s="29" t="s">
        <v>3</v>
      </c>
      <c r="G16" s="29" t="s">
        <v>4</v>
      </c>
      <c r="H16" s="29" t="s">
        <v>21</v>
      </c>
      <c r="I16" s="29" t="s">
        <v>5</v>
      </c>
      <c r="J16" s="29" t="s">
        <v>6</v>
      </c>
      <c r="K16" s="29" t="s">
        <v>7</v>
      </c>
      <c r="L16" s="29" t="s">
        <v>1</v>
      </c>
      <c r="M16" s="29" t="s">
        <v>8</v>
      </c>
      <c r="N16" s="29" t="s">
        <v>9</v>
      </c>
      <c r="O16" s="29" t="s">
        <v>10</v>
      </c>
      <c r="P16" s="29" t="s">
        <v>11</v>
      </c>
      <c r="Q16" s="29" t="s">
        <v>12</v>
      </c>
      <c r="R16" s="37"/>
      <c r="S16" s="37"/>
      <c r="T16" s="37"/>
    </row>
    <row r="17" spans="1:24" x14ac:dyDescent="0.2">
      <c r="A17" s="17" t="s">
        <v>13</v>
      </c>
      <c r="B17" s="17">
        <v>0</v>
      </c>
      <c r="C17" s="17">
        <v>2</v>
      </c>
      <c r="D17" s="14">
        <v>100</v>
      </c>
      <c r="E17" s="14">
        <v>24</v>
      </c>
      <c r="F17" s="14">
        <v>70</v>
      </c>
      <c r="G17" s="14">
        <v>25550</v>
      </c>
      <c r="H17" s="14">
        <f t="shared" ref="H17:H22" si="6">(B17*(C17*D17*E17)/(F17*G17))</f>
        <v>0</v>
      </c>
      <c r="I17" s="14">
        <v>0.7</v>
      </c>
      <c r="J17" s="14">
        <v>3300</v>
      </c>
      <c r="K17" s="14">
        <v>0.1</v>
      </c>
      <c r="L17" s="14">
        <v>365</v>
      </c>
      <c r="M17" s="14">
        <f t="shared" ref="M17:M22" si="7">(B17*(J17*I17*K17*L17*E17)/(F17*G17))</f>
        <v>0</v>
      </c>
      <c r="N17" s="18">
        <v>1E-4</v>
      </c>
      <c r="O17" s="18">
        <v>1E-4</v>
      </c>
      <c r="P17" s="19">
        <f t="shared" ref="P17:P22" si="8">H17/O17</f>
        <v>0</v>
      </c>
      <c r="Q17" s="19">
        <f t="shared" ref="Q17:Q22" si="9">M17/N17</f>
        <v>0</v>
      </c>
      <c r="R17" s="19"/>
      <c r="S17" s="19"/>
      <c r="T17" s="19"/>
    </row>
    <row r="18" spans="1:24" x14ac:dyDescent="0.2">
      <c r="A18" s="17" t="s">
        <v>14</v>
      </c>
      <c r="B18" s="17">
        <v>6.3899999999999998E-3</v>
      </c>
      <c r="C18" s="17">
        <v>2</v>
      </c>
      <c r="D18" s="14">
        <v>100</v>
      </c>
      <c r="E18" s="14">
        <v>24</v>
      </c>
      <c r="F18" s="14">
        <v>70</v>
      </c>
      <c r="G18" s="14">
        <v>25550</v>
      </c>
      <c r="H18" s="14">
        <f t="shared" si="6"/>
        <v>1.7149566675985461E-5</v>
      </c>
      <c r="I18" s="14">
        <v>0.7</v>
      </c>
      <c r="J18" s="14">
        <v>3300</v>
      </c>
      <c r="K18" s="14">
        <v>0.1</v>
      </c>
      <c r="L18" s="14">
        <v>365</v>
      </c>
      <c r="M18" s="14">
        <f t="shared" si="7"/>
        <v>7.2298285714285709E-3</v>
      </c>
      <c r="N18" s="18">
        <v>1E-4</v>
      </c>
      <c r="O18" s="18">
        <v>1E-4</v>
      </c>
      <c r="P18" s="19">
        <f t="shared" si="8"/>
        <v>0.17149566675985461</v>
      </c>
      <c r="Q18" s="19">
        <f t="shared" si="9"/>
        <v>72.298285714285711</v>
      </c>
      <c r="R18" s="19"/>
      <c r="S18" s="19"/>
      <c r="T18" s="19"/>
    </row>
    <row r="19" spans="1:24" x14ac:dyDescent="0.2">
      <c r="A19" s="17" t="s">
        <v>15</v>
      </c>
      <c r="B19" s="17">
        <v>2.2700000000000001E-2</v>
      </c>
      <c r="C19" s="17">
        <v>2</v>
      </c>
      <c r="D19" s="14">
        <v>100</v>
      </c>
      <c r="E19" s="14">
        <v>24</v>
      </c>
      <c r="F19" s="14">
        <v>70</v>
      </c>
      <c r="G19" s="14">
        <v>25550</v>
      </c>
      <c r="H19" s="14">
        <f t="shared" si="6"/>
        <v>6.0922560805143979E-5</v>
      </c>
      <c r="I19" s="14">
        <v>0.7</v>
      </c>
      <c r="J19" s="14">
        <v>3300</v>
      </c>
      <c r="K19" s="14">
        <v>0.1</v>
      </c>
      <c r="L19" s="14">
        <v>365</v>
      </c>
      <c r="M19" s="14">
        <f t="shared" si="7"/>
        <v>2.5683428571428576E-2</v>
      </c>
      <c r="N19" s="18">
        <v>1E-4</v>
      </c>
      <c r="O19" s="18">
        <v>1E-4</v>
      </c>
      <c r="P19" s="19">
        <f t="shared" si="8"/>
        <v>0.60922560805143977</v>
      </c>
      <c r="Q19" s="19">
        <f t="shared" si="9"/>
        <v>256.83428571428573</v>
      </c>
      <c r="R19" s="19"/>
      <c r="S19" s="19"/>
      <c r="T19" s="19"/>
    </row>
    <row r="20" spans="1:24" x14ac:dyDescent="0.2">
      <c r="A20" s="17" t="s">
        <v>16</v>
      </c>
      <c r="B20" s="17">
        <v>2.7E-2</v>
      </c>
      <c r="C20" s="17">
        <v>2</v>
      </c>
      <c r="D20" s="14">
        <v>100</v>
      </c>
      <c r="E20" s="14">
        <v>24</v>
      </c>
      <c r="F20" s="14">
        <v>70</v>
      </c>
      <c r="G20" s="14">
        <v>25550</v>
      </c>
      <c r="H20" s="14">
        <f t="shared" si="6"/>
        <v>7.2462957785854071E-5</v>
      </c>
      <c r="I20" s="14">
        <v>0.7</v>
      </c>
      <c r="J20" s="14">
        <v>3300</v>
      </c>
      <c r="K20" s="14">
        <v>0.1</v>
      </c>
      <c r="L20" s="14">
        <v>365</v>
      </c>
      <c r="M20" s="14">
        <f t="shared" si="7"/>
        <v>3.0548571428571428E-2</v>
      </c>
      <c r="N20" s="18">
        <v>1E-4</v>
      </c>
      <c r="O20" s="18">
        <v>1E-4</v>
      </c>
      <c r="P20" s="19">
        <f t="shared" si="8"/>
        <v>0.72462957785854065</v>
      </c>
      <c r="Q20" s="19">
        <f t="shared" si="9"/>
        <v>305.48571428571427</v>
      </c>
      <c r="R20" s="19"/>
      <c r="S20" s="19"/>
      <c r="T20" s="19"/>
    </row>
    <row r="21" spans="1:24" x14ac:dyDescent="0.2">
      <c r="A21" s="17" t="s">
        <v>18</v>
      </c>
      <c r="B21" s="17">
        <v>0.191</v>
      </c>
      <c r="C21" s="17">
        <v>2</v>
      </c>
      <c r="D21" s="14">
        <v>100</v>
      </c>
      <c r="E21" s="14">
        <v>24</v>
      </c>
      <c r="F21" s="14">
        <v>70</v>
      </c>
      <c r="G21" s="14">
        <v>25550</v>
      </c>
      <c r="H21" s="14">
        <f t="shared" si="6"/>
        <v>5.1260833100363434E-4</v>
      </c>
      <c r="I21" s="14">
        <v>0.7</v>
      </c>
      <c r="J21" s="14">
        <v>3300</v>
      </c>
      <c r="K21" s="14">
        <v>0.1</v>
      </c>
      <c r="L21" s="14">
        <v>365</v>
      </c>
      <c r="M21" s="14">
        <f t="shared" si="7"/>
        <v>0.21610285714285715</v>
      </c>
      <c r="N21" s="18">
        <v>2.0000000000000001E-4</v>
      </c>
      <c r="O21" s="18">
        <v>2.0000000000000001E-4</v>
      </c>
      <c r="P21" s="19">
        <f t="shared" si="8"/>
        <v>2.5630416550181714</v>
      </c>
      <c r="Q21" s="19">
        <f t="shared" si="9"/>
        <v>1080.5142857142857</v>
      </c>
      <c r="R21" s="19"/>
      <c r="S21" s="19"/>
      <c r="T21" s="19"/>
    </row>
    <row r="22" spans="1:24" x14ac:dyDescent="0.2">
      <c r="A22" s="17" t="s">
        <v>17</v>
      </c>
      <c r="B22" s="17">
        <v>0.46100000000000002</v>
      </c>
      <c r="C22" s="17">
        <v>2</v>
      </c>
      <c r="D22" s="14">
        <v>100</v>
      </c>
      <c r="E22" s="14">
        <v>24</v>
      </c>
      <c r="F22" s="14">
        <v>70</v>
      </c>
      <c r="G22" s="14">
        <v>25550</v>
      </c>
      <c r="H22" s="14">
        <f t="shared" si="6"/>
        <v>1.2372379088621752E-3</v>
      </c>
      <c r="I22" s="14">
        <v>0.7</v>
      </c>
      <c r="J22" s="14">
        <v>3300</v>
      </c>
      <c r="K22" s="14">
        <v>0.1</v>
      </c>
      <c r="L22" s="14">
        <v>365</v>
      </c>
      <c r="M22" s="14">
        <f t="shared" si="7"/>
        <v>0.5215885714285714</v>
      </c>
      <c r="N22" s="18">
        <v>7.0000000000000001E-3</v>
      </c>
      <c r="O22" s="18">
        <v>7.0000000000000001E-3</v>
      </c>
      <c r="P22" s="19">
        <f t="shared" si="8"/>
        <v>0.17674827269459645</v>
      </c>
      <c r="Q22" s="19">
        <f t="shared" si="9"/>
        <v>74.512653061224484</v>
      </c>
      <c r="R22" s="19"/>
      <c r="S22" s="19"/>
      <c r="T22" s="19"/>
    </row>
    <row r="23" spans="1:24" x14ac:dyDescent="0.2">
      <c r="A23" s="17"/>
      <c r="B23" s="17"/>
      <c r="C23" s="17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8"/>
      <c r="O23" s="18"/>
      <c r="P23" s="19">
        <f>SUM(P17:P22)</f>
        <v>4.2451407803826031</v>
      </c>
      <c r="Q23" s="19">
        <f>SUM(Q17:Q22)</f>
        <v>1789.645224489796</v>
      </c>
      <c r="R23" s="19"/>
      <c r="S23" s="19"/>
      <c r="T23" s="19"/>
    </row>
    <row r="24" spans="1:24" x14ac:dyDescent="0.2">
      <c r="A24" s="17"/>
      <c r="B24" s="17"/>
      <c r="C24" s="17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8"/>
      <c r="O24" s="18"/>
      <c r="P24" s="19"/>
      <c r="Q24" s="19"/>
      <c r="R24" s="19"/>
      <c r="S24" s="19"/>
      <c r="T24" s="19"/>
    </row>
    <row r="25" spans="1:24" s="45" customFormat="1" x14ac:dyDescent="0.2">
      <c r="A25" s="27" t="s">
        <v>24</v>
      </c>
      <c r="B25" s="28" t="s">
        <v>0</v>
      </c>
      <c r="C25" s="28" t="s">
        <v>20</v>
      </c>
      <c r="D25" s="29" t="s">
        <v>19</v>
      </c>
      <c r="E25" s="29" t="s">
        <v>2</v>
      </c>
      <c r="F25" s="29" t="s">
        <v>3</v>
      </c>
      <c r="G25" s="29" t="s">
        <v>4</v>
      </c>
      <c r="H25" s="29" t="s">
        <v>21</v>
      </c>
      <c r="I25" s="29" t="s">
        <v>5</v>
      </c>
      <c r="J25" s="29" t="s">
        <v>6</v>
      </c>
      <c r="K25" s="29" t="s">
        <v>7</v>
      </c>
      <c r="L25" s="29" t="s">
        <v>1</v>
      </c>
      <c r="M25" s="29" t="s">
        <v>8</v>
      </c>
      <c r="N25" s="29" t="s">
        <v>9</v>
      </c>
      <c r="O25" s="29" t="s">
        <v>10</v>
      </c>
      <c r="P25" s="29" t="s">
        <v>11</v>
      </c>
      <c r="Q25" s="29" t="s">
        <v>12</v>
      </c>
      <c r="R25" s="37"/>
      <c r="S25" s="37"/>
      <c r="T25" s="37"/>
    </row>
    <row r="26" spans="1:24" x14ac:dyDescent="0.2">
      <c r="A26" s="17" t="s">
        <v>13</v>
      </c>
      <c r="B26" s="17">
        <v>0</v>
      </c>
      <c r="C26" s="17">
        <v>2</v>
      </c>
      <c r="D26" s="14">
        <v>100</v>
      </c>
      <c r="E26" s="14">
        <v>24</v>
      </c>
      <c r="F26" s="14">
        <v>70</v>
      </c>
      <c r="G26" s="14">
        <v>25550</v>
      </c>
      <c r="H26" s="14">
        <f t="shared" ref="H26:H31" si="10">(B26*(C26*D26*E26)/(F26*G26))</f>
        <v>0</v>
      </c>
      <c r="I26" s="14">
        <v>0.7</v>
      </c>
      <c r="J26" s="14">
        <v>3300</v>
      </c>
      <c r="K26" s="14">
        <v>0.1</v>
      </c>
      <c r="L26" s="14">
        <v>365</v>
      </c>
      <c r="M26" s="14">
        <f t="shared" ref="M26:M31" si="11">(B26*(J26*I26*K26*L26*E26)/(F26*G26))</f>
        <v>0</v>
      </c>
      <c r="N26" s="18">
        <v>1E-4</v>
      </c>
      <c r="O26" s="18">
        <v>1E-4</v>
      </c>
      <c r="P26" s="19">
        <f t="shared" ref="P26:P31" si="12">H26/O26</f>
        <v>0</v>
      </c>
      <c r="Q26" s="19">
        <f t="shared" ref="Q26:Q31" si="13">M26/N26</f>
        <v>0</v>
      </c>
      <c r="R26" s="19"/>
      <c r="S26" s="19"/>
      <c r="T26" s="19"/>
    </row>
    <row r="27" spans="1:24" x14ac:dyDescent="0.2">
      <c r="A27" s="17" t="s">
        <v>14</v>
      </c>
      <c r="B27" s="17">
        <v>5.3699999999999998E-3</v>
      </c>
      <c r="C27" s="17">
        <v>2</v>
      </c>
      <c r="D27" s="14">
        <v>100</v>
      </c>
      <c r="E27" s="14">
        <v>24</v>
      </c>
      <c r="F27" s="14">
        <v>70</v>
      </c>
      <c r="G27" s="14">
        <v>25550</v>
      </c>
      <c r="H27" s="14">
        <f t="shared" si="10"/>
        <v>1.4412077159630976E-5</v>
      </c>
      <c r="I27" s="14">
        <v>0.7</v>
      </c>
      <c r="J27" s="14">
        <v>3300</v>
      </c>
      <c r="K27" s="14">
        <v>0.1</v>
      </c>
      <c r="L27" s="14">
        <v>365</v>
      </c>
      <c r="M27" s="14">
        <f t="shared" si="11"/>
        <v>6.075771428571429E-3</v>
      </c>
      <c r="N27" s="18">
        <v>1E-4</v>
      </c>
      <c r="O27" s="18">
        <v>1E-4</v>
      </c>
      <c r="P27" s="19">
        <f t="shared" si="12"/>
        <v>0.14412077159630976</v>
      </c>
      <c r="Q27" s="19">
        <f t="shared" si="13"/>
        <v>60.757714285714286</v>
      </c>
      <c r="R27" s="19"/>
      <c r="S27" s="19"/>
      <c r="T27" s="19"/>
    </row>
    <row r="28" spans="1:24" x14ac:dyDescent="0.2">
      <c r="A28" s="17" t="s">
        <v>15</v>
      </c>
      <c r="B28" s="17">
        <v>7.1900000000000006E-2</v>
      </c>
      <c r="C28" s="17">
        <v>2</v>
      </c>
      <c r="D28" s="14">
        <v>100</v>
      </c>
      <c r="E28" s="14">
        <v>24</v>
      </c>
      <c r="F28" s="14">
        <v>70</v>
      </c>
      <c r="G28" s="14">
        <v>25550</v>
      </c>
      <c r="H28" s="14">
        <f t="shared" si="10"/>
        <v>1.9296617277047805E-4</v>
      </c>
      <c r="I28" s="14">
        <v>0.7</v>
      </c>
      <c r="J28" s="14">
        <v>3300</v>
      </c>
      <c r="K28" s="14">
        <v>0.1</v>
      </c>
      <c r="L28" s="14">
        <v>365</v>
      </c>
      <c r="M28" s="14">
        <f t="shared" si="11"/>
        <v>8.1349714285714289E-2</v>
      </c>
      <c r="N28" s="18">
        <v>1E-4</v>
      </c>
      <c r="O28" s="18">
        <v>1E-4</v>
      </c>
      <c r="P28" s="19">
        <f t="shared" si="12"/>
        <v>1.9296617277047805</v>
      </c>
      <c r="Q28" s="19">
        <f t="shared" si="13"/>
        <v>813.49714285714288</v>
      </c>
      <c r="R28" s="13"/>
      <c r="S28" s="13"/>
      <c r="T28" s="19"/>
    </row>
    <row r="29" spans="1:24" x14ac:dyDescent="0.2">
      <c r="A29" s="17" t="s">
        <v>16</v>
      </c>
      <c r="B29" s="17">
        <v>8.6599999999999996E-2</v>
      </c>
      <c r="C29" s="17">
        <v>2</v>
      </c>
      <c r="D29" s="14">
        <v>100</v>
      </c>
      <c r="E29" s="14">
        <v>24</v>
      </c>
      <c r="F29" s="14">
        <v>70</v>
      </c>
      <c r="G29" s="14">
        <v>25550</v>
      </c>
      <c r="H29" s="14">
        <f t="shared" si="10"/>
        <v>2.3241822756499861E-4</v>
      </c>
      <c r="I29" s="14">
        <v>0.7</v>
      </c>
      <c r="J29" s="14">
        <v>3300</v>
      </c>
      <c r="K29" s="14">
        <v>0.1</v>
      </c>
      <c r="L29" s="14">
        <v>365</v>
      </c>
      <c r="M29" s="14">
        <f t="shared" si="11"/>
        <v>9.7981714285714283E-2</v>
      </c>
      <c r="N29" s="18">
        <v>1E-4</v>
      </c>
      <c r="O29" s="18">
        <v>1E-4</v>
      </c>
      <c r="P29" s="19">
        <f t="shared" si="12"/>
        <v>2.3241822756499859</v>
      </c>
      <c r="Q29" s="19">
        <f t="shared" si="13"/>
        <v>979.81714285714281</v>
      </c>
    </row>
    <row r="30" spans="1:24" x14ac:dyDescent="0.2">
      <c r="A30" s="17" t="s">
        <v>18</v>
      </c>
      <c r="B30" s="17">
        <v>0.89800000000000002</v>
      </c>
      <c r="C30" s="17">
        <v>2</v>
      </c>
      <c r="D30" s="14">
        <v>100</v>
      </c>
      <c r="E30" s="14">
        <v>24</v>
      </c>
      <c r="F30" s="14">
        <v>70</v>
      </c>
      <c r="G30" s="14">
        <v>25550</v>
      </c>
      <c r="H30" s="14">
        <f t="shared" si="10"/>
        <v>2.41006429969248E-3</v>
      </c>
      <c r="I30" s="14">
        <v>0.7</v>
      </c>
      <c r="J30" s="14">
        <v>3300</v>
      </c>
      <c r="K30" s="14">
        <v>0.1</v>
      </c>
      <c r="L30" s="14">
        <v>365</v>
      </c>
      <c r="M30" s="14">
        <f t="shared" si="11"/>
        <v>1.0160228571428571</v>
      </c>
      <c r="N30" s="18">
        <v>2.0000000000000001E-4</v>
      </c>
      <c r="O30" s="18">
        <v>2.0000000000000001E-4</v>
      </c>
      <c r="P30" s="19">
        <f t="shared" si="12"/>
        <v>12.050321498462399</v>
      </c>
      <c r="Q30" s="19">
        <f t="shared" si="13"/>
        <v>5080.114285714285</v>
      </c>
      <c r="R30" s="4"/>
      <c r="S30" s="4"/>
      <c r="T30" s="4"/>
      <c r="U30" s="14"/>
    </row>
    <row r="31" spans="1:24" x14ac:dyDescent="0.2">
      <c r="A31" s="17" t="s">
        <v>17</v>
      </c>
      <c r="B31" s="17">
        <v>0.57999999999999996</v>
      </c>
      <c r="C31" s="17">
        <v>2</v>
      </c>
      <c r="D31" s="14">
        <v>100</v>
      </c>
      <c r="E31" s="14">
        <v>24</v>
      </c>
      <c r="F31" s="14">
        <v>70</v>
      </c>
      <c r="G31" s="14">
        <v>25550</v>
      </c>
      <c r="H31" s="14">
        <f t="shared" si="10"/>
        <v>1.5566116857701985E-3</v>
      </c>
      <c r="I31" s="14">
        <v>0.7</v>
      </c>
      <c r="J31" s="14">
        <v>3300</v>
      </c>
      <c r="K31" s="14">
        <v>0.1</v>
      </c>
      <c r="L31" s="14">
        <v>365</v>
      </c>
      <c r="M31" s="14">
        <f t="shared" si="11"/>
        <v>0.65622857142857127</v>
      </c>
      <c r="N31" s="18">
        <v>7.0000000000000001E-3</v>
      </c>
      <c r="O31" s="18">
        <v>7.0000000000000001E-3</v>
      </c>
      <c r="P31" s="19">
        <f t="shared" si="12"/>
        <v>0.22237309796717122</v>
      </c>
      <c r="Q31" s="19">
        <f t="shared" si="13"/>
        <v>93.746938775510174</v>
      </c>
      <c r="R31" s="3"/>
      <c r="S31" s="3"/>
      <c r="T31" s="3"/>
      <c r="U31" s="14"/>
      <c r="V31" s="5"/>
      <c r="W31" s="5"/>
      <c r="X31" s="5"/>
    </row>
    <row r="32" spans="1:24" x14ac:dyDescent="0.2">
      <c r="N32" s="14"/>
      <c r="O32" s="14"/>
      <c r="P32" s="16">
        <f>SUM(P26:P31)</f>
        <v>16.670659371380644</v>
      </c>
      <c r="Q32" s="10">
        <f>SUM(Q26:Q31)</f>
        <v>7027.9332244897951</v>
      </c>
      <c r="R32" s="3"/>
      <c r="S32" s="3"/>
      <c r="T32" s="3"/>
      <c r="U32" s="14"/>
    </row>
    <row r="33" spans="1:25" x14ac:dyDescent="0.2">
      <c r="F33" s="12"/>
      <c r="N33" s="14"/>
      <c r="O33" s="14"/>
      <c r="Q33" s="6"/>
      <c r="R33" s="1"/>
      <c r="S33" s="1"/>
      <c r="T33" s="6"/>
      <c r="U33" s="18"/>
      <c r="V33" s="16"/>
      <c r="W33" s="16"/>
      <c r="X33" s="16"/>
      <c r="Y33" s="6"/>
    </row>
    <row r="34" spans="1:25" s="30" customFormat="1" x14ac:dyDescent="0.2">
      <c r="A34" s="27" t="s">
        <v>25</v>
      </c>
      <c r="B34" s="28" t="s">
        <v>0</v>
      </c>
      <c r="C34" s="28" t="s">
        <v>20</v>
      </c>
      <c r="D34" s="29" t="s">
        <v>19</v>
      </c>
      <c r="E34" s="29" t="s">
        <v>2</v>
      </c>
      <c r="F34" s="29" t="s">
        <v>3</v>
      </c>
      <c r="G34" s="29" t="s">
        <v>4</v>
      </c>
      <c r="H34" s="29" t="s">
        <v>21</v>
      </c>
      <c r="I34" s="29" t="s">
        <v>5</v>
      </c>
      <c r="J34" s="29" t="s">
        <v>6</v>
      </c>
      <c r="K34" s="29" t="s">
        <v>7</v>
      </c>
      <c r="L34" s="29" t="s">
        <v>1</v>
      </c>
      <c r="M34" s="29" t="s">
        <v>8</v>
      </c>
      <c r="N34" s="29" t="s">
        <v>9</v>
      </c>
      <c r="O34" s="29" t="s">
        <v>10</v>
      </c>
      <c r="P34" s="29" t="s">
        <v>11</v>
      </c>
      <c r="Q34" s="29" t="s">
        <v>12</v>
      </c>
      <c r="R34" s="46"/>
      <c r="S34" s="46"/>
      <c r="T34" s="47"/>
      <c r="U34" s="38"/>
      <c r="V34" s="38"/>
      <c r="W34" s="38"/>
      <c r="X34" s="38"/>
      <c r="Y34" s="47"/>
    </row>
    <row r="35" spans="1:25" x14ac:dyDescent="0.2">
      <c r="A35" s="17" t="s">
        <v>13</v>
      </c>
      <c r="B35" s="17">
        <v>7.11E-3</v>
      </c>
      <c r="C35" s="17">
        <v>2</v>
      </c>
      <c r="D35" s="14">
        <v>100</v>
      </c>
      <c r="E35" s="14">
        <v>24</v>
      </c>
      <c r="F35" s="14">
        <v>70</v>
      </c>
      <c r="G35" s="14">
        <v>25550</v>
      </c>
      <c r="H35" s="14">
        <f t="shared" ref="H35:H40" si="14">(B35*(C35*D35*E35)/(F35*G35))</f>
        <v>1.9081912216941571E-5</v>
      </c>
      <c r="I35" s="14">
        <v>0.7</v>
      </c>
      <c r="J35" s="14">
        <v>3300</v>
      </c>
      <c r="K35" s="14">
        <v>0.1</v>
      </c>
      <c r="L35" s="14">
        <v>365</v>
      </c>
      <c r="M35" s="14">
        <f t="shared" ref="M35:M40" si="15">(B35*(J35*I35*K35*L35*E35)/(F35*G35))</f>
        <v>8.0444571428571424E-3</v>
      </c>
      <c r="N35" s="18">
        <v>1E-4</v>
      </c>
      <c r="O35" s="18">
        <v>1E-4</v>
      </c>
      <c r="P35" s="19">
        <f t="shared" ref="P35:P40" si="16">H35/O35</f>
        <v>0.19081912216941571</v>
      </c>
      <c r="Q35" s="19">
        <f t="shared" ref="Q35:Q40" si="17">M35/N35</f>
        <v>80.444571428571422</v>
      </c>
      <c r="R35" s="2"/>
      <c r="S35" s="1"/>
      <c r="T35" s="6"/>
      <c r="W35" s="16"/>
      <c r="X35" s="16"/>
      <c r="Y35" s="6"/>
    </row>
    <row r="36" spans="1:25" x14ac:dyDescent="0.2">
      <c r="A36" s="17" t="s">
        <v>14</v>
      </c>
      <c r="B36" s="17">
        <v>9.5999999999999992E-3</v>
      </c>
      <c r="C36" s="17">
        <v>2</v>
      </c>
      <c r="D36" s="14">
        <v>100</v>
      </c>
      <c r="E36" s="14">
        <v>24</v>
      </c>
      <c r="F36" s="14">
        <v>70</v>
      </c>
      <c r="G36" s="14">
        <v>25550</v>
      </c>
      <c r="H36" s="14">
        <f t="shared" si="14"/>
        <v>2.5764607212748113E-5</v>
      </c>
      <c r="I36" s="14">
        <v>0.7</v>
      </c>
      <c r="J36" s="14">
        <v>3300</v>
      </c>
      <c r="K36" s="14">
        <v>0.1</v>
      </c>
      <c r="L36" s="14">
        <v>365</v>
      </c>
      <c r="M36" s="14">
        <f t="shared" si="15"/>
        <v>1.0861714285714285E-2</v>
      </c>
      <c r="N36" s="18">
        <v>1E-4</v>
      </c>
      <c r="O36" s="18">
        <v>1E-4</v>
      </c>
      <c r="P36" s="19">
        <f t="shared" si="16"/>
        <v>0.25764607212748114</v>
      </c>
      <c r="Q36" s="19">
        <f t="shared" si="17"/>
        <v>108.61714285714285</v>
      </c>
      <c r="R36" s="1"/>
      <c r="S36" s="1"/>
      <c r="T36" s="2"/>
      <c r="U36" s="16"/>
      <c r="V36" s="16"/>
      <c r="W36" s="16"/>
      <c r="X36" s="16"/>
      <c r="Y36" s="6"/>
    </row>
    <row r="37" spans="1:25" x14ac:dyDescent="0.2">
      <c r="A37" s="17" t="s">
        <v>15</v>
      </c>
      <c r="B37" s="17">
        <v>6.7199999999999996E-2</v>
      </c>
      <c r="C37" s="17">
        <v>2</v>
      </c>
      <c r="D37" s="14">
        <v>100</v>
      </c>
      <c r="E37" s="14">
        <v>24</v>
      </c>
      <c r="F37" s="14">
        <v>70</v>
      </c>
      <c r="G37" s="14">
        <v>25550</v>
      </c>
      <c r="H37" s="14">
        <f t="shared" si="14"/>
        <v>1.803522504892368E-4</v>
      </c>
      <c r="I37" s="14">
        <v>0.7</v>
      </c>
      <c r="J37" s="14">
        <v>3300</v>
      </c>
      <c r="K37" s="14">
        <v>0.1</v>
      </c>
      <c r="L37" s="14">
        <v>365</v>
      </c>
      <c r="M37" s="14">
        <f t="shared" si="15"/>
        <v>7.6031999999999988E-2</v>
      </c>
      <c r="N37" s="18">
        <v>1E-4</v>
      </c>
      <c r="O37" s="18">
        <v>1E-4</v>
      </c>
      <c r="P37" s="19">
        <f t="shared" si="16"/>
        <v>1.803522504892368</v>
      </c>
      <c r="Q37" s="19">
        <f t="shared" si="17"/>
        <v>760.31999999999982</v>
      </c>
    </row>
    <row r="38" spans="1:25" x14ac:dyDescent="0.2">
      <c r="A38" s="17" t="s">
        <v>16</v>
      </c>
      <c r="B38" s="17">
        <v>7.5399999999999995E-2</v>
      </c>
      <c r="C38" s="17">
        <v>2</v>
      </c>
      <c r="D38" s="14">
        <v>100</v>
      </c>
      <c r="E38" s="14">
        <v>24</v>
      </c>
      <c r="F38" s="14">
        <v>70</v>
      </c>
      <c r="G38" s="14">
        <v>25550</v>
      </c>
      <c r="H38" s="14">
        <f t="shared" si="14"/>
        <v>2.0235951915012579E-4</v>
      </c>
      <c r="I38" s="14">
        <v>0.7</v>
      </c>
      <c r="J38" s="14">
        <v>3300</v>
      </c>
      <c r="K38" s="14">
        <v>0.1</v>
      </c>
      <c r="L38" s="14">
        <v>365</v>
      </c>
      <c r="M38" s="14">
        <f t="shared" si="15"/>
        <v>8.530971428571428E-2</v>
      </c>
      <c r="N38" s="18">
        <v>1E-4</v>
      </c>
      <c r="O38" s="18">
        <v>1E-4</v>
      </c>
      <c r="P38" s="19">
        <f t="shared" si="16"/>
        <v>2.0235951915012578</v>
      </c>
      <c r="Q38" s="19">
        <f t="shared" si="17"/>
        <v>853.09714285714279</v>
      </c>
    </row>
    <row r="39" spans="1:25" x14ac:dyDescent="0.2">
      <c r="A39" s="17" t="s">
        <v>18</v>
      </c>
      <c r="B39" s="17">
        <v>0.65300000000000002</v>
      </c>
      <c r="C39" s="17">
        <v>2</v>
      </c>
      <c r="D39" s="14">
        <v>100</v>
      </c>
      <c r="E39" s="14">
        <v>24</v>
      </c>
      <c r="F39" s="14">
        <v>70</v>
      </c>
      <c r="G39" s="14">
        <v>25550</v>
      </c>
      <c r="H39" s="14">
        <f t="shared" si="14"/>
        <v>1.7525300531171374E-3</v>
      </c>
      <c r="I39" s="14">
        <v>0.7</v>
      </c>
      <c r="J39" s="14">
        <v>3300</v>
      </c>
      <c r="K39" s="14">
        <v>0.1</v>
      </c>
      <c r="L39" s="14">
        <v>365</v>
      </c>
      <c r="M39" s="14">
        <f t="shared" si="15"/>
        <v>0.73882285714285711</v>
      </c>
      <c r="N39" s="18">
        <v>2.0000000000000001E-4</v>
      </c>
      <c r="O39" s="18">
        <v>2.0000000000000001E-4</v>
      </c>
      <c r="P39" s="19">
        <f t="shared" si="16"/>
        <v>8.7626502655856857</v>
      </c>
      <c r="Q39" s="19">
        <f t="shared" si="17"/>
        <v>3694.1142857142854</v>
      </c>
      <c r="R39" s="4"/>
      <c r="S39" s="4"/>
      <c r="T39" s="4"/>
      <c r="U39" s="14"/>
    </row>
    <row r="40" spans="1:25" x14ac:dyDescent="0.2">
      <c r="A40" s="17" t="s">
        <v>17</v>
      </c>
      <c r="B40" s="17">
        <v>0.29580000000000001</v>
      </c>
      <c r="C40" s="17">
        <v>2</v>
      </c>
      <c r="D40" s="14">
        <v>100</v>
      </c>
      <c r="E40" s="14">
        <v>24</v>
      </c>
      <c r="F40" s="14">
        <v>70</v>
      </c>
      <c r="G40" s="14">
        <v>25550</v>
      </c>
      <c r="H40" s="14">
        <f t="shared" si="14"/>
        <v>7.9387195974280132E-4</v>
      </c>
      <c r="I40" s="14">
        <v>0.7</v>
      </c>
      <c r="J40" s="14">
        <v>3300</v>
      </c>
      <c r="K40" s="14">
        <v>0.1</v>
      </c>
      <c r="L40" s="14">
        <v>365</v>
      </c>
      <c r="M40" s="14">
        <f t="shared" si="15"/>
        <v>0.33467657142857149</v>
      </c>
      <c r="N40" s="18">
        <v>7.0000000000000001E-3</v>
      </c>
      <c r="O40" s="18">
        <v>7.0000000000000001E-3</v>
      </c>
      <c r="P40" s="19">
        <f t="shared" si="16"/>
        <v>0.11341027996325732</v>
      </c>
      <c r="Q40" s="19">
        <f t="shared" si="17"/>
        <v>47.810938775510209</v>
      </c>
      <c r="R40" s="3"/>
      <c r="S40" s="3"/>
      <c r="T40" s="3"/>
      <c r="U40" s="14"/>
      <c r="V40" s="5"/>
      <c r="W40" s="5"/>
    </row>
    <row r="41" spans="1:25" x14ac:dyDescent="0.2">
      <c r="E41" s="23"/>
      <c r="F41" s="23"/>
      <c r="G41" s="16"/>
      <c r="H41" s="25"/>
      <c r="I41" s="25"/>
      <c r="J41" s="25"/>
      <c r="K41" s="16"/>
      <c r="L41" s="16"/>
      <c r="N41" s="21"/>
      <c r="O41" s="21"/>
      <c r="P41" s="16">
        <f>SUM(P35:P40)</f>
        <v>13.151643436239466</v>
      </c>
      <c r="Q41" s="38">
        <f>SUM(Q35:Q40)</f>
        <v>5544.4040816326524</v>
      </c>
      <c r="R41" s="3"/>
      <c r="S41" s="3"/>
      <c r="T41" s="3"/>
      <c r="U41" s="14"/>
    </row>
    <row r="42" spans="1:25" x14ac:dyDescent="0.2">
      <c r="E42" s="23"/>
      <c r="F42" s="23"/>
      <c r="G42" s="16"/>
      <c r="H42" s="25"/>
      <c r="I42" s="25"/>
      <c r="J42" s="25"/>
      <c r="K42" s="25"/>
      <c r="L42" s="25"/>
      <c r="N42" s="21"/>
      <c r="O42" s="21"/>
      <c r="Q42" s="6"/>
      <c r="R42" s="1"/>
      <c r="S42" s="1"/>
      <c r="T42" s="6"/>
      <c r="U42" s="18"/>
      <c r="V42" s="16"/>
      <c r="W42" s="16"/>
      <c r="X42" s="16"/>
      <c r="Y42" s="6"/>
    </row>
    <row r="43" spans="1:25" s="30" customFormat="1" x14ac:dyDescent="0.2">
      <c r="A43" s="27" t="s">
        <v>26</v>
      </c>
      <c r="B43" s="28" t="s">
        <v>0</v>
      </c>
      <c r="C43" s="28" t="s">
        <v>20</v>
      </c>
      <c r="D43" s="29" t="s">
        <v>19</v>
      </c>
      <c r="E43" s="29" t="s">
        <v>2</v>
      </c>
      <c r="F43" s="29" t="s">
        <v>3</v>
      </c>
      <c r="G43" s="29" t="s">
        <v>4</v>
      </c>
      <c r="H43" s="29" t="s">
        <v>21</v>
      </c>
      <c r="I43" s="29" t="s">
        <v>5</v>
      </c>
      <c r="J43" s="29" t="s">
        <v>6</v>
      </c>
      <c r="K43" s="29" t="s">
        <v>7</v>
      </c>
      <c r="L43" s="29" t="s">
        <v>1</v>
      </c>
      <c r="M43" s="29" t="s">
        <v>8</v>
      </c>
      <c r="N43" s="29" t="s">
        <v>9</v>
      </c>
      <c r="O43" s="29" t="s">
        <v>10</v>
      </c>
      <c r="P43" s="29" t="s">
        <v>11</v>
      </c>
      <c r="Q43" s="29" t="s">
        <v>12</v>
      </c>
      <c r="R43" s="48"/>
      <c r="S43" s="46"/>
      <c r="T43" s="47"/>
      <c r="U43" s="39"/>
      <c r="W43" s="38"/>
      <c r="X43" s="38"/>
      <c r="Y43" s="47"/>
    </row>
    <row r="44" spans="1:25" x14ac:dyDescent="0.2">
      <c r="A44" s="17" t="s">
        <v>13</v>
      </c>
      <c r="B44" s="17">
        <v>0</v>
      </c>
      <c r="C44" s="17">
        <v>2</v>
      </c>
      <c r="D44" s="14">
        <v>100</v>
      </c>
      <c r="E44" s="14">
        <v>24</v>
      </c>
      <c r="F44" s="14">
        <v>70</v>
      </c>
      <c r="G44" s="14">
        <v>25550</v>
      </c>
      <c r="H44" s="14">
        <f t="shared" ref="H44:H49" si="18">(B44*(C44*D44*E44)/(F44*G44))</f>
        <v>0</v>
      </c>
      <c r="I44" s="14">
        <v>0.7</v>
      </c>
      <c r="J44" s="14">
        <v>3300</v>
      </c>
      <c r="K44" s="14">
        <v>0.1</v>
      </c>
      <c r="L44" s="14">
        <v>365</v>
      </c>
      <c r="M44" s="14">
        <f t="shared" ref="M44:M49" si="19">(B44*(J44*I44*K44*L44*E44)/(F44*G44))</f>
        <v>0</v>
      </c>
      <c r="N44" s="18">
        <v>1E-4</v>
      </c>
      <c r="O44" s="18">
        <v>1E-4</v>
      </c>
      <c r="P44" s="19">
        <f t="shared" ref="P44:P49" si="20">H44/O44</f>
        <v>0</v>
      </c>
      <c r="Q44" s="19">
        <f t="shared" ref="Q44:Q49" si="21">M44/N44</f>
        <v>0</v>
      </c>
      <c r="R44" s="2"/>
      <c r="S44" s="1"/>
      <c r="T44" s="6"/>
      <c r="W44" s="16"/>
      <c r="X44" s="16"/>
      <c r="Y44" s="6"/>
    </row>
    <row r="45" spans="1:25" x14ac:dyDescent="0.2">
      <c r="A45" s="17" t="s">
        <v>14</v>
      </c>
      <c r="B45" s="17">
        <v>1.359E-2</v>
      </c>
      <c r="C45" s="17">
        <v>2</v>
      </c>
      <c r="D45" s="14">
        <v>100</v>
      </c>
      <c r="E45" s="14">
        <v>24</v>
      </c>
      <c r="F45" s="14">
        <v>70</v>
      </c>
      <c r="G45" s="14">
        <v>25550</v>
      </c>
      <c r="H45" s="14">
        <f t="shared" si="18"/>
        <v>3.6473022085546548E-5</v>
      </c>
      <c r="I45" s="14">
        <v>0.7</v>
      </c>
      <c r="J45" s="14">
        <v>3300</v>
      </c>
      <c r="K45" s="14">
        <v>0.1</v>
      </c>
      <c r="L45" s="14">
        <v>365</v>
      </c>
      <c r="M45" s="14">
        <f t="shared" si="19"/>
        <v>1.5376114285714287E-2</v>
      </c>
      <c r="N45" s="18">
        <v>1E-4</v>
      </c>
      <c r="O45" s="18">
        <v>1E-4</v>
      </c>
      <c r="P45" s="19">
        <f t="shared" si="20"/>
        <v>0.36473022085546547</v>
      </c>
      <c r="Q45" s="19">
        <f t="shared" si="21"/>
        <v>153.76114285714286</v>
      </c>
      <c r="R45" s="1"/>
      <c r="S45" s="1"/>
      <c r="T45" s="6"/>
      <c r="U45" s="16"/>
      <c r="V45" s="16"/>
      <c r="W45" s="16"/>
      <c r="X45" s="16"/>
      <c r="Y45" s="6"/>
    </row>
    <row r="46" spans="1:25" x14ac:dyDescent="0.2">
      <c r="A46" s="17" t="s">
        <v>15</v>
      </c>
      <c r="B46" s="17">
        <v>0.17299999999999999</v>
      </c>
      <c r="C46" s="17">
        <v>2</v>
      </c>
      <c r="D46" s="14">
        <v>100</v>
      </c>
      <c r="E46" s="14">
        <v>24</v>
      </c>
      <c r="F46" s="14">
        <v>70</v>
      </c>
      <c r="G46" s="14">
        <v>25550</v>
      </c>
      <c r="H46" s="14">
        <f t="shared" si="18"/>
        <v>4.6429969247973159E-4</v>
      </c>
      <c r="I46" s="14">
        <v>0.7</v>
      </c>
      <c r="J46" s="14">
        <v>3300</v>
      </c>
      <c r="K46" s="14">
        <v>0.1</v>
      </c>
      <c r="L46" s="14">
        <v>365</v>
      </c>
      <c r="M46" s="14">
        <f t="shared" si="19"/>
        <v>0.19573714285714283</v>
      </c>
      <c r="N46" s="18">
        <v>1E-4</v>
      </c>
      <c r="O46" s="18">
        <v>1E-4</v>
      </c>
      <c r="P46" s="19">
        <f t="shared" si="20"/>
        <v>4.6429969247973153</v>
      </c>
      <c r="Q46" s="19">
        <f t="shared" si="21"/>
        <v>1957.3714285714282</v>
      </c>
      <c r="R46" s="2"/>
      <c r="S46" s="1"/>
      <c r="T46" s="6"/>
      <c r="W46" s="16"/>
      <c r="X46" s="16"/>
      <c r="Y46" s="6"/>
    </row>
    <row r="47" spans="1:25" x14ac:dyDescent="0.2">
      <c r="A47" s="17" t="s">
        <v>16</v>
      </c>
      <c r="B47" s="17">
        <v>0.183</v>
      </c>
      <c r="C47" s="17">
        <v>2</v>
      </c>
      <c r="D47" s="14">
        <v>100</v>
      </c>
      <c r="E47" s="14">
        <v>24</v>
      </c>
      <c r="F47" s="14">
        <v>70</v>
      </c>
      <c r="G47" s="14">
        <v>25550</v>
      </c>
      <c r="H47" s="14">
        <f t="shared" si="18"/>
        <v>4.9113782499301086E-4</v>
      </c>
      <c r="I47" s="14">
        <v>0.7</v>
      </c>
      <c r="J47" s="14">
        <v>3300</v>
      </c>
      <c r="K47" s="14">
        <v>0.1</v>
      </c>
      <c r="L47" s="14">
        <v>365</v>
      </c>
      <c r="M47" s="14">
        <f t="shared" si="19"/>
        <v>0.20705142857142855</v>
      </c>
      <c r="N47" s="18">
        <v>1E-4</v>
      </c>
      <c r="O47" s="18">
        <v>1E-4</v>
      </c>
      <c r="P47" s="19">
        <f t="shared" si="20"/>
        <v>4.9113782499301086</v>
      </c>
      <c r="Q47" s="19">
        <f t="shared" si="21"/>
        <v>2070.5142857142855</v>
      </c>
      <c r="R47" s="1"/>
      <c r="S47" s="1"/>
      <c r="T47" s="2"/>
      <c r="U47" s="16"/>
      <c r="V47" s="16"/>
      <c r="W47" s="16"/>
      <c r="X47" s="16"/>
      <c r="Y47" s="6"/>
    </row>
    <row r="48" spans="1:25" x14ac:dyDescent="0.2">
      <c r="A48" s="17" t="s">
        <v>18</v>
      </c>
      <c r="B48" s="17">
        <v>2.0329999999999999</v>
      </c>
      <c r="C48" s="17">
        <v>2</v>
      </c>
      <c r="D48" s="14">
        <v>100</v>
      </c>
      <c r="E48" s="14">
        <v>24</v>
      </c>
      <c r="F48" s="14">
        <v>70</v>
      </c>
      <c r="G48" s="14">
        <v>25550</v>
      </c>
      <c r="H48" s="14">
        <f t="shared" si="18"/>
        <v>5.4561923399496781E-3</v>
      </c>
      <c r="I48" s="14">
        <v>0.7</v>
      </c>
      <c r="J48" s="14">
        <v>3300</v>
      </c>
      <c r="K48" s="14">
        <v>0.1</v>
      </c>
      <c r="L48" s="14">
        <v>365</v>
      </c>
      <c r="M48" s="14">
        <f t="shared" si="19"/>
        <v>2.3001942857142859</v>
      </c>
      <c r="N48" s="18">
        <v>2.0000000000000001E-4</v>
      </c>
      <c r="O48" s="18">
        <v>2.0000000000000001E-4</v>
      </c>
      <c r="P48" s="19">
        <f t="shared" si="20"/>
        <v>27.280961699748389</v>
      </c>
      <c r="Q48" s="19">
        <f t="shared" si="21"/>
        <v>11500.971428571429</v>
      </c>
    </row>
    <row r="49" spans="1:17" x14ac:dyDescent="0.2">
      <c r="A49" s="17" t="s">
        <v>17</v>
      </c>
      <c r="B49" s="17">
        <v>4.282</v>
      </c>
      <c r="C49" s="17">
        <v>2</v>
      </c>
      <c r="D49" s="14">
        <v>100</v>
      </c>
      <c r="E49" s="14">
        <v>24</v>
      </c>
      <c r="F49" s="14">
        <v>70</v>
      </c>
      <c r="G49" s="14">
        <v>25550</v>
      </c>
      <c r="H49" s="14">
        <f t="shared" si="18"/>
        <v>1.1492088342186188E-2</v>
      </c>
      <c r="I49" s="14">
        <v>0.7</v>
      </c>
      <c r="J49" s="14">
        <v>3300</v>
      </c>
      <c r="K49" s="14">
        <v>0.1</v>
      </c>
      <c r="L49" s="14">
        <v>365</v>
      </c>
      <c r="M49" s="14">
        <f t="shared" si="19"/>
        <v>4.8447771428571427</v>
      </c>
      <c r="N49" s="18">
        <v>7.0000000000000001E-3</v>
      </c>
      <c r="O49" s="18">
        <v>7.0000000000000001E-3</v>
      </c>
      <c r="P49" s="19">
        <f t="shared" si="20"/>
        <v>1.6417269060265982</v>
      </c>
      <c r="Q49" s="19">
        <f t="shared" si="21"/>
        <v>692.1110204081632</v>
      </c>
    </row>
    <row r="50" spans="1:17" x14ac:dyDescent="0.2">
      <c r="E50" s="23"/>
      <c r="F50" s="23"/>
      <c r="G50" s="16"/>
      <c r="H50" s="25"/>
      <c r="I50" s="25"/>
      <c r="J50" s="25"/>
      <c r="N50" s="21"/>
      <c r="O50" s="21"/>
      <c r="P50" s="16">
        <f>SUM(P44:P49)</f>
        <v>38.841794001357876</v>
      </c>
      <c r="Q50" s="38">
        <f>SUM(Q44:Q49)</f>
        <v>16374.729306122448</v>
      </c>
    </row>
    <row r="51" spans="1:17" x14ac:dyDescent="0.2">
      <c r="E51" s="23"/>
      <c r="F51" s="23"/>
      <c r="G51" s="16"/>
      <c r="H51" s="25"/>
      <c r="I51" s="25"/>
      <c r="J51" s="25"/>
      <c r="N51" s="21"/>
      <c r="O51" s="21"/>
    </row>
    <row r="52" spans="1:17" x14ac:dyDescent="0.2">
      <c r="E52" s="23"/>
      <c r="F52" s="23"/>
      <c r="G52" s="16"/>
      <c r="H52" s="25"/>
      <c r="I52" s="25"/>
      <c r="J52" s="25"/>
      <c r="N52" s="21"/>
      <c r="O52" s="21"/>
    </row>
    <row r="53" spans="1:17" x14ac:dyDescent="0.2">
      <c r="E53" s="23"/>
      <c r="F53" s="23"/>
      <c r="G53" s="16"/>
      <c r="H53" s="25"/>
      <c r="I53" s="25"/>
      <c r="J53" s="25"/>
      <c r="N53" s="21"/>
      <c r="O53" s="21"/>
    </row>
    <row r="54" spans="1:17" x14ac:dyDescent="0.2">
      <c r="E54" s="23"/>
      <c r="F54" s="23"/>
      <c r="G54" s="16"/>
      <c r="H54" s="25"/>
      <c r="I54" s="25"/>
      <c r="J54" s="25"/>
      <c r="N54" s="21"/>
      <c r="O54" s="21"/>
    </row>
    <row r="55" spans="1:17" x14ac:dyDescent="0.2">
      <c r="E55" s="23"/>
      <c r="F55" s="23"/>
      <c r="G55" s="16"/>
      <c r="H55" s="25"/>
      <c r="I55" s="25"/>
      <c r="J55" s="25"/>
      <c r="N55" s="21"/>
      <c r="O55" s="21"/>
    </row>
    <row r="57" spans="1:17" x14ac:dyDescent="0.2">
      <c r="F57" s="31"/>
      <c r="G57" s="16"/>
      <c r="H57" s="25"/>
      <c r="I57" s="25"/>
      <c r="J57" s="25"/>
    </row>
    <row r="58" spans="1:17" x14ac:dyDescent="0.2">
      <c r="E58" s="32"/>
      <c r="F58" s="33"/>
      <c r="G58" s="16"/>
      <c r="H58" s="25"/>
      <c r="I58" s="25"/>
      <c r="J58" s="25"/>
    </row>
    <row r="59" spans="1:17" x14ac:dyDescent="0.2">
      <c r="E59" s="12"/>
      <c r="F59" s="23"/>
      <c r="G59" s="16"/>
      <c r="H59" s="25"/>
      <c r="I59" s="25"/>
      <c r="J59" s="25"/>
    </row>
    <row r="60" spans="1:17" x14ac:dyDescent="0.2">
      <c r="E60" s="12"/>
      <c r="F60" s="23"/>
      <c r="G60" s="16"/>
      <c r="H60" s="25"/>
      <c r="I60" s="25"/>
      <c r="J60" s="25"/>
    </row>
    <row r="61" spans="1:17" x14ac:dyDescent="0.2">
      <c r="E61" s="12"/>
      <c r="F61" s="23"/>
      <c r="G61" s="16"/>
      <c r="H61" s="25"/>
      <c r="I61" s="25"/>
      <c r="J61" s="25"/>
    </row>
    <row r="62" spans="1:17" x14ac:dyDescent="0.2">
      <c r="E62" s="12"/>
      <c r="F62" s="23"/>
      <c r="G62" s="16"/>
      <c r="H62" s="25"/>
      <c r="I62" s="25"/>
      <c r="J62" s="25"/>
      <c r="N62" s="21"/>
      <c r="O62" s="21"/>
    </row>
    <row r="63" spans="1:17" x14ac:dyDescent="0.2">
      <c r="E63" s="12"/>
      <c r="F63" s="23"/>
      <c r="G63" s="16"/>
      <c r="H63" s="25"/>
      <c r="I63" s="25"/>
      <c r="J63" s="25"/>
      <c r="N63" s="21"/>
      <c r="O63" s="21"/>
    </row>
    <row r="64" spans="1:17" x14ac:dyDescent="0.2">
      <c r="E64" s="12"/>
      <c r="F64" s="23"/>
      <c r="G64" s="16"/>
      <c r="H64" s="25"/>
      <c r="I64" s="25"/>
      <c r="J64" s="25"/>
      <c r="N64" s="21"/>
      <c r="O64" s="21"/>
    </row>
    <row r="65" spans="5:15" x14ac:dyDescent="0.2">
      <c r="E65" s="12"/>
      <c r="F65" s="23"/>
      <c r="G65" s="16"/>
      <c r="H65" s="25"/>
      <c r="I65" s="25"/>
      <c r="J65" s="25"/>
      <c r="N65" s="21"/>
      <c r="O65" s="21"/>
    </row>
    <row r="66" spans="5:15" x14ac:dyDescent="0.2">
      <c r="E66" s="12"/>
      <c r="F66" s="23"/>
      <c r="G66" s="16"/>
      <c r="H66" s="25"/>
      <c r="I66" s="25"/>
      <c r="J66" s="25"/>
      <c r="N66" s="21"/>
      <c r="O66" s="21"/>
    </row>
    <row r="67" spans="5:15" x14ac:dyDescent="0.2">
      <c r="E67" s="12"/>
      <c r="F67" s="23"/>
      <c r="G67" s="16"/>
      <c r="H67" s="25"/>
      <c r="I67" s="25"/>
      <c r="J67" s="25"/>
      <c r="N67" s="21"/>
      <c r="O67" s="21"/>
    </row>
    <row r="68" spans="5:15" x14ac:dyDescent="0.2">
      <c r="E68" s="12"/>
      <c r="F68" s="23"/>
      <c r="G68" s="16"/>
      <c r="H68" s="25"/>
      <c r="I68" s="25"/>
      <c r="J68" s="25"/>
      <c r="N68" s="21"/>
      <c r="O68" s="21"/>
    </row>
    <row r="69" spans="5:15" x14ac:dyDescent="0.2">
      <c r="E69" s="12"/>
      <c r="F69" s="23"/>
      <c r="G69" s="16"/>
      <c r="H69" s="25"/>
      <c r="I69" s="25"/>
      <c r="J69" s="25"/>
      <c r="N69" s="21"/>
      <c r="O69" s="21"/>
    </row>
    <row r="70" spans="5:15" x14ac:dyDescent="0.2">
      <c r="E70" s="22"/>
      <c r="F70" s="20"/>
      <c r="G70" s="16"/>
      <c r="H70" s="25"/>
      <c r="I70" s="25"/>
      <c r="J70" s="25"/>
      <c r="N70" s="21"/>
      <c r="O70" s="21"/>
    </row>
    <row r="71" spans="5:15" x14ac:dyDescent="0.2">
      <c r="E71" s="23"/>
      <c r="F71" s="23"/>
      <c r="G71" s="16"/>
      <c r="H71" s="25"/>
      <c r="I71" s="25"/>
      <c r="J71" s="25"/>
      <c r="N71" s="21"/>
      <c r="O71" s="21"/>
    </row>
    <row r="72" spans="5:15" x14ac:dyDescent="0.2">
      <c r="E72" s="23"/>
      <c r="F72" s="23"/>
      <c r="G72" s="16"/>
      <c r="H72" s="25"/>
      <c r="I72" s="25"/>
      <c r="J72" s="25"/>
      <c r="N72" s="21"/>
      <c r="O72" s="21"/>
    </row>
    <row r="73" spans="5:15" x14ac:dyDescent="0.2">
      <c r="E73" s="23"/>
      <c r="F73" s="23"/>
      <c r="G73" s="16"/>
      <c r="H73" s="25"/>
      <c r="I73" s="25"/>
      <c r="J73" s="25"/>
    </row>
    <row r="74" spans="5:15" x14ac:dyDescent="0.2">
      <c r="E74" s="23"/>
      <c r="F74" s="23"/>
      <c r="G74" s="16"/>
      <c r="H74" s="25"/>
      <c r="I74" s="25"/>
      <c r="J74" s="25"/>
    </row>
    <row r="75" spans="5:15" x14ac:dyDescent="0.2">
      <c r="E75" s="23"/>
      <c r="F75" s="23"/>
      <c r="G75" s="16"/>
      <c r="H75" s="25"/>
      <c r="I75" s="25"/>
      <c r="J75" s="25"/>
    </row>
    <row r="76" spans="5:15" x14ac:dyDescent="0.2">
      <c r="E76" s="23"/>
      <c r="F76" s="23"/>
      <c r="G76" s="16"/>
      <c r="H76" s="25"/>
      <c r="I76" s="25"/>
      <c r="J76" s="25"/>
    </row>
    <row r="77" spans="5:15" x14ac:dyDescent="0.2">
      <c r="E77" s="23"/>
      <c r="F77" s="23"/>
      <c r="G77" s="16"/>
      <c r="H77" s="25"/>
      <c r="I77" s="25"/>
      <c r="J77" s="25"/>
    </row>
    <row r="78" spans="5:15" x14ac:dyDescent="0.2">
      <c r="E78" s="23"/>
      <c r="F78" s="23"/>
      <c r="G78" s="16"/>
      <c r="H78" s="25"/>
      <c r="I78" s="25"/>
      <c r="J78" s="25"/>
    </row>
    <row r="79" spans="5:15" x14ac:dyDescent="0.2">
      <c r="E79" s="23"/>
      <c r="F79" s="23"/>
      <c r="G79" s="16"/>
      <c r="H79" s="25"/>
      <c r="I79" s="25"/>
      <c r="J79" s="25"/>
    </row>
    <row r="80" spans="5:15" x14ac:dyDescent="0.2">
      <c r="E80" s="23"/>
      <c r="F80" s="23"/>
      <c r="G80" s="16"/>
      <c r="H80" s="25"/>
      <c r="I80" s="25"/>
      <c r="J80" s="25"/>
    </row>
    <row r="81" spans="5:10" x14ac:dyDescent="0.2">
      <c r="E81" s="23"/>
      <c r="F81" s="23"/>
      <c r="G81" s="16"/>
      <c r="H81" s="25"/>
      <c r="I81" s="25"/>
      <c r="J81" s="25"/>
    </row>
  </sheetData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workbookViewId="0">
      <selection activeCell="R15" sqref="R15"/>
    </sheetView>
  </sheetViews>
  <sheetFormatPr defaultRowHeight="11.25" x14ac:dyDescent="0.2"/>
  <cols>
    <col min="1" max="2" width="9.140625" style="15"/>
    <col min="3" max="3" width="7.28515625" style="15" customWidth="1"/>
    <col min="4" max="4" width="4.7109375" style="15" customWidth="1"/>
    <col min="5" max="5" width="8.5703125" style="15" customWidth="1"/>
    <col min="6" max="6" width="7.140625" style="15" customWidth="1"/>
    <col min="7" max="7" width="5.7109375" style="15" customWidth="1"/>
    <col min="8" max="8" width="8.85546875" style="15" customWidth="1"/>
    <col min="9" max="9" width="4.5703125" style="24" customWidth="1"/>
    <col min="10" max="10" width="6" style="15" customWidth="1"/>
    <col min="11" max="11" width="4.28515625" style="15" customWidth="1"/>
    <col min="12" max="12" width="4.28515625" style="26" customWidth="1"/>
    <col min="13" max="13" width="5.7109375" style="15" customWidth="1"/>
    <col min="14" max="14" width="9" style="15" customWidth="1"/>
    <col min="15" max="15" width="8.28515625" style="15" customWidth="1"/>
    <col min="16" max="16" width="7.5703125" style="24" customWidth="1"/>
    <col min="17" max="17" width="9.140625" style="15"/>
    <col min="18" max="18" width="12.42578125" style="15" bestFit="1" customWidth="1"/>
    <col min="19" max="19" width="9.85546875" style="15" bestFit="1" customWidth="1"/>
    <col min="20" max="20" width="9.140625" style="15"/>
    <col min="21" max="21" width="10.85546875" style="15" bestFit="1" customWidth="1"/>
    <col min="22" max="22" width="9.140625" style="15"/>
    <col min="23" max="23" width="9.28515625" style="15" bestFit="1" customWidth="1"/>
    <col min="24" max="24" width="9.140625" style="15"/>
    <col min="25" max="25" width="9.28515625" style="15" bestFit="1" customWidth="1"/>
    <col min="26" max="29" width="9.140625" style="15"/>
    <col min="30" max="30" width="9.28515625" style="15" bestFit="1" customWidth="1"/>
    <col min="31" max="33" width="9.140625" style="15"/>
    <col min="34" max="35" width="9.28515625" style="15" bestFit="1" customWidth="1"/>
    <col min="36" max="37" width="9.140625" style="15"/>
    <col min="38" max="38" width="13" style="15" bestFit="1" customWidth="1"/>
    <col min="39" max="258" width="9.140625" style="15"/>
    <col min="259" max="259" width="7.28515625" style="15" customWidth="1"/>
    <col min="260" max="260" width="4.7109375" style="15" customWidth="1"/>
    <col min="261" max="261" width="8.5703125" style="15" customWidth="1"/>
    <col min="262" max="262" width="7.140625" style="15" customWidth="1"/>
    <col min="263" max="263" width="5.7109375" style="15" customWidth="1"/>
    <col min="264" max="264" width="6.42578125" style="15" customWidth="1"/>
    <col min="265" max="265" width="9.85546875" style="15" bestFit="1" customWidth="1"/>
    <col min="266" max="266" width="8.140625" style="15" customWidth="1"/>
    <col min="267" max="267" width="9.28515625" style="15" bestFit="1" customWidth="1"/>
    <col min="268" max="268" width="9.140625" style="15"/>
    <col min="269" max="269" width="5.7109375" style="15" customWidth="1"/>
    <col min="270" max="270" width="9" style="15" customWidth="1"/>
    <col min="271" max="271" width="6.28515625" style="15" customWidth="1"/>
    <col min="272" max="273" width="9.140625" style="15"/>
    <col min="274" max="274" width="12.42578125" style="15" bestFit="1" customWidth="1"/>
    <col min="275" max="275" width="9.85546875" style="15" bestFit="1" customWidth="1"/>
    <col min="276" max="276" width="9.140625" style="15"/>
    <col min="277" max="277" width="10.85546875" style="15" bestFit="1" customWidth="1"/>
    <col min="278" max="278" width="9.140625" style="15"/>
    <col min="279" max="279" width="9.28515625" style="15" bestFit="1" customWidth="1"/>
    <col min="280" max="280" width="9.140625" style="15"/>
    <col min="281" max="281" width="9.28515625" style="15" bestFit="1" customWidth="1"/>
    <col min="282" max="285" width="9.140625" style="15"/>
    <col min="286" max="286" width="9.28515625" style="15" bestFit="1" customWidth="1"/>
    <col min="287" max="289" width="9.140625" style="15"/>
    <col min="290" max="291" width="9.28515625" style="15" bestFit="1" customWidth="1"/>
    <col min="292" max="293" width="9.140625" style="15"/>
    <col min="294" max="294" width="13" style="15" bestFit="1" customWidth="1"/>
    <col min="295" max="514" width="9.140625" style="15"/>
    <col min="515" max="515" width="7.28515625" style="15" customWidth="1"/>
    <col min="516" max="516" width="4.7109375" style="15" customWidth="1"/>
    <col min="517" max="517" width="8.5703125" style="15" customWidth="1"/>
    <col min="518" max="518" width="7.140625" style="15" customWidth="1"/>
    <col min="519" max="519" width="5.7109375" style="15" customWidth="1"/>
    <col min="520" max="520" width="6.42578125" style="15" customWidth="1"/>
    <col min="521" max="521" width="9.85546875" style="15" bestFit="1" customWidth="1"/>
    <col min="522" max="522" width="8.140625" style="15" customWidth="1"/>
    <col min="523" max="523" width="9.28515625" style="15" bestFit="1" customWidth="1"/>
    <col min="524" max="524" width="9.140625" style="15"/>
    <col min="525" max="525" width="5.7109375" style="15" customWidth="1"/>
    <col min="526" max="526" width="9" style="15" customWidth="1"/>
    <col min="527" max="527" width="6.28515625" style="15" customWidth="1"/>
    <col min="528" max="529" width="9.140625" style="15"/>
    <col min="530" max="530" width="12.42578125" style="15" bestFit="1" customWidth="1"/>
    <col min="531" max="531" width="9.85546875" style="15" bestFit="1" customWidth="1"/>
    <col min="532" max="532" width="9.140625" style="15"/>
    <col min="533" max="533" width="10.85546875" style="15" bestFit="1" customWidth="1"/>
    <col min="534" max="534" width="9.140625" style="15"/>
    <col min="535" max="535" width="9.28515625" style="15" bestFit="1" customWidth="1"/>
    <col min="536" max="536" width="9.140625" style="15"/>
    <col min="537" max="537" width="9.28515625" style="15" bestFit="1" customWidth="1"/>
    <col min="538" max="541" width="9.140625" style="15"/>
    <col min="542" max="542" width="9.28515625" style="15" bestFit="1" customWidth="1"/>
    <col min="543" max="545" width="9.140625" style="15"/>
    <col min="546" max="547" width="9.28515625" style="15" bestFit="1" customWidth="1"/>
    <col min="548" max="549" width="9.140625" style="15"/>
    <col min="550" max="550" width="13" style="15" bestFit="1" customWidth="1"/>
    <col min="551" max="770" width="9.140625" style="15"/>
    <col min="771" max="771" width="7.28515625" style="15" customWidth="1"/>
    <col min="772" max="772" width="4.7109375" style="15" customWidth="1"/>
    <col min="773" max="773" width="8.5703125" style="15" customWidth="1"/>
    <col min="774" max="774" width="7.140625" style="15" customWidth="1"/>
    <col min="775" max="775" width="5.7109375" style="15" customWidth="1"/>
    <col min="776" max="776" width="6.42578125" style="15" customWidth="1"/>
    <col min="777" max="777" width="9.85546875" style="15" bestFit="1" customWidth="1"/>
    <col min="778" max="778" width="8.140625" style="15" customWidth="1"/>
    <col min="779" max="779" width="9.28515625" style="15" bestFit="1" customWidth="1"/>
    <col min="780" max="780" width="9.140625" style="15"/>
    <col min="781" max="781" width="5.7109375" style="15" customWidth="1"/>
    <col min="782" max="782" width="9" style="15" customWidth="1"/>
    <col min="783" max="783" width="6.28515625" style="15" customWidth="1"/>
    <col min="784" max="785" width="9.140625" style="15"/>
    <col min="786" max="786" width="12.42578125" style="15" bestFit="1" customWidth="1"/>
    <col min="787" max="787" width="9.85546875" style="15" bestFit="1" customWidth="1"/>
    <col min="788" max="788" width="9.140625" style="15"/>
    <col min="789" max="789" width="10.85546875" style="15" bestFit="1" customWidth="1"/>
    <col min="790" max="790" width="9.140625" style="15"/>
    <col min="791" max="791" width="9.28515625" style="15" bestFit="1" customWidth="1"/>
    <col min="792" max="792" width="9.140625" style="15"/>
    <col min="793" max="793" width="9.28515625" style="15" bestFit="1" customWidth="1"/>
    <col min="794" max="797" width="9.140625" style="15"/>
    <col min="798" max="798" width="9.28515625" style="15" bestFit="1" customWidth="1"/>
    <col min="799" max="801" width="9.140625" style="15"/>
    <col min="802" max="803" width="9.28515625" style="15" bestFit="1" customWidth="1"/>
    <col min="804" max="805" width="9.140625" style="15"/>
    <col min="806" max="806" width="13" style="15" bestFit="1" customWidth="1"/>
    <col min="807" max="1026" width="9.140625" style="15"/>
    <col min="1027" max="1027" width="7.28515625" style="15" customWidth="1"/>
    <col min="1028" max="1028" width="4.7109375" style="15" customWidth="1"/>
    <col min="1029" max="1029" width="8.5703125" style="15" customWidth="1"/>
    <col min="1030" max="1030" width="7.140625" style="15" customWidth="1"/>
    <col min="1031" max="1031" width="5.7109375" style="15" customWidth="1"/>
    <col min="1032" max="1032" width="6.42578125" style="15" customWidth="1"/>
    <col min="1033" max="1033" width="9.85546875" style="15" bestFit="1" customWidth="1"/>
    <col min="1034" max="1034" width="8.140625" style="15" customWidth="1"/>
    <col min="1035" max="1035" width="9.28515625" style="15" bestFit="1" customWidth="1"/>
    <col min="1036" max="1036" width="9.140625" style="15"/>
    <col min="1037" max="1037" width="5.7109375" style="15" customWidth="1"/>
    <col min="1038" max="1038" width="9" style="15" customWidth="1"/>
    <col min="1039" max="1039" width="6.28515625" style="15" customWidth="1"/>
    <col min="1040" max="1041" width="9.140625" style="15"/>
    <col min="1042" max="1042" width="12.42578125" style="15" bestFit="1" customWidth="1"/>
    <col min="1043" max="1043" width="9.85546875" style="15" bestFit="1" customWidth="1"/>
    <col min="1044" max="1044" width="9.140625" style="15"/>
    <col min="1045" max="1045" width="10.85546875" style="15" bestFit="1" customWidth="1"/>
    <col min="1046" max="1046" width="9.140625" style="15"/>
    <col min="1047" max="1047" width="9.28515625" style="15" bestFit="1" customWidth="1"/>
    <col min="1048" max="1048" width="9.140625" style="15"/>
    <col min="1049" max="1049" width="9.28515625" style="15" bestFit="1" customWidth="1"/>
    <col min="1050" max="1053" width="9.140625" style="15"/>
    <col min="1054" max="1054" width="9.28515625" style="15" bestFit="1" customWidth="1"/>
    <col min="1055" max="1057" width="9.140625" style="15"/>
    <col min="1058" max="1059" width="9.28515625" style="15" bestFit="1" customWidth="1"/>
    <col min="1060" max="1061" width="9.140625" style="15"/>
    <col min="1062" max="1062" width="13" style="15" bestFit="1" customWidth="1"/>
    <col min="1063" max="1282" width="9.140625" style="15"/>
    <col min="1283" max="1283" width="7.28515625" style="15" customWidth="1"/>
    <col min="1284" max="1284" width="4.7109375" style="15" customWidth="1"/>
    <col min="1285" max="1285" width="8.5703125" style="15" customWidth="1"/>
    <col min="1286" max="1286" width="7.140625" style="15" customWidth="1"/>
    <col min="1287" max="1287" width="5.7109375" style="15" customWidth="1"/>
    <col min="1288" max="1288" width="6.42578125" style="15" customWidth="1"/>
    <col min="1289" max="1289" width="9.85546875" style="15" bestFit="1" customWidth="1"/>
    <col min="1290" max="1290" width="8.140625" style="15" customWidth="1"/>
    <col min="1291" max="1291" width="9.28515625" style="15" bestFit="1" customWidth="1"/>
    <col min="1292" max="1292" width="9.140625" style="15"/>
    <col min="1293" max="1293" width="5.7109375" style="15" customWidth="1"/>
    <col min="1294" max="1294" width="9" style="15" customWidth="1"/>
    <col min="1295" max="1295" width="6.28515625" style="15" customWidth="1"/>
    <col min="1296" max="1297" width="9.140625" style="15"/>
    <col min="1298" max="1298" width="12.42578125" style="15" bestFit="1" customWidth="1"/>
    <col min="1299" max="1299" width="9.85546875" style="15" bestFit="1" customWidth="1"/>
    <col min="1300" max="1300" width="9.140625" style="15"/>
    <col min="1301" max="1301" width="10.85546875" style="15" bestFit="1" customWidth="1"/>
    <col min="1302" max="1302" width="9.140625" style="15"/>
    <col min="1303" max="1303" width="9.28515625" style="15" bestFit="1" customWidth="1"/>
    <col min="1304" max="1304" width="9.140625" style="15"/>
    <col min="1305" max="1305" width="9.28515625" style="15" bestFit="1" customWidth="1"/>
    <col min="1306" max="1309" width="9.140625" style="15"/>
    <col min="1310" max="1310" width="9.28515625" style="15" bestFit="1" customWidth="1"/>
    <col min="1311" max="1313" width="9.140625" style="15"/>
    <col min="1314" max="1315" width="9.28515625" style="15" bestFit="1" customWidth="1"/>
    <col min="1316" max="1317" width="9.140625" style="15"/>
    <col min="1318" max="1318" width="13" style="15" bestFit="1" customWidth="1"/>
    <col min="1319" max="1538" width="9.140625" style="15"/>
    <col min="1539" max="1539" width="7.28515625" style="15" customWidth="1"/>
    <col min="1540" max="1540" width="4.7109375" style="15" customWidth="1"/>
    <col min="1541" max="1541" width="8.5703125" style="15" customWidth="1"/>
    <col min="1542" max="1542" width="7.140625" style="15" customWidth="1"/>
    <col min="1543" max="1543" width="5.7109375" style="15" customWidth="1"/>
    <col min="1544" max="1544" width="6.42578125" style="15" customWidth="1"/>
    <col min="1545" max="1545" width="9.85546875" style="15" bestFit="1" customWidth="1"/>
    <col min="1546" max="1546" width="8.140625" style="15" customWidth="1"/>
    <col min="1547" max="1547" width="9.28515625" style="15" bestFit="1" customWidth="1"/>
    <col min="1548" max="1548" width="9.140625" style="15"/>
    <col min="1549" max="1549" width="5.7109375" style="15" customWidth="1"/>
    <col min="1550" max="1550" width="9" style="15" customWidth="1"/>
    <col min="1551" max="1551" width="6.28515625" style="15" customWidth="1"/>
    <col min="1552" max="1553" width="9.140625" style="15"/>
    <col min="1554" max="1554" width="12.42578125" style="15" bestFit="1" customWidth="1"/>
    <col min="1555" max="1555" width="9.85546875" style="15" bestFit="1" customWidth="1"/>
    <col min="1556" max="1556" width="9.140625" style="15"/>
    <col min="1557" max="1557" width="10.85546875" style="15" bestFit="1" customWidth="1"/>
    <col min="1558" max="1558" width="9.140625" style="15"/>
    <col min="1559" max="1559" width="9.28515625" style="15" bestFit="1" customWidth="1"/>
    <col min="1560" max="1560" width="9.140625" style="15"/>
    <col min="1561" max="1561" width="9.28515625" style="15" bestFit="1" customWidth="1"/>
    <col min="1562" max="1565" width="9.140625" style="15"/>
    <col min="1566" max="1566" width="9.28515625" style="15" bestFit="1" customWidth="1"/>
    <col min="1567" max="1569" width="9.140625" style="15"/>
    <col min="1570" max="1571" width="9.28515625" style="15" bestFit="1" customWidth="1"/>
    <col min="1572" max="1573" width="9.140625" style="15"/>
    <col min="1574" max="1574" width="13" style="15" bestFit="1" customWidth="1"/>
    <col min="1575" max="1794" width="9.140625" style="15"/>
    <col min="1795" max="1795" width="7.28515625" style="15" customWidth="1"/>
    <col min="1796" max="1796" width="4.7109375" style="15" customWidth="1"/>
    <col min="1797" max="1797" width="8.5703125" style="15" customWidth="1"/>
    <col min="1798" max="1798" width="7.140625" style="15" customWidth="1"/>
    <col min="1799" max="1799" width="5.7109375" style="15" customWidth="1"/>
    <col min="1800" max="1800" width="6.42578125" style="15" customWidth="1"/>
    <col min="1801" max="1801" width="9.85546875" style="15" bestFit="1" customWidth="1"/>
    <col min="1802" max="1802" width="8.140625" style="15" customWidth="1"/>
    <col min="1803" max="1803" width="9.28515625" style="15" bestFit="1" customWidth="1"/>
    <col min="1804" max="1804" width="9.140625" style="15"/>
    <col min="1805" max="1805" width="5.7109375" style="15" customWidth="1"/>
    <col min="1806" max="1806" width="9" style="15" customWidth="1"/>
    <col min="1807" max="1807" width="6.28515625" style="15" customWidth="1"/>
    <col min="1808" max="1809" width="9.140625" style="15"/>
    <col min="1810" max="1810" width="12.42578125" style="15" bestFit="1" customWidth="1"/>
    <col min="1811" max="1811" width="9.85546875" style="15" bestFit="1" customWidth="1"/>
    <col min="1812" max="1812" width="9.140625" style="15"/>
    <col min="1813" max="1813" width="10.85546875" style="15" bestFit="1" customWidth="1"/>
    <col min="1814" max="1814" width="9.140625" style="15"/>
    <col min="1815" max="1815" width="9.28515625" style="15" bestFit="1" customWidth="1"/>
    <col min="1816" max="1816" width="9.140625" style="15"/>
    <col min="1817" max="1817" width="9.28515625" style="15" bestFit="1" customWidth="1"/>
    <col min="1818" max="1821" width="9.140625" style="15"/>
    <col min="1822" max="1822" width="9.28515625" style="15" bestFit="1" customWidth="1"/>
    <col min="1823" max="1825" width="9.140625" style="15"/>
    <col min="1826" max="1827" width="9.28515625" style="15" bestFit="1" customWidth="1"/>
    <col min="1828" max="1829" width="9.140625" style="15"/>
    <col min="1830" max="1830" width="13" style="15" bestFit="1" customWidth="1"/>
    <col min="1831" max="2050" width="9.140625" style="15"/>
    <col min="2051" max="2051" width="7.28515625" style="15" customWidth="1"/>
    <col min="2052" max="2052" width="4.7109375" style="15" customWidth="1"/>
    <col min="2053" max="2053" width="8.5703125" style="15" customWidth="1"/>
    <col min="2054" max="2054" width="7.140625" style="15" customWidth="1"/>
    <col min="2055" max="2055" width="5.7109375" style="15" customWidth="1"/>
    <col min="2056" max="2056" width="6.42578125" style="15" customWidth="1"/>
    <col min="2057" max="2057" width="9.85546875" style="15" bestFit="1" customWidth="1"/>
    <col min="2058" max="2058" width="8.140625" style="15" customWidth="1"/>
    <col min="2059" max="2059" width="9.28515625" style="15" bestFit="1" customWidth="1"/>
    <col min="2060" max="2060" width="9.140625" style="15"/>
    <col min="2061" max="2061" width="5.7109375" style="15" customWidth="1"/>
    <col min="2062" max="2062" width="9" style="15" customWidth="1"/>
    <col min="2063" max="2063" width="6.28515625" style="15" customWidth="1"/>
    <col min="2064" max="2065" width="9.140625" style="15"/>
    <col min="2066" max="2066" width="12.42578125" style="15" bestFit="1" customWidth="1"/>
    <col min="2067" max="2067" width="9.85546875" style="15" bestFit="1" customWidth="1"/>
    <col min="2068" max="2068" width="9.140625" style="15"/>
    <col min="2069" max="2069" width="10.85546875" style="15" bestFit="1" customWidth="1"/>
    <col min="2070" max="2070" width="9.140625" style="15"/>
    <col min="2071" max="2071" width="9.28515625" style="15" bestFit="1" customWidth="1"/>
    <col min="2072" max="2072" width="9.140625" style="15"/>
    <col min="2073" max="2073" width="9.28515625" style="15" bestFit="1" customWidth="1"/>
    <col min="2074" max="2077" width="9.140625" style="15"/>
    <col min="2078" max="2078" width="9.28515625" style="15" bestFit="1" customWidth="1"/>
    <col min="2079" max="2081" width="9.140625" style="15"/>
    <col min="2082" max="2083" width="9.28515625" style="15" bestFit="1" customWidth="1"/>
    <col min="2084" max="2085" width="9.140625" style="15"/>
    <col min="2086" max="2086" width="13" style="15" bestFit="1" customWidth="1"/>
    <col min="2087" max="2306" width="9.140625" style="15"/>
    <col min="2307" max="2307" width="7.28515625" style="15" customWidth="1"/>
    <col min="2308" max="2308" width="4.7109375" style="15" customWidth="1"/>
    <col min="2309" max="2309" width="8.5703125" style="15" customWidth="1"/>
    <col min="2310" max="2310" width="7.140625" style="15" customWidth="1"/>
    <col min="2311" max="2311" width="5.7109375" style="15" customWidth="1"/>
    <col min="2312" max="2312" width="6.42578125" style="15" customWidth="1"/>
    <col min="2313" max="2313" width="9.85546875" style="15" bestFit="1" customWidth="1"/>
    <col min="2314" max="2314" width="8.140625" style="15" customWidth="1"/>
    <col min="2315" max="2315" width="9.28515625" style="15" bestFit="1" customWidth="1"/>
    <col min="2316" max="2316" width="9.140625" style="15"/>
    <col min="2317" max="2317" width="5.7109375" style="15" customWidth="1"/>
    <col min="2318" max="2318" width="9" style="15" customWidth="1"/>
    <col min="2319" max="2319" width="6.28515625" style="15" customWidth="1"/>
    <col min="2320" max="2321" width="9.140625" style="15"/>
    <col min="2322" max="2322" width="12.42578125" style="15" bestFit="1" customWidth="1"/>
    <col min="2323" max="2323" width="9.85546875" style="15" bestFit="1" customWidth="1"/>
    <col min="2324" max="2324" width="9.140625" style="15"/>
    <col min="2325" max="2325" width="10.85546875" style="15" bestFit="1" customWidth="1"/>
    <col min="2326" max="2326" width="9.140625" style="15"/>
    <col min="2327" max="2327" width="9.28515625" style="15" bestFit="1" customWidth="1"/>
    <col min="2328" max="2328" width="9.140625" style="15"/>
    <col min="2329" max="2329" width="9.28515625" style="15" bestFit="1" customWidth="1"/>
    <col min="2330" max="2333" width="9.140625" style="15"/>
    <col min="2334" max="2334" width="9.28515625" style="15" bestFit="1" customWidth="1"/>
    <col min="2335" max="2337" width="9.140625" style="15"/>
    <col min="2338" max="2339" width="9.28515625" style="15" bestFit="1" customWidth="1"/>
    <col min="2340" max="2341" width="9.140625" style="15"/>
    <col min="2342" max="2342" width="13" style="15" bestFit="1" customWidth="1"/>
    <col min="2343" max="2562" width="9.140625" style="15"/>
    <col min="2563" max="2563" width="7.28515625" style="15" customWidth="1"/>
    <col min="2564" max="2564" width="4.7109375" style="15" customWidth="1"/>
    <col min="2565" max="2565" width="8.5703125" style="15" customWidth="1"/>
    <col min="2566" max="2566" width="7.140625" style="15" customWidth="1"/>
    <col min="2567" max="2567" width="5.7109375" style="15" customWidth="1"/>
    <col min="2568" max="2568" width="6.42578125" style="15" customWidth="1"/>
    <col min="2569" max="2569" width="9.85546875" style="15" bestFit="1" customWidth="1"/>
    <col min="2570" max="2570" width="8.140625" style="15" customWidth="1"/>
    <col min="2571" max="2571" width="9.28515625" style="15" bestFit="1" customWidth="1"/>
    <col min="2572" max="2572" width="9.140625" style="15"/>
    <col min="2573" max="2573" width="5.7109375" style="15" customWidth="1"/>
    <col min="2574" max="2574" width="9" style="15" customWidth="1"/>
    <col min="2575" max="2575" width="6.28515625" style="15" customWidth="1"/>
    <col min="2576" max="2577" width="9.140625" style="15"/>
    <col min="2578" max="2578" width="12.42578125" style="15" bestFit="1" customWidth="1"/>
    <col min="2579" max="2579" width="9.85546875" style="15" bestFit="1" customWidth="1"/>
    <col min="2580" max="2580" width="9.140625" style="15"/>
    <col min="2581" max="2581" width="10.85546875" style="15" bestFit="1" customWidth="1"/>
    <col min="2582" max="2582" width="9.140625" style="15"/>
    <col min="2583" max="2583" width="9.28515625" style="15" bestFit="1" customWidth="1"/>
    <col min="2584" max="2584" width="9.140625" style="15"/>
    <col min="2585" max="2585" width="9.28515625" style="15" bestFit="1" customWidth="1"/>
    <col min="2586" max="2589" width="9.140625" style="15"/>
    <col min="2590" max="2590" width="9.28515625" style="15" bestFit="1" customWidth="1"/>
    <col min="2591" max="2593" width="9.140625" style="15"/>
    <col min="2594" max="2595" width="9.28515625" style="15" bestFit="1" customWidth="1"/>
    <col min="2596" max="2597" width="9.140625" style="15"/>
    <col min="2598" max="2598" width="13" style="15" bestFit="1" customWidth="1"/>
    <col min="2599" max="2818" width="9.140625" style="15"/>
    <col min="2819" max="2819" width="7.28515625" style="15" customWidth="1"/>
    <col min="2820" max="2820" width="4.7109375" style="15" customWidth="1"/>
    <col min="2821" max="2821" width="8.5703125" style="15" customWidth="1"/>
    <col min="2822" max="2822" width="7.140625" style="15" customWidth="1"/>
    <col min="2823" max="2823" width="5.7109375" style="15" customWidth="1"/>
    <col min="2824" max="2824" width="6.42578125" style="15" customWidth="1"/>
    <col min="2825" max="2825" width="9.85546875" style="15" bestFit="1" customWidth="1"/>
    <col min="2826" max="2826" width="8.140625" style="15" customWidth="1"/>
    <col min="2827" max="2827" width="9.28515625" style="15" bestFit="1" customWidth="1"/>
    <col min="2828" max="2828" width="9.140625" style="15"/>
    <col min="2829" max="2829" width="5.7109375" style="15" customWidth="1"/>
    <col min="2830" max="2830" width="9" style="15" customWidth="1"/>
    <col min="2831" max="2831" width="6.28515625" style="15" customWidth="1"/>
    <col min="2832" max="2833" width="9.140625" style="15"/>
    <col min="2834" max="2834" width="12.42578125" style="15" bestFit="1" customWidth="1"/>
    <col min="2835" max="2835" width="9.85546875" style="15" bestFit="1" customWidth="1"/>
    <col min="2836" max="2836" width="9.140625" style="15"/>
    <col min="2837" max="2837" width="10.85546875" style="15" bestFit="1" customWidth="1"/>
    <col min="2838" max="2838" width="9.140625" style="15"/>
    <col min="2839" max="2839" width="9.28515625" style="15" bestFit="1" customWidth="1"/>
    <col min="2840" max="2840" width="9.140625" style="15"/>
    <col min="2841" max="2841" width="9.28515625" style="15" bestFit="1" customWidth="1"/>
    <col min="2842" max="2845" width="9.140625" style="15"/>
    <col min="2846" max="2846" width="9.28515625" style="15" bestFit="1" customWidth="1"/>
    <col min="2847" max="2849" width="9.140625" style="15"/>
    <col min="2850" max="2851" width="9.28515625" style="15" bestFit="1" customWidth="1"/>
    <col min="2852" max="2853" width="9.140625" style="15"/>
    <col min="2854" max="2854" width="13" style="15" bestFit="1" customWidth="1"/>
    <col min="2855" max="3074" width="9.140625" style="15"/>
    <col min="3075" max="3075" width="7.28515625" style="15" customWidth="1"/>
    <col min="3076" max="3076" width="4.7109375" style="15" customWidth="1"/>
    <col min="3077" max="3077" width="8.5703125" style="15" customWidth="1"/>
    <col min="3078" max="3078" width="7.140625" style="15" customWidth="1"/>
    <col min="3079" max="3079" width="5.7109375" style="15" customWidth="1"/>
    <col min="3080" max="3080" width="6.42578125" style="15" customWidth="1"/>
    <col min="3081" max="3081" width="9.85546875" style="15" bestFit="1" customWidth="1"/>
    <col min="3082" max="3082" width="8.140625" style="15" customWidth="1"/>
    <col min="3083" max="3083" width="9.28515625" style="15" bestFit="1" customWidth="1"/>
    <col min="3084" max="3084" width="9.140625" style="15"/>
    <col min="3085" max="3085" width="5.7109375" style="15" customWidth="1"/>
    <col min="3086" max="3086" width="9" style="15" customWidth="1"/>
    <col min="3087" max="3087" width="6.28515625" style="15" customWidth="1"/>
    <col min="3088" max="3089" width="9.140625" style="15"/>
    <col min="3090" max="3090" width="12.42578125" style="15" bestFit="1" customWidth="1"/>
    <col min="3091" max="3091" width="9.85546875" style="15" bestFit="1" customWidth="1"/>
    <col min="3092" max="3092" width="9.140625" style="15"/>
    <col min="3093" max="3093" width="10.85546875" style="15" bestFit="1" customWidth="1"/>
    <col min="3094" max="3094" width="9.140625" style="15"/>
    <col min="3095" max="3095" width="9.28515625" style="15" bestFit="1" customWidth="1"/>
    <col min="3096" max="3096" width="9.140625" style="15"/>
    <col min="3097" max="3097" width="9.28515625" style="15" bestFit="1" customWidth="1"/>
    <col min="3098" max="3101" width="9.140625" style="15"/>
    <col min="3102" max="3102" width="9.28515625" style="15" bestFit="1" customWidth="1"/>
    <col min="3103" max="3105" width="9.140625" style="15"/>
    <col min="3106" max="3107" width="9.28515625" style="15" bestFit="1" customWidth="1"/>
    <col min="3108" max="3109" width="9.140625" style="15"/>
    <col min="3110" max="3110" width="13" style="15" bestFit="1" customWidth="1"/>
    <col min="3111" max="3330" width="9.140625" style="15"/>
    <col min="3331" max="3331" width="7.28515625" style="15" customWidth="1"/>
    <col min="3332" max="3332" width="4.7109375" style="15" customWidth="1"/>
    <col min="3333" max="3333" width="8.5703125" style="15" customWidth="1"/>
    <col min="3334" max="3334" width="7.140625" style="15" customWidth="1"/>
    <col min="3335" max="3335" width="5.7109375" style="15" customWidth="1"/>
    <col min="3336" max="3336" width="6.42578125" style="15" customWidth="1"/>
    <col min="3337" max="3337" width="9.85546875" style="15" bestFit="1" customWidth="1"/>
    <col min="3338" max="3338" width="8.140625" style="15" customWidth="1"/>
    <col min="3339" max="3339" width="9.28515625" style="15" bestFit="1" customWidth="1"/>
    <col min="3340" max="3340" width="9.140625" style="15"/>
    <col min="3341" max="3341" width="5.7109375" style="15" customWidth="1"/>
    <col min="3342" max="3342" width="9" style="15" customWidth="1"/>
    <col min="3343" max="3343" width="6.28515625" style="15" customWidth="1"/>
    <col min="3344" max="3345" width="9.140625" style="15"/>
    <col min="3346" max="3346" width="12.42578125" style="15" bestFit="1" customWidth="1"/>
    <col min="3347" max="3347" width="9.85546875" style="15" bestFit="1" customWidth="1"/>
    <col min="3348" max="3348" width="9.140625" style="15"/>
    <col min="3349" max="3349" width="10.85546875" style="15" bestFit="1" customWidth="1"/>
    <col min="3350" max="3350" width="9.140625" style="15"/>
    <col min="3351" max="3351" width="9.28515625" style="15" bestFit="1" customWidth="1"/>
    <col min="3352" max="3352" width="9.140625" style="15"/>
    <col min="3353" max="3353" width="9.28515625" style="15" bestFit="1" customWidth="1"/>
    <col min="3354" max="3357" width="9.140625" style="15"/>
    <col min="3358" max="3358" width="9.28515625" style="15" bestFit="1" customWidth="1"/>
    <col min="3359" max="3361" width="9.140625" style="15"/>
    <col min="3362" max="3363" width="9.28515625" style="15" bestFit="1" customWidth="1"/>
    <col min="3364" max="3365" width="9.140625" style="15"/>
    <col min="3366" max="3366" width="13" style="15" bestFit="1" customWidth="1"/>
    <col min="3367" max="3586" width="9.140625" style="15"/>
    <col min="3587" max="3587" width="7.28515625" style="15" customWidth="1"/>
    <col min="3588" max="3588" width="4.7109375" style="15" customWidth="1"/>
    <col min="3589" max="3589" width="8.5703125" style="15" customWidth="1"/>
    <col min="3590" max="3590" width="7.140625" style="15" customWidth="1"/>
    <col min="3591" max="3591" width="5.7109375" style="15" customWidth="1"/>
    <col min="3592" max="3592" width="6.42578125" style="15" customWidth="1"/>
    <col min="3593" max="3593" width="9.85546875" style="15" bestFit="1" customWidth="1"/>
    <col min="3594" max="3594" width="8.140625" style="15" customWidth="1"/>
    <col min="3595" max="3595" width="9.28515625" style="15" bestFit="1" customWidth="1"/>
    <col min="3596" max="3596" width="9.140625" style="15"/>
    <col min="3597" max="3597" width="5.7109375" style="15" customWidth="1"/>
    <col min="3598" max="3598" width="9" style="15" customWidth="1"/>
    <col min="3599" max="3599" width="6.28515625" style="15" customWidth="1"/>
    <col min="3600" max="3601" width="9.140625" style="15"/>
    <col min="3602" max="3602" width="12.42578125" style="15" bestFit="1" customWidth="1"/>
    <col min="3603" max="3603" width="9.85546875" style="15" bestFit="1" customWidth="1"/>
    <col min="3604" max="3604" width="9.140625" style="15"/>
    <col min="3605" max="3605" width="10.85546875" style="15" bestFit="1" customWidth="1"/>
    <col min="3606" max="3606" width="9.140625" style="15"/>
    <col min="3607" max="3607" width="9.28515625" style="15" bestFit="1" customWidth="1"/>
    <col min="3608" max="3608" width="9.140625" style="15"/>
    <col min="3609" max="3609" width="9.28515625" style="15" bestFit="1" customWidth="1"/>
    <col min="3610" max="3613" width="9.140625" style="15"/>
    <col min="3614" max="3614" width="9.28515625" style="15" bestFit="1" customWidth="1"/>
    <col min="3615" max="3617" width="9.140625" style="15"/>
    <col min="3618" max="3619" width="9.28515625" style="15" bestFit="1" customWidth="1"/>
    <col min="3620" max="3621" width="9.140625" style="15"/>
    <col min="3622" max="3622" width="13" style="15" bestFit="1" customWidth="1"/>
    <col min="3623" max="3842" width="9.140625" style="15"/>
    <col min="3843" max="3843" width="7.28515625" style="15" customWidth="1"/>
    <col min="3844" max="3844" width="4.7109375" style="15" customWidth="1"/>
    <col min="3845" max="3845" width="8.5703125" style="15" customWidth="1"/>
    <col min="3846" max="3846" width="7.140625" style="15" customWidth="1"/>
    <col min="3847" max="3847" width="5.7109375" style="15" customWidth="1"/>
    <col min="3848" max="3848" width="6.42578125" style="15" customWidth="1"/>
    <col min="3849" max="3849" width="9.85546875" style="15" bestFit="1" customWidth="1"/>
    <col min="3850" max="3850" width="8.140625" style="15" customWidth="1"/>
    <col min="3851" max="3851" width="9.28515625" style="15" bestFit="1" customWidth="1"/>
    <col min="3852" max="3852" width="9.140625" style="15"/>
    <col min="3853" max="3853" width="5.7109375" style="15" customWidth="1"/>
    <col min="3854" max="3854" width="9" style="15" customWidth="1"/>
    <col min="3855" max="3855" width="6.28515625" style="15" customWidth="1"/>
    <col min="3856" max="3857" width="9.140625" style="15"/>
    <col min="3858" max="3858" width="12.42578125" style="15" bestFit="1" customWidth="1"/>
    <col min="3859" max="3859" width="9.85546875" style="15" bestFit="1" customWidth="1"/>
    <col min="3860" max="3860" width="9.140625" style="15"/>
    <col min="3861" max="3861" width="10.85546875" style="15" bestFit="1" customWidth="1"/>
    <col min="3862" max="3862" width="9.140625" style="15"/>
    <col min="3863" max="3863" width="9.28515625" style="15" bestFit="1" customWidth="1"/>
    <col min="3864" max="3864" width="9.140625" style="15"/>
    <col min="3865" max="3865" width="9.28515625" style="15" bestFit="1" customWidth="1"/>
    <col min="3866" max="3869" width="9.140625" style="15"/>
    <col min="3870" max="3870" width="9.28515625" style="15" bestFit="1" customWidth="1"/>
    <col min="3871" max="3873" width="9.140625" style="15"/>
    <col min="3874" max="3875" width="9.28515625" style="15" bestFit="1" customWidth="1"/>
    <col min="3876" max="3877" width="9.140625" style="15"/>
    <col min="3878" max="3878" width="13" style="15" bestFit="1" customWidth="1"/>
    <col min="3879" max="4098" width="9.140625" style="15"/>
    <col min="4099" max="4099" width="7.28515625" style="15" customWidth="1"/>
    <col min="4100" max="4100" width="4.7109375" style="15" customWidth="1"/>
    <col min="4101" max="4101" width="8.5703125" style="15" customWidth="1"/>
    <col min="4102" max="4102" width="7.140625" style="15" customWidth="1"/>
    <col min="4103" max="4103" width="5.7109375" style="15" customWidth="1"/>
    <col min="4104" max="4104" width="6.42578125" style="15" customWidth="1"/>
    <col min="4105" max="4105" width="9.85546875" style="15" bestFit="1" customWidth="1"/>
    <col min="4106" max="4106" width="8.140625" style="15" customWidth="1"/>
    <col min="4107" max="4107" width="9.28515625" style="15" bestFit="1" customWidth="1"/>
    <col min="4108" max="4108" width="9.140625" style="15"/>
    <col min="4109" max="4109" width="5.7109375" style="15" customWidth="1"/>
    <col min="4110" max="4110" width="9" style="15" customWidth="1"/>
    <col min="4111" max="4111" width="6.28515625" style="15" customWidth="1"/>
    <col min="4112" max="4113" width="9.140625" style="15"/>
    <col min="4114" max="4114" width="12.42578125" style="15" bestFit="1" customWidth="1"/>
    <col min="4115" max="4115" width="9.85546875" style="15" bestFit="1" customWidth="1"/>
    <col min="4116" max="4116" width="9.140625" style="15"/>
    <col min="4117" max="4117" width="10.85546875" style="15" bestFit="1" customWidth="1"/>
    <col min="4118" max="4118" width="9.140625" style="15"/>
    <col min="4119" max="4119" width="9.28515625" style="15" bestFit="1" customWidth="1"/>
    <col min="4120" max="4120" width="9.140625" style="15"/>
    <col min="4121" max="4121" width="9.28515625" style="15" bestFit="1" customWidth="1"/>
    <col min="4122" max="4125" width="9.140625" style="15"/>
    <col min="4126" max="4126" width="9.28515625" style="15" bestFit="1" customWidth="1"/>
    <col min="4127" max="4129" width="9.140625" style="15"/>
    <col min="4130" max="4131" width="9.28515625" style="15" bestFit="1" customWidth="1"/>
    <col min="4132" max="4133" width="9.140625" style="15"/>
    <col min="4134" max="4134" width="13" style="15" bestFit="1" customWidth="1"/>
    <col min="4135" max="4354" width="9.140625" style="15"/>
    <col min="4355" max="4355" width="7.28515625" style="15" customWidth="1"/>
    <col min="4356" max="4356" width="4.7109375" style="15" customWidth="1"/>
    <col min="4357" max="4357" width="8.5703125" style="15" customWidth="1"/>
    <col min="4358" max="4358" width="7.140625" style="15" customWidth="1"/>
    <col min="4359" max="4359" width="5.7109375" style="15" customWidth="1"/>
    <col min="4360" max="4360" width="6.42578125" style="15" customWidth="1"/>
    <col min="4361" max="4361" width="9.85546875" style="15" bestFit="1" customWidth="1"/>
    <col min="4362" max="4362" width="8.140625" style="15" customWidth="1"/>
    <col min="4363" max="4363" width="9.28515625" style="15" bestFit="1" customWidth="1"/>
    <col min="4364" max="4364" width="9.140625" style="15"/>
    <col min="4365" max="4365" width="5.7109375" style="15" customWidth="1"/>
    <col min="4366" max="4366" width="9" style="15" customWidth="1"/>
    <col min="4367" max="4367" width="6.28515625" style="15" customWidth="1"/>
    <col min="4368" max="4369" width="9.140625" style="15"/>
    <col min="4370" max="4370" width="12.42578125" style="15" bestFit="1" customWidth="1"/>
    <col min="4371" max="4371" width="9.85546875" style="15" bestFit="1" customWidth="1"/>
    <col min="4372" max="4372" width="9.140625" style="15"/>
    <col min="4373" max="4373" width="10.85546875" style="15" bestFit="1" customWidth="1"/>
    <col min="4374" max="4374" width="9.140625" style="15"/>
    <col min="4375" max="4375" width="9.28515625" style="15" bestFit="1" customWidth="1"/>
    <col min="4376" max="4376" width="9.140625" style="15"/>
    <col min="4377" max="4377" width="9.28515625" style="15" bestFit="1" customWidth="1"/>
    <col min="4378" max="4381" width="9.140625" style="15"/>
    <col min="4382" max="4382" width="9.28515625" style="15" bestFit="1" customWidth="1"/>
    <col min="4383" max="4385" width="9.140625" style="15"/>
    <col min="4386" max="4387" width="9.28515625" style="15" bestFit="1" customWidth="1"/>
    <col min="4388" max="4389" width="9.140625" style="15"/>
    <col min="4390" max="4390" width="13" style="15" bestFit="1" customWidth="1"/>
    <col min="4391" max="4610" width="9.140625" style="15"/>
    <col min="4611" max="4611" width="7.28515625" style="15" customWidth="1"/>
    <col min="4612" max="4612" width="4.7109375" style="15" customWidth="1"/>
    <col min="4613" max="4613" width="8.5703125" style="15" customWidth="1"/>
    <col min="4614" max="4614" width="7.140625" style="15" customWidth="1"/>
    <col min="4615" max="4615" width="5.7109375" style="15" customWidth="1"/>
    <col min="4616" max="4616" width="6.42578125" style="15" customWidth="1"/>
    <col min="4617" max="4617" width="9.85546875" style="15" bestFit="1" customWidth="1"/>
    <col min="4618" max="4618" width="8.140625" style="15" customWidth="1"/>
    <col min="4619" max="4619" width="9.28515625" style="15" bestFit="1" customWidth="1"/>
    <col min="4620" max="4620" width="9.140625" style="15"/>
    <col min="4621" max="4621" width="5.7109375" style="15" customWidth="1"/>
    <col min="4622" max="4622" width="9" style="15" customWidth="1"/>
    <col min="4623" max="4623" width="6.28515625" style="15" customWidth="1"/>
    <col min="4624" max="4625" width="9.140625" style="15"/>
    <col min="4626" max="4626" width="12.42578125" style="15" bestFit="1" customWidth="1"/>
    <col min="4627" max="4627" width="9.85546875" style="15" bestFit="1" customWidth="1"/>
    <col min="4628" max="4628" width="9.140625" style="15"/>
    <col min="4629" max="4629" width="10.85546875" style="15" bestFit="1" customWidth="1"/>
    <col min="4630" max="4630" width="9.140625" style="15"/>
    <col min="4631" max="4631" width="9.28515625" style="15" bestFit="1" customWidth="1"/>
    <col min="4632" max="4632" width="9.140625" style="15"/>
    <col min="4633" max="4633" width="9.28515625" style="15" bestFit="1" customWidth="1"/>
    <col min="4634" max="4637" width="9.140625" style="15"/>
    <col min="4638" max="4638" width="9.28515625" style="15" bestFit="1" customWidth="1"/>
    <col min="4639" max="4641" width="9.140625" style="15"/>
    <col min="4642" max="4643" width="9.28515625" style="15" bestFit="1" customWidth="1"/>
    <col min="4644" max="4645" width="9.140625" style="15"/>
    <col min="4646" max="4646" width="13" style="15" bestFit="1" customWidth="1"/>
    <col min="4647" max="4866" width="9.140625" style="15"/>
    <col min="4867" max="4867" width="7.28515625" style="15" customWidth="1"/>
    <col min="4868" max="4868" width="4.7109375" style="15" customWidth="1"/>
    <col min="4869" max="4869" width="8.5703125" style="15" customWidth="1"/>
    <col min="4870" max="4870" width="7.140625" style="15" customWidth="1"/>
    <col min="4871" max="4871" width="5.7109375" style="15" customWidth="1"/>
    <col min="4872" max="4872" width="6.42578125" style="15" customWidth="1"/>
    <col min="4873" max="4873" width="9.85546875" style="15" bestFit="1" customWidth="1"/>
    <col min="4874" max="4874" width="8.140625" style="15" customWidth="1"/>
    <col min="4875" max="4875" width="9.28515625" style="15" bestFit="1" customWidth="1"/>
    <col min="4876" max="4876" width="9.140625" style="15"/>
    <col min="4877" max="4877" width="5.7109375" style="15" customWidth="1"/>
    <col min="4878" max="4878" width="9" style="15" customWidth="1"/>
    <col min="4879" max="4879" width="6.28515625" style="15" customWidth="1"/>
    <col min="4880" max="4881" width="9.140625" style="15"/>
    <col min="4882" max="4882" width="12.42578125" style="15" bestFit="1" customWidth="1"/>
    <col min="4883" max="4883" width="9.85546875" style="15" bestFit="1" customWidth="1"/>
    <col min="4884" max="4884" width="9.140625" style="15"/>
    <col min="4885" max="4885" width="10.85546875" style="15" bestFit="1" customWidth="1"/>
    <col min="4886" max="4886" width="9.140625" style="15"/>
    <col min="4887" max="4887" width="9.28515625" style="15" bestFit="1" customWidth="1"/>
    <col min="4888" max="4888" width="9.140625" style="15"/>
    <col min="4889" max="4889" width="9.28515625" style="15" bestFit="1" customWidth="1"/>
    <col min="4890" max="4893" width="9.140625" style="15"/>
    <col min="4894" max="4894" width="9.28515625" style="15" bestFit="1" customWidth="1"/>
    <col min="4895" max="4897" width="9.140625" style="15"/>
    <col min="4898" max="4899" width="9.28515625" style="15" bestFit="1" customWidth="1"/>
    <col min="4900" max="4901" width="9.140625" style="15"/>
    <col min="4902" max="4902" width="13" style="15" bestFit="1" customWidth="1"/>
    <col min="4903" max="5122" width="9.140625" style="15"/>
    <col min="5123" max="5123" width="7.28515625" style="15" customWidth="1"/>
    <col min="5124" max="5124" width="4.7109375" style="15" customWidth="1"/>
    <col min="5125" max="5125" width="8.5703125" style="15" customWidth="1"/>
    <col min="5126" max="5126" width="7.140625" style="15" customWidth="1"/>
    <col min="5127" max="5127" width="5.7109375" style="15" customWidth="1"/>
    <col min="5128" max="5128" width="6.42578125" style="15" customWidth="1"/>
    <col min="5129" max="5129" width="9.85546875" style="15" bestFit="1" customWidth="1"/>
    <col min="5130" max="5130" width="8.140625" style="15" customWidth="1"/>
    <col min="5131" max="5131" width="9.28515625" style="15" bestFit="1" customWidth="1"/>
    <col min="5132" max="5132" width="9.140625" style="15"/>
    <col min="5133" max="5133" width="5.7109375" style="15" customWidth="1"/>
    <col min="5134" max="5134" width="9" style="15" customWidth="1"/>
    <col min="5135" max="5135" width="6.28515625" style="15" customWidth="1"/>
    <col min="5136" max="5137" width="9.140625" style="15"/>
    <col min="5138" max="5138" width="12.42578125" style="15" bestFit="1" customWidth="1"/>
    <col min="5139" max="5139" width="9.85546875" style="15" bestFit="1" customWidth="1"/>
    <col min="5140" max="5140" width="9.140625" style="15"/>
    <col min="5141" max="5141" width="10.85546875" style="15" bestFit="1" customWidth="1"/>
    <col min="5142" max="5142" width="9.140625" style="15"/>
    <col min="5143" max="5143" width="9.28515625" style="15" bestFit="1" customWidth="1"/>
    <col min="5144" max="5144" width="9.140625" style="15"/>
    <col min="5145" max="5145" width="9.28515625" style="15" bestFit="1" customWidth="1"/>
    <col min="5146" max="5149" width="9.140625" style="15"/>
    <col min="5150" max="5150" width="9.28515625" style="15" bestFit="1" customWidth="1"/>
    <col min="5151" max="5153" width="9.140625" style="15"/>
    <col min="5154" max="5155" width="9.28515625" style="15" bestFit="1" customWidth="1"/>
    <col min="5156" max="5157" width="9.140625" style="15"/>
    <col min="5158" max="5158" width="13" style="15" bestFit="1" customWidth="1"/>
    <col min="5159" max="5378" width="9.140625" style="15"/>
    <col min="5379" max="5379" width="7.28515625" style="15" customWidth="1"/>
    <col min="5380" max="5380" width="4.7109375" style="15" customWidth="1"/>
    <col min="5381" max="5381" width="8.5703125" style="15" customWidth="1"/>
    <col min="5382" max="5382" width="7.140625" style="15" customWidth="1"/>
    <col min="5383" max="5383" width="5.7109375" style="15" customWidth="1"/>
    <col min="5384" max="5384" width="6.42578125" style="15" customWidth="1"/>
    <col min="5385" max="5385" width="9.85546875" style="15" bestFit="1" customWidth="1"/>
    <col min="5386" max="5386" width="8.140625" style="15" customWidth="1"/>
    <col min="5387" max="5387" width="9.28515625" style="15" bestFit="1" customWidth="1"/>
    <col min="5388" max="5388" width="9.140625" style="15"/>
    <col min="5389" max="5389" width="5.7109375" style="15" customWidth="1"/>
    <col min="5390" max="5390" width="9" style="15" customWidth="1"/>
    <col min="5391" max="5391" width="6.28515625" style="15" customWidth="1"/>
    <col min="5392" max="5393" width="9.140625" style="15"/>
    <col min="5394" max="5394" width="12.42578125" style="15" bestFit="1" customWidth="1"/>
    <col min="5395" max="5395" width="9.85546875" style="15" bestFit="1" customWidth="1"/>
    <col min="5396" max="5396" width="9.140625" style="15"/>
    <col min="5397" max="5397" width="10.85546875" style="15" bestFit="1" customWidth="1"/>
    <col min="5398" max="5398" width="9.140625" style="15"/>
    <col min="5399" max="5399" width="9.28515625" style="15" bestFit="1" customWidth="1"/>
    <col min="5400" max="5400" width="9.140625" style="15"/>
    <col min="5401" max="5401" width="9.28515625" style="15" bestFit="1" customWidth="1"/>
    <col min="5402" max="5405" width="9.140625" style="15"/>
    <col min="5406" max="5406" width="9.28515625" style="15" bestFit="1" customWidth="1"/>
    <col min="5407" max="5409" width="9.140625" style="15"/>
    <col min="5410" max="5411" width="9.28515625" style="15" bestFit="1" customWidth="1"/>
    <col min="5412" max="5413" width="9.140625" style="15"/>
    <col min="5414" max="5414" width="13" style="15" bestFit="1" customWidth="1"/>
    <col min="5415" max="5634" width="9.140625" style="15"/>
    <col min="5635" max="5635" width="7.28515625" style="15" customWidth="1"/>
    <col min="5636" max="5636" width="4.7109375" style="15" customWidth="1"/>
    <col min="5637" max="5637" width="8.5703125" style="15" customWidth="1"/>
    <col min="5638" max="5638" width="7.140625" style="15" customWidth="1"/>
    <col min="5639" max="5639" width="5.7109375" style="15" customWidth="1"/>
    <col min="5640" max="5640" width="6.42578125" style="15" customWidth="1"/>
    <col min="5641" max="5641" width="9.85546875" style="15" bestFit="1" customWidth="1"/>
    <col min="5642" max="5642" width="8.140625" style="15" customWidth="1"/>
    <col min="5643" max="5643" width="9.28515625" style="15" bestFit="1" customWidth="1"/>
    <col min="5644" max="5644" width="9.140625" style="15"/>
    <col min="5645" max="5645" width="5.7109375" style="15" customWidth="1"/>
    <col min="5646" max="5646" width="9" style="15" customWidth="1"/>
    <col min="5647" max="5647" width="6.28515625" style="15" customWidth="1"/>
    <col min="5648" max="5649" width="9.140625" style="15"/>
    <col min="5650" max="5650" width="12.42578125" style="15" bestFit="1" customWidth="1"/>
    <col min="5651" max="5651" width="9.85546875" style="15" bestFit="1" customWidth="1"/>
    <col min="5652" max="5652" width="9.140625" style="15"/>
    <col min="5653" max="5653" width="10.85546875" style="15" bestFit="1" customWidth="1"/>
    <col min="5654" max="5654" width="9.140625" style="15"/>
    <col min="5655" max="5655" width="9.28515625" style="15" bestFit="1" customWidth="1"/>
    <col min="5656" max="5656" width="9.140625" style="15"/>
    <col min="5657" max="5657" width="9.28515625" style="15" bestFit="1" customWidth="1"/>
    <col min="5658" max="5661" width="9.140625" style="15"/>
    <col min="5662" max="5662" width="9.28515625" style="15" bestFit="1" customWidth="1"/>
    <col min="5663" max="5665" width="9.140625" style="15"/>
    <col min="5666" max="5667" width="9.28515625" style="15" bestFit="1" customWidth="1"/>
    <col min="5668" max="5669" width="9.140625" style="15"/>
    <col min="5670" max="5670" width="13" style="15" bestFit="1" customWidth="1"/>
    <col min="5671" max="5890" width="9.140625" style="15"/>
    <col min="5891" max="5891" width="7.28515625" style="15" customWidth="1"/>
    <col min="5892" max="5892" width="4.7109375" style="15" customWidth="1"/>
    <col min="5893" max="5893" width="8.5703125" style="15" customWidth="1"/>
    <col min="5894" max="5894" width="7.140625" style="15" customWidth="1"/>
    <col min="5895" max="5895" width="5.7109375" style="15" customWidth="1"/>
    <col min="5896" max="5896" width="6.42578125" style="15" customWidth="1"/>
    <col min="5897" max="5897" width="9.85546875" style="15" bestFit="1" customWidth="1"/>
    <col min="5898" max="5898" width="8.140625" style="15" customWidth="1"/>
    <col min="5899" max="5899" width="9.28515625" style="15" bestFit="1" customWidth="1"/>
    <col min="5900" max="5900" width="9.140625" style="15"/>
    <col min="5901" max="5901" width="5.7109375" style="15" customWidth="1"/>
    <col min="5902" max="5902" width="9" style="15" customWidth="1"/>
    <col min="5903" max="5903" width="6.28515625" style="15" customWidth="1"/>
    <col min="5904" max="5905" width="9.140625" style="15"/>
    <col min="5906" max="5906" width="12.42578125" style="15" bestFit="1" customWidth="1"/>
    <col min="5907" max="5907" width="9.85546875" style="15" bestFit="1" customWidth="1"/>
    <col min="5908" max="5908" width="9.140625" style="15"/>
    <col min="5909" max="5909" width="10.85546875" style="15" bestFit="1" customWidth="1"/>
    <col min="5910" max="5910" width="9.140625" style="15"/>
    <col min="5911" max="5911" width="9.28515625" style="15" bestFit="1" customWidth="1"/>
    <col min="5912" max="5912" width="9.140625" style="15"/>
    <col min="5913" max="5913" width="9.28515625" style="15" bestFit="1" customWidth="1"/>
    <col min="5914" max="5917" width="9.140625" style="15"/>
    <col min="5918" max="5918" width="9.28515625" style="15" bestFit="1" customWidth="1"/>
    <col min="5919" max="5921" width="9.140625" style="15"/>
    <col min="5922" max="5923" width="9.28515625" style="15" bestFit="1" customWidth="1"/>
    <col min="5924" max="5925" width="9.140625" style="15"/>
    <col min="5926" max="5926" width="13" style="15" bestFit="1" customWidth="1"/>
    <col min="5927" max="6146" width="9.140625" style="15"/>
    <col min="6147" max="6147" width="7.28515625" style="15" customWidth="1"/>
    <col min="6148" max="6148" width="4.7109375" style="15" customWidth="1"/>
    <col min="6149" max="6149" width="8.5703125" style="15" customWidth="1"/>
    <col min="6150" max="6150" width="7.140625" style="15" customWidth="1"/>
    <col min="6151" max="6151" width="5.7109375" style="15" customWidth="1"/>
    <col min="6152" max="6152" width="6.42578125" style="15" customWidth="1"/>
    <col min="6153" max="6153" width="9.85546875" style="15" bestFit="1" customWidth="1"/>
    <col min="6154" max="6154" width="8.140625" style="15" customWidth="1"/>
    <col min="6155" max="6155" width="9.28515625" style="15" bestFit="1" customWidth="1"/>
    <col min="6156" max="6156" width="9.140625" style="15"/>
    <col min="6157" max="6157" width="5.7109375" style="15" customWidth="1"/>
    <col min="6158" max="6158" width="9" style="15" customWidth="1"/>
    <col min="6159" max="6159" width="6.28515625" style="15" customWidth="1"/>
    <col min="6160" max="6161" width="9.140625" style="15"/>
    <col min="6162" max="6162" width="12.42578125" style="15" bestFit="1" customWidth="1"/>
    <col min="6163" max="6163" width="9.85546875" style="15" bestFit="1" customWidth="1"/>
    <col min="6164" max="6164" width="9.140625" style="15"/>
    <col min="6165" max="6165" width="10.85546875" style="15" bestFit="1" customWidth="1"/>
    <col min="6166" max="6166" width="9.140625" style="15"/>
    <col min="6167" max="6167" width="9.28515625" style="15" bestFit="1" customWidth="1"/>
    <col min="6168" max="6168" width="9.140625" style="15"/>
    <col min="6169" max="6169" width="9.28515625" style="15" bestFit="1" customWidth="1"/>
    <col min="6170" max="6173" width="9.140625" style="15"/>
    <col min="6174" max="6174" width="9.28515625" style="15" bestFit="1" customWidth="1"/>
    <col min="6175" max="6177" width="9.140625" style="15"/>
    <col min="6178" max="6179" width="9.28515625" style="15" bestFit="1" customWidth="1"/>
    <col min="6180" max="6181" width="9.140625" style="15"/>
    <col min="6182" max="6182" width="13" style="15" bestFit="1" customWidth="1"/>
    <col min="6183" max="6402" width="9.140625" style="15"/>
    <col min="6403" max="6403" width="7.28515625" style="15" customWidth="1"/>
    <col min="6404" max="6404" width="4.7109375" style="15" customWidth="1"/>
    <col min="6405" max="6405" width="8.5703125" style="15" customWidth="1"/>
    <col min="6406" max="6406" width="7.140625" style="15" customWidth="1"/>
    <col min="6407" max="6407" width="5.7109375" style="15" customWidth="1"/>
    <col min="6408" max="6408" width="6.42578125" style="15" customWidth="1"/>
    <col min="6409" max="6409" width="9.85546875" style="15" bestFit="1" customWidth="1"/>
    <col min="6410" max="6410" width="8.140625" style="15" customWidth="1"/>
    <col min="6411" max="6411" width="9.28515625" style="15" bestFit="1" customWidth="1"/>
    <col min="6412" max="6412" width="9.140625" style="15"/>
    <col min="6413" max="6413" width="5.7109375" style="15" customWidth="1"/>
    <col min="6414" max="6414" width="9" style="15" customWidth="1"/>
    <col min="6415" max="6415" width="6.28515625" style="15" customWidth="1"/>
    <col min="6416" max="6417" width="9.140625" style="15"/>
    <col min="6418" max="6418" width="12.42578125" style="15" bestFit="1" customWidth="1"/>
    <col min="6419" max="6419" width="9.85546875" style="15" bestFit="1" customWidth="1"/>
    <col min="6420" max="6420" width="9.140625" style="15"/>
    <col min="6421" max="6421" width="10.85546875" style="15" bestFit="1" customWidth="1"/>
    <col min="6422" max="6422" width="9.140625" style="15"/>
    <col min="6423" max="6423" width="9.28515625" style="15" bestFit="1" customWidth="1"/>
    <col min="6424" max="6424" width="9.140625" style="15"/>
    <col min="6425" max="6425" width="9.28515625" style="15" bestFit="1" customWidth="1"/>
    <col min="6426" max="6429" width="9.140625" style="15"/>
    <col min="6430" max="6430" width="9.28515625" style="15" bestFit="1" customWidth="1"/>
    <col min="6431" max="6433" width="9.140625" style="15"/>
    <col min="6434" max="6435" width="9.28515625" style="15" bestFit="1" customWidth="1"/>
    <col min="6436" max="6437" width="9.140625" style="15"/>
    <col min="6438" max="6438" width="13" style="15" bestFit="1" customWidth="1"/>
    <col min="6439" max="6658" width="9.140625" style="15"/>
    <col min="6659" max="6659" width="7.28515625" style="15" customWidth="1"/>
    <col min="6660" max="6660" width="4.7109375" style="15" customWidth="1"/>
    <col min="6661" max="6661" width="8.5703125" style="15" customWidth="1"/>
    <col min="6662" max="6662" width="7.140625" style="15" customWidth="1"/>
    <col min="6663" max="6663" width="5.7109375" style="15" customWidth="1"/>
    <col min="6664" max="6664" width="6.42578125" style="15" customWidth="1"/>
    <col min="6665" max="6665" width="9.85546875" style="15" bestFit="1" customWidth="1"/>
    <col min="6666" max="6666" width="8.140625" style="15" customWidth="1"/>
    <col min="6667" max="6667" width="9.28515625" style="15" bestFit="1" customWidth="1"/>
    <col min="6668" max="6668" width="9.140625" style="15"/>
    <col min="6669" max="6669" width="5.7109375" style="15" customWidth="1"/>
    <col min="6670" max="6670" width="9" style="15" customWidth="1"/>
    <col min="6671" max="6671" width="6.28515625" style="15" customWidth="1"/>
    <col min="6672" max="6673" width="9.140625" style="15"/>
    <col min="6674" max="6674" width="12.42578125" style="15" bestFit="1" customWidth="1"/>
    <col min="6675" max="6675" width="9.85546875" style="15" bestFit="1" customWidth="1"/>
    <col min="6676" max="6676" width="9.140625" style="15"/>
    <col min="6677" max="6677" width="10.85546875" style="15" bestFit="1" customWidth="1"/>
    <col min="6678" max="6678" width="9.140625" style="15"/>
    <col min="6679" max="6679" width="9.28515625" style="15" bestFit="1" customWidth="1"/>
    <col min="6680" max="6680" width="9.140625" style="15"/>
    <col min="6681" max="6681" width="9.28515625" style="15" bestFit="1" customWidth="1"/>
    <col min="6682" max="6685" width="9.140625" style="15"/>
    <col min="6686" max="6686" width="9.28515625" style="15" bestFit="1" customWidth="1"/>
    <col min="6687" max="6689" width="9.140625" style="15"/>
    <col min="6690" max="6691" width="9.28515625" style="15" bestFit="1" customWidth="1"/>
    <col min="6692" max="6693" width="9.140625" style="15"/>
    <col min="6694" max="6694" width="13" style="15" bestFit="1" customWidth="1"/>
    <col min="6695" max="6914" width="9.140625" style="15"/>
    <col min="6915" max="6915" width="7.28515625" style="15" customWidth="1"/>
    <col min="6916" max="6916" width="4.7109375" style="15" customWidth="1"/>
    <col min="6917" max="6917" width="8.5703125" style="15" customWidth="1"/>
    <col min="6918" max="6918" width="7.140625" style="15" customWidth="1"/>
    <col min="6919" max="6919" width="5.7109375" style="15" customWidth="1"/>
    <col min="6920" max="6920" width="6.42578125" style="15" customWidth="1"/>
    <col min="6921" max="6921" width="9.85546875" style="15" bestFit="1" customWidth="1"/>
    <col min="6922" max="6922" width="8.140625" style="15" customWidth="1"/>
    <col min="6923" max="6923" width="9.28515625" style="15" bestFit="1" customWidth="1"/>
    <col min="6924" max="6924" width="9.140625" style="15"/>
    <col min="6925" max="6925" width="5.7109375" style="15" customWidth="1"/>
    <col min="6926" max="6926" width="9" style="15" customWidth="1"/>
    <col min="6927" max="6927" width="6.28515625" style="15" customWidth="1"/>
    <col min="6928" max="6929" width="9.140625" style="15"/>
    <col min="6930" max="6930" width="12.42578125" style="15" bestFit="1" customWidth="1"/>
    <col min="6931" max="6931" width="9.85546875" style="15" bestFit="1" customWidth="1"/>
    <col min="6932" max="6932" width="9.140625" style="15"/>
    <col min="6933" max="6933" width="10.85546875" style="15" bestFit="1" customWidth="1"/>
    <col min="6934" max="6934" width="9.140625" style="15"/>
    <col min="6935" max="6935" width="9.28515625" style="15" bestFit="1" customWidth="1"/>
    <col min="6936" max="6936" width="9.140625" style="15"/>
    <col min="6937" max="6937" width="9.28515625" style="15" bestFit="1" customWidth="1"/>
    <col min="6938" max="6941" width="9.140625" style="15"/>
    <col min="6942" max="6942" width="9.28515625" style="15" bestFit="1" customWidth="1"/>
    <col min="6943" max="6945" width="9.140625" style="15"/>
    <col min="6946" max="6947" width="9.28515625" style="15" bestFit="1" customWidth="1"/>
    <col min="6948" max="6949" width="9.140625" style="15"/>
    <col min="6950" max="6950" width="13" style="15" bestFit="1" customWidth="1"/>
    <col min="6951" max="7170" width="9.140625" style="15"/>
    <col min="7171" max="7171" width="7.28515625" style="15" customWidth="1"/>
    <col min="7172" max="7172" width="4.7109375" style="15" customWidth="1"/>
    <col min="7173" max="7173" width="8.5703125" style="15" customWidth="1"/>
    <col min="7174" max="7174" width="7.140625" style="15" customWidth="1"/>
    <col min="7175" max="7175" width="5.7109375" style="15" customWidth="1"/>
    <col min="7176" max="7176" width="6.42578125" style="15" customWidth="1"/>
    <col min="7177" max="7177" width="9.85546875" style="15" bestFit="1" customWidth="1"/>
    <col min="7178" max="7178" width="8.140625" style="15" customWidth="1"/>
    <col min="7179" max="7179" width="9.28515625" style="15" bestFit="1" customWidth="1"/>
    <col min="7180" max="7180" width="9.140625" style="15"/>
    <col min="7181" max="7181" width="5.7109375" style="15" customWidth="1"/>
    <col min="7182" max="7182" width="9" style="15" customWidth="1"/>
    <col min="7183" max="7183" width="6.28515625" style="15" customWidth="1"/>
    <col min="7184" max="7185" width="9.140625" style="15"/>
    <col min="7186" max="7186" width="12.42578125" style="15" bestFit="1" customWidth="1"/>
    <col min="7187" max="7187" width="9.85546875" style="15" bestFit="1" customWidth="1"/>
    <col min="7188" max="7188" width="9.140625" style="15"/>
    <col min="7189" max="7189" width="10.85546875" style="15" bestFit="1" customWidth="1"/>
    <col min="7190" max="7190" width="9.140625" style="15"/>
    <col min="7191" max="7191" width="9.28515625" style="15" bestFit="1" customWidth="1"/>
    <col min="7192" max="7192" width="9.140625" style="15"/>
    <col min="7193" max="7193" width="9.28515625" style="15" bestFit="1" customWidth="1"/>
    <col min="7194" max="7197" width="9.140625" style="15"/>
    <col min="7198" max="7198" width="9.28515625" style="15" bestFit="1" customWidth="1"/>
    <col min="7199" max="7201" width="9.140625" style="15"/>
    <col min="7202" max="7203" width="9.28515625" style="15" bestFit="1" customWidth="1"/>
    <col min="7204" max="7205" width="9.140625" style="15"/>
    <col min="7206" max="7206" width="13" style="15" bestFit="1" customWidth="1"/>
    <col min="7207" max="7426" width="9.140625" style="15"/>
    <col min="7427" max="7427" width="7.28515625" style="15" customWidth="1"/>
    <col min="7428" max="7428" width="4.7109375" style="15" customWidth="1"/>
    <col min="7429" max="7429" width="8.5703125" style="15" customWidth="1"/>
    <col min="7430" max="7430" width="7.140625" style="15" customWidth="1"/>
    <col min="7431" max="7431" width="5.7109375" style="15" customWidth="1"/>
    <col min="7432" max="7432" width="6.42578125" style="15" customWidth="1"/>
    <col min="7433" max="7433" width="9.85546875" style="15" bestFit="1" customWidth="1"/>
    <col min="7434" max="7434" width="8.140625" style="15" customWidth="1"/>
    <col min="7435" max="7435" width="9.28515625" style="15" bestFit="1" customWidth="1"/>
    <col min="7436" max="7436" width="9.140625" style="15"/>
    <col min="7437" max="7437" width="5.7109375" style="15" customWidth="1"/>
    <col min="7438" max="7438" width="9" style="15" customWidth="1"/>
    <col min="7439" max="7439" width="6.28515625" style="15" customWidth="1"/>
    <col min="7440" max="7441" width="9.140625" style="15"/>
    <col min="7442" max="7442" width="12.42578125" style="15" bestFit="1" customWidth="1"/>
    <col min="7443" max="7443" width="9.85546875" style="15" bestFit="1" customWidth="1"/>
    <col min="7444" max="7444" width="9.140625" style="15"/>
    <col min="7445" max="7445" width="10.85546875" style="15" bestFit="1" customWidth="1"/>
    <col min="7446" max="7446" width="9.140625" style="15"/>
    <col min="7447" max="7447" width="9.28515625" style="15" bestFit="1" customWidth="1"/>
    <col min="7448" max="7448" width="9.140625" style="15"/>
    <col min="7449" max="7449" width="9.28515625" style="15" bestFit="1" customWidth="1"/>
    <col min="7450" max="7453" width="9.140625" style="15"/>
    <col min="7454" max="7454" width="9.28515625" style="15" bestFit="1" customWidth="1"/>
    <col min="7455" max="7457" width="9.140625" style="15"/>
    <col min="7458" max="7459" width="9.28515625" style="15" bestFit="1" customWidth="1"/>
    <col min="7460" max="7461" width="9.140625" style="15"/>
    <col min="7462" max="7462" width="13" style="15" bestFit="1" customWidth="1"/>
    <col min="7463" max="7682" width="9.140625" style="15"/>
    <col min="7683" max="7683" width="7.28515625" style="15" customWidth="1"/>
    <col min="7684" max="7684" width="4.7109375" style="15" customWidth="1"/>
    <col min="7685" max="7685" width="8.5703125" style="15" customWidth="1"/>
    <col min="7686" max="7686" width="7.140625" style="15" customWidth="1"/>
    <col min="7687" max="7687" width="5.7109375" style="15" customWidth="1"/>
    <col min="7688" max="7688" width="6.42578125" style="15" customWidth="1"/>
    <col min="7689" max="7689" width="9.85546875" style="15" bestFit="1" customWidth="1"/>
    <col min="7690" max="7690" width="8.140625" style="15" customWidth="1"/>
    <col min="7691" max="7691" width="9.28515625" style="15" bestFit="1" customWidth="1"/>
    <col min="7692" max="7692" width="9.140625" style="15"/>
    <col min="7693" max="7693" width="5.7109375" style="15" customWidth="1"/>
    <col min="7694" max="7694" width="9" style="15" customWidth="1"/>
    <col min="7695" max="7695" width="6.28515625" style="15" customWidth="1"/>
    <col min="7696" max="7697" width="9.140625" style="15"/>
    <col min="7698" max="7698" width="12.42578125" style="15" bestFit="1" customWidth="1"/>
    <col min="7699" max="7699" width="9.85546875" style="15" bestFit="1" customWidth="1"/>
    <col min="7700" max="7700" width="9.140625" style="15"/>
    <col min="7701" max="7701" width="10.85546875" style="15" bestFit="1" customWidth="1"/>
    <col min="7702" max="7702" width="9.140625" style="15"/>
    <col min="7703" max="7703" width="9.28515625" style="15" bestFit="1" customWidth="1"/>
    <col min="7704" max="7704" width="9.140625" style="15"/>
    <col min="7705" max="7705" width="9.28515625" style="15" bestFit="1" customWidth="1"/>
    <col min="7706" max="7709" width="9.140625" style="15"/>
    <col min="7710" max="7710" width="9.28515625" style="15" bestFit="1" customWidth="1"/>
    <col min="7711" max="7713" width="9.140625" style="15"/>
    <col min="7714" max="7715" width="9.28515625" style="15" bestFit="1" customWidth="1"/>
    <col min="7716" max="7717" width="9.140625" style="15"/>
    <col min="7718" max="7718" width="13" style="15" bestFit="1" customWidth="1"/>
    <col min="7719" max="7938" width="9.140625" style="15"/>
    <col min="7939" max="7939" width="7.28515625" style="15" customWidth="1"/>
    <col min="7940" max="7940" width="4.7109375" style="15" customWidth="1"/>
    <col min="7941" max="7941" width="8.5703125" style="15" customWidth="1"/>
    <col min="7942" max="7942" width="7.140625" style="15" customWidth="1"/>
    <col min="7943" max="7943" width="5.7109375" style="15" customWidth="1"/>
    <col min="7944" max="7944" width="6.42578125" style="15" customWidth="1"/>
    <col min="7945" max="7945" width="9.85546875" style="15" bestFit="1" customWidth="1"/>
    <col min="7946" max="7946" width="8.140625" style="15" customWidth="1"/>
    <col min="7947" max="7947" width="9.28515625" style="15" bestFit="1" customWidth="1"/>
    <col min="7948" max="7948" width="9.140625" style="15"/>
    <col min="7949" max="7949" width="5.7109375" style="15" customWidth="1"/>
    <col min="7950" max="7950" width="9" style="15" customWidth="1"/>
    <col min="7951" max="7951" width="6.28515625" style="15" customWidth="1"/>
    <col min="7952" max="7953" width="9.140625" style="15"/>
    <col min="7954" max="7954" width="12.42578125" style="15" bestFit="1" customWidth="1"/>
    <col min="7955" max="7955" width="9.85546875" style="15" bestFit="1" customWidth="1"/>
    <col min="7956" max="7956" width="9.140625" style="15"/>
    <col min="7957" max="7957" width="10.85546875" style="15" bestFit="1" customWidth="1"/>
    <col min="7958" max="7958" width="9.140625" style="15"/>
    <col min="7959" max="7959" width="9.28515625" style="15" bestFit="1" customWidth="1"/>
    <col min="7960" max="7960" width="9.140625" style="15"/>
    <col min="7961" max="7961" width="9.28515625" style="15" bestFit="1" customWidth="1"/>
    <col min="7962" max="7965" width="9.140625" style="15"/>
    <col min="7966" max="7966" width="9.28515625" style="15" bestFit="1" customWidth="1"/>
    <col min="7967" max="7969" width="9.140625" style="15"/>
    <col min="7970" max="7971" width="9.28515625" style="15" bestFit="1" customWidth="1"/>
    <col min="7972" max="7973" width="9.140625" style="15"/>
    <col min="7974" max="7974" width="13" style="15" bestFit="1" customWidth="1"/>
    <col min="7975" max="8194" width="9.140625" style="15"/>
    <col min="8195" max="8195" width="7.28515625" style="15" customWidth="1"/>
    <col min="8196" max="8196" width="4.7109375" style="15" customWidth="1"/>
    <col min="8197" max="8197" width="8.5703125" style="15" customWidth="1"/>
    <col min="8198" max="8198" width="7.140625" style="15" customWidth="1"/>
    <col min="8199" max="8199" width="5.7109375" style="15" customWidth="1"/>
    <col min="8200" max="8200" width="6.42578125" style="15" customWidth="1"/>
    <col min="8201" max="8201" width="9.85546875" style="15" bestFit="1" customWidth="1"/>
    <col min="8202" max="8202" width="8.140625" style="15" customWidth="1"/>
    <col min="8203" max="8203" width="9.28515625" style="15" bestFit="1" customWidth="1"/>
    <col min="8204" max="8204" width="9.140625" style="15"/>
    <col min="8205" max="8205" width="5.7109375" style="15" customWidth="1"/>
    <col min="8206" max="8206" width="9" style="15" customWidth="1"/>
    <col min="8207" max="8207" width="6.28515625" style="15" customWidth="1"/>
    <col min="8208" max="8209" width="9.140625" style="15"/>
    <col min="8210" max="8210" width="12.42578125" style="15" bestFit="1" customWidth="1"/>
    <col min="8211" max="8211" width="9.85546875" style="15" bestFit="1" customWidth="1"/>
    <col min="8212" max="8212" width="9.140625" style="15"/>
    <col min="8213" max="8213" width="10.85546875" style="15" bestFit="1" customWidth="1"/>
    <col min="8214" max="8214" width="9.140625" style="15"/>
    <col min="8215" max="8215" width="9.28515625" style="15" bestFit="1" customWidth="1"/>
    <col min="8216" max="8216" width="9.140625" style="15"/>
    <col min="8217" max="8217" width="9.28515625" style="15" bestFit="1" customWidth="1"/>
    <col min="8218" max="8221" width="9.140625" style="15"/>
    <col min="8222" max="8222" width="9.28515625" style="15" bestFit="1" customWidth="1"/>
    <col min="8223" max="8225" width="9.140625" style="15"/>
    <col min="8226" max="8227" width="9.28515625" style="15" bestFit="1" customWidth="1"/>
    <col min="8228" max="8229" width="9.140625" style="15"/>
    <col min="8230" max="8230" width="13" style="15" bestFit="1" customWidth="1"/>
    <col min="8231" max="8450" width="9.140625" style="15"/>
    <col min="8451" max="8451" width="7.28515625" style="15" customWidth="1"/>
    <col min="8452" max="8452" width="4.7109375" style="15" customWidth="1"/>
    <col min="8453" max="8453" width="8.5703125" style="15" customWidth="1"/>
    <col min="8454" max="8454" width="7.140625" style="15" customWidth="1"/>
    <col min="8455" max="8455" width="5.7109375" style="15" customWidth="1"/>
    <col min="8456" max="8456" width="6.42578125" style="15" customWidth="1"/>
    <col min="8457" max="8457" width="9.85546875" style="15" bestFit="1" customWidth="1"/>
    <col min="8458" max="8458" width="8.140625" style="15" customWidth="1"/>
    <col min="8459" max="8459" width="9.28515625" style="15" bestFit="1" customWidth="1"/>
    <col min="8460" max="8460" width="9.140625" style="15"/>
    <col min="8461" max="8461" width="5.7109375" style="15" customWidth="1"/>
    <col min="8462" max="8462" width="9" style="15" customWidth="1"/>
    <col min="8463" max="8463" width="6.28515625" style="15" customWidth="1"/>
    <col min="8464" max="8465" width="9.140625" style="15"/>
    <col min="8466" max="8466" width="12.42578125" style="15" bestFit="1" customWidth="1"/>
    <col min="8467" max="8467" width="9.85546875" style="15" bestFit="1" customWidth="1"/>
    <col min="8468" max="8468" width="9.140625" style="15"/>
    <col min="8469" max="8469" width="10.85546875" style="15" bestFit="1" customWidth="1"/>
    <col min="8470" max="8470" width="9.140625" style="15"/>
    <col min="8471" max="8471" width="9.28515625" style="15" bestFit="1" customWidth="1"/>
    <col min="8472" max="8472" width="9.140625" style="15"/>
    <col min="8473" max="8473" width="9.28515625" style="15" bestFit="1" customWidth="1"/>
    <col min="8474" max="8477" width="9.140625" style="15"/>
    <col min="8478" max="8478" width="9.28515625" style="15" bestFit="1" customWidth="1"/>
    <col min="8479" max="8481" width="9.140625" style="15"/>
    <col min="8482" max="8483" width="9.28515625" style="15" bestFit="1" customWidth="1"/>
    <col min="8484" max="8485" width="9.140625" style="15"/>
    <col min="8486" max="8486" width="13" style="15" bestFit="1" customWidth="1"/>
    <col min="8487" max="8706" width="9.140625" style="15"/>
    <col min="8707" max="8707" width="7.28515625" style="15" customWidth="1"/>
    <col min="8708" max="8708" width="4.7109375" style="15" customWidth="1"/>
    <col min="8709" max="8709" width="8.5703125" style="15" customWidth="1"/>
    <col min="8710" max="8710" width="7.140625" style="15" customWidth="1"/>
    <col min="8711" max="8711" width="5.7109375" style="15" customWidth="1"/>
    <col min="8712" max="8712" width="6.42578125" style="15" customWidth="1"/>
    <col min="8713" max="8713" width="9.85546875" style="15" bestFit="1" customWidth="1"/>
    <col min="8714" max="8714" width="8.140625" style="15" customWidth="1"/>
    <col min="8715" max="8715" width="9.28515625" style="15" bestFit="1" customWidth="1"/>
    <col min="8716" max="8716" width="9.140625" style="15"/>
    <col min="8717" max="8717" width="5.7109375" style="15" customWidth="1"/>
    <col min="8718" max="8718" width="9" style="15" customWidth="1"/>
    <col min="8719" max="8719" width="6.28515625" style="15" customWidth="1"/>
    <col min="8720" max="8721" width="9.140625" style="15"/>
    <col min="8722" max="8722" width="12.42578125" style="15" bestFit="1" customWidth="1"/>
    <col min="8723" max="8723" width="9.85546875" style="15" bestFit="1" customWidth="1"/>
    <col min="8724" max="8724" width="9.140625" style="15"/>
    <col min="8725" max="8725" width="10.85546875" style="15" bestFit="1" customWidth="1"/>
    <col min="8726" max="8726" width="9.140625" style="15"/>
    <col min="8727" max="8727" width="9.28515625" style="15" bestFit="1" customWidth="1"/>
    <col min="8728" max="8728" width="9.140625" style="15"/>
    <col min="8729" max="8729" width="9.28515625" style="15" bestFit="1" customWidth="1"/>
    <col min="8730" max="8733" width="9.140625" style="15"/>
    <col min="8734" max="8734" width="9.28515625" style="15" bestFit="1" customWidth="1"/>
    <col min="8735" max="8737" width="9.140625" style="15"/>
    <col min="8738" max="8739" width="9.28515625" style="15" bestFit="1" customWidth="1"/>
    <col min="8740" max="8741" width="9.140625" style="15"/>
    <col min="8742" max="8742" width="13" style="15" bestFit="1" customWidth="1"/>
    <col min="8743" max="8962" width="9.140625" style="15"/>
    <col min="8963" max="8963" width="7.28515625" style="15" customWidth="1"/>
    <col min="8964" max="8964" width="4.7109375" style="15" customWidth="1"/>
    <col min="8965" max="8965" width="8.5703125" style="15" customWidth="1"/>
    <col min="8966" max="8966" width="7.140625" style="15" customWidth="1"/>
    <col min="8967" max="8967" width="5.7109375" style="15" customWidth="1"/>
    <col min="8968" max="8968" width="6.42578125" style="15" customWidth="1"/>
    <col min="8969" max="8969" width="9.85546875" style="15" bestFit="1" customWidth="1"/>
    <col min="8970" max="8970" width="8.140625" style="15" customWidth="1"/>
    <col min="8971" max="8971" width="9.28515625" style="15" bestFit="1" customWidth="1"/>
    <col min="8972" max="8972" width="9.140625" style="15"/>
    <col min="8973" max="8973" width="5.7109375" style="15" customWidth="1"/>
    <col min="8974" max="8974" width="9" style="15" customWidth="1"/>
    <col min="8975" max="8975" width="6.28515625" style="15" customWidth="1"/>
    <col min="8976" max="8977" width="9.140625" style="15"/>
    <col min="8978" max="8978" width="12.42578125" style="15" bestFit="1" customWidth="1"/>
    <col min="8979" max="8979" width="9.85546875" style="15" bestFit="1" customWidth="1"/>
    <col min="8980" max="8980" width="9.140625" style="15"/>
    <col min="8981" max="8981" width="10.85546875" style="15" bestFit="1" customWidth="1"/>
    <col min="8982" max="8982" width="9.140625" style="15"/>
    <col min="8983" max="8983" width="9.28515625" style="15" bestFit="1" customWidth="1"/>
    <col min="8984" max="8984" width="9.140625" style="15"/>
    <col min="8985" max="8985" width="9.28515625" style="15" bestFit="1" customWidth="1"/>
    <col min="8986" max="8989" width="9.140625" style="15"/>
    <col min="8990" max="8990" width="9.28515625" style="15" bestFit="1" customWidth="1"/>
    <col min="8991" max="8993" width="9.140625" style="15"/>
    <col min="8994" max="8995" width="9.28515625" style="15" bestFit="1" customWidth="1"/>
    <col min="8996" max="8997" width="9.140625" style="15"/>
    <col min="8998" max="8998" width="13" style="15" bestFit="1" customWidth="1"/>
    <col min="8999" max="9218" width="9.140625" style="15"/>
    <col min="9219" max="9219" width="7.28515625" style="15" customWidth="1"/>
    <col min="9220" max="9220" width="4.7109375" style="15" customWidth="1"/>
    <col min="9221" max="9221" width="8.5703125" style="15" customWidth="1"/>
    <col min="9222" max="9222" width="7.140625" style="15" customWidth="1"/>
    <col min="9223" max="9223" width="5.7109375" style="15" customWidth="1"/>
    <col min="9224" max="9224" width="6.42578125" style="15" customWidth="1"/>
    <col min="9225" max="9225" width="9.85546875" style="15" bestFit="1" customWidth="1"/>
    <col min="9226" max="9226" width="8.140625" style="15" customWidth="1"/>
    <col min="9227" max="9227" width="9.28515625" style="15" bestFit="1" customWidth="1"/>
    <col min="9228" max="9228" width="9.140625" style="15"/>
    <col min="9229" max="9229" width="5.7109375" style="15" customWidth="1"/>
    <col min="9230" max="9230" width="9" style="15" customWidth="1"/>
    <col min="9231" max="9231" width="6.28515625" style="15" customWidth="1"/>
    <col min="9232" max="9233" width="9.140625" style="15"/>
    <col min="9234" max="9234" width="12.42578125" style="15" bestFit="1" customWidth="1"/>
    <col min="9235" max="9235" width="9.85546875" style="15" bestFit="1" customWidth="1"/>
    <col min="9236" max="9236" width="9.140625" style="15"/>
    <col min="9237" max="9237" width="10.85546875" style="15" bestFit="1" customWidth="1"/>
    <col min="9238" max="9238" width="9.140625" style="15"/>
    <col min="9239" max="9239" width="9.28515625" style="15" bestFit="1" customWidth="1"/>
    <col min="9240" max="9240" width="9.140625" style="15"/>
    <col min="9241" max="9241" width="9.28515625" style="15" bestFit="1" customWidth="1"/>
    <col min="9242" max="9245" width="9.140625" style="15"/>
    <col min="9246" max="9246" width="9.28515625" style="15" bestFit="1" customWidth="1"/>
    <col min="9247" max="9249" width="9.140625" style="15"/>
    <col min="9250" max="9251" width="9.28515625" style="15" bestFit="1" customWidth="1"/>
    <col min="9252" max="9253" width="9.140625" style="15"/>
    <col min="9254" max="9254" width="13" style="15" bestFit="1" customWidth="1"/>
    <col min="9255" max="9474" width="9.140625" style="15"/>
    <col min="9475" max="9475" width="7.28515625" style="15" customWidth="1"/>
    <col min="9476" max="9476" width="4.7109375" style="15" customWidth="1"/>
    <col min="9477" max="9477" width="8.5703125" style="15" customWidth="1"/>
    <col min="9478" max="9478" width="7.140625" style="15" customWidth="1"/>
    <col min="9479" max="9479" width="5.7109375" style="15" customWidth="1"/>
    <col min="9480" max="9480" width="6.42578125" style="15" customWidth="1"/>
    <col min="9481" max="9481" width="9.85546875" style="15" bestFit="1" customWidth="1"/>
    <col min="9482" max="9482" width="8.140625" style="15" customWidth="1"/>
    <col min="9483" max="9483" width="9.28515625" style="15" bestFit="1" customWidth="1"/>
    <col min="9484" max="9484" width="9.140625" style="15"/>
    <col min="9485" max="9485" width="5.7109375" style="15" customWidth="1"/>
    <col min="9486" max="9486" width="9" style="15" customWidth="1"/>
    <col min="9487" max="9487" width="6.28515625" style="15" customWidth="1"/>
    <col min="9488" max="9489" width="9.140625" style="15"/>
    <col min="9490" max="9490" width="12.42578125" style="15" bestFit="1" customWidth="1"/>
    <col min="9491" max="9491" width="9.85546875" style="15" bestFit="1" customWidth="1"/>
    <col min="9492" max="9492" width="9.140625" style="15"/>
    <col min="9493" max="9493" width="10.85546875" style="15" bestFit="1" customWidth="1"/>
    <col min="9494" max="9494" width="9.140625" style="15"/>
    <col min="9495" max="9495" width="9.28515625" style="15" bestFit="1" customWidth="1"/>
    <col min="9496" max="9496" width="9.140625" style="15"/>
    <col min="9497" max="9497" width="9.28515625" style="15" bestFit="1" customWidth="1"/>
    <col min="9498" max="9501" width="9.140625" style="15"/>
    <col min="9502" max="9502" width="9.28515625" style="15" bestFit="1" customWidth="1"/>
    <col min="9503" max="9505" width="9.140625" style="15"/>
    <col min="9506" max="9507" width="9.28515625" style="15" bestFit="1" customWidth="1"/>
    <col min="9508" max="9509" width="9.140625" style="15"/>
    <col min="9510" max="9510" width="13" style="15" bestFit="1" customWidth="1"/>
    <col min="9511" max="9730" width="9.140625" style="15"/>
    <col min="9731" max="9731" width="7.28515625" style="15" customWidth="1"/>
    <col min="9732" max="9732" width="4.7109375" style="15" customWidth="1"/>
    <col min="9733" max="9733" width="8.5703125" style="15" customWidth="1"/>
    <col min="9734" max="9734" width="7.140625" style="15" customWidth="1"/>
    <col min="9735" max="9735" width="5.7109375" style="15" customWidth="1"/>
    <col min="9736" max="9736" width="6.42578125" style="15" customWidth="1"/>
    <col min="9737" max="9737" width="9.85546875" style="15" bestFit="1" customWidth="1"/>
    <col min="9738" max="9738" width="8.140625" style="15" customWidth="1"/>
    <col min="9739" max="9739" width="9.28515625" style="15" bestFit="1" customWidth="1"/>
    <col min="9740" max="9740" width="9.140625" style="15"/>
    <col min="9741" max="9741" width="5.7109375" style="15" customWidth="1"/>
    <col min="9742" max="9742" width="9" style="15" customWidth="1"/>
    <col min="9743" max="9743" width="6.28515625" style="15" customWidth="1"/>
    <col min="9744" max="9745" width="9.140625" style="15"/>
    <col min="9746" max="9746" width="12.42578125" style="15" bestFit="1" customWidth="1"/>
    <col min="9747" max="9747" width="9.85546875" style="15" bestFit="1" customWidth="1"/>
    <col min="9748" max="9748" width="9.140625" style="15"/>
    <col min="9749" max="9749" width="10.85546875" style="15" bestFit="1" customWidth="1"/>
    <col min="9750" max="9750" width="9.140625" style="15"/>
    <col min="9751" max="9751" width="9.28515625" style="15" bestFit="1" customWidth="1"/>
    <col min="9752" max="9752" width="9.140625" style="15"/>
    <col min="9753" max="9753" width="9.28515625" style="15" bestFit="1" customWidth="1"/>
    <col min="9754" max="9757" width="9.140625" style="15"/>
    <col min="9758" max="9758" width="9.28515625" style="15" bestFit="1" customWidth="1"/>
    <col min="9759" max="9761" width="9.140625" style="15"/>
    <col min="9762" max="9763" width="9.28515625" style="15" bestFit="1" customWidth="1"/>
    <col min="9764" max="9765" width="9.140625" style="15"/>
    <col min="9766" max="9766" width="13" style="15" bestFit="1" customWidth="1"/>
    <col min="9767" max="9986" width="9.140625" style="15"/>
    <col min="9987" max="9987" width="7.28515625" style="15" customWidth="1"/>
    <col min="9988" max="9988" width="4.7109375" style="15" customWidth="1"/>
    <col min="9989" max="9989" width="8.5703125" style="15" customWidth="1"/>
    <col min="9990" max="9990" width="7.140625" style="15" customWidth="1"/>
    <col min="9991" max="9991" width="5.7109375" style="15" customWidth="1"/>
    <col min="9992" max="9992" width="6.42578125" style="15" customWidth="1"/>
    <col min="9993" max="9993" width="9.85546875" style="15" bestFit="1" customWidth="1"/>
    <col min="9994" max="9994" width="8.140625" style="15" customWidth="1"/>
    <col min="9995" max="9995" width="9.28515625" style="15" bestFit="1" customWidth="1"/>
    <col min="9996" max="9996" width="9.140625" style="15"/>
    <col min="9997" max="9997" width="5.7109375" style="15" customWidth="1"/>
    <col min="9998" max="9998" width="9" style="15" customWidth="1"/>
    <col min="9999" max="9999" width="6.28515625" style="15" customWidth="1"/>
    <col min="10000" max="10001" width="9.140625" style="15"/>
    <col min="10002" max="10002" width="12.42578125" style="15" bestFit="1" customWidth="1"/>
    <col min="10003" max="10003" width="9.85546875" style="15" bestFit="1" customWidth="1"/>
    <col min="10004" max="10004" width="9.140625" style="15"/>
    <col min="10005" max="10005" width="10.85546875" style="15" bestFit="1" customWidth="1"/>
    <col min="10006" max="10006" width="9.140625" style="15"/>
    <col min="10007" max="10007" width="9.28515625" style="15" bestFit="1" customWidth="1"/>
    <col min="10008" max="10008" width="9.140625" style="15"/>
    <col min="10009" max="10009" width="9.28515625" style="15" bestFit="1" customWidth="1"/>
    <col min="10010" max="10013" width="9.140625" style="15"/>
    <col min="10014" max="10014" width="9.28515625" style="15" bestFit="1" customWidth="1"/>
    <col min="10015" max="10017" width="9.140625" style="15"/>
    <col min="10018" max="10019" width="9.28515625" style="15" bestFit="1" customWidth="1"/>
    <col min="10020" max="10021" width="9.140625" style="15"/>
    <col min="10022" max="10022" width="13" style="15" bestFit="1" customWidth="1"/>
    <col min="10023" max="10242" width="9.140625" style="15"/>
    <col min="10243" max="10243" width="7.28515625" style="15" customWidth="1"/>
    <col min="10244" max="10244" width="4.7109375" style="15" customWidth="1"/>
    <col min="10245" max="10245" width="8.5703125" style="15" customWidth="1"/>
    <col min="10246" max="10246" width="7.140625" style="15" customWidth="1"/>
    <col min="10247" max="10247" width="5.7109375" style="15" customWidth="1"/>
    <col min="10248" max="10248" width="6.42578125" style="15" customWidth="1"/>
    <col min="10249" max="10249" width="9.85546875" style="15" bestFit="1" customWidth="1"/>
    <col min="10250" max="10250" width="8.140625" style="15" customWidth="1"/>
    <col min="10251" max="10251" width="9.28515625" style="15" bestFit="1" customWidth="1"/>
    <col min="10252" max="10252" width="9.140625" style="15"/>
    <col min="10253" max="10253" width="5.7109375" style="15" customWidth="1"/>
    <col min="10254" max="10254" width="9" style="15" customWidth="1"/>
    <col min="10255" max="10255" width="6.28515625" style="15" customWidth="1"/>
    <col min="10256" max="10257" width="9.140625" style="15"/>
    <col min="10258" max="10258" width="12.42578125" style="15" bestFit="1" customWidth="1"/>
    <col min="10259" max="10259" width="9.85546875" style="15" bestFit="1" customWidth="1"/>
    <col min="10260" max="10260" width="9.140625" style="15"/>
    <col min="10261" max="10261" width="10.85546875" style="15" bestFit="1" customWidth="1"/>
    <col min="10262" max="10262" width="9.140625" style="15"/>
    <col min="10263" max="10263" width="9.28515625" style="15" bestFit="1" customWidth="1"/>
    <col min="10264" max="10264" width="9.140625" style="15"/>
    <col min="10265" max="10265" width="9.28515625" style="15" bestFit="1" customWidth="1"/>
    <col min="10266" max="10269" width="9.140625" style="15"/>
    <col min="10270" max="10270" width="9.28515625" style="15" bestFit="1" customWidth="1"/>
    <col min="10271" max="10273" width="9.140625" style="15"/>
    <col min="10274" max="10275" width="9.28515625" style="15" bestFit="1" customWidth="1"/>
    <col min="10276" max="10277" width="9.140625" style="15"/>
    <col min="10278" max="10278" width="13" style="15" bestFit="1" customWidth="1"/>
    <col min="10279" max="10498" width="9.140625" style="15"/>
    <col min="10499" max="10499" width="7.28515625" style="15" customWidth="1"/>
    <col min="10500" max="10500" width="4.7109375" style="15" customWidth="1"/>
    <col min="10501" max="10501" width="8.5703125" style="15" customWidth="1"/>
    <col min="10502" max="10502" width="7.140625" style="15" customWidth="1"/>
    <col min="10503" max="10503" width="5.7109375" style="15" customWidth="1"/>
    <col min="10504" max="10504" width="6.42578125" style="15" customWidth="1"/>
    <col min="10505" max="10505" width="9.85546875" style="15" bestFit="1" customWidth="1"/>
    <col min="10506" max="10506" width="8.140625" style="15" customWidth="1"/>
    <col min="10507" max="10507" width="9.28515625" style="15" bestFit="1" customWidth="1"/>
    <col min="10508" max="10508" width="9.140625" style="15"/>
    <col min="10509" max="10509" width="5.7109375" style="15" customWidth="1"/>
    <col min="10510" max="10510" width="9" style="15" customWidth="1"/>
    <col min="10511" max="10511" width="6.28515625" style="15" customWidth="1"/>
    <col min="10512" max="10513" width="9.140625" style="15"/>
    <col min="10514" max="10514" width="12.42578125" style="15" bestFit="1" customWidth="1"/>
    <col min="10515" max="10515" width="9.85546875" style="15" bestFit="1" customWidth="1"/>
    <col min="10516" max="10516" width="9.140625" style="15"/>
    <col min="10517" max="10517" width="10.85546875" style="15" bestFit="1" customWidth="1"/>
    <col min="10518" max="10518" width="9.140625" style="15"/>
    <col min="10519" max="10519" width="9.28515625" style="15" bestFit="1" customWidth="1"/>
    <col min="10520" max="10520" width="9.140625" style="15"/>
    <col min="10521" max="10521" width="9.28515625" style="15" bestFit="1" customWidth="1"/>
    <col min="10522" max="10525" width="9.140625" style="15"/>
    <col min="10526" max="10526" width="9.28515625" style="15" bestFit="1" customWidth="1"/>
    <col min="10527" max="10529" width="9.140625" style="15"/>
    <col min="10530" max="10531" width="9.28515625" style="15" bestFit="1" customWidth="1"/>
    <col min="10532" max="10533" width="9.140625" style="15"/>
    <col min="10534" max="10534" width="13" style="15" bestFit="1" customWidth="1"/>
    <col min="10535" max="10754" width="9.140625" style="15"/>
    <col min="10755" max="10755" width="7.28515625" style="15" customWidth="1"/>
    <col min="10756" max="10756" width="4.7109375" style="15" customWidth="1"/>
    <col min="10757" max="10757" width="8.5703125" style="15" customWidth="1"/>
    <col min="10758" max="10758" width="7.140625" style="15" customWidth="1"/>
    <col min="10759" max="10759" width="5.7109375" style="15" customWidth="1"/>
    <col min="10760" max="10760" width="6.42578125" style="15" customWidth="1"/>
    <col min="10761" max="10761" width="9.85546875" style="15" bestFit="1" customWidth="1"/>
    <col min="10762" max="10762" width="8.140625" style="15" customWidth="1"/>
    <col min="10763" max="10763" width="9.28515625" style="15" bestFit="1" customWidth="1"/>
    <col min="10764" max="10764" width="9.140625" style="15"/>
    <col min="10765" max="10765" width="5.7109375" style="15" customWidth="1"/>
    <col min="10766" max="10766" width="9" style="15" customWidth="1"/>
    <col min="10767" max="10767" width="6.28515625" style="15" customWidth="1"/>
    <col min="10768" max="10769" width="9.140625" style="15"/>
    <col min="10770" max="10770" width="12.42578125" style="15" bestFit="1" customWidth="1"/>
    <col min="10771" max="10771" width="9.85546875" style="15" bestFit="1" customWidth="1"/>
    <col min="10772" max="10772" width="9.140625" style="15"/>
    <col min="10773" max="10773" width="10.85546875" style="15" bestFit="1" customWidth="1"/>
    <col min="10774" max="10774" width="9.140625" style="15"/>
    <col min="10775" max="10775" width="9.28515625" style="15" bestFit="1" customWidth="1"/>
    <col min="10776" max="10776" width="9.140625" style="15"/>
    <col min="10777" max="10777" width="9.28515625" style="15" bestFit="1" customWidth="1"/>
    <col min="10778" max="10781" width="9.140625" style="15"/>
    <col min="10782" max="10782" width="9.28515625" style="15" bestFit="1" customWidth="1"/>
    <col min="10783" max="10785" width="9.140625" style="15"/>
    <col min="10786" max="10787" width="9.28515625" style="15" bestFit="1" customWidth="1"/>
    <col min="10788" max="10789" width="9.140625" style="15"/>
    <col min="10790" max="10790" width="13" style="15" bestFit="1" customWidth="1"/>
    <col min="10791" max="11010" width="9.140625" style="15"/>
    <col min="11011" max="11011" width="7.28515625" style="15" customWidth="1"/>
    <col min="11012" max="11012" width="4.7109375" style="15" customWidth="1"/>
    <col min="11013" max="11013" width="8.5703125" style="15" customWidth="1"/>
    <col min="11014" max="11014" width="7.140625" style="15" customWidth="1"/>
    <col min="11015" max="11015" width="5.7109375" style="15" customWidth="1"/>
    <col min="11016" max="11016" width="6.42578125" style="15" customWidth="1"/>
    <col min="11017" max="11017" width="9.85546875" style="15" bestFit="1" customWidth="1"/>
    <col min="11018" max="11018" width="8.140625" style="15" customWidth="1"/>
    <col min="11019" max="11019" width="9.28515625" style="15" bestFit="1" customWidth="1"/>
    <col min="11020" max="11020" width="9.140625" style="15"/>
    <col min="11021" max="11021" width="5.7109375" style="15" customWidth="1"/>
    <col min="11022" max="11022" width="9" style="15" customWidth="1"/>
    <col min="11023" max="11023" width="6.28515625" style="15" customWidth="1"/>
    <col min="11024" max="11025" width="9.140625" style="15"/>
    <col min="11026" max="11026" width="12.42578125" style="15" bestFit="1" customWidth="1"/>
    <col min="11027" max="11027" width="9.85546875" style="15" bestFit="1" customWidth="1"/>
    <col min="11028" max="11028" width="9.140625" style="15"/>
    <col min="11029" max="11029" width="10.85546875" style="15" bestFit="1" customWidth="1"/>
    <col min="11030" max="11030" width="9.140625" style="15"/>
    <col min="11031" max="11031" width="9.28515625" style="15" bestFit="1" customWidth="1"/>
    <col min="11032" max="11032" width="9.140625" style="15"/>
    <col min="11033" max="11033" width="9.28515625" style="15" bestFit="1" customWidth="1"/>
    <col min="11034" max="11037" width="9.140625" style="15"/>
    <col min="11038" max="11038" width="9.28515625" style="15" bestFit="1" customWidth="1"/>
    <col min="11039" max="11041" width="9.140625" style="15"/>
    <col min="11042" max="11043" width="9.28515625" style="15" bestFit="1" customWidth="1"/>
    <col min="11044" max="11045" width="9.140625" style="15"/>
    <col min="11046" max="11046" width="13" style="15" bestFit="1" customWidth="1"/>
    <col min="11047" max="11266" width="9.140625" style="15"/>
    <col min="11267" max="11267" width="7.28515625" style="15" customWidth="1"/>
    <col min="11268" max="11268" width="4.7109375" style="15" customWidth="1"/>
    <col min="11269" max="11269" width="8.5703125" style="15" customWidth="1"/>
    <col min="11270" max="11270" width="7.140625" style="15" customWidth="1"/>
    <col min="11271" max="11271" width="5.7109375" style="15" customWidth="1"/>
    <col min="11272" max="11272" width="6.42578125" style="15" customWidth="1"/>
    <col min="11273" max="11273" width="9.85546875" style="15" bestFit="1" customWidth="1"/>
    <col min="11274" max="11274" width="8.140625" style="15" customWidth="1"/>
    <col min="11275" max="11275" width="9.28515625" style="15" bestFit="1" customWidth="1"/>
    <col min="11276" max="11276" width="9.140625" style="15"/>
    <col min="11277" max="11277" width="5.7109375" style="15" customWidth="1"/>
    <col min="11278" max="11278" width="9" style="15" customWidth="1"/>
    <col min="11279" max="11279" width="6.28515625" style="15" customWidth="1"/>
    <col min="11280" max="11281" width="9.140625" style="15"/>
    <col min="11282" max="11282" width="12.42578125" style="15" bestFit="1" customWidth="1"/>
    <col min="11283" max="11283" width="9.85546875" style="15" bestFit="1" customWidth="1"/>
    <col min="11284" max="11284" width="9.140625" style="15"/>
    <col min="11285" max="11285" width="10.85546875" style="15" bestFit="1" customWidth="1"/>
    <col min="11286" max="11286" width="9.140625" style="15"/>
    <col min="11287" max="11287" width="9.28515625" style="15" bestFit="1" customWidth="1"/>
    <col min="11288" max="11288" width="9.140625" style="15"/>
    <col min="11289" max="11289" width="9.28515625" style="15" bestFit="1" customWidth="1"/>
    <col min="11290" max="11293" width="9.140625" style="15"/>
    <col min="11294" max="11294" width="9.28515625" style="15" bestFit="1" customWidth="1"/>
    <col min="11295" max="11297" width="9.140625" style="15"/>
    <col min="11298" max="11299" width="9.28515625" style="15" bestFit="1" customWidth="1"/>
    <col min="11300" max="11301" width="9.140625" style="15"/>
    <col min="11302" max="11302" width="13" style="15" bestFit="1" customWidth="1"/>
    <col min="11303" max="11522" width="9.140625" style="15"/>
    <col min="11523" max="11523" width="7.28515625" style="15" customWidth="1"/>
    <col min="11524" max="11524" width="4.7109375" style="15" customWidth="1"/>
    <col min="11525" max="11525" width="8.5703125" style="15" customWidth="1"/>
    <col min="11526" max="11526" width="7.140625" style="15" customWidth="1"/>
    <col min="11527" max="11527" width="5.7109375" style="15" customWidth="1"/>
    <col min="11528" max="11528" width="6.42578125" style="15" customWidth="1"/>
    <col min="11529" max="11529" width="9.85546875" style="15" bestFit="1" customWidth="1"/>
    <col min="11530" max="11530" width="8.140625" style="15" customWidth="1"/>
    <col min="11531" max="11531" width="9.28515625" style="15" bestFit="1" customWidth="1"/>
    <col min="11532" max="11532" width="9.140625" style="15"/>
    <col min="11533" max="11533" width="5.7109375" style="15" customWidth="1"/>
    <col min="11534" max="11534" width="9" style="15" customWidth="1"/>
    <col min="11535" max="11535" width="6.28515625" style="15" customWidth="1"/>
    <col min="11536" max="11537" width="9.140625" style="15"/>
    <col min="11538" max="11538" width="12.42578125" style="15" bestFit="1" customWidth="1"/>
    <col min="11539" max="11539" width="9.85546875" style="15" bestFit="1" customWidth="1"/>
    <col min="11540" max="11540" width="9.140625" style="15"/>
    <col min="11541" max="11541" width="10.85546875" style="15" bestFit="1" customWidth="1"/>
    <col min="11542" max="11542" width="9.140625" style="15"/>
    <col min="11543" max="11543" width="9.28515625" style="15" bestFit="1" customWidth="1"/>
    <col min="11544" max="11544" width="9.140625" style="15"/>
    <col min="11545" max="11545" width="9.28515625" style="15" bestFit="1" customWidth="1"/>
    <col min="11546" max="11549" width="9.140625" style="15"/>
    <col min="11550" max="11550" width="9.28515625" style="15" bestFit="1" customWidth="1"/>
    <col min="11551" max="11553" width="9.140625" style="15"/>
    <col min="11554" max="11555" width="9.28515625" style="15" bestFit="1" customWidth="1"/>
    <col min="11556" max="11557" width="9.140625" style="15"/>
    <col min="11558" max="11558" width="13" style="15" bestFit="1" customWidth="1"/>
    <col min="11559" max="11778" width="9.140625" style="15"/>
    <col min="11779" max="11779" width="7.28515625" style="15" customWidth="1"/>
    <col min="11780" max="11780" width="4.7109375" style="15" customWidth="1"/>
    <col min="11781" max="11781" width="8.5703125" style="15" customWidth="1"/>
    <col min="11782" max="11782" width="7.140625" style="15" customWidth="1"/>
    <col min="11783" max="11783" width="5.7109375" style="15" customWidth="1"/>
    <col min="11784" max="11784" width="6.42578125" style="15" customWidth="1"/>
    <col min="11785" max="11785" width="9.85546875" style="15" bestFit="1" customWidth="1"/>
    <col min="11786" max="11786" width="8.140625" style="15" customWidth="1"/>
    <col min="11787" max="11787" width="9.28515625" style="15" bestFit="1" customWidth="1"/>
    <col min="11788" max="11788" width="9.140625" style="15"/>
    <col min="11789" max="11789" width="5.7109375" style="15" customWidth="1"/>
    <col min="11790" max="11790" width="9" style="15" customWidth="1"/>
    <col min="11791" max="11791" width="6.28515625" style="15" customWidth="1"/>
    <col min="11792" max="11793" width="9.140625" style="15"/>
    <col min="11794" max="11794" width="12.42578125" style="15" bestFit="1" customWidth="1"/>
    <col min="11795" max="11795" width="9.85546875" style="15" bestFit="1" customWidth="1"/>
    <col min="11796" max="11796" width="9.140625" style="15"/>
    <col min="11797" max="11797" width="10.85546875" style="15" bestFit="1" customWidth="1"/>
    <col min="11798" max="11798" width="9.140625" style="15"/>
    <col min="11799" max="11799" width="9.28515625" style="15" bestFit="1" customWidth="1"/>
    <col min="11800" max="11800" width="9.140625" style="15"/>
    <col min="11801" max="11801" width="9.28515625" style="15" bestFit="1" customWidth="1"/>
    <col min="11802" max="11805" width="9.140625" style="15"/>
    <col min="11806" max="11806" width="9.28515625" style="15" bestFit="1" customWidth="1"/>
    <col min="11807" max="11809" width="9.140625" style="15"/>
    <col min="11810" max="11811" width="9.28515625" style="15" bestFit="1" customWidth="1"/>
    <col min="11812" max="11813" width="9.140625" style="15"/>
    <col min="11814" max="11814" width="13" style="15" bestFit="1" customWidth="1"/>
    <col min="11815" max="12034" width="9.140625" style="15"/>
    <col min="12035" max="12035" width="7.28515625" style="15" customWidth="1"/>
    <col min="12036" max="12036" width="4.7109375" style="15" customWidth="1"/>
    <col min="12037" max="12037" width="8.5703125" style="15" customWidth="1"/>
    <col min="12038" max="12038" width="7.140625" style="15" customWidth="1"/>
    <col min="12039" max="12039" width="5.7109375" style="15" customWidth="1"/>
    <col min="12040" max="12040" width="6.42578125" style="15" customWidth="1"/>
    <col min="12041" max="12041" width="9.85546875" style="15" bestFit="1" customWidth="1"/>
    <col min="12042" max="12042" width="8.140625" style="15" customWidth="1"/>
    <col min="12043" max="12043" width="9.28515625" style="15" bestFit="1" customWidth="1"/>
    <col min="12044" max="12044" width="9.140625" style="15"/>
    <col min="12045" max="12045" width="5.7109375" style="15" customWidth="1"/>
    <col min="12046" max="12046" width="9" style="15" customWidth="1"/>
    <col min="12047" max="12047" width="6.28515625" style="15" customWidth="1"/>
    <col min="12048" max="12049" width="9.140625" style="15"/>
    <col min="12050" max="12050" width="12.42578125" style="15" bestFit="1" customWidth="1"/>
    <col min="12051" max="12051" width="9.85546875" style="15" bestFit="1" customWidth="1"/>
    <col min="12052" max="12052" width="9.140625" style="15"/>
    <col min="12053" max="12053" width="10.85546875" style="15" bestFit="1" customWidth="1"/>
    <col min="12054" max="12054" width="9.140625" style="15"/>
    <col min="12055" max="12055" width="9.28515625" style="15" bestFit="1" customWidth="1"/>
    <col min="12056" max="12056" width="9.140625" style="15"/>
    <col min="12057" max="12057" width="9.28515625" style="15" bestFit="1" customWidth="1"/>
    <col min="12058" max="12061" width="9.140625" style="15"/>
    <col min="12062" max="12062" width="9.28515625" style="15" bestFit="1" customWidth="1"/>
    <col min="12063" max="12065" width="9.140625" style="15"/>
    <col min="12066" max="12067" width="9.28515625" style="15" bestFit="1" customWidth="1"/>
    <col min="12068" max="12069" width="9.140625" style="15"/>
    <col min="12070" max="12070" width="13" style="15" bestFit="1" customWidth="1"/>
    <col min="12071" max="12290" width="9.140625" style="15"/>
    <col min="12291" max="12291" width="7.28515625" style="15" customWidth="1"/>
    <col min="12292" max="12292" width="4.7109375" style="15" customWidth="1"/>
    <col min="12293" max="12293" width="8.5703125" style="15" customWidth="1"/>
    <col min="12294" max="12294" width="7.140625" style="15" customWidth="1"/>
    <col min="12295" max="12295" width="5.7109375" style="15" customWidth="1"/>
    <col min="12296" max="12296" width="6.42578125" style="15" customWidth="1"/>
    <col min="12297" max="12297" width="9.85546875" style="15" bestFit="1" customWidth="1"/>
    <col min="12298" max="12298" width="8.140625" style="15" customWidth="1"/>
    <col min="12299" max="12299" width="9.28515625" style="15" bestFit="1" customWidth="1"/>
    <col min="12300" max="12300" width="9.140625" style="15"/>
    <col min="12301" max="12301" width="5.7109375" style="15" customWidth="1"/>
    <col min="12302" max="12302" width="9" style="15" customWidth="1"/>
    <col min="12303" max="12303" width="6.28515625" style="15" customWidth="1"/>
    <col min="12304" max="12305" width="9.140625" style="15"/>
    <col min="12306" max="12306" width="12.42578125" style="15" bestFit="1" customWidth="1"/>
    <col min="12307" max="12307" width="9.85546875" style="15" bestFit="1" customWidth="1"/>
    <col min="12308" max="12308" width="9.140625" style="15"/>
    <col min="12309" max="12309" width="10.85546875" style="15" bestFit="1" customWidth="1"/>
    <col min="12310" max="12310" width="9.140625" style="15"/>
    <col min="12311" max="12311" width="9.28515625" style="15" bestFit="1" customWidth="1"/>
    <col min="12312" max="12312" width="9.140625" style="15"/>
    <col min="12313" max="12313" width="9.28515625" style="15" bestFit="1" customWidth="1"/>
    <col min="12314" max="12317" width="9.140625" style="15"/>
    <col min="12318" max="12318" width="9.28515625" style="15" bestFit="1" customWidth="1"/>
    <col min="12319" max="12321" width="9.140625" style="15"/>
    <col min="12322" max="12323" width="9.28515625" style="15" bestFit="1" customWidth="1"/>
    <col min="12324" max="12325" width="9.140625" style="15"/>
    <col min="12326" max="12326" width="13" style="15" bestFit="1" customWidth="1"/>
    <col min="12327" max="12546" width="9.140625" style="15"/>
    <col min="12547" max="12547" width="7.28515625" style="15" customWidth="1"/>
    <col min="12548" max="12548" width="4.7109375" style="15" customWidth="1"/>
    <col min="12549" max="12549" width="8.5703125" style="15" customWidth="1"/>
    <col min="12550" max="12550" width="7.140625" style="15" customWidth="1"/>
    <col min="12551" max="12551" width="5.7109375" style="15" customWidth="1"/>
    <col min="12552" max="12552" width="6.42578125" style="15" customWidth="1"/>
    <col min="12553" max="12553" width="9.85546875" style="15" bestFit="1" customWidth="1"/>
    <col min="12554" max="12554" width="8.140625" style="15" customWidth="1"/>
    <col min="12555" max="12555" width="9.28515625" style="15" bestFit="1" customWidth="1"/>
    <col min="12556" max="12556" width="9.140625" style="15"/>
    <col min="12557" max="12557" width="5.7109375" style="15" customWidth="1"/>
    <col min="12558" max="12558" width="9" style="15" customWidth="1"/>
    <col min="12559" max="12559" width="6.28515625" style="15" customWidth="1"/>
    <col min="12560" max="12561" width="9.140625" style="15"/>
    <col min="12562" max="12562" width="12.42578125" style="15" bestFit="1" customWidth="1"/>
    <col min="12563" max="12563" width="9.85546875" style="15" bestFit="1" customWidth="1"/>
    <col min="12564" max="12564" width="9.140625" style="15"/>
    <col min="12565" max="12565" width="10.85546875" style="15" bestFit="1" customWidth="1"/>
    <col min="12566" max="12566" width="9.140625" style="15"/>
    <col min="12567" max="12567" width="9.28515625" style="15" bestFit="1" customWidth="1"/>
    <col min="12568" max="12568" width="9.140625" style="15"/>
    <col min="12569" max="12569" width="9.28515625" style="15" bestFit="1" customWidth="1"/>
    <col min="12570" max="12573" width="9.140625" style="15"/>
    <col min="12574" max="12574" width="9.28515625" style="15" bestFit="1" customWidth="1"/>
    <col min="12575" max="12577" width="9.140625" style="15"/>
    <col min="12578" max="12579" width="9.28515625" style="15" bestFit="1" customWidth="1"/>
    <col min="12580" max="12581" width="9.140625" style="15"/>
    <col min="12582" max="12582" width="13" style="15" bestFit="1" customWidth="1"/>
    <col min="12583" max="12802" width="9.140625" style="15"/>
    <col min="12803" max="12803" width="7.28515625" style="15" customWidth="1"/>
    <col min="12804" max="12804" width="4.7109375" style="15" customWidth="1"/>
    <col min="12805" max="12805" width="8.5703125" style="15" customWidth="1"/>
    <col min="12806" max="12806" width="7.140625" style="15" customWidth="1"/>
    <col min="12807" max="12807" width="5.7109375" style="15" customWidth="1"/>
    <col min="12808" max="12808" width="6.42578125" style="15" customWidth="1"/>
    <col min="12809" max="12809" width="9.85546875" style="15" bestFit="1" customWidth="1"/>
    <col min="12810" max="12810" width="8.140625" style="15" customWidth="1"/>
    <col min="12811" max="12811" width="9.28515625" style="15" bestFit="1" customWidth="1"/>
    <col min="12812" max="12812" width="9.140625" style="15"/>
    <col min="12813" max="12813" width="5.7109375" style="15" customWidth="1"/>
    <col min="12814" max="12814" width="9" style="15" customWidth="1"/>
    <col min="12815" max="12815" width="6.28515625" style="15" customWidth="1"/>
    <col min="12816" max="12817" width="9.140625" style="15"/>
    <col min="12818" max="12818" width="12.42578125" style="15" bestFit="1" customWidth="1"/>
    <col min="12819" max="12819" width="9.85546875" style="15" bestFit="1" customWidth="1"/>
    <col min="12820" max="12820" width="9.140625" style="15"/>
    <col min="12821" max="12821" width="10.85546875" style="15" bestFit="1" customWidth="1"/>
    <col min="12822" max="12822" width="9.140625" style="15"/>
    <col min="12823" max="12823" width="9.28515625" style="15" bestFit="1" customWidth="1"/>
    <col min="12824" max="12824" width="9.140625" style="15"/>
    <col min="12825" max="12825" width="9.28515625" style="15" bestFit="1" customWidth="1"/>
    <col min="12826" max="12829" width="9.140625" style="15"/>
    <col min="12830" max="12830" width="9.28515625" style="15" bestFit="1" customWidth="1"/>
    <col min="12831" max="12833" width="9.140625" style="15"/>
    <col min="12834" max="12835" width="9.28515625" style="15" bestFit="1" customWidth="1"/>
    <col min="12836" max="12837" width="9.140625" style="15"/>
    <col min="12838" max="12838" width="13" style="15" bestFit="1" customWidth="1"/>
    <col min="12839" max="13058" width="9.140625" style="15"/>
    <col min="13059" max="13059" width="7.28515625" style="15" customWidth="1"/>
    <col min="13060" max="13060" width="4.7109375" style="15" customWidth="1"/>
    <col min="13061" max="13061" width="8.5703125" style="15" customWidth="1"/>
    <col min="13062" max="13062" width="7.140625" style="15" customWidth="1"/>
    <col min="13063" max="13063" width="5.7109375" style="15" customWidth="1"/>
    <col min="13064" max="13064" width="6.42578125" style="15" customWidth="1"/>
    <col min="13065" max="13065" width="9.85546875" style="15" bestFit="1" customWidth="1"/>
    <col min="13066" max="13066" width="8.140625" style="15" customWidth="1"/>
    <col min="13067" max="13067" width="9.28515625" style="15" bestFit="1" customWidth="1"/>
    <col min="13068" max="13068" width="9.140625" style="15"/>
    <col min="13069" max="13069" width="5.7109375" style="15" customWidth="1"/>
    <col min="13070" max="13070" width="9" style="15" customWidth="1"/>
    <col min="13071" max="13071" width="6.28515625" style="15" customWidth="1"/>
    <col min="13072" max="13073" width="9.140625" style="15"/>
    <col min="13074" max="13074" width="12.42578125" style="15" bestFit="1" customWidth="1"/>
    <col min="13075" max="13075" width="9.85546875" style="15" bestFit="1" customWidth="1"/>
    <col min="13076" max="13076" width="9.140625" style="15"/>
    <col min="13077" max="13077" width="10.85546875" style="15" bestFit="1" customWidth="1"/>
    <col min="13078" max="13078" width="9.140625" style="15"/>
    <col min="13079" max="13079" width="9.28515625" style="15" bestFit="1" customWidth="1"/>
    <col min="13080" max="13080" width="9.140625" style="15"/>
    <col min="13081" max="13081" width="9.28515625" style="15" bestFit="1" customWidth="1"/>
    <col min="13082" max="13085" width="9.140625" style="15"/>
    <col min="13086" max="13086" width="9.28515625" style="15" bestFit="1" customWidth="1"/>
    <col min="13087" max="13089" width="9.140625" style="15"/>
    <col min="13090" max="13091" width="9.28515625" style="15" bestFit="1" customWidth="1"/>
    <col min="13092" max="13093" width="9.140625" style="15"/>
    <col min="13094" max="13094" width="13" style="15" bestFit="1" customWidth="1"/>
    <col min="13095" max="13314" width="9.140625" style="15"/>
    <col min="13315" max="13315" width="7.28515625" style="15" customWidth="1"/>
    <col min="13316" max="13316" width="4.7109375" style="15" customWidth="1"/>
    <col min="13317" max="13317" width="8.5703125" style="15" customWidth="1"/>
    <col min="13318" max="13318" width="7.140625" style="15" customWidth="1"/>
    <col min="13319" max="13319" width="5.7109375" style="15" customWidth="1"/>
    <col min="13320" max="13320" width="6.42578125" style="15" customWidth="1"/>
    <col min="13321" max="13321" width="9.85546875" style="15" bestFit="1" customWidth="1"/>
    <col min="13322" max="13322" width="8.140625" style="15" customWidth="1"/>
    <col min="13323" max="13323" width="9.28515625" style="15" bestFit="1" customWidth="1"/>
    <col min="13324" max="13324" width="9.140625" style="15"/>
    <col min="13325" max="13325" width="5.7109375" style="15" customWidth="1"/>
    <col min="13326" max="13326" width="9" style="15" customWidth="1"/>
    <col min="13327" max="13327" width="6.28515625" style="15" customWidth="1"/>
    <col min="13328" max="13329" width="9.140625" style="15"/>
    <col min="13330" max="13330" width="12.42578125" style="15" bestFit="1" customWidth="1"/>
    <col min="13331" max="13331" width="9.85546875" style="15" bestFit="1" customWidth="1"/>
    <col min="13332" max="13332" width="9.140625" style="15"/>
    <col min="13333" max="13333" width="10.85546875" style="15" bestFit="1" customWidth="1"/>
    <col min="13334" max="13334" width="9.140625" style="15"/>
    <col min="13335" max="13335" width="9.28515625" style="15" bestFit="1" customWidth="1"/>
    <col min="13336" max="13336" width="9.140625" style="15"/>
    <col min="13337" max="13337" width="9.28515625" style="15" bestFit="1" customWidth="1"/>
    <col min="13338" max="13341" width="9.140625" style="15"/>
    <col min="13342" max="13342" width="9.28515625" style="15" bestFit="1" customWidth="1"/>
    <col min="13343" max="13345" width="9.140625" style="15"/>
    <col min="13346" max="13347" width="9.28515625" style="15" bestFit="1" customWidth="1"/>
    <col min="13348" max="13349" width="9.140625" style="15"/>
    <col min="13350" max="13350" width="13" style="15" bestFit="1" customWidth="1"/>
    <col min="13351" max="13570" width="9.140625" style="15"/>
    <col min="13571" max="13571" width="7.28515625" style="15" customWidth="1"/>
    <col min="13572" max="13572" width="4.7109375" style="15" customWidth="1"/>
    <col min="13573" max="13573" width="8.5703125" style="15" customWidth="1"/>
    <col min="13574" max="13574" width="7.140625" style="15" customWidth="1"/>
    <col min="13575" max="13575" width="5.7109375" style="15" customWidth="1"/>
    <col min="13576" max="13576" width="6.42578125" style="15" customWidth="1"/>
    <col min="13577" max="13577" width="9.85546875" style="15" bestFit="1" customWidth="1"/>
    <col min="13578" max="13578" width="8.140625" style="15" customWidth="1"/>
    <col min="13579" max="13579" width="9.28515625" style="15" bestFit="1" customWidth="1"/>
    <col min="13580" max="13580" width="9.140625" style="15"/>
    <col min="13581" max="13581" width="5.7109375" style="15" customWidth="1"/>
    <col min="13582" max="13582" width="9" style="15" customWidth="1"/>
    <col min="13583" max="13583" width="6.28515625" style="15" customWidth="1"/>
    <col min="13584" max="13585" width="9.140625" style="15"/>
    <col min="13586" max="13586" width="12.42578125" style="15" bestFit="1" customWidth="1"/>
    <col min="13587" max="13587" width="9.85546875" style="15" bestFit="1" customWidth="1"/>
    <col min="13588" max="13588" width="9.140625" style="15"/>
    <col min="13589" max="13589" width="10.85546875" style="15" bestFit="1" customWidth="1"/>
    <col min="13590" max="13590" width="9.140625" style="15"/>
    <col min="13591" max="13591" width="9.28515625" style="15" bestFit="1" customWidth="1"/>
    <col min="13592" max="13592" width="9.140625" style="15"/>
    <col min="13593" max="13593" width="9.28515625" style="15" bestFit="1" customWidth="1"/>
    <col min="13594" max="13597" width="9.140625" style="15"/>
    <col min="13598" max="13598" width="9.28515625" style="15" bestFit="1" customWidth="1"/>
    <col min="13599" max="13601" width="9.140625" style="15"/>
    <col min="13602" max="13603" width="9.28515625" style="15" bestFit="1" customWidth="1"/>
    <col min="13604" max="13605" width="9.140625" style="15"/>
    <col min="13606" max="13606" width="13" style="15" bestFit="1" customWidth="1"/>
    <col min="13607" max="13826" width="9.140625" style="15"/>
    <col min="13827" max="13827" width="7.28515625" style="15" customWidth="1"/>
    <col min="13828" max="13828" width="4.7109375" style="15" customWidth="1"/>
    <col min="13829" max="13829" width="8.5703125" style="15" customWidth="1"/>
    <col min="13830" max="13830" width="7.140625" style="15" customWidth="1"/>
    <col min="13831" max="13831" width="5.7109375" style="15" customWidth="1"/>
    <col min="13832" max="13832" width="6.42578125" style="15" customWidth="1"/>
    <col min="13833" max="13833" width="9.85546875" style="15" bestFit="1" customWidth="1"/>
    <col min="13834" max="13834" width="8.140625" style="15" customWidth="1"/>
    <col min="13835" max="13835" width="9.28515625" style="15" bestFit="1" customWidth="1"/>
    <col min="13836" max="13836" width="9.140625" style="15"/>
    <col min="13837" max="13837" width="5.7109375" style="15" customWidth="1"/>
    <col min="13838" max="13838" width="9" style="15" customWidth="1"/>
    <col min="13839" max="13839" width="6.28515625" style="15" customWidth="1"/>
    <col min="13840" max="13841" width="9.140625" style="15"/>
    <col min="13842" max="13842" width="12.42578125" style="15" bestFit="1" customWidth="1"/>
    <col min="13843" max="13843" width="9.85546875" style="15" bestFit="1" customWidth="1"/>
    <col min="13844" max="13844" width="9.140625" style="15"/>
    <col min="13845" max="13845" width="10.85546875" style="15" bestFit="1" customWidth="1"/>
    <col min="13846" max="13846" width="9.140625" style="15"/>
    <col min="13847" max="13847" width="9.28515625" style="15" bestFit="1" customWidth="1"/>
    <col min="13848" max="13848" width="9.140625" style="15"/>
    <col min="13849" max="13849" width="9.28515625" style="15" bestFit="1" customWidth="1"/>
    <col min="13850" max="13853" width="9.140625" style="15"/>
    <col min="13854" max="13854" width="9.28515625" style="15" bestFit="1" customWidth="1"/>
    <col min="13855" max="13857" width="9.140625" style="15"/>
    <col min="13858" max="13859" width="9.28515625" style="15" bestFit="1" customWidth="1"/>
    <col min="13860" max="13861" width="9.140625" style="15"/>
    <col min="13862" max="13862" width="13" style="15" bestFit="1" customWidth="1"/>
    <col min="13863" max="14082" width="9.140625" style="15"/>
    <col min="14083" max="14083" width="7.28515625" style="15" customWidth="1"/>
    <col min="14084" max="14084" width="4.7109375" style="15" customWidth="1"/>
    <col min="14085" max="14085" width="8.5703125" style="15" customWidth="1"/>
    <col min="14086" max="14086" width="7.140625" style="15" customWidth="1"/>
    <col min="14087" max="14087" width="5.7109375" style="15" customWidth="1"/>
    <col min="14088" max="14088" width="6.42578125" style="15" customWidth="1"/>
    <col min="14089" max="14089" width="9.85546875" style="15" bestFit="1" customWidth="1"/>
    <col min="14090" max="14090" width="8.140625" style="15" customWidth="1"/>
    <col min="14091" max="14091" width="9.28515625" style="15" bestFit="1" customWidth="1"/>
    <col min="14092" max="14092" width="9.140625" style="15"/>
    <col min="14093" max="14093" width="5.7109375" style="15" customWidth="1"/>
    <col min="14094" max="14094" width="9" style="15" customWidth="1"/>
    <col min="14095" max="14095" width="6.28515625" style="15" customWidth="1"/>
    <col min="14096" max="14097" width="9.140625" style="15"/>
    <col min="14098" max="14098" width="12.42578125" style="15" bestFit="1" customWidth="1"/>
    <col min="14099" max="14099" width="9.85546875" style="15" bestFit="1" customWidth="1"/>
    <col min="14100" max="14100" width="9.140625" style="15"/>
    <col min="14101" max="14101" width="10.85546875" style="15" bestFit="1" customWidth="1"/>
    <col min="14102" max="14102" width="9.140625" style="15"/>
    <col min="14103" max="14103" width="9.28515625" style="15" bestFit="1" customWidth="1"/>
    <col min="14104" max="14104" width="9.140625" style="15"/>
    <col min="14105" max="14105" width="9.28515625" style="15" bestFit="1" customWidth="1"/>
    <col min="14106" max="14109" width="9.140625" style="15"/>
    <col min="14110" max="14110" width="9.28515625" style="15" bestFit="1" customWidth="1"/>
    <col min="14111" max="14113" width="9.140625" style="15"/>
    <col min="14114" max="14115" width="9.28515625" style="15" bestFit="1" customWidth="1"/>
    <col min="14116" max="14117" width="9.140625" style="15"/>
    <col min="14118" max="14118" width="13" style="15" bestFit="1" customWidth="1"/>
    <col min="14119" max="14338" width="9.140625" style="15"/>
    <col min="14339" max="14339" width="7.28515625" style="15" customWidth="1"/>
    <col min="14340" max="14340" width="4.7109375" style="15" customWidth="1"/>
    <col min="14341" max="14341" width="8.5703125" style="15" customWidth="1"/>
    <col min="14342" max="14342" width="7.140625" style="15" customWidth="1"/>
    <col min="14343" max="14343" width="5.7109375" style="15" customWidth="1"/>
    <col min="14344" max="14344" width="6.42578125" style="15" customWidth="1"/>
    <col min="14345" max="14345" width="9.85546875" style="15" bestFit="1" customWidth="1"/>
    <col min="14346" max="14346" width="8.140625" style="15" customWidth="1"/>
    <col min="14347" max="14347" width="9.28515625" style="15" bestFit="1" customWidth="1"/>
    <col min="14348" max="14348" width="9.140625" style="15"/>
    <col min="14349" max="14349" width="5.7109375" style="15" customWidth="1"/>
    <col min="14350" max="14350" width="9" style="15" customWidth="1"/>
    <col min="14351" max="14351" width="6.28515625" style="15" customWidth="1"/>
    <col min="14352" max="14353" width="9.140625" style="15"/>
    <col min="14354" max="14354" width="12.42578125" style="15" bestFit="1" customWidth="1"/>
    <col min="14355" max="14355" width="9.85546875" style="15" bestFit="1" customWidth="1"/>
    <col min="14356" max="14356" width="9.140625" style="15"/>
    <col min="14357" max="14357" width="10.85546875" style="15" bestFit="1" customWidth="1"/>
    <col min="14358" max="14358" width="9.140625" style="15"/>
    <col min="14359" max="14359" width="9.28515625" style="15" bestFit="1" customWidth="1"/>
    <col min="14360" max="14360" width="9.140625" style="15"/>
    <col min="14361" max="14361" width="9.28515625" style="15" bestFit="1" customWidth="1"/>
    <col min="14362" max="14365" width="9.140625" style="15"/>
    <col min="14366" max="14366" width="9.28515625" style="15" bestFit="1" customWidth="1"/>
    <col min="14367" max="14369" width="9.140625" style="15"/>
    <col min="14370" max="14371" width="9.28515625" style="15" bestFit="1" customWidth="1"/>
    <col min="14372" max="14373" width="9.140625" style="15"/>
    <col min="14374" max="14374" width="13" style="15" bestFit="1" customWidth="1"/>
    <col min="14375" max="14594" width="9.140625" style="15"/>
    <col min="14595" max="14595" width="7.28515625" style="15" customWidth="1"/>
    <col min="14596" max="14596" width="4.7109375" style="15" customWidth="1"/>
    <col min="14597" max="14597" width="8.5703125" style="15" customWidth="1"/>
    <col min="14598" max="14598" width="7.140625" style="15" customWidth="1"/>
    <col min="14599" max="14599" width="5.7109375" style="15" customWidth="1"/>
    <col min="14600" max="14600" width="6.42578125" style="15" customWidth="1"/>
    <col min="14601" max="14601" width="9.85546875" style="15" bestFit="1" customWidth="1"/>
    <col min="14602" max="14602" width="8.140625" style="15" customWidth="1"/>
    <col min="14603" max="14603" width="9.28515625" style="15" bestFit="1" customWidth="1"/>
    <col min="14604" max="14604" width="9.140625" style="15"/>
    <col min="14605" max="14605" width="5.7109375" style="15" customWidth="1"/>
    <col min="14606" max="14606" width="9" style="15" customWidth="1"/>
    <col min="14607" max="14607" width="6.28515625" style="15" customWidth="1"/>
    <col min="14608" max="14609" width="9.140625" style="15"/>
    <col min="14610" max="14610" width="12.42578125" style="15" bestFit="1" customWidth="1"/>
    <col min="14611" max="14611" width="9.85546875" style="15" bestFit="1" customWidth="1"/>
    <col min="14612" max="14612" width="9.140625" style="15"/>
    <col min="14613" max="14613" width="10.85546875" style="15" bestFit="1" customWidth="1"/>
    <col min="14614" max="14614" width="9.140625" style="15"/>
    <col min="14615" max="14615" width="9.28515625" style="15" bestFit="1" customWidth="1"/>
    <col min="14616" max="14616" width="9.140625" style="15"/>
    <col min="14617" max="14617" width="9.28515625" style="15" bestFit="1" customWidth="1"/>
    <col min="14618" max="14621" width="9.140625" style="15"/>
    <col min="14622" max="14622" width="9.28515625" style="15" bestFit="1" customWidth="1"/>
    <col min="14623" max="14625" width="9.140625" style="15"/>
    <col min="14626" max="14627" width="9.28515625" style="15" bestFit="1" customWidth="1"/>
    <col min="14628" max="14629" width="9.140625" style="15"/>
    <col min="14630" max="14630" width="13" style="15" bestFit="1" customWidth="1"/>
    <col min="14631" max="14850" width="9.140625" style="15"/>
    <col min="14851" max="14851" width="7.28515625" style="15" customWidth="1"/>
    <col min="14852" max="14852" width="4.7109375" style="15" customWidth="1"/>
    <col min="14853" max="14853" width="8.5703125" style="15" customWidth="1"/>
    <col min="14854" max="14854" width="7.140625" style="15" customWidth="1"/>
    <col min="14855" max="14855" width="5.7109375" style="15" customWidth="1"/>
    <col min="14856" max="14856" width="6.42578125" style="15" customWidth="1"/>
    <col min="14857" max="14857" width="9.85546875" style="15" bestFit="1" customWidth="1"/>
    <col min="14858" max="14858" width="8.140625" style="15" customWidth="1"/>
    <col min="14859" max="14859" width="9.28515625" style="15" bestFit="1" customWidth="1"/>
    <col min="14860" max="14860" width="9.140625" style="15"/>
    <col min="14861" max="14861" width="5.7109375" style="15" customWidth="1"/>
    <col min="14862" max="14862" width="9" style="15" customWidth="1"/>
    <col min="14863" max="14863" width="6.28515625" style="15" customWidth="1"/>
    <col min="14864" max="14865" width="9.140625" style="15"/>
    <col min="14866" max="14866" width="12.42578125" style="15" bestFit="1" customWidth="1"/>
    <col min="14867" max="14867" width="9.85546875" style="15" bestFit="1" customWidth="1"/>
    <col min="14868" max="14868" width="9.140625" style="15"/>
    <col min="14869" max="14869" width="10.85546875" style="15" bestFit="1" customWidth="1"/>
    <col min="14870" max="14870" width="9.140625" style="15"/>
    <col min="14871" max="14871" width="9.28515625" style="15" bestFit="1" customWidth="1"/>
    <col min="14872" max="14872" width="9.140625" style="15"/>
    <col min="14873" max="14873" width="9.28515625" style="15" bestFit="1" customWidth="1"/>
    <col min="14874" max="14877" width="9.140625" style="15"/>
    <col min="14878" max="14878" width="9.28515625" style="15" bestFit="1" customWidth="1"/>
    <col min="14879" max="14881" width="9.140625" style="15"/>
    <col min="14882" max="14883" width="9.28515625" style="15" bestFit="1" customWidth="1"/>
    <col min="14884" max="14885" width="9.140625" style="15"/>
    <col min="14886" max="14886" width="13" style="15" bestFit="1" customWidth="1"/>
    <col min="14887" max="15106" width="9.140625" style="15"/>
    <col min="15107" max="15107" width="7.28515625" style="15" customWidth="1"/>
    <col min="15108" max="15108" width="4.7109375" style="15" customWidth="1"/>
    <col min="15109" max="15109" width="8.5703125" style="15" customWidth="1"/>
    <col min="15110" max="15110" width="7.140625" style="15" customWidth="1"/>
    <col min="15111" max="15111" width="5.7109375" style="15" customWidth="1"/>
    <col min="15112" max="15112" width="6.42578125" style="15" customWidth="1"/>
    <col min="15113" max="15113" width="9.85546875" style="15" bestFit="1" customWidth="1"/>
    <col min="15114" max="15114" width="8.140625" style="15" customWidth="1"/>
    <col min="15115" max="15115" width="9.28515625" style="15" bestFit="1" customWidth="1"/>
    <col min="15116" max="15116" width="9.140625" style="15"/>
    <col min="15117" max="15117" width="5.7109375" style="15" customWidth="1"/>
    <col min="15118" max="15118" width="9" style="15" customWidth="1"/>
    <col min="15119" max="15119" width="6.28515625" style="15" customWidth="1"/>
    <col min="15120" max="15121" width="9.140625" style="15"/>
    <col min="15122" max="15122" width="12.42578125" style="15" bestFit="1" customWidth="1"/>
    <col min="15123" max="15123" width="9.85546875" style="15" bestFit="1" customWidth="1"/>
    <col min="15124" max="15124" width="9.140625" style="15"/>
    <col min="15125" max="15125" width="10.85546875" style="15" bestFit="1" customWidth="1"/>
    <col min="15126" max="15126" width="9.140625" style="15"/>
    <col min="15127" max="15127" width="9.28515625" style="15" bestFit="1" customWidth="1"/>
    <col min="15128" max="15128" width="9.140625" style="15"/>
    <col min="15129" max="15129" width="9.28515625" style="15" bestFit="1" customWidth="1"/>
    <col min="15130" max="15133" width="9.140625" style="15"/>
    <col min="15134" max="15134" width="9.28515625" style="15" bestFit="1" customWidth="1"/>
    <col min="15135" max="15137" width="9.140625" style="15"/>
    <col min="15138" max="15139" width="9.28515625" style="15" bestFit="1" customWidth="1"/>
    <col min="15140" max="15141" width="9.140625" style="15"/>
    <col min="15142" max="15142" width="13" style="15" bestFit="1" customWidth="1"/>
    <col min="15143" max="15362" width="9.140625" style="15"/>
    <col min="15363" max="15363" width="7.28515625" style="15" customWidth="1"/>
    <col min="15364" max="15364" width="4.7109375" style="15" customWidth="1"/>
    <col min="15365" max="15365" width="8.5703125" style="15" customWidth="1"/>
    <col min="15366" max="15366" width="7.140625" style="15" customWidth="1"/>
    <col min="15367" max="15367" width="5.7109375" style="15" customWidth="1"/>
    <col min="15368" max="15368" width="6.42578125" style="15" customWidth="1"/>
    <col min="15369" max="15369" width="9.85546875" style="15" bestFit="1" customWidth="1"/>
    <col min="15370" max="15370" width="8.140625" style="15" customWidth="1"/>
    <col min="15371" max="15371" width="9.28515625" style="15" bestFit="1" customWidth="1"/>
    <col min="15372" max="15372" width="9.140625" style="15"/>
    <col min="15373" max="15373" width="5.7109375" style="15" customWidth="1"/>
    <col min="15374" max="15374" width="9" style="15" customWidth="1"/>
    <col min="15375" max="15375" width="6.28515625" style="15" customWidth="1"/>
    <col min="15376" max="15377" width="9.140625" style="15"/>
    <col min="15378" max="15378" width="12.42578125" style="15" bestFit="1" customWidth="1"/>
    <col min="15379" max="15379" width="9.85546875" style="15" bestFit="1" customWidth="1"/>
    <col min="15380" max="15380" width="9.140625" style="15"/>
    <col min="15381" max="15381" width="10.85546875" style="15" bestFit="1" customWidth="1"/>
    <col min="15382" max="15382" width="9.140625" style="15"/>
    <col min="15383" max="15383" width="9.28515625" style="15" bestFit="1" customWidth="1"/>
    <col min="15384" max="15384" width="9.140625" style="15"/>
    <col min="15385" max="15385" width="9.28515625" style="15" bestFit="1" customWidth="1"/>
    <col min="15386" max="15389" width="9.140625" style="15"/>
    <col min="15390" max="15390" width="9.28515625" style="15" bestFit="1" customWidth="1"/>
    <col min="15391" max="15393" width="9.140625" style="15"/>
    <col min="15394" max="15395" width="9.28515625" style="15" bestFit="1" customWidth="1"/>
    <col min="15396" max="15397" width="9.140625" style="15"/>
    <col min="15398" max="15398" width="13" style="15" bestFit="1" customWidth="1"/>
    <col min="15399" max="15618" width="9.140625" style="15"/>
    <col min="15619" max="15619" width="7.28515625" style="15" customWidth="1"/>
    <col min="15620" max="15620" width="4.7109375" style="15" customWidth="1"/>
    <col min="15621" max="15621" width="8.5703125" style="15" customWidth="1"/>
    <col min="15622" max="15622" width="7.140625" style="15" customWidth="1"/>
    <col min="15623" max="15623" width="5.7109375" style="15" customWidth="1"/>
    <col min="15624" max="15624" width="6.42578125" style="15" customWidth="1"/>
    <col min="15625" max="15625" width="9.85546875" style="15" bestFit="1" customWidth="1"/>
    <col min="15626" max="15626" width="8.140625" style="15" customWidth="1"/>
    <col min="15627" max="15627" width="9.28515625" style="15" bestFit="1" customWidth="1"/>
    <col min="15628" max="15628" width="9.140625" style="15"/>
    <col min="15629" max="15629" width="5.7109375" style="15" customWidth="1"/>
    <col min="15630" max="15630" width="9" style="15" customWidth="1"/>
    <col min="15631" max="15631" width="6.28515625" style="15" customWidth="1"/>
    <col min="15632" max="15633" width="9.140625" style="15"/>
    <col min="15634" max="15634" width="12.42578125" style="15" bestFit="1" customWidth="1"/>
    <col min="15635" max="15635" width="9.85546875" style="15" bestFit="1" customWidth="1"/>
    <col min="15636" max="15636" width="9.140625" style="15"/>
    <col min="15637" max="15637" width="10.85546875" style="15" bestFit="1" customWidth="1"/>
    <col min="15638" max="15638" width="9.140625" style="15"/>
    <col min="15639" max="15639" width="9.28515625" style="15" bestFit="1" customWidth="1"/>
    <col min="15640" max="15640" width="9.140625" style="15"/>
    <col min="15641" max="15641" width="9.28515625" style="15" bestFit="1" customWidth="1"/>
    <col min="15642" max="15645" width="9.140625" style="15"/>
    <col min="15646" max="15646" width="9.28515625" style="15" bestFit="1" customWidth="1"/>
    <col min="15647" max="15649" width="9.140625" style="15"/>
    <col min="15650" max="15651" width="9.28515625" style="15" bestFit="1" customWidth="1"/>
    <col min="15652" max="15653" width="9.140625" style="15"/>
    <col min="15654" max="15654" width="13" style="15" bestFit="1" customWidth="1"/>
    <col min="15655" max="15874" width="9.140625" style="15"/>
    <col min="15875" max="15875" width="7.28515625" style="15" customWidth="1"/>
    <col min="15876" max="15876" width="4.7109375" style="15" customWidth="1"/>
    <col min="15877" max="15877" width="8.5703125" style="15" customWidth="1"/>
    <col min="15878" max="15878" width="7.140625" style="15" customWidth="1"/>
    <col min="15879" max="15879" width="5.7109375" style="15" customWidth="1"/>
    <col min="15880" max="15880" width="6.42578125" style="15" customWidth="1"/>
    <col min="15881" max="15881" width="9.85546875" style="15" bestFit="1" customWidth="1"/>
    <col min="15882" max="15882" width="8.140625" style="15" customWidth="1"/>
    <col min="15883" max="15883" width="9.28515625" style="15" bestFit="1" customWidth="1"/>
    <col min="15884" max="15884" width="9.140625" style="15"/>
    <col min="15885" max="15885" width="5.7109375" style="15" customWidth="1"/>
    <col min="15886" max="15886" width="9" style="15" customWidth="1"/>
    <col min="15887" max="15887" width="6.28515625" style="15" customWidth="1"/>
    <col min="15888" max="15889" width="9.140625" style="15"/>
    <col min="15890" max="15890" width="12.42578125" style="15" bestFit="1" customWidth="1"/>
    <col min="15891" max="15891" width="9.85546875" style="15" bestFit="1" customWidth="1"/>
    <col min="15892" max="15892" width="9.140625" style="15"/>
    <col min="15893" max="15893" width="10.85546875" style="15" bestFit="1" customWidth="1"/>
    <col min="15894" max="15894" width="9.140625" style="15"/>
    <col min="15895" max="15895" width="9.28515625" style="15" bestFit="1" customWidth="1"/>
    <col min="15896" max="15896" width="9.140625" style="15"/>
    <col min="15897" max="15897" width="9.28515625" style="15" bestFit="1" customWidth="1"/>
    <col min="15898" max="15901" width="9.140625" style="15"/>
    <col min="15902" max="15902" width="9.28515625" style="15" bestFit="1" customWidth="1"/>
    <col min="15903" max="15905" width="9.140625" style="15"/>
    <col min="15906" max="15907" width="9.28515625" style="15" bestFit="1" customWidth="1"/>
    <col min="15908" max="15909" width="9.140625" style="15"/>
    <col min="15910" max="15910" width="13" style="15" bestFit="1" customWidth="1"/>
    <col min="15911" max="16130" width="9.140625" style="15"/>
    <col min="16131" max="16131" width="7.28515625" style="15" customWidth="1"/>
    <col min="16132" max="16132" width="4.7109375" style="15" customWidth="1"/>
    <col min="16133" max="16133" width="8.5703125" style="15" customWidth="1"/>
    <col min="16134" max="16134" width="7.140625" style="15" customWidth="1"/>
    <col min="16135" max="16135" width="5.7109375" style="15" customWidth="1"/>
    <col min="16136" max="16136" width="6.42578125" style="15" customWidth="1"/>
    <col min="16137" max="16137" width="9.85546875" style="15" bestFit="1" customWidth="1"/>
    <col min="16138" max="16138" width="8.140625" style="15" customWidth="1"/>
    <col min="16139" max="16139" width="9.28515625" style="15" bestFit="1" customWidth="1"/>
    <col min="16140" max="16140" width="9.140625" style="15"/>
    <col min="16141" max="16141" width="5.7109375" style="15" customWidth="1"/>
    <col min="16142" max="16142" width="9" style="15" customWidth="1"/>
    <col min="16143" max="16143" width="6.28515625" style="15" customWidth="1"/>
    <col min="16144" max="16145" width="9.140625" style="15"/>
    <col min="16146" max="16146" width="12.42578125" style="15" bestFit="1" customWidth="1"/>
    <col min="16147" max="16147" width="9.85546875" style="15" bestFit="1" customWidth="1"/>
    <col min="16148" max="16148" width="9.140625" style="15"/>
    <col min="16149" max="16149" width="10.85546875" style="15" bestFit="1" customWidth="1"/>
    <col min="16150" max="16150" width="9.140625" style="15"/>
    <col min="16151" max="16151" width="9.28515625" style="15" bestFit="1" customWidth="1"/>
    <col min="16152" max="16152" width="9.140625" style="15"/>
    <col min="16153" max="16153" width="9.28515625" style="15" bestFit="1" customWidth="1"/>
    <col min="16154" max="16157" width="9.140625" style="15"/>
    <col min="16158" max="16158" width="9.28515625" style="15" bestFit="1" customWidth="1"/>
    <col min="16159" max="16161" width="9.140625" style="15"/>
    <col min="16162" max="16163" width="9.28515625" style="15" bestFit="1" customWidth="1"/>
    <col min="16164" max="16165" width="9.140625" style="15"/>
    <col min="16166" max="16166" width="13" style="15" bestFit="1" customWidth="1"/>
    <col min="16167" max="16384" width="9.140625" style="15"/>
  </cols>
  <sheetData>
    <row r="1" spans="1:38" s="30" customFormat="1" x14ac:dyDescent="0.2">
      <c r="A1" s="27" t="s">
        <v>22</v>
      </c>
      <c r="B1" s="28" t="s">
        <v>0</v>
      </c>
      <c r="C1" s="28" t="s">
        <v>20</v>
      </c>
      <c r="D1" s="29" t="s">
        <v>19</v>
      </c>
      <c r="E1" s="29" t="s">
        <v>2</v>
      </c>
      <c r="F1" s="29" t="s">
        <v>3</v>
      </c>
      <c r="G1" s="29" t="s">
        <v>4</v>
      </c>
      <c r="H1" s="29" t="s">
        <v>21</v>
      </c>
      <c r="I1" s="29" t="s">
        <v>5</v>
      </c>
      <c r="J1" s="29" t="s">
        <v>6</v>
      </c>
      <c r="K1" s="29" t="s">
        <v>7</v>
      </c>
      <c r="L1" s="29" t="s">
        <v>1</v>
      </c>
      <c r="M1" s="29" t="s">
        <v>8</v>
      </c>
      <c r="N1" s="29" t="s">
        <v>9</v>
      </c>
      <c r="O1" s="29" t="s">
        <v>10</v>
      </c>
      <c r="P1" s="29" t="s">
        <v>11</v>
      </c>
      <c r="Q1" s="29" t="s">
        <v>12</v>
      </c>
      <c r="R1" s="39"/>
      <c r="S1" s="29"/>
      <c r="T1" s="29"/>
      <c r="U1" s="29"/>
      <c r="V1" s="28"/>
      <c r="W1" s="29"/>
      <c r="X1" s="29"/>
      <c r="Y1" s="29"/>
      <c r="Z1" s="29"/>
      <c r="AA1" s="29"/>
      <c r="AB1" s="29"/>
      <c r="AC1" s="41"/>
      <c r="AD1" s="42"/>
      <c r="AE1" s="43"/>
      <c r="AF1" s="41"/>
      <c r="AI1" s="38"/>
      <c r="AJ1" s="38"/>
    </row>
    <row r="2" spans="1:38" x14ac:dyDescent="0.2">
      <c r="A2" s="17" t="s">
        <v>13</v>
      </c>
      <c r="B2" s="17">
        <v>0.77500000000000002</v>
      </c>
      <c r="C2" s="17">
        <v>2</v>
      </c>
      <c r="D2" s="14">
        <v>100</v>
      </c>
      <c r="E2" s="14">
        <v>6</v>
      </c>
      <c r="F2" s="14">
        <v>15</v>
      </c>
      <c r="G2" s="14">
        <v>25550</v>
      </c>
      <c r="H2" s="14">
        <f t="shared" ref="H2:H7" si="0">(B2*(C2*D2*E2)/(F2*G2))</f>
        <v>2.4266144814090018E-3</v>
      </c>
      <c r="I2" s="14">
        <v>0.2</v>
      </c>
      <c r="J2" s="14">
        <v>2800</v>
      </c>
      <c r="K2" s="14">
        <v>0.1</v>
      </c>
      <c r="L2" s="14">
        <v>365</v>
      </c>
      <c r="M2" s="14">
        <f t="shared" ref="M2:M7" si="1">(B2*(J2*I2*K2*L2*E2)/(F2*G2))</f>
        <v>0.248</v>
      </c>
      <c r="N2" s="18">
        <v>1E-4</v>
      </c>
      <c r="O2" s="18">
        <v>1E-4</v>
      </c>
      <c r="P2" s="19">
        <f t="shared" ref="P2:P7" si="2">H2/O2</f>
        <v>24.266144814090016</v>
      </c>
      <c r="Q2" s="19">
        <f t="shared" ref="Q2:Q7" si="3">M2/N2</f>
        <v>2480</v>
      </c>
      <c r="R2" s="14"/>
      <c r="S2" s="13"/>
      <c r="T2" s="13"/>
      <c r="U2" s="13"/>
      <c r="V2" s="13"/>
      <c r="W2" s="13"/>
      <c r="X2" s="13"/>
      <c r="Y2" s="13"/>
      <c r="Z2" s="13"/>
      <c r="AA2" s="13"/>
      <c r="AB2" s="13"/>
      <c r="AC2" s="7"/>
      <c r="AD2" s="8"/>
      <c r="AE2" s="8"/>
      <c r="AF2" s="9"/>
      <c r="AG2" s="16"/>
      <c r="AH2" s="16"/>
      <c r="AI2" s="16"/>
      <c r="AJ2" s="16"/>
    </row>
    <row r="3" spans="1:38" x14ac:dyDescent="0.2">
      <c r="A3" s="17" t="s">
        <v>14</v>
      </c>
      <c r="B3" s="17">
        <v>3.15E-2</v>
      </c>
      <c r="C3" s="17">
        <v>2</v>
      </c>
      <c r="D3" s="14">
        <v>100</v>
      </c>
      <c r="E3" s="14">
        <v>6</v>
      </c>
      <c r="F3" s="14">
        <v>15</v>
      </c>
      <c r="G3" s="14">
        <v>25550</v>
      </c>
      <c r="H3" s="14">
        <f t="shared" si="0"/>
        <v>9.8630136986301367E-5</v>
      </c>
      <c r="I3" s="14">
        <v>0.2</v>
      </c>
      <c r="J3" s="14">
        <v>2800</v>
      </c>
      <c r="K3" s="14">
        <v>0.1</v>
      </c>
      <c r="L3" s="14">
        <v>365</v>
      </c>
      <c r="M3" s="14">
        <f t="shared" si="1"/>
        <v>1.008E-2</v>
      </c>
      <c r="N3" s="18">
        <v>1E-4</v>
      </c>
      <c r="O3" s="18">
        <v>1E-4</v>
      </c>
      <c r="P3" s="19">
        <f t="shared" si="2"/>
        <v>0.98630136986301364</v>
      </c>
      <c r="Q3" s="19">
        <f t="shared" si="3"/>
        <v>100.8</v>
      </c>
      <c r="R3" s="14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</row>
    <row r="4" spans="1:38" x14ac:dyDescent="0.2">
      <c r="A4" s="17" t="s">
        <v>15</v>
      </c>
      <c r="B4" s="17">
        <v>1.17E-2</v>
      </c>
      <c r="C4" s="17">
        <v>2</v>
      </c>
      <c r="D4" s="14">
        <v>100</v>
      </c>
      <c r="E4" s="14">
        <v>6</v>
      </c>
      <c r="F4" s="14">
        <v>15</v>
      </c>
      <c r="G4" s="14">
        <v>25550</v>
      </c>
      <c r="H4" s="14">
        <f t="shared" si="0"/>
        <v>3.6634050880626225E-5</v>
      </c>
      <c r="I4" s="14">
        <v>0.2</v>
      </c>
      <c r="J4" s="14">
        <v>2800</v>
      </c>
      <c r="K4" s="14">
        <v>0.1</v>
      </c>
      <c r="L4" s="14">
        <v>365</v>
      </c>
      <c r="M4" s="14">
        <f t="shared" si="1"/>
        <v>3.7440000000000004E-3</v>
      </c>
      <c r="N4" s="18">
        <v>1E-4</v>
      </c>
      <c r="O4" s="18">
        <v>1E-4</v>
      </c>
      <c r="P4" s="19">
        <f t="shared" si="2"/>
        <v>0.36634050880626223</v>
      </c>
      <c r="Q4" s="19">
        <f t="shared" si="3"/>
        <v>37.440000000000005</v>
      </c>
      <c r="R4" s="14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</row>
    <row r="5" spans="1:38" x14ac:dyDescent="0.2">
      <c r="A5" s="17" t="s">
        <v>16</v>
      </c>
      <c r="B5" s="17">
        <v>1.7000000000000001E-2</v>
      </c>
      <c r="C5" s="17">
        <v>2</v>
      </c>
      <c r="D5" s="14">
        <v>100</v>
      </c>
      <c r="E5" s="14">
        <v>6</v>
      </c>
      <c r="F5" s="14">
        <v>15</v>
      </c>
      <c r="G5" s="14">
        <v>25550</v>
      </c>
      <c r="H5" s="14">
        <f t="shared" si="0"/>
        <v>5.3228962818003919E-5</v>
      </c>
      <c r="I5" s="14">
        <v>0.2</v>
      </c>
      <c r="J5" s="14">
        <v>2800</v>
      </c>
      <c r="K5" s="14">
        <v>0.1</v>
      </c>
      <c r="L5" s="14">
        <v>365</v>
      </c>
      <c r="M5" s="14">
        <f t="shared" si="1"/>
        <v>5.4400000000000004E-3</v>
      </c>
      <c r="N5" s="18">
        <v>1E-4</v>
      </c>
      <c r="O5" s="18">
        <v>1E-4</v>
      </c>
      <c r="P5" s="19">
        <f t="shared" si="2"/>
        <v>0.53228962818003922</v>
      </c>
      <c r="Q5" s="19">
        <f t="shared" si="3"/>
        <v>54.4</v>
      </c>
      <c r="R5" s="14"/>
      <c r="S5" s="13"/>
      <c r="T5" s="13"/>
      <c r="U5" s="13"/>
      <c r="V5" s="12"/>
      <c r="W5" s="19"/>
      <c r="X5" s="19"/>
      <c r="Y5" s="19"/>
      <c r="Z5" s="19"/>
      <c r="AA5" s="19"/>
      <c r="AB5" s="19"/>
      <c r="AC5" s="19"/>
      <c r="AD5" s="19"/>
      <c r="AE5" s="13"/>
      <c r="AF5" s="13"/>
    </row>
    <row r="6" spans="1:38" x14ac:dyDescent="0.2">
      <c r="A6" s="17" t="s">
        <v>18</v>
      </c>
      <c r="B6" s="17">
        <v>0.11700000000000001</v>
      </c>
      <c r="C6" s="17">
        <v>2</v>
      </c>
      <c r="D6" s="14">
        <v>100</v>
      </c>
      <c r="E6" s="14">
        <v>6</v>
      </c>
      <c r="F6" s="14">
        <v>15</v>
      </c>
      <c r="G6" s="14">
        <v>25550</v>
      </c>
      <c r="H6" s="14">
        <f t="shared" si="0"/>
        <v>3.6634050880626225E-4</v>
      </c>
      <c r="I6" s="14">
        <v>0.2</v>
      </c>
      <c r="J6" s="14">
        <v>2800</v>
      </c>
      <c r="K6" s="14">
        <v>0.1</v>
      </c>
      <c r="L6" s="14">
        <v>365</v>
      </c>
      <c r="M6" s="14">
        <f t="shared" si="1"/>
        <v>3.7440000000000001E-2</v>
      </c>
      <c r="N6" s="18">
        <v>2.0000000000000001E-4</v>
      </c>
      <c r="O6" s="18">
        <v>2.0000000000000001E-4</v>
      </c>
      <c r="P6" s="19">
        <f t="shared" si="2"/>
        <v>1.8317025440313113</v>
      </c>
      <c r="Q6" s="19">
        <f t="shared" si="3"/>
        <v>187.2</v>
      </c>
      <c r="R6" s="14"/>
      <c r="S6" s="13"/>
      <c r="T6" s="13"/>
      <c r="U6" s="11"/>
      <c r="V6" s="20"/>
      <c r="W6" s="19"/>
      <c r="X6" s="19"/>
      <c r="Y6" s="19"/>
      <c r="Z6" s="19"/>
      <c r="AA6" s="19"/>
      <c r="AB6" s="19"/>
      <c r="AC6" s="19"/>
      <c r="AD6" s="19"/>
      <c r="AE6" s="13"/>
      <c r="AF6" s="13"/>
    </row>
    <row r="7" spans="1:38" x14ac:dyDescent="0.2">
      <c r="A7" s="17" t="s">
        <v>17</v>
      </c>
      <c r="B7" s="17">
        <v>3.3119999999999998</v>
      </c>
      <c r="C7" s="17">
        <v>2</v>
      </c>
      <c r="D7" s="14">
        <v>100</v>
      </c>
      <c r="E7" s="14">
        <v>6</v>
      </c>
      <c r="F7" s="14">
        <v>15</v>
      </c>
      <c r="G7" s="14">
        <v>25550</v>
      </c>
      <c r="H7" s="14">
        <f t="shared" si="0"/>
        <v>1.0370254403131114E-2</v>
      </c>
      <c r="I7" s="14">
        <v>0.2</v>
      </c>
      <c r="J7" s="14">
        <v>2800</v>
      </c>
      <c r="K7" s="14">
        <v>0.1</v>
      </c>
      <c r="L7" s="14">
        <v>365</v>
      </c>
      <c r="M7" s="14">
        <f t="shared" si="1"/>
        <v>1.0598399999999999</v>
      </c>
      <c r="N7" s="18">
        <v>7.0000000000000001E-3</v>
      </c>
      <c r="O7" s="18">
        <v>7.0000000000000001E-3</v>
      </c>
      <c r="P7" s="19">
        <f t="shared" si="2"/>
        <v>1.4814649147330163</v>
      </c>
      <c r="Q7" s="19">
        <f t="shared" si="3"/>
        <v>151.40571428571425</v>
      </c>
      <c r="R7" s="14"/>
      <c r="S7" s="13"/>
      <c r="T7" s="13"/>
      <c r="U7" s="12"/>
      <c r="V7" s="17"/>
      <c r="W7" s="19"/>
      <c r="X7" s="19"/>
      <c r="Y7" s="19"/>
      <c r="Z7" s="19"/>
      <c r="AA7" s="19"/>
      <c r="AB7" s="19"/>
      <c r="AC7" s="19"/>
      <c r="AD7" s="19"/>
      <c r="AE7" s="19"/>
      <c r="AF7" s="13"/>
      <c r="AH7" s="12"/>
      <c r="AI7" s="16"/>
      <c r="AJ7" s="16"/>
      <c r="AK7" s="21"/>
      <c r="AL7" s="21"/>
    </row>
    <row r="8" spans="1:38" x14ac:dyDescent="0.2">
      <c r="A8" s="17"/>
      <c r="B8" s="17"/>
      <c r="C8" s="17"/>
      <c r="D8" s="14"/>
      <c r="E8" s="14"/>
      <c r="F8" s="14"/>
      <c r="G8" s="14"/>
      <c r="H8" s="14"/>
      <c r="I8" s="14"/>
      <c r="J8" s="14"/>
      <c r="K8" s="14"/>
      <c r="L8" s="14"/>
      <c r="M8" s="14"/>
      <c r="N8" s="18"/>
      <c r="O8" s="18"/>
      <c r="P8" s="19">
        <f>SUM(P2:P7)</f>
        <v>29.464243779703661</v>
      </c>
      <c r="Q8" s="19">
        <f>SUM(Q2:Q7)</f>
        <v>3011.2457142857143</v>
      </c>
      <c r="R8" s="14"/>
      <c r="S8" s="13"/>
      <c r="T8" s="13"/>
      <c r="U8" s="12"/>
      <c r="V8" s="17"/>
      <c r="W8" s="19"/>
      <c r="X8" s="19"/>
      <c r="Y8" s="19"/>
      <c r="Z8" s="19"/>
      <c r="AA8" s="19"/>
      <c r="AB8" s="19"/>
      <c r="AC8" s="19"/>
      <c r="AD8" s="19"/>
      <c r="AE8" s="13"/>
      <c r="AF8" s="13"/>
      <c r="AH8" s="12"/>
      <c r="AI8" s="16"/>
      <c r="AK8" s="21"/>
      <c r="AL8" s="21"/>
    </row>
    <row r="9" spans="1:38" s="30" customFormat="1" x14ac:dyDescent="0.2">
      <c r="A9" s="36" t="s">
        <v>32</v>
      </c>
      <c r="B9" s="36" t="s">
        <v>21</v>
      </c>
      <c r="C9" s="36" t="s">
        <v>2</v>
      </c>
      <c r="D9" s="39" t="s">
        <v>33</v>
      </c>
      <c r="E9" s="39" t="s">
        <v>34</v>
      </c>
      <c r="F9" s="39" t="s">
        <v>35</v>
      </c>
      <c r="G9" s="39" t="s">
        <v>36</v>
      </c>
      <c r="H9" s="39"/>
      <c r="I9" s="39"/>
      <c r="J9" s="39"/>
      <c r="K9" s="39"/>
      <c r="L9" s="39"/>
      <c r="M9" s="39"/>
      <c r="N9" s="40"/>
      <c r="O9" s="40"/>
      <c r="P9" s="37"/>
      <c r="Q9" s="37"/>
      <c r="R9" s="39"/>
      <c r="S9" s="29"/>
      <c r="T9" s="29"/>
      <c r="U9" s="28"/>
      <c r="V9" s="36"/>
      <c r="W9" s="37"/>
      <c r="X9" s="37"/>
      <c r="Y9" s="37"/>
      <c r="Z9" s="37"/>
      <c r="AA9" s="37"/>
      <c r="AB9" s="37"/>
      <c r="AC9" s="37"/>
      <c r="AD9" s="37"/>
      <c r="AE9" s="29"/>
      <c r="AF9" s="29"/>
      <c r="AH9" s="28"/>
      <c r="AI9" s="38"/>
      <c r="AK9" s="35"/>
      <c r="AL9" s="35"/>
    </row>
    <row r="10" spans="1:38" x14ac:dyDescent="0.2">
      <c r="A10" s="17" t="s">
        <v>27</v>
      </c>
      <c r="B10" s="17">
        <v>1.03702544031311E-2</v>
      </c>
      <c r="C10" s="17">
        <v>6</v>
      </c>
      <c r="D10" s="14">
        <v>6</v>
      </c>
      <c r="E10" s="14">
        <f>B10*(C10/D10)</f>
        <v>1.03702544031311E-2</v>
      </c>
      <c r="F10" s="14">
        <v>6.9999999999999999E-4</v>
      </c>
      <c r="G10" s="14">
        <f>E10*F10</f>
        <v>7.2591780821917697E-6</v>
      </c>
      <c r="H10" s="14"/>
      <c r="I10" s="14"/>
      <c r="J10" s="14"/>
      <c r="K10" s="14"/>
      <c r="L10" s="14"/>
      <c r="M10" s="14"/>
      <c r="N10" s="18"/>
      <c r="O10" s="18"/>
      <c r="P10" s="19"/>
      <c r="Q10" s="19"/>
      <c r="R10" s="14"/>
      <c r="S10" s="13"/>
      <c r="T10" s="13"/>
      <c r="U10" s="12"/>
      <c r="V10" s="17"/>
      <c r="W10" s="19"/>
      <c r="X10" s="19"/>
      <c r="Y10" s="19"/>
      <c r="Z10" s="19"/>
      <c r="AA10" s="19"/>
      <c r="AB10" s="19"/>
      <c r="AC10" s="19"/>
      <c r="AD10" s="19"/>
      <c r="AE10" s="13"/>
      <c r="AF10" s="13"/>
      <c r="AH10" s="12"/>
      <c r="AI10" s="16"/>
      <c r="AK10" s="21"/>
      <c r="AL10" s="21"/>
    </row>
    <row r="11" spans="1:38" x14ac:dyDescent="0.2">
      <c r="A11" s="17" t="s">
        <v>28</v>
      </c>
      <c r="B11" s="17">
        <v>1.443444227005871E-3</v>
      </c>
      <c r="C11" s="17">
        <v>6</v>
      </c>
      <c r="D11" s="14">
        <v>6</v>
      </c>
      <c r="E11" s="14">
        <f t="shared" ref="E11:E14" si="4">B11*(C11/D11)</f>
        <v>1.443444227005871E-3</v>
      </c>
      <c r="F11" s="14">
        <v>6.9999999999999999E-4</v>
      </c>
      <c r="G11" s="14">
        <f t="shared" ref="G11:G14" si="5">E11*F11</f>
        <v>1.0104109589041097E-6</v>
      </c>
      <c r="H11" s="14"/>
      <c r="I11" s="14"/>
      <c r="J11" s="14"/>
      <c r="K11" s="14"/>
      <c r="L11" s="14"/>
      <c r="M11" s="14"/>
      <c r="N11" s="18"/>
      <c r="O11" s="18"/>
      <c r="P11" s="19"/>
      <c r="Q11" s="19"/>
      <c r="R11" s="14"/>
      <c r="S11" s="13"/>
      <c r="T11" s="13"/>
      <c r="U11" s="12"/>
      <c r="V11" s="17"/>
      <c r="W11" s="19"/>
      <c r="X11" s="19"/>
      <c r="Y11" s="19"/>
      <c r="Z11" s="19"/>
      <c r="AA11" s="19"/>
      <c r="AB11" s="19"/>
      <c r="AC11" s="19"/>
      <c r="AD11" s="19"/>
      <c r="AE11" s="13"/>
      <c r="AF11" s="13"/>
      <c r="AH11" s="12"/>
      <c r="AI11" s="16"/>
      <c r="AK11" s="21"/>
      <c r="AL11" s="21"/>
    </row>
    <row r="12" spans="1:38" x14ac:dyDescent="0.2">
      <c r="A12" s="17" t="s">
        <v>29</v>
      </c>
      <c r="B12" s="17">
        <v>1.8160469667318983E-3</v>
      </c>
      <c r="C12" s="17">
        <v>6</v>
      </c>
      <c r="D12" s="14">
        <v>6</v>
      </c>
      <c r="E12" s="14">
        <f t="shared" si="4"/>
        <v>1.8160469667318983E-3</v>
      </c>
      <c r="F12" s="14">
        <v>6.9999999999999999E-4</v>
      </c>
      <c r="G12" s="14">
        <f t="shared" si="5"/>
        <v>1.2712328767123287E-6</v>
      </c>
      <c r="H12" s="14"/>
      <c r="I12" s="14"/>
      <c r="J12" s="14"/>
      <c r="K12" s="14"/>
      <c r="L12" s="14"/>
      <c r="M12" s="14"/>
      <c r="N12" s="18"/>
      <c r="O12" s="18"/>
      <c r="P12" s="19"/>
      <c r="Q12" s="19"/>
      <c r="R12" s="14"/>
      <c r="S12" s="13"/>
      <c r="T12" s="13"/>
      <c r="U12" s="12"/>
      <c r="V12" s="17"/>
      <c r="W12" s="19"/>
      <c r="X12" s="19"/>
      <c r="Y12" s="19"/>
      <c r="Z12" s="19"/>
      <c r="AA12" s="19"/>
      <c r="AB12" s="19"/>
      <c r="AC12" s="19"/>
      <c r="AD12" s="19"/>
      <c r="AE12" s="13"/>
      <c r="AF12" s="13"/>
      <c r="AH12" s="12"/>
      <c r="AI12" s="16"/>
      <c r="AK12" s="21"/>
      <c r="AL12" s="21"/>
    </row>
    <row r="13" spans="1:38" x14ac:dyDescent="0.2">
      <c r="A13" s="17" t="s">
        <v>30</v>
      </c>
      <c r="B13" s="17">
        <v>9.2618395303326821E-4</v>
      </c>
      <c r="C13" s="17">
        <v>6</v>
      </c>
      <c r="D13" s="14">
        <v>6</v>
      </c>
      <c r="E13" s="14">
        <f t="shared" si="4"/>
        <v>9.2618395303326821E-4</v>
      </c>
      <c r="F13" s="14">
        <v>6.9999999999999999E-4</v>
      </c>
      <c r="G13" s="14">
        <f t="shared" si="5"/>
        <v>6.4832876712328772E-7</v>
      </c>
      <c r="H13" s="14"/>
      <c r="I13" s="14"/>
      <c r="J13" s="14"/>
      <c r="K13" s="14"/>
      <c r="L13" s="14"/>
      <c r="M13" s="14"/>
      <c r="N13" s="18"/>
      <c r="O13" s="18"/>
      <c r="P13" s="19"/>
      <c r="Q13" s="19"/>
      <c r="R13" s="14"/>
      <c r="S13" s="13"/>
      <c r="T13" s="13"/>
      <c r="U13" s="12"/>
      <c r="V13" s="17"/>
      <c r="W13" s="19"/>
      <c r="X13" s="19"/>
      <c r="Y13" s="19"/>
      <c r="Z13" s="19"/>
      <c r="AA13" s="19"/>
      <c r="AB13" s="19"/>
      <c r="AC13" s="19"/>
      <c r="AD13" s="19"/>
      <c r="AE13" s="13"/>
      <c r="AF13" s="13"/>
      <c r="AH13" s="12"/>
      <c r="AI13" s="16"/>
      <c r="AK13" s="21"/>
      <c r="AL13" s="21"/>
    </row>
    <row r="14" spans="1:38" x14ac:dyDescent="0.2">
      <c r="A14" s="17" t="s">
        <v>31</v>
      </c>
      <c r="B14" s="17">
        <v>1.340743639921722E-2</v>
      </c>
      <c r="C14" s="17">
        <v>6</v>
      </c>
      <c r="D14" s="14">
        <v>6</v>
      </c>
      <c r="E14" s="14">
        <f t="shared" si="4"/>
        <v>1.340743639921722E-2</v>
      </c>
      <c r="F14" s="14">
        <v>6.9999999999999999E-4</v>
      </c>
      <c r="G14" s="14">
        <f t="shared" si="5"/>
        <v>9.3852054794520543E-6</v>
      </c>
      <c r="H14" s="14"/>
      <c r="I14" s="14"/>
      <c r="J14" s="14"/>
      <c r="K14" s="14"/>
      <c r="L14" s="14"/>
      <c r="M14" s="14"/>
      <c r="N14" s="18"/>
      <c r="O14" s="18"/>
      <c r="P14" s="19"/>
      <c r="Q14" s="19"/>
      <c r="R14" s="14"/>
      <c r="S14" s="13"/>
      <c r="T14" s="13"/>
      <c r="U14" s="12"/>
      <c r="V14" s="17"/>
      <c r="W14" s="19"/>
      <c r="X14" s="19"/>
      <c r="Y14" s="19"/>
      <c r="Z14" s="19"/>
      <c r="AA14" s="19"/>
      <c r="AB14" s="19"/>
      <c r="AC14" s="19"/>
      <c r="AD14" s="19"/>
      <c r="AE14" s="13"/>
      <c r="AF14" s="13"/>
      <c r="AH14" s="12"/>
      <c r="AI14" s="16"/>
      <c r="AK14" s="21"/>
      <c r="AL14" s="21"/>
    </row>
    <row r="15" spans="1:38" x14ac:dyDescent="0.2">
      <c r="A15" s="17"/>
      <c r="B15" s="17"/>
      <c r="C15" s="17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8"/>
      <c r="O15" s="18"/>
      <c r="P15" s="19"/>
      <c r="Q15" s="19"/>
      <c r="R15" s="14"/>
      <c r="S15" s="13"/>
      <c r="T15" s="13"/>
      <c r="U15" s="12"/>
      <c r="V15" s="17"/>
      <c r="W15" s="19"/>
      <c r="X15" s="19"/>
      <c r="Y15" s="19"/>
      <c r="Z15" s="19"/>
      <c r="AA15" s="19"/>
      <c r="AB15" s="19"/>
      <c r="AC15" s="19"/>
      <c r="AD15" s="19"/>
      <c r="AE15" s="13"/>
      <c r="AF15" s="13"/>
      <c r="AH15" s="12"/>
      <c r="AI15" s="16"/>
      <c r="AK15" s="21"/>
      <c r="AL15" s="21"/>
    </row>
    <row r="16" spans="1:38" x14ac:dyDescent="0.2">
      <c r="A16" s="17"/>
      <c r="B16" s="17"/>
      <c r="C16" s="17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8"/>
      <c r="O16" s="18"/>
      <c r="P16" s="19"/>
      <c r="Q16" s="19"/>
      <c r="R16" s="14"/>
      <c r="S16" s="13"/>
      <c r="T16" s="13"/>
      <c r="U16" s="12"/>
      <c r="V16" s="17"/>
      <c r="W16" s="19"/>
      <c r="X16" s="19"/>
      <c r="Y16" s="19"/>
      <c r="Z16" s="19"/>
      <c r="AA16" s="19"/>
      <c r="AB16" s="19"/>
      <c r="AC16" s="19"/>
      <c r="AD16" s="19"/>
      <c r="AE16" s="13"/>
      <c r="AF16" s="13"/>
      <c r="AH16" s="12"/>
      <c r="AI16" s="16"/>
      <c r="AK16" s="21"/>
      <c r="AL16" s="21"/>
    </row>
    <row r="17" spans="1:38" s="30" customFormat="1" x14ac:dyDescent="0.2">
      <c r="A17" s="27" t="s">
        <v>23</v>
      </c>
      <c r="B17" s="28" t="s">
        <v>0</v>
      </c>
      <c r="C17" s="28" t="s">
        <v>20</v>
      </c>
      <c r="D17" s="29" t="s">
        <v>19</v>
      </c>
      <c r="E17" s="29" t="s">
        <v>2</v>
      </c>
      <c r="F17" s="29" t="s">
        <v>3</v>
      </c>
      <c r="G17" s="29" t="s">
        <v>4</v>
      </c>
      <c r="H17" s="29" t="s">
        <v>21</v>
      </c>
      <c r="I17" s="29" t="s">
        <v>5</v>
      </c>
      <c r="J17" s="29" t="s">
        <v>6</v>
      </c>
      <c r="K17" s="29" t="s">
        <v>7</v>
      </c>
      <c r="L17" s="29" t="s">
        <v>1</v>
      </c>
      <c r="M17" s="29" t="s">
        <v>8</v>
      </c>
      <c r="N17" s="29" t="s">
        <v>9</v>
      </c>
      <c r="O17" s="29" t="s">
        <v>10</v>
      </c>
      <c r="P17" s="29" t="s">
        <v>11</v>
      </c>
      <c r="Q17" s="29" t="s">
        <v>12</v>
      </c>
      <c r="R17" s="39"/>
      <c r="S17" s="29"/>
      <c r="T17" s="29"/>
      <c r="U17" s="28"/>
      <c r="V17" s="36"/>
      <c r="W17" s="37"/>
      <c r="X17" s="37"/>
      <c r="Y17" s="37"/>
      <c r="Z17" s="37"/>
      <c r="AA17" s="37"/>
      <c r="AB17" s="37"/>
      <c r="AC17" s="37"/>
      <c r="AD17" s="37"/>
      <c r="AE17" s="29"/>
      <c r="AF17" s="29"/>
      <c r="AH17" s="28"/>
      <c r="AI17" s="38"/>
      <c r="AK17" s="35"/>
      <c r="AL17" s="35"/>
    </row>
    <row r="18" spans="1:38" x14ac:dyDescent="0.2">
      <c r="A18" s="17" t="s">
        <v>13</v>
      </c>
      <c r="B18" s="17">
        <v>0</v>
      </c>
      <c r="C18" s="17">
        <v>2</v>
      </c>
      <c r="D18" s="14">
        <v>100</v>
      </c>
      <c r="E18" s="14">
        <v>6</v>
      </c>
      <c r="F18" s="14">
        <v>15</v>
      </c>
      <c r="G18" s="14">
        <v>25550</v>
      </c>
      <c r="H18" s="14">
        <f t="shared" ref="H18:H23" si="6">(B18*(C18*D18*E18)/(F18*G18))</f>
        <v>0</v>
      </c>
      <c r="I18" s="14">
        <v>0.2</v>
      </c>
      <c r="J18" s="14">
        <v>2800</v>
      </c>
      <c r="K18" s="14">
        <v>0.1</v>
      </c>
      <c r="L18" s="14">
        <v>365</v>
      </c>
      <c r="M18" s="14">
        <f t="shared" ref="M18:M23" si="7">(B18*(J18*I18*K18*L18*E18)/(F18*G18))</f>
        <v>0</v>
      </c>
      <c r="N18" s="18">
        <v>1E-4</v>
      </c>
      <c r="O18" s="18">
        <v>1E-4</v>
      </c>
      <c r="P18" s="19">
        <f t="shared" ref="P18:P23" si="8">H18/O18</f>
        <v>0</v>
      </c>
      <c r="Q18" s="19">
        <f t="shared" ref="Q18:Q23" si="9">M18/N18</f>
        <v>0</v>
      </c>
      <c r="R18" s="13"/>
      <c r="S18" s="13"/>
      <c r="T18" s="13"/>
      <c r="U18" s="12"/>
      <c r="V18" s="17"/>
      <c r="W18" s="19"/>
      <c r="X18" s="19"/>
      <c r="Y18" s="19"/>
      <c r="Z18" s="19"/>
      <c r="AA18" s="19"/>
      <c r="AB18" s="19"/>
      <c r="AC18" s="19"/>
      <c r="AD18" s="19"/>
      <c r="AE18" s="13"/>
      <c r="AF18" s="13"/>
      <c r="AH18" s="12"/>
      <c r="AI18" s="16"/>
      <c r="AK18" s="21"/>
      <c r="AL18" s="21"/>
    </row>
    <row r="19" spans="1:38" x14ac:dyDescent="0.2">
      <c r="A19" s="17" t="s">
        <v>14</v>
      </c>
      <c r="B19" s="17">
        <v>6.3899999999999998E-3</v>
      </c>
      <c r="C19" s="17">
        <v>2</v>
      </c>
      <c r="D19" s="14">
        <v>100</v>
      </c>
      <c r="E19" s="14">
        <v>6</v>
      </c>
      <c r="F19" s="14">
        <v>15</v>
      </c>
      <c r="G19" s="14">
        <v>25550</v>
      </c>
      <c r="H19" s="14">
        <f t="shared" si="6"/>
        <v>2.0007827788649706E-5</v>
      </c>
      <c r="I19" s="14">
        <v>0.2</v>
      </c>
      <c r="J19" s="14">
        <v>2800</v>
      </c>
      <c r="K19" s="14">
        <v>0.1</v>
      </c>
      <c r="L19" s="14">
        <v>365</v>
      </c>
      <c r="M19" s="14">
        <f t="shared" si="7"/>
        <v>2.0447999999999998E-3</v>
      </c>
      <c r="N19" s="18">
        <v>1E-4</v>
      </c>
      <c r="O19" s="18">
        <v>1E-4</v>
      </c>
      <c r="P19" s="19">
        <f t="shared" si="8"/>
        <v>0.20007827788649704</v>
      </c>
      <c r="Q19" s="19">
        <f t="shared" si="9"/>
        <v>20.447999999999997</v>
      </c>
      <c r="R19" s="13"/>
      <c r="S19" s="13"/>
      <c r="T19" s="13"/>
      <c r="U19" s="12"/>
      <c r="V19" s="17"/>
      <c r="W19" s="19"/>
      <c r="X19" s="19"/>
      <c r="Y19" s="19"/>
      <c r="Z19" s="19"/>
      <c r="AA19" s="19"/>
      <c r="AB19" s="19"/>
      <c r="AC19" s="19"/>
      <c r="AD19" s="19"/>
      <c r="AE19" s="13"/>
      <c r="AF19" s="13"/>
      <c r="AH19" s="12"/>
      <c r="AI19" s="16"/>
      <c r="AK19" s="21"/>
      <c r="AL19" s="21"/>
    </row>
    <row r="20" spans="1:38" x14ac:dyDescent="0.2">
      <c r="A20" s="17" t="s">
        <v>15</v>
      </c>
      <c r="B20" s="17">
        <v>2.2700000000000001E-2</v>
      </c>
      <c r="C20" s="17">
        <v>2</v>
      </c>
      <c r="D20" s="14">
        <v>100</v>
      </c>
      <c r="E20" s="14">
        <v>6</v>
      </c>
      <c r="F20" s="14">
        <v>15</v>
      </c>
      <c r="G20" s="14">
        <v>25550</v>
      </c>
      <c r="H20" s="14">
        <f t="shared" si="6"/>
        <v>7.1076320939334646E-5</v>
      </c>
      <c r="I20" s="14">
        <v>0.2</v>
      </c>
      <c r="J20" s="14">
        <v>2800</v>
      </c>
      <c r="K20" s="14">
        <v>0.1</v>
      </c>
      <c r="L20" s="14">
        <v>365</v>
      </c>
      <c r="M20" s="14">
        <f t="shared" si="7"/>
        <v>7.2640000000000005E-3</v>
      </c>
      <c r="N20" s="18">
        <v>1E-4</v>
      </c>
      <c r="O20" s="18">
        <v>1E-4</v>
      </c>
      <c r="P20" s="19">
        <f t="shared" si="8"/>
        <v>0.71076320939334647</v>
      </c>
      <c r="Q20" s="19">
        <f t="shared" si="9"/>
        <v>72.64</v>
      </c>
      <c r="R20" s="13"/>
      <c r="S20" s="13"/>
      <c r="T20" s="13"/>
      <c r="U20" s="12"/>
      <c r="V20" s="17"/>
      <c r="W20" s="19"/>
      <c r="X20" s="19"/>
      <c r="Y20" s="19"/>
      <c r="Z20" s="19"/>
      <c r="AA20" s="19"/>
      <c r="AB20" s="19"/>
      <c r="AC20" s="19"/>
      <c r="AD20" s="19"/>
      <c r="AE20" s="13"/>
      <c r="AF20" s="13"/>
      <c r="AH20" s="12"/>
      <c r="AI20" s="16"/>
      <c r="AK20" s="21"/>
      <c r="AL20" s="21"/>
    </row>
    <row r="21" spans="1:38" x14ac:dyDescent="0.2">
      <c r="A21" s="17" t="s">
        <v>16</v>
      </c>
      <c r="B21" s="17">
        <v>2.7E-2</v>
      </c>
      <c r="C21" s="17">
        <v>2</v>
      </c>
      <c r="D21" s="14">
        <v>100</v>
      </c>
      <c r="E21" s="14">
        <v>6</v>
      </c>
      <c r="F21" s="14">
        <v>15</v>
      </c>
      <c r="G21" s="14">
        <v>25550</v>
      </c>
      <c r="H21" s="14">
        <f t="shared" si="6"/>
        <v>8.4540117416829745E-5</v>
      </c>
      <c r="I21" s="14">
        <v>0.2</v>
      </c>
      <c r="J21" s="14">
        <v>2800</v>
      </c>
      <c r="K21" s="14">
        <v>0.1</v>
      </c>
      <c r="L21" s="14">
        <v>365</v>
      </c>
      <c r="M21" s="14">
        <f t="shared" si="7"/>
        <v>8.6400000000000001E-3</v>
      </c>
      <c r="N21" s="18">
        <v>1E-4</v>
      </c>
      <c r="O21" s="18">
        <v>1E-4</v>
      </c>
      <c r="P21" s="19">
        <f t="shared" si="8"/>
        <v>0.84540117416829741</v>
      </c>
      <c r="Q21" s="19">
        <f t="shared" si="9"/>
        <v>86.399999999999991</v>
      </c>
      <c r="R21" s="13"/>
      <c r="S21" s="13"/>
      <c r="T21" s="13"/>
      <c r="U21" s="12"/>
      <c r="V21" s="17"/>
      <c r="W21" s="19"/>
      <c r="X21" s="19"/>
      <c r="Y21" s="19"/>
      <c r="Z21" s="19"/>
      <c r="AA21" s="19"/>
      <c r="AB21" s="19"/>
      <c r="AC21" s="19"/>
      <c r="AD21" s="19"/>
      <c r="AE21" s="19"/>
      <c r="AF21" s="13"/>
      <c r="AH21" s="12"/>
      <c r="AI21" s="16"/>
      <c r="AJ21" s="16"/>
      <c r="AK21" s="21"/>
      <c r="AL21" s="21"/>
    </row>
    <row r="22" spans="1:38" x14ac:dyDescent="0.2">
      <c r="A22" s="17" t="s">
        <v>18</v>
      </c>
      <c r="B22" s="17">
        <v>0.191</v>
      </c>
      <c r="C22" s="17">
        <v>2</v>
      </c>
      <c r="D22" s="14">
        <v>100</v>
      </c>
      <c r="E22" s="14">
        <v>6</v>
      </c>
      <c r="F22" s="14">
        <v>15</v>
      </c>
      <c r="G22" s="14">
        <v>25550</v>
      </c>
      <c r="H22" s="14">
        <f t="shared" si="6"/>
        <v>5.9804305283757343E-4</v>
      </c>
      <c r="I22" s="14">
        <v>0.2</v>
      </c>
      <c r="J22" s="14">
        <v>2800</v>
      </c>
      <c r="K22" s="14">
        <v>0.1</v>
      </c>
      <c r="L22" s="14">
        <v>365</v>
      </c>
      <c r="M22" s="14">
        <f t="shared" si="7"/>
        <v>6.1120000000000001E-2</v>
      </c>
      <c r="N22" s="18">
        <v>2.0000000000000001E-4</v>
      </c>
      <c r="O22" s="18">
        <v>2.0000000000000001E-4</v>
      </c>
      <c r="P22" s="19">
        <f t="shared" si="8"/>
        <v>2.9902152641878672</v>
      </c>
      <c r="Q22" s="19">
        <f t="shared" si="9"/>
        <v>305.59999999999997</v>
      </c>
      <c r="R22" s="13"/>
      <c r="S22" s="13"/>
      <c r="T22" s="13"/>
      <c r="U22" s="12"/>
      <c r="V22" s="17"/>
      <c r="W22" s="19"/>
      <c r="X22" s="19"/>
      <c r="Y22" s="19"/>
      <c r="Z22" s="19"/>
      <c r="AA22" s="19"/>
      <c r="AB22" s="19"/>
      <c r="AC22" s="19"/>
      <c r="AD22" s="19"/>
      <c r="AE22" s="13"/>
      <c r="AF22" s="13"/>
      <c r="AH22" s="12"/>
      <c r="AI22" s="16"/>
      <c r="AK22" s="21"/>
      <c r="AL22" s="21"/>
    </row>
    <row r="23" spans="1:38" x14ac:dyDescent="0.2">
      <c r="A23" s="17" t="s">
        <v>17</v>
      </c>
      <c r="B23" s="17">
        <v>0.46100000000000002</v>
      </c>
      <c r="C23" s="17">
        <v>2</v>
      </c>
      <c r="D23" s="14">
        <v>100</v>
      </c>
      <c r="E23" s="14">
        <v>6</v>
      </c>
      <c r="F23" s="14">
        <v>15</v>
      </c>
      <c r="G23" s="14">
        <v>25550</v>
      </c>
      <c r="H23" s="14">
        <f t="shared" si="6"/>
        <v>1.443444227005871E-3</v>
      </c>
      <c r="I23" s="14">
        <v>0.2</v>
      </c>
      <c r="J23" s="14">
        <v>2800</v>
      </c>
      <c r="K23" s="14">
        <v>0.1</v>
      </c>
      <c r="L23" s="14">
        <v>365</v>
      </c>
      <c r="M23" s="14">
        <f t="shared" si="7"/>
        <v>0.14752000000000001</v>
      </c>
      <c r="N23" s="18">
        <v>7.0000000000000001E-3</v>
      </c>
      <c r="O23" s="18">
        <v>7.0000000000000001E-3</v>
      </c>
      <c r="P23" s="19">
        <f t="shared" si="8"/>
        <v>0.20620631814369586</v>
      </c>
      <c r="Q23" s="19">
        <f t="shared" si="9"/>
        <v>21.074285714285715</v>
      </c>
      <c r="R23" s="13"/>
      <c r="S23" s="13"/>
      <c r="T23" s="13"/>
      <c r="U23" s="12"/>
      <c r="V23" s="17"/>
      <c r="W23" s="19"/>
      <c r="X23" s="19"/>
      <c r="Y23" s="19"/>
      <c r="Z23" s="19"/>
      <c r="AA23" s="19"/>
      <c r="AB23" s="19"/>
      <c r="AC23" s="19"/>
      <c r="AD23" s="19"/>
      <c r="AE23" s="13"/>
      <c r="AF23" s="13"/>
      <c r="AH23" s="12"/>
      <c r="AI23" s="16"/>
      <c r="AK23" s="21"/>
      <c r="AL23" s="21"/>
    </row>
    <row r="24" spans="1:38" x14ac:dyDescent="0.2">
      <c r="A24" s="17"/>
      <c r="B24" s="17"/>
      <c r="C24" s="17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8"/>
      <c r="O24" s="18"/>
      <c r="P24" s="19">
        <f>SUM(P18:P23)</f>
        <v>4.9526642437797044</v>
      </c>
      <c r="Q24" s="19">
        <f>SUM(Q18:Q23)</f>
        <v>506.1622857142857</v>
      </c>
      <c r="R24" s="13"/>
      <c r="S24" s="13"/>
      <c r="T24" s="13"/>
      <c r="U24" s="13"/>
      <c r="V24" s="20"/>
      <c r="W24" s="19"/>
      <c r="X24" s="19"/>
      <c r="Y24" s="19"/>
      <c r="Z24" s="19"/>
      <c r="AA24" s="19"/>
      <c r="AB24" s="19"/>
      <c r="AC24" s="19"/>
      <c r="AD24" s="19"/>
      <c r="AE24" s="13"/>
      <c r="AF24" s="13"/>
      <c r="AI24" s="16"/>
      <c r="AJ24" s="16"/>
    </row>
    <row r="25" spans="1:38" x14ac:dyDescent="0.2">
      <c r="A25" s="17"/>
      <c r="B25" s="17"/>
      <c r="C25" s="17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8"/>
      <c r="O25" s="18"/>
      <c r="P25" s="19"/>
      <c r="Q25" s="19"/>
      <c r="R25" s="13"/>
      <c r="S25" s="13"/>
      <c r="T25" s="13"/>
      <c r="U25" s="22"/>
      <c r="V25" s="20"/>
      <c r="W25" s="19"/>
      <c r="X25" s="19"/>
      <c r="Y25" s="19"/>
      <c r="Z25" s="19"/>
      <c r="AA25" s="19"/>
      <c r="AB25" s="19"/>
      <c r="AC25" s="19"/>
      <c r="AD25" s="19"/>
      <c r="AE25" s="13"/>
      <c r="AF25" s="13"/>
      <c r="AI25" s="16"/>
      <c r="AJ25" s="16"/>
    </row>
    <row r="26" spans="1:38" x14ac:dyDescent="0.2">
      <c r="A26" s="17"/>
      <c r="B26" s="17"/>
      <c r="C26" s="17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8"/>
      <c r="O26" s="18"/>
      <c r="P26" s="19"/>
      <c r="Q26" s="19"/>
      <c r="R26" s="13"/>
      <c r="S26" s="13"/>
      <c r="T26" s="13"/>
      <c r="U26" s="17"/>
      <c r="V26" s="17"/>
      <c r="W26" s="19"/>
      <c r="X26" s="19"/>
      <c r="Y26" s="19"/>
      <c r="Z26" s="19"/>
      <c r="AA26" s="19"/>
      <c r="AB26" s="19"/>
      <c r="AC26" s="19"/>
      <c r="AD26" s="19"/>
      <c r="AE26" s="13"/>
      <c r="AF26" s="13"/>
      <c r="AH26" s="23"/>
      <c r="AI26" s="16"/>
    </row>
    <row r="27" spans="1:38" s="30" customFormat="1" x14ac:dyDescent="0.2">
      <c r="A27" s="27" t="s">
        <v>24</v>
      </c>
      <c r="B27" s="28" t="s">
        <v>0</v>
      </c>
      <c r="C27" s="28" t="s">
        <v>20</v>
      </c>
      <c r="D27" s="29" t="s">
        <v>19</v>
      </c>
      <c r="E27" s="29" t="s">
        <v>2</v>
      </c>
      <c r="F27" s="29" t="s">
        <v>3</v>
      </c>
      <c r="G27" s="29" t="s">
        <v>4</v>
      </c>
      <c r="H27" s="29" t="s">
        <v>21</v>
      </c>
      <c r="I27" s="29" t="s">
        <v>5</v>
      </c>
      <c r="J27" s="29" t="s">
        <v>6</v>
      </c>
      <c r="K27" s="29" t="s">
        <v>7</v>
      </c>
      <c r="L27" s="29" t="s">
        <v>1</v>
      </c>
      <c r="M27" s="29" t="s">
        <v>8</v>
      </c>
      <c r="N27" s="29" t="s">
        <v>9</v>
      </c>
      <c r="O27" s="29" t="s">
        <v>10</v>
      </c>
      <c r="P27" s="29" t="s">
        <v>11</v>
      </c>
      <c r="Q27" s="29" t="s">
        <v>12</v>
      </c>
      <c r="R27" s="29"/>
      <c r="S27" s="29"/>
      <c r="T27" s="29"/>
      <c r="U27" s="36"/>
      <c r="V27" s="36"/>
      <c r="W27" s="37"/>
      <c r="X27" s="37"/>
      <c r="Y27" s="37"/>
      <c r="Z27" s="37"/>
      <c r="AA27" s="37"/>
      <c r="AB27" s="37"/>
      <c r="AC27" s="37"/>
      <c r="AD27" s="37"/>
      <c r="AE27" s="29"/>
      <c r="AF27" s="29"/>
      <c r="AH27" s="34"/>
      <c r="AI27" s="38"/>
    </row>
    <row r="28" spans="1:38" x14ac:dyDescent="0.2">
      <c r="A28" s="17" t="s">
        <v>13</v>
      </c>
      <c r="B28" s="17">
        <v>0</v>
      </c>
      <c r="C28" s="17">
        <v>2</v>
      </c>
      <c r="D28" s="14">
        <v>100</v>
      </c>
      <c r="E28" s="14">
        <v>6</v>
      </c>
      <c r="F28" s="14">
        <v>15</v>
      </c>
      <c r="G28" s="14">
        <v>25550</v>
      </c>
      <c r="H28" s="14">
        <f t="shared" ref="H28:H33" si="10">(B28*(C28*D28*E28)/(F28*G28))</f>
        <v>0</v>
      </c>
      <c r="I28" s="14">
        <v>0.2</v>
      </c>
      <c r="J28" s="14">
        <v>2800</v>
      </c>
      <c r="K28" s="14">
        <v>0.1</v>
      </c>
      <c r="L28" s="14">
        <v>365</v>
      </c>
      <c r="M28" s="14">
        <f t="shared" ref="M28:M33" si="11">(B28*(J28*I28*K28*L28*E28)/(F28*G28))</f>
        <v>0</v>
      </c>
      <c r="N28" s="18">
        <v>1E-4</v>
      </c>
      <c r="O28" s="18">
        <v>1E-4</v>
      </c>
      <c r="P28" s="19">
        <f t="shared" ref="P28:P33" si="12">H28/O28</f>
        <v>0</v>
      </c>
      <c r="Q28" s="19">
        <f t="shared" ref="Q28:Q33" si="13">M28/N28</f>
        <v>0</v>
      </c>
      <c r="R28" s="13"/>
      <c r="S28" s="13"/>
      <c r="T28" s="13"/>
      <c r="U28" s="17"/>
      <c r="V28" s="17"/>
      <c r="W28" s="19"/>
      <c r="X28" s="19"/>
      <c r="Y28" s="19"/>
      <c r="Z28" s="19"/>
      <c r="AA28" s="19"/>
      <c r="AB28" s="19"/>
      <c r="AC28" s="19"/>
      <c r="AD28" s="19"/>
      <c r="AE28" s="13"/>
      <c r="AF28" s="13"/>
      <c r="AH28" s="23"/>
      <c r="AI28" s="16"/>
      <c r="AL28" s="16"/>
    </row>
    <row r="29" spans="1:38" x14ac:dyDescent="0.2">
      <c r="A29" s="17" t="s">
        <v>14</v>
      </c>
      <c r="B29" s="17">
        <v>5.3699999999999998E-3</v>
      </c>
      <c r="C29" s="17">
        <v>2</v>
      </c>
      <c r="D29" s="14">
        <v>100</v>
      </c>
      <c r="E29" s="14">
        <v>6</v>
      </c>
      <c r="F29" s="14">
        <v>15</v>
      </c>
      <c r="G29" s="14">
        <v>25550</v>
      </c>
      <c r="H29" s="14">
        <f t="shared" si="10"/>
        <v>1.6814090019569471E-5</v>
      </c>
      <c r="I29" s="14">
        <v>0.2</v>
      </c>
      <c r="J29" s="14">
        <v>2800</v>
      </c>
      <c r="K29" s="14">
        <v>0.1</v>
      </c>
      <c r="L29" s="14">
        <v>365</v>
      </c>
      <c r="M29" s="14">
        <f t="shared" si="11"/>
        <v>1.7183999999999999E-3</v>
      </c>
      <c r="N29" s="18">
        <v>1E-4</v>
      </c>
      <c r="O29" s="18">
        <v>1E-4</v>
      </c>
      <c r="P29" s="19">
        <f t="shared" si="12"/>
        <v>0.16814090019569469</v>
      </c>
      <c r="Q29" s="19">
        <f t="shared" si="13"/>
        <v>17.183999999999997</v>
      </c>
      <c r="R29" s="13"/>
      <c r="S29" s="13"/>
      <c r="T29" s="13"/>
      <c r="U29" s="17"/>
      <c r="V29" s="17"/>
      <c r="W29" s="19"/>
      <c r="X29" s="19"/>
      <c r="Y29" s="19"/>
      <c r="Z29" s="19"/>
      <c r="AA29" s="19"/>
      <c r="AB29" s="19"/>
      <c r="AC29" s="19"/>
      <c r="AD29" s="19"/>
      <c r="AE29" s="13"/>
      <c r="AF29" s="13"/>
      <c r="AH29" s="23"/>
      <c r="AI29" s="16"/>
    </row>
    <row r="30" spans="1:38" x14ac:dyDescent="0.2">
      <c r="A30" s="17" t="s">
        <v>15</v>
      </c>
      <c r="B30" s="17">
        <v>7.1900000000000006E-2</v>
      </c>
      <c r="C30" s="17">
        <v>2</v>
      </c>
      <c r="D30" s="14">
        <v>100</v>
      </c>
      <c r="E30" s="14">
        <v>6</v>
      </c>
      <c r="F30" s="14">
        <v>15</v>
      </c>
      <c r="G30" s="14">
        <v>25550</v>
      </c>
      <c r="H30" s="14">
        <f t="shared" si="10"/>
        <v>2.2512720156555774E-4</v>
      </c>
      <c r="I30" s="14">
        <v>0.2</v>
      </c>
      <c r="J30" s="14">
        <v>2800</v>
      </c>
      <c r="K30" s="14">
        <v>0.1</v>
      </c>
      <c r="L30" s="14">
        <v>365</v>
      </c>
      <c r="M30" s="14">
        <f t="shared" si="11"/>
        <v>2.3008000000000001E-2</v>
      </c>
      <c r="N30" s="18">
        <v>1E-4</v>
      </c>
      <c r="O30" s="18">
        <v>1E-4</v>
      </c>
      <c r="P30" s="19">
        <f t="shared" si="12"/>
        <v>2.2512720156555774</v>
      </c>
      <c r="Q30" s="19">
        <f t="shared" si="13"/>
        <v>230.07999999999998</v>
      </c>
      <c r="R30" s="13"/>
      <c r="S30" s="13"/>
      <c r="T30" s="13"/>
      <c r="U30" s="17"/>
      <c r="V30" s="17"/>
      <c r="W30" s="19"/>
      <c r="X30" s="19"/>
      <c r="Y30" s="19"/>
      <c r="Z30" s="19"/>
      <c r="AA30" s="19"/>
      <c r="AB30" s="19"/>
      <c r="AC30" s="19"/>
      <c r="AD30" s="19"/>
      <c r="AE30" s="13"/>
      <c r="AF30" s="13"/>
      <c r="AH30" s="23"/>
      <c r="AI30" s="16"/>
    </row>
    <row r="31" spans="1:38" x14ac:dyDescent="0.2">
      <c r="A31" s="17" t="s">
        <v>16</v>
      </c>
      <c r="B31" s="17">
        <v>8.6599999999999996E-2</v>
      </c>
      <c r="C31" s="17">
        <v>2</v>
      </c>
      <c r="D31" s="14">
        <v>100</v>
      </c>
      <c r="E31" s="14">
        <v>6</v>
      </c>
      <c r="F31" s="14">
        <v>15</v>
      </c>
      <c r="G31" s="14">
        <v>25550</v>
      </c>
      <c r="H31" s="14">
        <f t="shared" si="10"/>
        <v>2.7115459882583171E-4</v>
      </c>
      <c r="I31" s="14">
        <v>0.2</v>
      </c>
      <c r="J31" s="14">
        <v>2800</v>
      </c>
      <c r="K31" s="14">
        <v>0.1</v>
      </c>
      <c r="L31" s="14">
        <v>365</v>
      </c>
      <c r="M31" s="14">
        <f t="shared" si="11"/>
        <v>2.7712000000000001E-2</v>
      </c>
      <c r="N31" s="18">
        <v>1E-4</v>
      </c>
      <c r="O31" s="18">
        <v>1E-4</v>
      </c>
      <c r="P31" s="19">
        <f t="shared" si="12"/>
        <v>2.7115459882583171</v>
      </c>
      <c r="Q31" s="19">
        <f t="shared" si="13"/>
        <v>277.12</v>
      </c>
      <c r="R31" s="13"/>
      <c r="S31" s="13"/>
      <c r="T31" s="13"/>
      <c r="U31" s="17"/>
      <c r="V31" s="17"/>
      <c r="W31" s="19"/>
      <c r="X31" s="19"/>
      <c r="Y31" s="19"/>
      <c r="Z31" s="19"/>
      <c r="AA31" s="19"/>
      <c r="AB31" s="19"/>
      <c r="AC31" s="19"/>
      <c r="AD31" s="19"/>
      <c r="AE31" s="13"/>
      <c r="AF31" s="13"/>
      <c r="AH31" s="23"/>
      <c r="AI31" s="16"/>
    </row>
    <row r="32" spans="1:38" x14ac:dyDescent="0.2">
      <c r="A32" s="17" t="s">
        <v>18</v>
      </c>
      <c r="B32" s="17">
        <v>0.89800000000000002</v>
      </c>
      <c r="C32" s="17">
        <v>2</v>
      </c>
      <c r="D32" s="14">
        <v>100</v>
      </c>
      <c r="E32" s="14">
        <v>6</v>
      </c>
      <c r="F32" s="14">
        <v>15</v>
      </c>
      <c r="G32" s="14">
        <v>25550</v>
      </c>
      <c r="H32" s="14">
        <f t="shared" si="10"/>
        <v>2.8117416829745601E-3</v>
      </c>
      <c r="I32" s="14">
        <v>0.2</v>
      </c>
      <c r="J32" s="14">
        <v>2800</v>
      </c>
      <c r="K32" s="14">
        <v>0.1</v>
      </c>
      <c r="L32" s="14">
        <v>365</v>
      </c>
      <c r="M32" s="14">
        <f t="shared" si="11"/>
        <v>0.28736</v>
      </c>
      <c r="N32" s="18">
        <v>2.0000000000000001E-4</v>
      </c>
      <c r="O32" s="18">
        <v>2.0000000000000001E-4</v>
      </c>
      <c r="P32" s="19">
        <f t="shared" si="12"/>
        <v>14.0587084148728</v>
      </c>
      <c r="Q32" s="19">
        <f t="shared" si="13"/>
        <v>1436.8</v>
      </c>
      <c r="R32" s="13"/>
      <c r="S32" s="13"/>
      <c r="T32" s="13"/>
      <c r="U32" s="17"/>
      <c r="V32" s="17"/>
      <c r="W32" s="19"/>
      <c r="X32" s="19"/>
      <c r="Y32" s="19"/>
      <c r="Z32" s="19"/>
      <c r="AA32" s="19"/>
      <c r="AB32" s="19"/>
      <c r="AC32" s="19"/>
      <c r="AD32" s="19"/>
      <c r="AE32" s="13"/>
      <c r="AF32" s="13"/>
      <c r="AH32" s="23"/>
      <c r="AI32" s="16"/>
    </row>
    <row r="33" spans="1:38" x14ac:dyDescent="0.2">
      <c r="A33" s="17" t="s">
        <v>17</v>
      </c>
      <c r="B33" s="17">
        <v>0.57999999999999996</v>
      </c>
      <c r="C33" s="17">
        <v>2</v>
      </c>
      <c r="D33" s="14">
        <v>100</v>
      </c>
      <c r="E33" s="14">
        <v>6</v>
      </c>
      <c r="F33" s="14">
        <v>15</v>
      </c>
      <c r="G33" s="14">
        <v>25550</v>
      </c>
      <c r="H33" s="14">
        <f t="shared" si="10"/>
        <v>1.8160469667318983E-3</v>
      </c>
      <c r="I33" s="14">
        <v>0.2</v>
      </c>
      <c r="J33" s="14">
        <v>2800</v>
      </c>
      <c r="K33" s="14">
        <v>0.1</v>
      </c>
      <c r="L33" s="14">
        <v>365</v>
      </c>
      <c r="M33" s="14">
        <f t="shared" si="11"/>
        <v>0.18559999999999999</v>
      </c>
      <c r="N33" s="18">
        <v>7.0000000000000001E-3</v>
      </c>
      <c r="O33" s="18">
        <v>7.0000000000000001E-3</v>
      </c>
      <c r="P33" s="19">
        <f t="shared" si="12"/>
        <v>0.25943528096169977</v>
      </c>
      <c r="Q33" s="19">
        <f t="shared" si="13"/>
        <v>26.514285714285712</v>
      </c>
      <c r="R33" s="13"/>
      <c r="S33" s="13"/>
      <c r="T33" s="13"/>
      <c r="U33" s="17"/>
      <c r="V33" s="17"/>
      <c r="W33" s="19"/>
      <c r="X33" s="19"/>
      <c r="Y33" s="19"/>
      <c r="Z33" s="19"/>
      <c r="AA33" s="19"/>
      <c r="AB33" s="19"/>
      <c r="AC33" s="19"/>
      <c r="AD33" s="19"/>
      <c r="AE33" s="13"/>
      <c r="AF33" s="13"/>
      <c r="AH33" s="23"/>
      <c r="AI33" s="16"/>
    </row>
    <row r="34" spans="1:38" x14ac:dyDescent="0.2">
      <c r="H34" s="24"/>
      <c r="J34" s="24"/>
      <c r="K34" s="24"/>
      <c r="L34" s="24"/>
      <c r="M34" s="24"/>
      <c r="N34" s="14"/>
      <c r="O34" s="14"/>
      <c r="P34" s="25">
        <f>SUM(P28:P33)</f>
        <v>19.449102599944087</v>
      </c>
      <c r="Q34" s="10">
        <f>SUM(Q28:Q33)</f>
        <v>1987.6982857142857</v>
      </c>
      <c r="R34" s="13"/>
      <c r="S34" s="13"/>
      <c r="T34" s="13"/>
      <c r="U34" s="17"/>
      <c r="V34" s="17"/>
      <c r="W34" s="19"/>
      <c r="X34" s="19"/>
      <c r="Y34" s="19"/>
      <c r="Z34" s="19"/>
      <c r="AA34" s="19"/>
      <c r="AB34" s="19"/>
      <c r="AC34" s="19"/>
      <c r="AD34" s="19"/>
      <c r="AE34" s="13"/>
      <c r="AF34" s="13"/>
      <c r="AH34" s="23"/>
      <c r="AI34" s="16"/>
    </row>
    <row r="35" spans="1:38" x14ac:dyDescent="0.2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7"/>
      <c r="V35" s="17"/>
      <c r="W35" s="19"/>
      <c r="X35" s="19"/>
      <c r="Y35" s="19"/>
      <c r="Z35" s="19"/>
      <c r="AA35" s="19"/>
      <c r="AB35" s="19"/>
      <c r="AC35" s="19"/>
      <c r="AD35" s="19"/>
      <c r="AE35" s="13"/>
      <c r="AF35" s="13"/>
      <c r="AH35" s="23"/>
      <c r="AI35" s="16"/>
    </row>
    <row r="36" spans="1:38" s="30" customFormat="1" x14ac:dyDescent="0.2">
      <c r="A36" s="27" t="s">
        <v>25</v>
      </c>
      <c r="B36" s="28" t="s">
        <v>0</v>
      </c>
      <c r="C36" s="28" t="s">
        <v>20</v>
      </c>
      <c r="D36" s="29" t="s">
        <v>19</v>
      </c>
      <c r="E36" s="29" t="s">
        <v>2</v>
      </c>
      <c r="F36" s="29" t="s">
        <v>3</v>
      </c>
      <c r="G36" s="29" t="s">
        <v>4</v>
      </c>
      <c r="H36" s="29" t="s">
        <v>21</v>
      </c>
      <c r="I36" s="29" t="s">
        <v>5</v>
      </c>
      <c r="J36" s="29" t="s">
        <v>6</v>
      </c>
      <c r="K36" s="29" t="s">
        <v>7</v>
      </c>
      <c r="L36" s="29" t="s">
        <v>1</v>
      </c>
      <c r="M36" s="29" t="s">
        <v>8</v>
      </c>
      <c r="N36" s="29" t="s">
        <v>9</v>
      </c>
      <c r="O36" s="29" t="s">
        <v>10</v>
      </c>
      <c r="P36" s="29" t="s">
        <v>11</v>
      </c>
      <c r="Q36" s="29" t="s">
        <v>12</v>
      </c>
      <c r="R36" s="29"/>
      <c r="S36" s="29"/>
      <c r="T36" s="29"/>
      <c r="U36" s="36"/>
      <c r="V36" s="36"/>
      <c r="W36" s="37"/>
      <c r="X36" s="37"/>
      <c r="Y36" s="37"/>
      <c r="Z36" s="37"/>
      <c r="AA36" s="37"/>
      <c r="AB36" s="37"/>
      <c r="AC36" s="37"/>
      <c r="AD36" s="37"/>
      <c r="AE36" s="29"/>
      <c r="AF36" s="29"/>
      <c r="AH36" s="34"/>
      <c r="AI36" s="38"/>
    </row>
    <row r="37" spans="1:38" x14ac:dyDescent="0.2">
      <c r="A37" s="17" t="s">
        <v>13</v>
      </c>
      <c r="B37" s="17">
        <v>7.11E-3</v>
      </c>
      <c r="C37" s="17">
        <v>2</v>
      </c>
      <c r="D37" s="14">
        <v>100</v>
      </c>
      <c r="E37" s="14">
        <v>6</v>
      </c>
      <c r="F37" s="14">
        <v>15</v>
      </c>
      <c r="G37" s="14">
        <v>25550</v>
      </c>
      <c r="H37" s="14">
        <f t="shared" ref="H37:H42" si="14">(B37*(C37*D37*E37)/(F37*G37))</f>
        <v>2.2262230919765166E-5</v>
      </c>
      <c r="I37" s="14">
        <v>0.2</v>
      </c>
      <c r="J37" s="14">
        <v>2800</v>
      </c>
      <c r="K37" s="14">
        <v>0.1</v>
      </c>
      <c r="L37" s="14">
        <v>365</v>
      </c>
      <c r="M37" s="14">
        <f t="shared" ref="M37:M42" si="15">(B37*(J37*I37*K37*L37*E37)/(F37*G37))</f>
        <v>2.2752000000000002E-3</v>
      </c>
      <c r="N37" s="18">
        <v>1E-4</v>
      </c>
      <c r="O37" s="18">
        <v>1E-4</v>
      </c>
      <c r="P37" s="19">
        <f t="shared" ref="P37:P42" si="16">H37/O37</f>
        <v>0.22262230919765166</v>
      </c>
      <c r="Q37" s="19">
        <f t="shared" ref="Q37:Q42" si="17">M37/N37</f>
        <v>22.752000000000002</v>
      </c>
      <c r="R37" s="13"/>
      <c r="S37" s="13"/>
      <c r="T37" s="13"/>
      <c r="U37" s="13"/>
      <c r="V37" s="13"/>
      <c r="W37" s="13"/>
      <c r="X37" s="13"/>
      <c r="Y37" s="13"/>
      <c r="Z37" s="19"/>
      <c r="AA37" s="19"/>
      <c r="AB37" s="19"/>
      <c r="AC37" s="19"/>
      <c r="AD37" s="13"/>
      <c r="AE37" s="13"/>
      <c r="AF37" s="13"/>
      <c r="AI37" s="16"/>
      <c r="AJ37" s="16"/>
    </row>
    <row r="38" spans="1:38" x14ac:dyDescent="0.2">
      <c r="A38" s="17" t="s">
        <v>14</v>
      </c>
      <c r="B38" s="17">
        <v>9.5999999999999992E-3</v>
      </c>
      <c r="C38" s="17">
        <v>2</v>
      </c>
      <c r="D38" s="14">
        <v>100</v>
      </c>
      <c r="E38" s="14">
        <v>6</v>
      </c>
      <c r="F38" s="14">
        <v>15</v>
      </c>
      <c r="G38" s="14">
        <v>25550</v>
      </c>
      <c r="H38" s="14">
        <f t="shared" si="14"/>
        <v>3.0058708414872796E-5</v>
      </c>
      <c r="I38" s="14">
        <v>0.2</v>
      </c>
      <c r="J38" s="14">
        <v>2800</v>
      </c>
      <c r="K38" s="14">
        <v>0.1</v>
      </c>
      <c r="L38" s="14">
        <v>365</v>
      </c>
      <c r="M38" s="14">
        <f t="shared" si="15"/>
        <v>3.0719999999999996E-3</v>
      </c>
      <c r="N38" s="18">
        <v>1E-4</v>
      </c>
      <c r="O38" s="18">
        <v>1E-4</v>
      </c>
      <c r="P38" s="19">
        <f t="shared" si="16"/>
        <v>0.30058708414872792</v>
      </c>
      <c r="Q38" s="19">
        <f t="shared" si="17"/>
        <v>30.719999999999995</v>
      </c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9"/>
      <c r="AE38" s="13"/>
      <c r="AF38" s="13"/>
    </row>
    <row r="39" spans="1:38" x14ac:dyDescent="0.2">
      <c r="A39" s="17" t="s">
        <v>15</v>
      </c>
      <c r="B39" s="17">
        <v>6.7199999999999996E-2</v>
      </c>
      <c r="C39" s="17">
        <v>2</v>
      </c>
      <c r="D39" s="14">
        <v>100</v>
      </c>
      <c r="E39" s="14">
        <v>6</v>
      </c>
      <c r="F39" s="14">
        <v>15</v>
      </c>
      <c r="G39" s="14">
        <v>25550</v>
      </c>
      <c r="H39" s="14">
        <f t="shared" si="14"/>
        <v>2.1041095890410959E-4</v>
      </c>
      <c r="I39" s="14">
        <v>0.2</v>
      </c>
      <c r="J39" s="14">
        <v>2800</v>
      </c>
      <c r="K39" s="14">
        <v>0.1</v>
      </c>
      <c r="L39" s="14">
        <v>365</v>
      </c>
      <c r="M39" s="14">
        <f t="shared" si="15"/>
        <v>2.1503999999999999E-2</v>
      </c>
      <c r="N39" s="18">
        <v>1E-4</v>
      </c>
      <c r="O39" s="18">
        <v>1E-4</v>
      </c>
      <c r="P39" s="19">
        <f t="shared" si="16"/>
        <v>2.1041095890410957</v>
      </c>
      <c r="Q39" s="19">
        <f t="shared" si="17"/>
        <v>215.03999999999996</v>
      </c>
    </row>
    <row r="40" spans="1:38" x14ac:dyDescent="0.2">
      <c r="A40" s="17" t="s">
        <v>16</v>
      </c>
      <c r="B40" s="17">
        <v>7.5399999999999995E-2</v>
      </c>
      <c r="C40" s="17">
        <v>2</v>
      </c>
      <c r="D40" s="14">
        <v>100</v>
      </c>
      <c r="E40" s="14">
        <v>6</v>
      </c>
      <c r="F40" s="14">
        <v>15</v>
      </c>
      <c r="G40" s="14">
        <v>25550</v>
      </c>
      <c r="H40" s="14">
        <f t="shared" si="14"/>
        <v>2.3608610567514674E-4</v>
      </c>
      <c r="I40" s="14">
        <v>0.2</v>
      </c>
      <c r="J40" s="14">
        <v>2800</v>
      </c>
      <c r="K40" s="14">
        <v>0.1</v>
      </c>
      <c r="L40" s="14">
        <v>365</v>
      </c>
      <c r="M40" s="14">
        <f t="shared" si="15"/>
        <v>2.4127999999999997E-2</v>
      </c>
      <c r="N40" s="18">
        <v>1E-4</v>
      </c>
      <c r="O40" s="18">
        <v>1E-4</v>
      </c>
      <c r="P40" s="19">
        <f t="shared" si="16"/>
        <v>2.3608610567514674</v>
      </c>
      <c r="Q40" s="19">
        <f t="shared" si="17"/>
        <v>241.27999999999994</v>
      </c>
    </row>
    <row r="41" spans="1:38" x14ac:dyDescent="0.2">
      <c r="A41" s="17" t="s">
        <v>18</v>
      </c>
      <c r="B41" s="17">
        <v>0.65300000000000002</v>
      </c>
      <c r="C41" s="17">
        <v>2</v>
      </c>
      <c r="D41" s="14">
        <v>100</v>
      </c>
      <c r="E41" s="14">
        <v>6</v>
      </c>
      <c r="F41" s="14">
        <v>15</v>
      </c>
      <c r="G41" s="14">
        <v>25550</v>
      </c>
      <c r="H41" s="14">
        <f t="shared" si="14"/>
        <v>2.0446183953033267E-3</v>
      </c>
      <c r="I41" s="14">
        <v>0.2</v>
      </c>
      <c r="J41" s="14">
        <v>2800</v>
      </c>
      <c r="K41" s="14">
        <v>0.1</v>
      </c>
      <c r="L41" s="14">
        <v>365</v>
      </c>
      <c r="M41" s="14">
        <f t="shared" si="15"/>
        <v>0.20896000000000001</v>
      </c>
      <c r="N41" s="18">
        <v>2.0000000000000001E-4</v>
      </c>
      <c r="O41" s="18">
        <v>2.0000000000000001E-4</v>
      </c>
      <c r="P41" s="19">
        <f t="shared" si="16"/>
        <v>10.223091976516633</v>
      </c>
      <c r="Q41" s="19">
        <f t="shared" si="17"/>
        <v>1044.8</v>
      </c>
      <c r="AH41" s="23"/>
      <c r="AI41" s="21"/>
      <c r="AJ41" s="21"/>
      <c r="AK41" s="21"/>
      <c r="AL41" s="21"/>
    </row>
    <row r="42" spans="1:38" x14ac:dyDescent="0.2">
      <c r="A42" s="17" t="s">
        <v>17</v>
      </c>
      <c r="B42" s="17">
        <v>0.29580000000000001</v>
      </c>
      <c r="C42" s="17">
        <v>2</v>
      </c>
      <c r="D42" s="14">
        <v>100</v>
      </c>
      <c r="E42" s="14">
        <v>6</v>
      </c>
      <c r="F42" s="14">
        <v>15</v>
      </c>
      <c r="G42" s="14">
        <v>25550</v>
      </c>
      <c r="H42" s="14">
        <f t="shared" si="14"/>
        <v>9.2618395303326821E-4</v>
      </c>
      <c r="I42" s="14">
        <v>0.2</v>
      </c>
      <c r="J42" s="14">
        <v>2800</v>
      </c>
      <c r="K42" s="14">
        <v>0.1</v>
      </c>
      <c r="L42" s="14">
        <v>365</v>
      </c>
      <c r="M42" s="14">
        <f t="shared" si="15"/>
        <v>9.4656000000000004E-2</v>
      </c>
      <c r="N42" s="18">
        <v>7.0000000000000001E-3</v>
      </c>
      <c r="O42" s="18">
        <v>7.0000000000000001E-3</v>
      </c>
      <c r="P42" s="19">
        <f t="shared" si="16"/>
        <v>0.13231199329046689</v>
      </c>
      <c r="Q42" s="19">
        <f t="shared" si="17"/>
        <v>13.522285714285715</v>
      </c>
      <c r="AH42" s="23"/>
      <c r="AI42" s="21"/>
      <c r="AJ42" s="21"/>
      <c r="AK42" s="21"/>
      <c r="AL42" s="21"/>
    </row>
    <row r="43" spans="1:38" x14ac:dyDescent="0.2">
      <c r="E43" s="23"/>
      <c r="F43" s="23"/>
      <c r="G43" s="16"/>
      <c r="H43" s="25"/>
      <c r="I43" s="25"/>
      <c r="J43" s="25"/>
      <c r="K43" s="16"/>
      <c r="L43" s="16"/>
      <c r="M43" s="24"/>
      <c r="N43" s="21"/>
      <c r="O43" s="21"/>
      <c r="P43" s="25">
        <f>SUM(P37:P42)</f>
        <v>15.343584008946042</v>
      </c>
      <c r="Q43" s="16">
        <f>SUM(Q37:Q42)</f>
        <v>1568.1142857142856</v>
      </c>
      <c r="AH43" s="23"/>
      <c r="AI43" s="21"/>
      <c r="AJ43" s="21"/>
      <c r="AK43" s="21"/>
      <c r="AL43" s="21"/>
    </row>
    <row r="44" spans="1:38" x14ac:dyDescent="0.2">
      <c r="AH44" s="23"/>
      <c r="AI44" s="21"/>
      <c r="AJ44" s="21"/>
      <c r="AK44" s="21"/>
      <c r="AL44" s="21"/>
    </row>
    <row r="45" spans="1:38" s="30" customFormat="1" x14ac:dyDescent="0.2">
      <c r="A45" s="27" t="s">
        <v>26</v>
      </c>
      <c r="B45" s="28" t="s">
        <v>0</v>
      </c>
      <c r="C45" s="28" t="s">
        <v>20</v>
      </c>
      <c r="D45" s="29" t="s">
        <v>19</v>
      </c>
      <c r="E45" s="29" t="s">
        <v>2</v>
      </c>
      <c r="F45" s="29" t="s">
        <v>3</v>
      </c>
      <c r="G45" s="29" t="s">
        <v>4</v>
      </c>
      <c r="H45" s="29" t="s">
        <v>21</v>
      </c>
      <c r="I45" s="29" t="s">
        <v>5</v>
      </c>
      <c r="J45" s="29" t="s">
        <v>6</v>
      </c>
      <c r="K45" s="29" t="s">
        <v>7</v>
      </c>
      <c r="L45" s="29" t="s">
        <v>1</v>
      </c>
      <c r="M45" s="29" t="s">
        <v>8</v>
      </c>
      <c r="N45" s="29" t="s">
        <v>9</v>
      </c>
      <c r="O45" s="29" t="s">
        <v>10</v>
      </c>
      <c r="P45" s="29" t="s">
        <v>11</v>
      </c>
      <c r="Q45" s="29" t="s">
        <v>12</v>
      </c>
      <c r="AH45" s="34"/>
      <c r="AI45" s="35"/>
      <c r="AJ45" s="35"/>
      <c r="AK45" s="35"/>
      <c r="AL45" s="35"/>
    </row>
    <row r="46" spans="1:38" x14ac:dyDescent="0.2">
      <c r="A46" s="17" t="s">
        <v>13</v>
      </c>
      <c r="B46" s="17">
        <v>0</v>
      </c>
      <c r="C46" s="17">
        <v>2</v>
      </c>
      <c r="D46" s="14">
        <v>100</v>
      </c>
      <c r="E46" s="14">
        <v>6</v>
      </c>
      <c r="F46" s="14">
        <v>15</v>
      </c>
      <c r="G46" s="14">
        <v>25550</v>
      </c>
      <c r="H46" s="14">
        <f t="shared" ref="H46:H51" si="18">(B46*(C46*D46*E46)/(F46*G46))</f>
        <v>0</v>
      </c>
      <c r="I46" s="14">
        <v>0.2</v>
      </c>
      <c r="J46" s="14">
        <v>2800</v>
      </c>
      <c r="K46" s="14">
        <v>0.1</v>
      </c>
      <c r="L46" s="14">
        <v>365</v>
      </c>
      <c r="M46" s="14">
        <f t="shared" ref="M46:M51" si="19">(B46*(J46*I46*K46*L46*E46)/(F46*G46))</f>
        <v>0</v>
      </c>
      <c r="N46" s="18">
        <v>1E-4</v>
      </c>
      <c r="O46" s="18">
        <v>1E-4</v>
      </c>
      <c r="P46" s="19">
        <f t="shared" ref="P46:P51" si="20">H46/O46</f>
        <v>0</v>
      </c>
      <c r="Q46" s="19">
        <f t="shared" ref="Q46:Q51" si="21">M46/N46</f>
        <v>0</v>
      </c>
      <c r="AH46" s="23"/>
      <c r="AI46" s="21"/>
      <c r="AJ46" s="21"/>
      <c r="AK46" s="21"/>
      <c r="AL46" s="21"/>
    </row>
    <row r="47" spans="1:38" x14ac:dyDescent="0.2">
      <c r="A47" s="17" t="s">
        <v>14</v>
      </c>
      <c r="B47" s="17">
        <v>1.359E-2</v>
      </c>
      <c r="C47" s="17">
        <v>2</v>
      </c>
      <c r="D47" s="14">
        <v>100</v>
      </c>
      <c r="E47" s="14">
        <v>6</v>
      </c>
      <c r="F47" s="14">
        <v>15</v>
      </c>
      <c r="G47" s="14">
        <v>25550</v>
      </c>
      <c r="H47" s="14">
        <f t="shared" si="18"/>
        <v>4.2551859099804303E-5</v>
      </c>
      <c r="I47" s="14">
        <v>0.2</v>
      </c>
      <c r="J47" s="14">
        <v>2800</v>
      </c>
      <c r="K47" s="14">
        <v>0.1</v>
      </c>
      <c r="L47" s="14">
        <v>365</v>
      </c>
      <c r="M47" s="14">
        <f t="shared" si="19"/>
        <v>4.3487999999999999E-3</v>
      </c>
      <c r="N47" s="18">
        <v>1E-4</v>
      </c>
      <c r="O47" s="18">
        <v>1E-4</v>
      </c>
      <c r="P47" s="19">
        <f t="shared" si="20"/>
        <v>0.42551859099804301</v>
      </c>
      <c r="Q47" s="19">
        <f t="shared" si="21"/>
        <v>43.488</v>
      </c>
      <c r="AH47" s="23"/>
      <c r="AI47" s="21"/>
      <c r="AJ47" s="21"/>
      <c r="AK47" s="21"/>
      <c r="AL47" s="21"/>
    </row>
    <row r="48" spans="1:38" x14ac:dyDescent="0.2">
      <c r="A48" s="17" t="s">
        <v>15</v>
      </c>
      <c r="B48" s="17">
        <v>0.17299999999999999</v>
      </c>
      <c r="C48" s="17">
        <v>2</v>
      </c>
      <c r="D48" s="14">
        <v>100</v>
      </c>
      <c r="E48" s="14">
        <v>6</v>
      </c>
      <c r="F48" s="14">
        <v>15</v>
      </c>
      <c r="G48" s="14">
        <v>25550</v>
      </c>
      <c r="H48" s="14">
        <f t="shared" si="18"/>
        <v>5.4168297455968689E-4</v>
      </c>
      <c r="I48" s="14">
        <v>0.2</v>
      </c>
      <c r="J48" s="14">
        <v>2800</v>
      </c>
      <c r="K48" s="14">
        <v>0.1</v>
      </c>
      <c r="L48" s="14">
        <v>365</v>
      </c>
      <c r="M48" s="14">
        <f t="shared" si="19"/>
        <v>5.5359999999999993E-2</v>
      </c>
      <c r="N48" s="18">
        <v>1E-4</v>
      </c>
      <c r="O48" s="18">
        <v>1E-4</v>
      </c>
      <c r="P48" s="19">
        <f t="shared" si="20"/>
        <v>5.4168297455968686</v>
      </c>
      <c r="Q48" s="19">
        <f t="shared" si="21"/>
        <v>553.59999999999991</v>
      </c>
      <c r="AH48" s="23"/>
      <c r="AI48" s="21"/>
      <c r="AJ48" s="21"/>
      <c r="AK48" s="21"/>
      <c r="AL48" s="21"/>
    </row>
    <row r="49" spans="1:38" x14ac:dyDescent="0.2">
      <c r="A49" s="17" t="s">
        <v>16</v>
      </c>
      <c r="B49" s="17">
        <v>0.183</v>
      </c>
      <c r="C49" s="17">
        <v>2</v>
      </c>
      <c r="D49" s="14">
        <v>100</v>
      </c>
      <c r="E49" s="14">
        <v>6</v>
      </c>
      <c r="F49" s="14">
        <v>15</v>
      </c>
      <c r="G49" s="14">
        <v>25550</v>
      </c>
      <c r="H49" s="14">
        <f t="shared" si="18"/>
        <v>5.7299412915851273E-4</v>
      </c>
      <c r="I49" s="14">
        <v>0.2</v>
      </c>
      <c r="J49" s="14">
        <v>2800</v>
      </c>
      <c r="K49" s="14">
        <v>0.1</v>
      </c>
      <c r="L49" s="14">
        <v>365</v>
      </c>
      <c r="M49" s="14">
        <f t="shared" si="19"/>
        <v>5.8559999999999994E-2</v>
      </c>
      <c r="N49" s="18">
        <v>1E-4</v>
      </c>
      <c r="O49" s="18">
        <v>1E-4</v>
      </c>
      <c r="P49" s="19">
        <f t="shared" si="20"/>
        <v>5.7299412915851269</v>
      </c>
      <c r="Q49" s="19">
        <f t="shared" si="21"/>
        <v>585.59999999999991</v>
      </c>
      <c r="AH49" s="23"/>
      <c r="AI49" s="21"/>
      <c r="AJ49" s="21"/>
      <c r="AK49" s="21"/>
      <c r="AL49" s="21"/>
    </row>
    <row r="50" spans="1:38" x14ac:dyDescent="0.2">
      <c r="A50" s="17" t="s">
        <v>18</v>
      </c>
      <c r="B50" s="17">
        <v>2.0329999999999999</v>
      </c>
      <c r="C50" s="17">
        <v>2</v>
      </c>
      <c r="D50" s="14">
        <v>100</v>
      </c>
      <c r="E50" s="14">
        <v>6</v>
      </c>
      <c r="F50" s="14">
        <v>15</v>
      </c>
      <c r="G50" s="14">
        <v>25550</v>
      </c>
      <c r="H50" s="14">
        <f t="shared" si="18"/>
        <v>6.3655577299412914E-3</v>
      </c>
      <c r="I50" s="14">
        <v>0.2</v>
      </c>
      <c r="J50" s="14">
        <v>2800</v>
      </c>
      <c r="K50" s="14">
        <v>0.1</v>
      </c>
      <c r="L50" s="14">
        <v>365</v>
      </c>
      <c r="M50" s="14">
        <f t="shared" si="19"/>
        <v>0.65056000000000003</v>
      </c>
      <c r="N50" s="18">
        <v>2.0000000000000001E-4</v>
      </c>
      <c r="O50" s="18">
        <v>2.0000000000000001E-4</v>
      </c>
      <c r="P50" s="19">
        <f t="shared" si="20"/>
        <v>31.827788649706456</v>
      </c>
      <c r="Q50" s="19">
        <f t="shared" si="21"/>
        <v>3252.8</v>
      </c>
      <c r="AH50" s="23"/>
      <c r="AI50" s="21"/>
      <c r="AJ50" s="21"/>
      <c r="AK50" s="21"/>
      <c r="AL50" s="21"/>
    </row>
    <row r="51" spans="1:38" x14ac:dyDescent="0.2">
      <c r="A51" s="17" t="s">
        <v>17</v>
      </c>
      <c r="B51" s="17">
        <v>4.282</v>
      </c>
      <c r="C51" s="17">
        <v>2</v>
      </c>
      <c r="D51" s="14">
        <v>100</v>
      </c>
      <c r="E51" s="14">
        <v>6</v>
      </c>
      <c r="F51" s="14">
        <v>15</v>
      </c>
      <c r="G51" s="14">
        <v>25550</v>
      </c>
      <c r="H51" s="14">
        <f t="shared" si="18"/>
        <v>1.340743639921722E-2</v>
      </c>
      <c r="I51" s="14">
        <v>0.2</v>
      </c>
      <c r="J51" s="14">
        <v>2800</v>
      </c>
      <c r="K51" s="14">
        <v>0.1</v>
      </c>
      <c r="L51" s="14">
        <v>365</v>
      </c>
      <c r="M51" s="14">
        <f t="shared" si="19"/>
        <v>1.3702399999999999</v>
      </c>
      <c r="N51" s="18">
        <v>7.0000000000000001E-3</v>
      </c>
      <c r="O51" s="18">
        <v>7.0000000000000001E-3</v>
      </c>
      <c r="P51" s="19">
        <f t="shared" si="20"/>
        <v>1.9153480570310315</v>
      </c>
      <c r="Q51" s="19">
        <f t="shared" si="21"/>
        <v>195.74857142857141</v>
      </c>
      <c r="AH51" s="23"/>
      <c r="AI51" s="21"/>
      <c r="AJ51" s="21"/>
      <c r="AK51" s="21"/>
      <c r="AL51" s="21"/>
    </row>
    <row r="52" spans="1:38" x14ac:dyDescent="0.2">
      <c r="E52" s="23"/>
      <c r="F52" s="23"/>
      <c r="G52" s="16"/>
      <c r="H52" s="25"/>
      <c r="I52" s="25"/>
      <c r="J52" s="25"/>
      <c r="K52" s="24"/>
      <c r="L52" s="24"/>
      <c r="M52" s="24"/>
      <c r="N52" s="21"/>
      <c r="O52" s="21"/>
      <c r="P52" s="25">
        <f>SUM(P46:P51)</f>
        <v>45.315426334917525</v>
      </c>
      <c r="Q52" s="16">
        <f>SUM(Q46:Q51)</f>
        <v>4631.2365714285716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Adult</vt:lpstr>
      <vt:lpstr>Children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O.O OLUJIMI</dc:creator>
  <cp:lastModifiedBy>Windows User</cp:lastModifiedBy>
  <cp:lastPrinted>2021-07-05T21:55:14Z</cp:lastPrinted>
  <dcterms:created xsi:type="dcterms:W3CDTF">2020-04-13T00:36:32Z</dcterms:created>
  <dcterms:modified xsi:type="dcterms:W3CDTF">2021-07-24T09:12:15Z</dcterms:modified>
</cp:coreProperties>
</file>