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e\+++Daten vom alten Laptop\Desktop\Knoke\Projekte\#1 DFG Harnessing land-use models to assess changes of tropical deforestation\Modelling\Documentation\"/>
    </mc:Choice>
  </mc:AlternateContent>
  <xr:revisionPtr revIDLastSave="0" documentId="13_ncr:1_{6935439D-00E2-4C62-BFA3-5F655E62755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oducts and profits" sheetId="1" r:id="rId1"/>
    <sheet name="Upper and lower profit bounds" sheetId="3" r:id="rId2"/>
    <sheet name="Constraints expansion" sheetId="4" r:id="rId3"/>
    <sheet name="Land-cover proportions 1990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98" i="1" l="1"/>
  <c r="S198" i="1"/>
  <c r="R198" i="1"/>
  <c r="Q198" i="1"/>
  <c r="P198" i="1"/>
  <c r="O198" i="1"/>
  <c r="N198" i="1"/>
  <c r="T197" i="1"/>
  <c r="S197" i="1"/>
  <c r="R197" i="1"/>
  <c r="Q197" i="1"/>
  <c r="P197" i="1"/>
  <c r="O197" i="1"/>
  <c r="N197" i="1"/>
  <c r="T196" i="1"/>
  <c r="S196" i="1"/>
  <c r="R196" i="1"/>
  <c r="Q196" i="1"/>
  <c r="P196" i="1"/>
  <c r="O196" i="1"/>
  <c r="N196" i="1"/>
  <c r="T195" i="1"/>
  <c r="S195" i="1"/>
  <c r="R195" i="1"/>
  <c r="Q195" i="1"/>
  <c r="P195" i="1"/>
  <c r="O195" i="1"/>
  <c r="N195" i="1"/>
  <c r="T194" i="1"/>
  <c r="S194" i="1"/>
  <c r="R194" i="1"/>
  <c r="Q194" i="1"/>
  <c r="P194" i="1"/>
  <c r="O194" i="1"/>
  <c r="N194" i="1"/>
  <c r="T193" i="1"/>
  <c r="S193" i="1"/>
  <c r="R193" i="1"/>
  <c r="Q193" i="1"/>
  <c r="P193" i="1"/>
  <c r="O193" i="1"/>
  <c r="N193" i="1"/>
  <c r="T191" i="1" l="1"/>
  <c r="S191" i="1"/>
  <c r="R191" i="1"/>
  <c r="Q191" i="1"/>
  <c r="P191" i="1"/>
  <c r="O191" i="1"/>
  <c r="N191" i="1"/>
  <c r="T190" i="1"/>
  <c r="S190" i="1"/>
  <c r="R190" i="1"/>
  <c r="Q190" i="1"/>
  <c r="P190" i="1"/>
  <c r="O190" i="1"/>
  <c r="N190" i="1"/>
  <c r="T189" i="1"/>
  <c r="S189" i="1"/>
  <c r="R189" i="1"/>
  <c r="Q189" i="1"/>
  <c r="P189" i="1"/>
  <c r="O189" i="1"/>
  <c r="N189" i="1"/>
  <c r="T188" i="1"/>
  <c r="S188" i="1"/>
  <c r="R188" i="1"/>
  <c r="Q188" i="1"/>
  <c r="P188" i="1"/>
  <c r="O188" i="1"/>
  <c r="N188" i="1"/>
  <c r="T187" i="1"/>
  <c r="S187" i="1"/>
  <c r="R187" i="1"/>
  <c r="Q187" i="1"/>
  <c r="P187" i="1"/>
  <c r="O187" i="1"/>
  <c r="N187" i="1"/>
  <c r="T186" i="1"/>
  <c r="S186" i="1"/>
  <c r="R186" i="1"/>
  <c r="Q186" i="1"/>
  <c r="P186" i="1"/>
  <c r="O186" i="1"/>
  <c r="N186" i="1"/>
  <c r="S163" i="1" l="1"/>
  <c r="T163" i="1"/>
  <c r="R163" i="1"/>
  <c r="S183" i="1"/>
  <c r="T183" i="1"/>
  <c r="S184" i="1"/>
  <c r="T184" i="1"/>
  <c r="R184" i="1"/>
  <c r="R183" i="1"/>
  <c r="Q184" i="1"/>
  <c r="P184" i="1"/>
  <c r="O184" i="1"/>
  <c r="N184" i="1"/>
  <c r="Q183" i="1"/>
  <c r="P183" i="1"/>
  <c r="O183" i="1"/>
  <c r="N183" i="1"/>
  <c r="T182" i="1"/>
  <c r="S182" i="1"/>
  <c r="R182" i="1"/>
  <c r="Q182" i="1"/>
  <c r="P182" i="1"/>
  <c r="O182" i="1"/>
  <c r="N182" i="1"/>
  <c r="T181" i="1"/>
  <c r="S181" i="1"/>
  <c r="R181" i="1"/>
  <c r="Q181" i="1"/>
  <c r="P181" i="1"/>
  <c r="O181" i="1"/>
  <c r="N181" i="1"/>
  <c r="T180" i="1"/>
  <c r="S180" i="1"/>
  <c r="R180" i="1"/>
  <c r="Q180" i="1"/>
  <c r="P180" i="1"/>
  <c r="O180" i="1"/>
  <c r="N180" i="1"/>
  <c r="T179" i="1"/>
  <c r="S179" i="1"/>
  <c r="R179" i="1"/>
  <c r="Q179" i="1"/>
  <c r="P179" i="1"/>
  <c r="O179" i="1"/>
  <c r="N179" i="1"/>
  <c r="T177" i="1"/>
  <c r="S177" i="1"/>
  <c r="R177" i="1"/>
  <c r="Q177" i="1"/>
  <c r="P177" i="1"/>
  <c r="O177" i="1"/>
  <c r="N177" i="1"/>
  <c r="T176" i="1"/>
  <c r="S176" i="1"/>
  <c r="R176" i="1"/>
  <c r="Q176" i="1"/>
  <c r="P176" i="1"/>
  <c r="O176" i="1"/>
  <c r="N176" i="1"/>
  <c r="T175" i="1"/>
  <c r="S175" i="1"/>
  <c r="R175" i="1"/>
  <c r="Q175" i="1"/>
  <c r="P175" i="1"/>
  <c r="O175" i="1"/>
  <c r="N175" i="1"/>
  <c r="T174" i="1"/>
  <c r="S174" i="1"/>
  <c r="R174" i="1"/>
  <c r="Q174" i="1"/>
  <c r="P174" i="1"/>
  <c r="O174" i="1"/>
  <c r="N174" i="1"/>
  <c r="T173" i="1"/>
  <c r="S173" i="1"/>
  <c r="R173" i="1"/>
  <c r="Q173" i="1"/>
  <c r="P173" i="1"/>
  <c r="O173" i="1"/>
  <c r="N173" i="1"/>
  <c r="T172" i="1"/>
  <c r="S172" i="1"/>
  <c r="R172" i="1"/>
  <c r="Q172" i="1"/>
  <c r="P172" i="1"/>
  <c r="O172" i="1"/>
  <c r="N172" i="1"/>
  <c r="J155" i="1" l="1"/>
  <c r="N151" i="1"/>
  <c r="O151" i="1"/>
  <c r="P151" i="1"/>
  <c r="N152" i="1"/>
  <c r="O152" i="1"/>
  <c r="P152" i="1"/>
  <c r="N153" i="1"/>
  <c r="O153" i="1"/>
  <c r="P153" i="1"/>
  <c r="N154" i="1"/>
  <c r="O154" i="1"/>
  <c r="P154" i="1"/>
  <c r="N155" i="1"/>
  <c r="O155" i="1"/>
  <c r="P155" i="1"/>
  <c r="N156" i="1"/>
  <c r="O156" i="1"/>
  <c r="P156" i="1"/>
  <c r="T170" i="1" l="1"/>
  <c r="S170" i="1"/>
  <c r="R170" i="1"/>
  <c r="Q170" i="1"/>
  <c r="P170" i="1"/>
  <c r="O170" i="1"/>
  <c r="N170" i="1"/>
  <c r="T169" i="1"/>
  <c r="S169" i="1"/>
  <c r="R169" i="1"/>
  <c r="Q169" i="1"/>
  <c r="P169" i="1"/>
  <c r="O169" i="1"/>
  <c r="N169" i="1"/>
  <c r="T168" i="1"/>
  <c r="S168" i="1"/>
  <c r="R168" i="1"/>
  <c r="Q168" i="1"/>
  <c r="P168" i="1"/>
  <c r="O168" i="1"/>
  <c r="N168" i="1"/>
  <c r="T167" i="1"/>
  <c r="S167" i="1"/>
  <c r="R167" i="1"/>
  <c r="Q167" i="1"/>
  <c r="P167" i="1"/>
  <c r="O167" i="1"/>
  <c r="N167" i="1"/>
  <c r="T166" i="1"/>
  <c r="S166" i="1"/>
  <c r="R166" i="1"/>
  <c r="Q166" i="1"/>
  <c r="P166" i="1"/>
  <c r="O166" i="1"/>
  <c r="N166" i="1"/>
  <c r="T165" i="1"/>
  <c r="S165" i="1"/>
  <c r="R165" i="1"/>
  <c r="Q165" i="1"/>
  <c r="P165" i="1"/>
  <c r="O165" i="1"/>
  <c r="N165" i="1"/>
  <c r="T64" i="1" l="1"/>
  <c r="T65" i="1"/>
  <c r="T78" i="1"/>
  <c r="T79" i="1"/>
  <c r="T85" i="1"/>
  <c r="T86" i="1"/>
  <c r="T92" i="1"/>
  <c r="T93" i="1"/>
  <c r="T100" i="1"/>
  <c r="S100" i="1"/>
  <c r="T99" i="1"/>
  <c r="T114" i="1"/>
  <c r="T113" i="1"/>
  <c r="S113" i="1"/>
  <c r="Q163" i="1"/>
  <c r="P163" i="1"/>
  <c r="O163" i="1"/>
  <c r="N163" i="1"/>
  <c r="T162" i="1"/>
  <c r="S162" i="1"/>
  <c r="R162" i="1"/>
  <c r="Q162" i="1"/>
  <c r="P162" i="1"/>
  <c r="O162" i="1"/>
  <c r="N162" i="1"/>
  <c r="T161" i="1"/>
  <c r="S161" i="1"/>
  <c r="R161" i="1"/>
  <c r="Q161" i="1"/>
  <c r="P161" i="1"/>
  <c r="O161" i="1"/>
  <c r="N161" i="1"/>
  <c r="T160" i="1"/>
  <c r="S160" i="1"/>
  <c r="R160" i="1"/>
  <c r="Q160" i="1"/>
  <c r="P160" i="1"/>
  <c r="O160" i="1"/>
  <c r="N160" i="1"/>
  <c r="T159" i="1"/>
  <c r="S159" i="1"/>
  <c r="R159" i="1"/>
  <c r="Q159" i="1"/>
  <c r="P159" i="1"/>
  <c r="O159" i="1"/>
  <c r="N159" i="1"/>
  <c r="T158" i="1"/>
  <c r="S158" i="1"/>
  <c r="R158" i="1"/>
  <c r="Q158" i="1"/>
  <c r="P158" i="1"/>
  <c r="O158" i="1"/>
  <c r="N158" i="1"/>
  <c r="T156" i="1" l="1"/>
  <c r="S156" i="1"/>
  <c r="R156" i="1"/>
  <c r="Q156" i="1"/>
  <c r="T155" i="1"/>
  <c r="S155" i="1"/>
  <c r="R155" i="1"/>
  <c r="Q155" i="1"/>
  <c r="T154" i="1"/>
  <c r="S154" i="1"/>
  <c r="R154" i="1"/>
  <c r="Q154" i="1"/>
  <c r="T153" i="1"/>
  <c r="S153" i="1"/>
  <c r="R153" i="1"/>
  <c r="Q153" i="1"/>
  <c r="T152" i="1"/>
  <c r="S152" i="1"/>
  <c r="R152" i="1"/>
  <c r="Q152" i="1"/>
  <c r="T151" i="1"/>
  <c r="S151" i="1"/>
  <c r="R151" i="1"/>
  <c r="Q151" i="1"/>
  <c r="T149" i="1"/>
  <c r="S149" i="1"/>
  <c r="R149" i="1"/>
  <c r="Q149" i="1"/>
  <c r="P149" i="1"/>
  <c r="O149" i="1"/>
  <c r="N149" i="1"/>
  <c r="T148" i="1"/>
  <c r="S148" i="1"/>
  <c r="R148" i="1"/>
  <c r="Q148" i="1"/>
  <c r="P148" i="1"/>
  <c r="O148" i="1"/>
  <c r="N148" i="1"/>
  <c r="T147" i="1"/>
  <c r="S147" i="1"/>
  <c r="R147" i="1"/>
  <c r="Q147" i="1"/>
  <c r="P147" i="1"/>
  <c r="O147" i="1"/>
  <c r="N147" i="1"/>
  <c r="T146" i="1"/>
  <c r="S146" i="1"/>
  <c r="R146" i="1"/>
  <c r="Q146" i="1"/>
  <c r="P146" i="1"/>
  <c r="O146" i="1"/>
  <c r="N146" i="1"/>
  <c r="T145" i="1"/>
  <c r="S145" i="1"/>
  <c r="R145" i="1"/>
  <c r="Q145" i="1"/>
  <c r="P145" i="1"/>
  <c r="O145" i="1"/>
  <c r="N145" i="1"/>
  <c r="T144" i="1"/>
  <c r="S144" i="1"/>
  <c r="R144" i="1"/>
  <c r="Q144" i="1"/>
  <c r="P144" i="1"/>
  <c r="O144" i="1"/>
  <c r="N144" i="1"/>
  <c r="T142" i="1" l="1"/>
  <c r="S142" i="1"/>
  <c r="R142" i="1"/>
  <c r="Q142" i="1"/>
  <c r="P142" i="1"/>
  <c r="O142" i="1"/>
  <c r="N142" i="1"/>
  <c r="T141" i="1"/>
  <c r="S141" i="1"/>
  <c r="R141" i="1"/>
  <c r="Q141" i="1"/>
  <c r="P141" i="1"/>
  <c r="O141" i="1"/>
  <c r="N141" i="1"/>
  <c r="T140" i="1"/>
  <c r="S140" i="1"/>
  <c r="R140" i="1"/>
  <c r="Q140" i="1"/>
  <c r="P140" i="1"/>
  <c r="O140" i="1"/>
  <c r="N140" i="1"/>
  <c r="T139" i="1"/>
  <c r="S139" i="1"/>
  <c r="R139" i="1"/>
  <c r="Q139" i="1"/>
  <c r="P139" i="1"/>
  <c r="O139" i="1"/>
  <c r="N139" i="1"/>
  <c r="T138" i="1"/>
  <c r="S138" i="1"/>
  <c r="R138" i="1"/>
  <c r="Q138" i="1"/>
  <c r="P138" i="1"/>
  <c r="O138" i="1"/>
  <c r="N138" i="1"/>
  <c r="T137" i="1"/>
  <c r="S137" i="1"/>
  <c r="R137" i="1"/>
  <c r="Q137" i="1"/>
  <c r="P137" i="1"/>
  <c r="O137" i="1"/>
  <c r="N137" i="1"/>
  <c r="T135" i="1" l="1"/>
  <c r="S135" i="1"/>
  <c r="R135" i="1"/>
  <c r="Q135" i="1"/>
  <c r="P135" i="1"/>
  <c r="O135" i="1"/>
  <c r="N135" i="1"/>
  <c r="T134" i="1"/>
  <c r="S134" i="1"/>
  <c r="R134" i="1"/>
  <c r="Q134" i="1"/>
  <c r="P134" i="1"/>
  <c r="O134" i="1"/>
  <c r="N134" i="1"/>
  <c r="T133" i="1"/>
  <c r="S133" i="1"/>
  <c r="R133" i="1"/>
  <c r="Q133" i="1"/>
  <c r="P133" i="1"/>
  <c r="O133" i="1"/>
  <c r="N133" i="1"/>
  <c r="T132" i="1"/>
  <c r="S132" i="1"/>
  <c r="R132" i="1"/>
  <c r="Q132" i="1"/>
  <c r="P132" i="1"/>
  <c r="O132" i="1"/>
  <c r="N132" i="1"/>
  <c r="T131" i="1"/>
  <c r="S131" i="1"/>
  <c r="R131" i="1"/>
  <c r="Q131" i="1"/>
  <c r="P131" i="1"/>
  <c r="O131" i="1"/>
  <c r="N131" i="1"/>
  <c r="T130" i="1"/>
  <c r="S130" i="1"/>
  <c r="R130" i="1"/>
  <c r="Q130" i="1"/>
  <c r="P130" i="1"/>
  <c r="O130" i="1"/>
  <c r="N130" i="1"/>
  <c r="N128" i="1" l="1"/>
  <c r="T128" i="1"/>
  <c r="S128" i="1"/>
  <c r="R128" i="1"/>
  <c r="Q128" i="1"/>
  <c r="P128" i="1"/>
  <c r="O128" i="1"/>
  <c r="T127" i="1"/>
  <c r="S127" i="1"/>
  <c r="R127" i="1"/>
  <c r="Q127" i="1"/>
  <c r="P127" i="1"/>
  <c r="O127" i="1"/>
  <c r="N127" i="1"/>
  <c r="T126" i="1"/>
  <c r="S126" i="1"/>
  <c r="R126" i="1"/>
  <c r="Q126" i="1"/>
  <c r="P126" i="1"/>
  <c r="O126" i="1"/>
  <c r="N126" i="1"/>
  <c r="T125" i="1"/>
  <c r="S125" i="1"/>
  <c r="R125" i="1"/>
  <c r="Q125" i="1"/>
  <c r="P125" i="1"/>
  <c r="O125" i="1"/>
  <c r="N125" i="1"/>
  <c r="T124" i="1"/>
  <c r="S124" i="1"/>
  <c r="R124" i="1"/>
  <c r="Q124" i="1"/>
  <c r="P124" i="1"/>
  <c r="O124" i="1"/>
  <c r="N124" i="1"/>
  <c r="T123" i="1"/>
  <c r="S123" i="1"/>
  <c r="R123" i="1"/>
  <c r="Q123" i="1"/>
  <c r="P123" i="1"/>
  <c r="O123" i="1"/>
  <c r="N123" i="1"/>
  <c r="R114" i="1" l="1"/>
  <c r="Q114" i="1"/>
  <c r="N113" i="1"/>
  <c r="N109" i="1"/>
  <c r="S114" i="1"/>
  <c r="P114" i="1"/>
  <c r="O114" i="1"/>
  <c r="N114" i="1"/>
  <c r="R113" i="1"/>
  <c r="Q113" i="1"/>
  <c r="P113" i="1"/>
  <c r="O113" i="1"/>
  <c r="T112" i="1"/>
  <c r="S112" i="1"/>
  <c r="R112" i="1"/>
  <c r="Q112" i="1"/>
  <c r="P112" i="1"/>
  <c r="O112" i="1"/>
  <c r="N112" i="1"/>
  <c r="T111" i="1"/>
  <c r="S111" i="1"/>
  <c r="R111" i="1"/>
  <c r="Q111" i="1"/>
  <c r="P111" i="1"/>
  <c r="O111" i="1"/>
  <c r="N111" i="1"/>
  <c r="T110" i="1"/>
  <c r="S110" i="1"/>
  <c r="R110" i="1"/>
  <c r="Q110" i="1"/>
  <c r="P110" i="1"/>
  <c r="O110" i="1"/>
  <c r="N110" i="1"/>
  <c r="T109" i="1"/>
  <c r="S109" i="1"/>
  <c r="R109" i="1"/>
  <c r="Q109" i="1"/>
  <c r="P109" i="1"/>
  <c r="O109" i="1"/>
  <c r="T121" i="1" l="1"/>
  <c r="S121" i="1"/>
  <c r="R121" i="1"/>
  <c r="Q121" i="1"/>
  <c r="P121" i="1"/>
  <c r="O121" i="1"/>
  <c r="N121" i="1"/>
  <c r="T120" i="1"/>
  <c r="S120" i="1"/>
  <c r="R120" i="1"/>
  <c r="Q120" i="1"/>
  <c r="P120" i="1"/>
  <c r="O120" i="1"/>
  <c r="N120" i="1"/>
  <c r="T119" i="1"/>
  <c r="S119" i="1"/>
  <c r="R119" i="1"/>
  <c r="Q119" i="1"/>
  <c r="P119" i="1"/>
  <c r="O119" i="1"/>
  <c r="N119" i="1"/>
  <c r="T118" i="1"/>
  <c r="S118" i="1"/>
  <c r="R118" i="1"/>
  <c r="Q118" i="1"/>
  <c r="P118" i="1"/>
  <c r="O118" i="1"/>
  <c r="N118" i="1"/>
  <c r="T117" i="1"/>
  <c r="S117" i="1"/>
  <c r="R117" i="1"/>
  <c r="Q117" i="1"/>
  <c r="P117" i="1"/>
  <c r="O117" i="1"/>
  <c r="N117" i="1"/>
  <c r="T116" i="1"/>
  <c r="S116" i="1"/>
  <c r="R116" i="1"/>
  <c r="Q116" i="1"/>
  <c r="P116" i="1"/>
  <c r="O116" i="1"/>
  <c r="N116" i="1"/>
  <c r="R106" i="1" l="1"/>
  <c r="S106" i="1"/>
  <c r="T106" i="1"/>
  <c r="R107" i="1"/>
  <c r="S107" i="1"/>
  <c r="T107" i="1"/>
  <c r="O105" i="1" l="1"/>
  <c r="P105" i="1"/>
  <c r="Q105" i="1"/>
  <c r="R105" i="1"/>
  <c r="S105" i="1"/>
  <c r="T105" i="1"/>
  <c r="O104" i="1"/>
  <c r="P104" i="1"/>
  <c r="Q104" i="1"/>
  <c r="R104" i="1"/>
  <c r="S104" i="1"/>
  <c r="T104" i="1"/>
  <c r="O103" i="1"/>
  <c r="P103" i="1"/>
  <c r="Q103" i="1"/>
  <c r="R103" i="1"/>
  <c r="S103" i="1"/>
  <c r="T103" i="1"/>
  <c r="O102" i="1"/>
  <c r="P102" i="1"/>
  <c r="Q102" i="1"/>
  <c r="R102" i="1"/>
  <c r="S102" i="1"/>
  <c r="T102" i="1"/>
  <c r="N102" i="1"/>
  <c r="Q107" i="1"/>
  <c r="P107" i="1"/>
  <c r="O107" i="1"/>
  <c r="N107" i="1"/>
  <c r="Q106" i="1"/>
  <c r="P106" i="1"/>
  <c r="O106" i="1"/>
  <c r="N106" i="1"/>
  <c r="N105" i="1"/>
  <c r="N104" i="1"/>
  <c r="N103" i="1"/>
  <c r="R95" i="1" l="1"/>
  <c r="S95" i="1"/>
  <c r="T95" i="1"/>
  <c r="S96" i="1"/>
  <c r="T96" i="1"/>
  <c r="S97" i="1"/>
  <c r="T97" i="1"/>
  <c r="S98" i="1"/>
  <c r="T98" i="1"/>
  <c r="R98" i="1"/>
  <c r="R97" i="1"/>
  <c r="R96" i="1"/>
  <c r="R100" i="1"/>
  <c r="N88" i="1" l="1"/>
  <c r="J99" i="1"/>
  <c r="N95" i="1"/>
  <c r="O95" i="1"/>
  <c r="I99" i="1" l="1"/>
  <c r="G99" i="1" l="1"/>
  <c r="F99" i="1" l="1"/>
  <c r="E99" i="1" l="1"/>
  <c r="H99" i="1" l="1"/>
  <c r="D99" i="1" l="1"/>
  <c r="R92" i="1" l="1"/>
  <c r="Q100" i="1" l="1"/>
  <c r="P100" i="1"/>
  <c r="O100" i="1"/>
  <c r="N100" i="1"/>
  <c r="S99" i="1"/>
  <c r="R99" i="1"/>
  <c r="Q99" i="1"/>
  <c r="P99" i="1"/>
  <c r="O99" i="1"/>
  <c r="N99" i="1"/>
  <c r="Q98" i="1"/>
  <c r="P98" i="1"/>
  <c r="O98" i="1"/>
  <c r="N98" i="1"/>
  <c r="Q97" i="1"/>
  <c r="P97" i="1"/>
  <c r="O97" i="1"/>
  <c r="N97" i="1"/>
  <c r="Q96" i="1"/>
  <c r="P96" i="1"/>
  <c r="O96" i="1"/>
  <c r="N96" i="1"/>
  <c r="Q95" i="1"/>
  <c r="P95" i="1"/>
  <c r="S93" i="1"/>
  <c r="R93" i="1"/>
  <c r="Q93" i="1"/>
  <c r="P93" i="1"/>
  <c r="O93" i="1"/>
  <c r="N93" i="1"/>
  <c r="S92" i="1"/>
  <c r="Q92" i="1"/>
  <c r="P92" i="1"/>
  <c r="O92" i="1"/>
  <c r="N92" i="1"/>
  <c r="T91" i="1"/>
  <c r="S91" i="1"/>
  <c r="R91" i="1"/>
  <c r="Q91" i="1"/>
  <c r="P91" i="1"/>
  <c r="O91" i="1"/>
  <c r="N91" i="1"/>
  <c r="T90" i="1"/>
  <c r="S90" i="1"/>
  <c r="R90" i="1"/>
  <c r="Q90" i="1"/>
  <c r="P90" i="1"/>
  <c r="O90" i="1"/>
  <c r="N90" i="1"/>
  <c r="T89" i="1"/>
  <c r="S89" i="1"/>
  <c r="R89" i="1"/>
  <c r="Q89" i="1"/>
  <c r="P89" i="1"/>
  <c r="O89" i="1"/>
  <c r="N89" i="1"/>
  <c r="T88" i="1"/>
  <c r="S88" i="1"/>
  <c r="R88" i="1"/>
  <c r="Q88" i="1"/>
  <c r="P88" i="1"/>
  <c r="O88" i="1"/>
  <c r="S79" i="1" l="1"/>
  <c r="R79" i="1"/>
  <c r="Q79" i="1"/>
  <c r="P79" i="1"/>
  <c r="O79" i="1"/>
  <c r="N79" i="1"/>
  <c r="S78" i="1"/>
  <c r="R78" i="1"/>
  <c r="Q78" i="1"/>
  <c r="P78" i="1"/>
  <c r="O78" i="1"/>
  <c r="N78" i="1"/>
  <c r="T77" i="1"/>
  <c r="S77" i="1"/>
  <c r="R77" i="1"/>
  <c r="Q77" i="1"/>
  <c r="P77" i="1"/>
  <c r="O77" i="1"/>
  <c r="N77" i="1"/>
  <c r="T76" i="1"/>
  <c r="S76" i="1"/>
  <c r="R76" i="1"/>
  <c r="Q76" i="1"/>
  <c r="P76" i="1"/>
  <c r="O76" i="1"/>
  <c r="N76" i="1"/>
  <c r="T75" i="1"/>
  <c r="S75" i="1"/>
  <c r="R75" i="1"/>
  <c r="Q75" i="1"/>
  <c r="P75" i="1"/>
  <c r="O75" i="1"/>
  <c r="N75" i="1"/>
  <c r="T74" i="1"/>
  <c r="S74" i="1"/>
  <c r="R74" i="1"/>
  <c r="Q74" i="1"/>
  <c r="P74" i="1"/>
  <c r="O74" i="1"/>
  <c r="N74" i="1"/>
  <c r="O72" i="1" l="1"/>
  <c r="D72" i="1" l="1"/>
  <c r="N72" i="1" s="1"/>
  <c r="D67" i="1"/>
  <c r="S64" i="1" l="1"/>
  <c r="S65" i="1"/>
  <c r="R65" i="1"/>
  <c r="R64" i="1"/>
  <c r="T72" i="1" l="1"/>
  <c r="S72" i="1"/>
  <c r="R72" i="1"/>
  <c r="Q72" i="1"/>
  <c r="P72" i="1"/>
  <c r="T71" i="1"/>
  <c r="S71" i="1"/>
  <c r="R71" i="1"/>
  <c r="Q71" i="1"/>
  <c r="P71" i="1"/>
  <c r="O71" i="1"/>
  <c r="N71" i="1"/>
  <c r="T70" i="1"/>
  <c r="S70" i="1"/>
  <c r="R70" i="1"/>
  <c r="Q70" i="1"/>
  <c r="P70" i="1"/>
  <c r="O70" i="1"/>
  <c r="N70" i="1"/>
  <c r="T69" i="1"/>
  <c r="S69" i="1"/>
  <c r="R69" i="1"/>
  <c r="Q69" i="1"/>
  <c r="P69" i="1"/>
  <c r="O69" i="1"/>
  <c r="N69" i="1"/>
  <c r="T68" i="1"/>
  <c r="S68" i="1"/>
  <c r="R68" i="1"/>
  <c r="Q68" i="1"/>
  <c r="P68" i="1"/>
  <c r="O68" i="1"/>
  <c r="N68" i="1"/>
  <c r="T67" i="1"/>
  <c r="S67" i="1"/>
  <c r="R67" i="1"/>
  <c r="Q67" i="1"/>
  <c r="P67" i="1"/>
  <c r="O67" i="1"/>
  <c r="N67" i="1"/>
  <c r="T66" i="1"/>
  <c r="S66" i="1"/>
  <c r="R66" i="1"/>
  <c r="Q66" i="1"/>
  <c r="P66" i="1"/>
  <c r="O66" i="1"/>
  <c r="N66" i="1"/>
  <c r="Q65" i="1"/>
  <c r="P65" i="1"/>
  <c r="O65" i="1"/>
  <c r="N65" i="1"/>
  <c r="Q64" i="1"/>
  <c r="P64" i="1"/>
  <c r="O64" i="1"/>
  <c r="N64" i="1"/>
  <c r="T63" i="1"/>
  <c r="S63" i="1"/>
  <c r="R63" i="1"/>
  <c r="Q63" i="1"/>
  <c r="P63" i="1"/>
  <c r="O63" i="1"/>
  <c r="N63" i="1"/>
  <c r="T62" i="1"/>
  <c r="S62" i="1"/>
  <c r="R62" i="1"/>
  <c r="Q62" i="1"/>
  <c r="P62" i="1"/>
  <c r="O62" i="1"/>
  <c r="N62" i="1"/>
  <c r="T61" i="1"/>
  <c r="S61" i="1"/>
  <c r="R61" i="1"/>
  <c r="Q61" i="1"/>
  <c r="P61" i="1"/>
  <c r="O61" i="1"/>
  <c r="N61" i="1"/>
  <c r="T60" i="1"/>
  <c r="S60" i="1"/>
  <c r="R60" i="1"/>
  <c r="Q60" i="1"/>
  <c r="P60" i="1"/>
  <c r="O60" i="1"/>
  <c r="N60" i="1"/>
  <c r="T59" i="1"/>
  <c r="S59" i="1"/>
  <c r="R59" i="1"/>
  <c r="Q59" i="1"/>
  <c r="P59" i="1"/>
  <c r="O59" i="1"/>
  <c r="N59" i="1"/>
  <c r="T58" i="1"/>
  <c r="S58" i="1"/>
  <c r="R58" i="1"/>
  <c r="Q58" i="1"/>
  <c r="P58" i="1"/>
  <c r="O58" i="1"/>
  <c r="N58" i="1"/>
  <c r="T57" i="1"/>
  <c r="S57" i="1"/>
  <c r="R57" i="1"/>
  <c r="Q57" i="1"/>
  <c r="P57" i="1"/>
  <c r="O57" i="1"/>
  <c r="N57" i="1"/>
  <c r="T56" i="1"/>
  <c r="S56" i="1"/>
  <c r="R56" i="1"/>
  <c r="Q56" i="1"/>
  <c r="P56" i="1"/>
  <c r="O56" i="1"/>
  <c r="N56" i="1"/>
  <c r="T55" i="1"/>
  <c r="S55" i="1"/>
  <c r="R55" i="1"/>
  <c r="Q55" i="1"/>
  <c r="P55" i="1"/>
  <c r="O55" i="1"/>
  <c r="N55" i="1"/>
  <c r="T54" i="1"/>
  <c r="S54" i="1"/>
  <c r="R54" i="1"/>
  <c r="Q54" i="1"/>
  <c r="P54" i="1"/>
  <c r="O54" i="1"/>
  <c r="N54" i="1"/>
  <c r="T53" i="1"/>
  <c r="S53" i="1"/>
  <c r="R53" i="1"/>
  <c r="Q53" i="1"/>
  <c r="P53" i="1"/>
  <c r="O53" i="1"/>
  <c r="N53" i="1"/>
  <c r="T52" i="1"/>
  <c r="S52" i="1"/>
  <c r="R52" i="1"/>
  <c r="Q52" i="1"/>
  <c r="P52" i="1"/>
  <c r="O52" i="1"/>
  <c r="N52" i="1"/>
  <c r="T51" i="1"/>
  <c r="S51" i="1"/>
  <c r="R51" i="1"/>
  <c r="Q51" i="1"/>
  <c r="P51" i="1"/>
  <c r="O51" i="1"/>
  <c r="N51" i="1"/>
  <c r="T50" i="1"/>
  <c r="S50" i="1"/>
  <c r="R50" i="1"/>
  <c r="Q50" i="1"/>
  <c r="P50" i="1"/>
  <c r="O50" i="1"/>
  <c r="N50" i="1"/>
  <c r="T49" i="1"/>
  <c r="S49" i="1"/>
  <c r="R49" i="1"/>
  <c r="Q49" i="1"/>
  <c r="P49" i="1"/>
  <c r="O49" i="1"/>
  <c r="N49" i="1"/>
  <c r="T48" i="1"/>
  <c r="S48" i="1"/>
  <c r="R48" i="1"/>
  <c r="Q48" i="1"/>
  <c r="P48" i="1"/>
  <c r="O48" i="1"/>
  <c r="N48" i="1"/>
  <c r="T47" i="1"/>
  <c r="S47" i="1"/>
  <c r="R47" i="1"/>
  <c r="Q47" i="1"/>
  <c r="P47" i="1"/>
  <c r="O47" i="1"/>
  <c r="N47" i="1"/>
  <c r="T46" i="1"/>
  <c r="S46" i="1"/>
  <c r="R46" i="1"/>
  <c r="Q46" i="1"/>
  <c r="P46" i="1"/>
  <c r="O46" i="1"/>
  <c r="N46" i="1"/>
  <c r="T45" i="1"/>
  <c r="S45" i="1"/>
  <c r="R45" i="1"/>
  <c r="Q45" i="1"/>
  <c r="P45" i="1"/>
  <c r="O45" i="1"/>
  <c r="N45" i="1"/>
  <c r="T44" i="1"/>
  <c r="S44" i="1"/>
  <c r="R44" i="1"/>
  <c r="Q44" i="1"/>
  <c r="P44" i="1"/>
  <c r="O44" i="1"/>
  <c r="N44" i="1"/>
  <c r="T43" i="1"/>
  <c r="S43" i="1"/>
  <c r="R43" i="1"/>
  <c r="Q43" i="1"/>
  <c r="P43" i="1"/>
  <c r="O43" i="1"/>
  <c r="N43" i="1"/>
  <c r="T42" i="1"/>
  <c r="S42" i="1"/>
  <c r="R42" i="1"/>
  <c r="Q42" i="1"/>
  <c r="P42" i="1"/>
  <c r="O42" i="1"/>
  <c r="N42" i="1"/>
  <c r="T41" i="1"/>
  <c r="S41" i="1"/>
  <c r="R41" i="1"/>
  <c r="Q41" i="1"/>
  <c r="P41" i="1"/>
  <c r="O41" i="1"/>
  <c r="N41" i="1"/>
  <c r="T40" i="1"/>
  <c r="S40" i="1"/>
  <c r="R40" i="1"/>
  <c r="Q40" i="1"/>
  <c r="P40" i="1"/>
  <c r="O40" i="1"/>
  <c r="N40" i="1"/>
  <c r="T39" i="1"/>
  <c r="S39" i="1"/>
  <c r="R39" i="1"/>
  <c r="Q39" i="1"/>
  <c r="P39" i="1"/>
  <c r="O39" i="1"/>
  <c r="N39" i="1"/>
  <c r="T38" i="1"/>
  <c r="S38" i="1"/>
  <c r="R38" i="1"/>
  <c r="Q38" i="1"/>
  <c r="P38" i="1"/>
  <c r="O38" i="1"/>
  <c r="N38" i="1"/>
  <c r="J36" i="1" l="1"/>
  <c r="N32" i="1"/>
  <c r="O32" i="1"/>
  <c r="I36" i="1" l="1"/>
  <c r="H36" i="1" l="1"/>
  <c r="G36" i="1" l="1"/>
  <c r="F36" i="1" l="1"/>
  <c r="E36" i="1" l="1"/>
  <c r="D36" i="1" l="1"/>
  <c r="T37" i="1" l="1"/>
  <c r="S37" i="1"/>
  <c r="R37" i="1"/>
  <c r="Q37" i="1"/>
  <c r="P37" i="1"/>
  <c r="O37" i="1"/>
  <c r="N37" i="1"/>
  <c r="T36" i="1"/>
  <c r="S36" i="1"/>
  <c r="R36" i="1"/>
  <c r="Q36" i="1"/>
  <c r="P36" i="1"/>
  <c r="O36" i="1"/>
  <c r="N36" i="1"/>
  <c r="T35" i="1"/>
  <c r="S35" i="1"/>
  <c r="R35" i="1"/>
  <c r="Q35" i="1"/>
  <c r="P35" i="1"/>
  <c r="O35" i="1"/>
  <c r="N35" i="1"/>
  <c r="T34" i="1"/>
  <c r="S34" i="1"/>
  <c r="R34" i="1"/>
  <c r="Q34" i="1"/>
  <c r="P34" i="1"/>
  <c r="O34" i="1"/>
  <c r="N34" i="1"/>
  <c r="T33" i="1"/>
  <c r="S33" i="1"/>
  <c r="R33" i="1"/>
  <c r="Q33" i="1"/>
  <c r="P33" i="1"/>
  <c r="O33" i="1"/>
  <c r="N33" i="1"/>
  <c r="T32" i="1"/>
  <c r="S32" i="1"/>
  <c r="R32" i="1"/>
  <c r="Q32" i="1"/>
  <c r="P32" i="1"/>
  <c r="T31" i="1"/>
  <c r="S31" i="1"/>
  <c r="R31" i="1"/>
  <c r="Q31" i="1"/>
  <c r="P31" i="1"/>
  <c r="O31" i="1"/>
  <c r="N31" i="1"/>
  <c r="T30" i="1" l="1"/>
  <c r="S30" i="1"/>
  <c r="R30" i="1"/>
  <c r="Q30" i="1"/>
  <c r="P30" i="1"/>
  <c r="O30" i="1"/>
  <c r="N30" i="1"/>
  <c r="T29" i="1"/>
  <c r="S29" i="1"/>
  <c r="R29" i="1"/>
  <c r="Q29" i="1"/>
  <c r="P29" i="1"/>
  <c r="O29" i="1"/>
  <c r="N29" i="1"/>
  <c r="T28" i="1"/>
  <c r="S28" i="1"/>
  <c r="R28" i="1"/>
  <c r="Q28" i="1"/>
  <c r="P28" i="1"/>
  <c r="O28" i="1"/>
  <c r="N28" i="1"/>
  <c r="T27" i="1"/>
  <c r="S27" i="1"/>
  <c r="R27" i="1"/>
  <c r="Q27" i="1"/>
  <c r="P27" i="1"/>
  <c r="O27" i="1"/>
  <c r="N27" i="1"/>
  <c r="T26" i="1"/>
  <c r="S26" i="1"/>
  <c r="R26" i="1"/>
  <c r="Q26" i="1"/>
  <c r="P26" i="1"/>
  <c r="O26" i="1"/>
  <c r="N26" i="1"/>
  <c r="T25" i="1"/>
  <c r="S25" i="1"/>
  <c r="R25" i="1"/>
  <c r="Q25" i="1"/>
  <c r="P25" i="1"/>
  <c r="O25" i="1"/>
  <c r="N25" i="1"/>
  <c r="T24" i="1"/>
  <c r="S24" i="1"/>
  <c r="R24" i="1"/>
  <c r="Q24" i="1"/>
  <c r="P24" i="1"/>
  <c r="O24" i="1"/>
  <c r="N24" i="1"/>
  <c r="J22" i="1" l="1"/>
  <c r="I22" i="1" l="1"/>
  <c r="H22" i="1" l="1"/>
  <c r="G22" i="1" l="1"/>
  <c r="F22" i="1" l="1"/>
  <c r="E22" i="1" l="1"/>
  <c r="T23" i="1" l="1"/>
  <c r="S23" i="1"/>
  <c r="R23" i="1"/>
  <c r="Q23" i="1"/>
  <c r="P23" i="1"/>
  <c r="O23" i="1"/>
  <c r="N23" i="1"/>
  <c r="T22" i="1"/>
  <c r="S22" i="1"/>
  <c r="R22" i="1"/>
  <c r="Q22" i="1"/>
  <c r="P22" i="1"/>
  <c r="O22" i="1"/>
  <c r="N22" i="1"/>
  <c r="T21" i="1"/>
  <c r="S21" i="1"/>
  <c r="R21" i="1"/>
  <c r="Q21" i="1"/>
  <c r="P21" i="1"/>
  <c r="O21" i="1"/>
  <c r="N21" i="1"/>
  <c r="T20" i="1"/>
  <c r="S20" i="1"/>
  <c r="R20" i="1"/>
  <c r="Q20" i="1"/>
  <c r="P20" i="1"/>
  <c r="O20" i="1"/>
  <c r="N20" i="1"/>
  <c r="T19" i="1"/>
  <c r="S19" i="1"/>
  <c r="R19" i="1"/>
  <c r="Q19" i="1"/>
  <c r="P19" i="1"/>
  <c r="O19" i="1"/>
  <c r="N19" i="1"/>
  <c r="T18" i="1"/>
  <c r="S18" i="1"/>
  <c r="R18" i="1"/>
  <c r="Q18" i="1"/>
  <c r="P18" i="1"/>
  <c r="O18" i="1"/>
  <c r="N18" i="1"/>
  <c r="T17" i="1"/>
  <c r="S17" i="1"/>
  <c r="R17" i="1"/>
  <c r="Q17" i="1"/>
  <c r="P17" i="1"/>
  <c r="O17" i="1"/>
  <c r="N17" i="1"/>
  <c r="D22" i="1"/>
  <c r="R86" i="1" l="1"/>
  <c r="S86" i="1"/>
  <c r="S85" i="1"/>
  <c r="R85" i="1"/>
  <c r="Q86" i="1"/>
  <c r="P86" i="1"/>
  <c r="O86" i="1"/>
  <c r="N86" i="1"/>
  <c r="Q85" i="1"/>
  <c r="P85" i="1"/>
  <c r="O85" i="1"/>
  <c r="N85" i="1"/>
  <c r="T84" i="1"/>
  <c r="S84" i="1"/>
  <c r="R84" i="1"/>
  <c r="Q84" i="1"/>
  <c r="P84" i="1"/>
  <c r="O84" i="1"/>
  <c r="N84" i="1"/>
  <c r="T83" i="1"/>
  <c r="S83" i="1"/>
  <c r="R83" i="1"/>
  <c r="Q83" i="1"/>
  <c r="P83" i="1"/>
  <c r="O83" i="1"/>
  <c r="N83" i="1"/>
  <c r="T82" i="1"/>
  <c r="S82" i="1"/>
  <c r="R82" i="1"/>
  <c r="Q82" i="1"/>
  <c r="P82" i="1"/>
  <c r="O82" i="1"/>
  <c r="N82" i="1"/>
  <c r="T81" i="1"/>
  <c r="S81" i="1"/>
  <c r="R81" i="1"/>
  <c r="Q81" i="1"/>
  <c r="P81" i="1"/>
  <c r="O81" i="1"/>
  <c r="N81" i="1"/>
  <c r="T16" i="1" l="1"/>
  <c r="S16" i="1"/>
  <c r="R16" i="1"/>
  <c r="Q16" i="1"/>
  <c r="P16" i="1"/>
  <c r="O16" i="1"/>
  <c r="N16" i="1"/>
  <c r="T15" i="1"/>
  <c r="S15" i="1"/>
  <c r="R15" i="1"/>
  <c r="Q15" i="1"/>
  <c r="P15" i="1"/>
  <c r="O15" i="1"/>
  <c r="N15" i="1"/>
  <c r="T14" i="1"/>
  <c r="S14" i="1"/>
  <c r="R14" i="1"/>
  <c r="Q14" i="1"/>
  <c r="P14" i="1"/>
  <c r="O14" i="1"/>
  <c r="N14" i="1"/>
  <c r="T13" i="1"/>
  <c r="S13" i="1"/>
  <c r="R13" i="1"/>
  <c r="Q13" i="1"/>
  <c r="P13" i="1"/>
  <c r="O13" i="1"/>
  <c r="N13" i="1"/>
  <c r="T12" i="1"/>
  <c r="S12" i="1"/>
  <c r="R12" i="1"/>
  <c r="Q12" i="1"/>
  <c r="P12" i="1"/>
  <c r="O12" i="1"/>
  <c r="N12" i="1"/>
  <c r="T11" i="1"/>
  <c r="S11" i="1"/>
  <c r="R11" i="1"/>
  <c r="Q11" i="1"/>
  <c r="P11" i="1"/>
  <c r="O11" i="1"/>
  <c r="N11" i="1"/>
  <c r="T10" i="1"/>
  <c r="S10" i="1"/>
  <c r="R10" i="1"/>
  <c r="Q10" i="1"/>
  <c r="P10" i="1"/>
  <c r="O10" i="1"/>
  <c r="N10" i="1"/>
  <c r="O8" i="1" l="1"/>
  <c r="P8" i="1"/>
  <c r="Q8" i="1"/>
  <c r="R8" i="1"/>
  <c r="S8" i="1"/>
  <c r="T8" i="1"/>
  <c r="O9" i="1"/>
  <c r="P9" i="1"/>
  <c r="Q9" i="1"/>
  <c r="R9" i="1"/>
  <c r="S9" i="1"/>
  <c r="T9" i="1"/>
  <c r="N9" i="1"/>
  <c r="N8" i="1"/>
  <c r="N4" i="1"/>
  <c r="O4" i="1"/>
  <c r="P4" i="1"/>
  <c r="Q4" i="1"/>
  <c r="R4" i="1"/>
  <c r="S4" i="1"/>
  <c r="T4" i="1"/>
  <c r="N5" i="1"/>
  <c r="O5" i="1"/>
  <c r="P5" i="1"/>
  <c r="Q5" i="1"/>
  <c r="R5" i="1"/>
  <c r="S5" i="1"/>
  <c r="T5" i="1"/>
  <c r="N6" i="1"/>
  <c r="O6" i="1"/>
  <c r="P6" i="1"/>
  <c r="Q6" i="1"/>
  <c r="R6" i="1"/>
  <c r="S6" i="1"/>
  <c r="T6" i="1"/>
  <c r="N7" i="1"/>
  <c r="O7" i="1"/>
  <c r="P7" i="1"/>
  <c r="Q7" i="1"/>
  <c r="R7" i="1"/>
  <c r="S7" i="1"/>
  <c r="T7" i="1"/>
  <c r="O3" i="1"/>
  <c r="P3" i="1"/>
  <c r="Q3" i="1"/>
  <c r="R3" i="1"/>
  <c r="S3" i="1"/>
  <c r="T3" i="1"/>
  <c r="N3" i="1"/>
</calcChain>
</file>

<file path=xl/sharedStrings.xml><?xml version="1.0" encoding="utf-8"?>
<sst xmlns="http://schemas.openxmlformats.org/spreadsheetml/2006/main" count="1223" uniqueCount="117">
  <si>
    <t>LULC</t>
  </si>
  <si>
    <t>period_1</t>
  </si>
  <si>
    <t>period_2</t>
  </si>
  <si>
    <t>period_3</t>
  </si>
  <si>
    <t>period_4</t>
  </si>
  <si>
    <t>period_5</t>
  </si>
  <si>
    <t>period_6</t>
  </si>
  <si>
    <t>period_7</t>
  </si>
  <si>
    <t>other_land</t>
  </si>
  <si>
    <t>NA</t>
  </si>
  <si>
    <t>planted_forests</t>
  </si>
  <si>
    <t>Timber</t>
  </si>
  <si>
    <t>arable_land</t>
  </si>
  <si>
    <t>Soya beans; maize; wheat</t>
  </si>
  <si>
    <t>perm_crops</t>
  </si>
  <si>
    <t>Grapes; Lemons and limes</t>
  </si>
  <si>
    <t>perm_meadows</t>
  </si>
  <si>
    <t>Meat and milk</t>
  </si>
  <si>
    <t>deforestation</t>
  </si>
  <si>
    <t>natural_forest</t>
  </si>
  <si>
    <t>Sugar cane; soya beans; potatoes</t>
  </si>
  <si>
    <t>Plantains and cooking bananas; bananas; oranges</t>
  </si>
  <si>
    <t>Cassava fresh; Maize (corn); Taro; Sugar cane; Sorghum</t>
  </si>
  <si>
    <t>Platains and cooking bananas; Oil palm fruit</t>
  </si>
  <si>
    <t>Sugar cane; potatoes</t>
  </si>
  <si>
    <t>Oil palm fruit; Platains and cooking bananas; coffe</t>
  </si>
  <si>
    <t>Côte d'Ivoire</t>
  </si>
  <si>
    <t>Yams; Cassava fresh; Sugar cane</t>
  </si>
  <si>
    <t>Oil palm fruit; Platains and cooking bananas; Cocoa beans</t>
  </si>
  <si>
    <t>Sugar cane; Maize</t>
  </si>
  <si>
    <t>Cassava fresh; Yams; Maize (corn); Sorghum</t>
  </si>
  <si>
    <t>Other citrus fruit; Plantains and cooking bananas; Pineapples</t>
  </si>
  <si>
    <t>Soya beans; sugar cane; cassava</t>
  </si>
  <si>
    <t>Oranges; Oil palm; mate leaves</t>
  </si>
  <si>
    <t>Sugar cane; potatoes; rice</t>
  </si>
  <si>
    <t>Bananas; platains and cooking bananas; oranges; grapes</t>
  </si>
  <si>
    <t>Cassava fresh; Maize (corn); Sweet potatoes; Rice; Potatoes; Beans dry</t>
  </si>
  <si>
    <t>Bananas; Plantains and cooking bananas; Coconuts in shell</t>
  </si>
  <si>
    <t>Sugar cane; Maize (corn); Cassava fresh</t>
  </si>
  <si>
    <t>Bananas; Pineapples</t>
  </si>
  <si>
    <t>Sugar cane; Maize (corn)</t>
  </si>
  <si>
    <t>Oranges; bananas; lemons and limes; avocados</t>
  </si>
  <si>
    <t>Rice; Cassava fresh</t>
  </si>
  <si>
    <t>Oil palm fruit; Bananas; Coconuts; Other fruits; Oranges</t>
  </si>
  <si>
    <t>Rice; Cassava; Sugar cane</t>
  </si>
  <si>
    <t>Bananas; Mangoes; guavas and mangosteens; Coffee; Cocoa beans</t>
  </si>
  <si>
    <t>Cassava fresh; Sugar cane</t>
  </si>
  <si>
    <t>Plantains and cooking bananas; Bananas; Mangoes; Other fruits; Avocados</t>
  </si>
  <si>
    <t>Maize (corn); Wheat; Sorghum; Barley; Sugar cane</t>
  </si>
  <si>
    <t>Bananas; Coffee; Other fruits</t>
  </si>
  <si>
    <t>Cassava fresh; Maize (corn)</t>
  </si>
  <si>
    <t>Cassava fresh; Sugar cane; Maize (corn)</t>
  </si>
  <si>
    <t>Coconuts in shell; Bananas</t>
  </si>
  <si>
    <t>Rice; Cassava fresh; Sugar cane</t>
  </si>
  <si>
    <t>Bananas; Pineapples; Other fruits</t>
  </si>
  <si>
    <t>Cassava fresh; Maize (corn); Rice; Soya beans; Sugar cane; Sweet potatoes</t>
  </si>
  <si>
    <t>Oil palm fruit; Coconuts</t>
  </si>
  <si>
    <t>Sugar cane; Rice</t>
  </si>
  <si>
    <t>Oil palm fruit; Natural rubber; Pineapples; Oranges; Mangoes</t>
  </si>
  <si>
    <t>Cabbages; Cassava fresh; Maize (corn); Rice; Soya beans; Sugar cane; Sweet potatoes</t>
  </si>
  <si>
    <t>Bananas; Coconuts; Coffee; Natural rubber; Oranges; Pepper</t>
  </si>
  <si>
    <t>Upside</t>
  </si>
  <si>
    <t>Downside</t>
  </si>
  <si>
    <t>Minimum proportion 'other land'</t>
  </si>
  <si>
    <t>Proportion 'planted forest'</t>
  </si>
  <si>
    <t>Maximum proportion 'annual crops+permanent crops'</t>
  </si>
  <si>
    <t>[%]</t>
  </si>
  <si>
    <t>Profits (US$ per hectare per year)</t>
  </si>
  <si>
    <t>Land-use/land-cover proportion</t>
  </si>
  <si>
    <t>Variation coefficient [% of the profit]</t>
  </si>
  <si>
    <t>Standard deviation, sd, of the profits (US$ per hectare per year)</t>
  </si>
  <si>
    <t>Calibrated 2001-2004</t>
  </si>
  <si>
    <t>Calibrated 2010-2014</t>
  </si>
  <si>
    <t>Argentina</t>
  </si>
  <si>
    <t>Bolivia</t>
  </si>
  <si>
    <t>Brazil</t>
  </si>
  <si>
    <t>Colombia</t>
  </si>
  <si>
    <t>Ecuador</t>
  </si>
  <si>
    <t>Mexico</t>
  </si>
  <si>
    <t>Nicaragua</t>
  </si>
  <si>
    <t>Paraguay</t>
  </si>
  <si>
    <t>Peru</t>
  </si>
  <si>
    <t>Venezuela</t>
  </si>
  <si>
    <t>DR Congo</t>
  </si>
  <si>
    <t>Cameroon</t>
  </si>
  <si>
    <t>Cote d'Ivoire</t>
  </si>
  <si>
    <t>Tanzania</t>
  </si>
  <si>
    <t>Zambia</t>
  </si>
  <si>
    <t>Nigeria</t>
  </si>
  <si>
    <t>Mozambique</t>
  </si>
  <si>
    <t>Angola</t>
  </si>
  <si>
    <t>Ethiopia</t>
  </si>
  <si>
    <t>Madagascar</t>
  </si>
  <si>
    <t>R Congo</t>
  </si>
  <si>
    <t>Indonesia</t>
  </si>
  <si>
    <t>Cambodia</t>
  </si>
  <si>
    <t>Lao People's DR</t>
  </si>
  <si>
    <t>Malaysia</t>
  </si>
  <si>
    <t>Thailand</t>
  </si>
  <si>
    <t>Vietnam</t>
  </si>
  <si>
    <t>Country</t>
  </si>
  <si>
    <t>DR Congp</t>
  </si>
  <si>
    <t>Coffee</t>
  </si>
  <si>
    <t>Sugar cane; soya beans; maize (corn)</t>
  </si>
  <si>
    <t>In period 1990-1995</t>
  </si>
  <si>
    <t>In period 2019-2023</t>
  </si>
  <si>
    <r>
      <t>Profit bounds (</t>
    </r>
    <r>
      <rPr>
        <sz val="11"/>
        <color theme="1"/>
        <rFont val="Calibri"/>
        <family val="2"/>
      </rPr>
      <t>+</t>
    </r>
    <r>
      <rPr>
        <sz val="11"/>
        <color theme="1"/>
        <rFont val="Calibri"/>
        <family val="2"/>
        <scheme val="minor"/>
      </rPr>
      <t>m x sd)</t>
    </r>
  </si>
  <si>
    <t>Constrained proportions in future land-use/land-cover portfolios (T)</t>
  </si>
  <si>
    <t>Cassava; maize; sugarcane</t>
  </si>
  <si>
    <t>Plantains; bananas; palm oil</t>
  </si>
  <si>
    <t>Myanmar</t>
  </si>
  <si>
    <t>General crops</t>
  </si>
  <si>
    <t>Permanent crops</t>
  </si>
  <si>
    <t>Country area</t>
  </si>
  <si>
    <t>Crops/Products</t>
  </si>
  <si>
    <t>RMSE from trend line</t>
  </si>
  <si>
    <t>[FAOSTAT in 1000 ha]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</si>
</sst>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0.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2"/>
      </right>
      <top/>
      <bottom/>
      <diagonal/>
    </border>
    <border>
      <left/>
      <right/>
      <top/>
      <bottom style="thin">
        <color theme="2"/>
      </bottom>
      <diagonal/>
    </border>
    <border>
      <left style="thin">
        <color theme="0" tint="-0.14999847407452621"/>
      </left>
      <right/>
      <top/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rgb="FFD9D9D9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1" fontId="0" fillId="0" borderId="0" xfId="0" applyNumberFormat="1"/>
    <xf numFmtId="1" fontId="0" fillId="0" borderId="10" xfId="0" applyNumberFormat="1" applyBorder="1"/>
    <xf numFmtId="164" fontId="0" fillId="0" borderId="0" xfId="42" applyNumberFormat="1" applyFont="1"/>
    <xf numFmtId="165" fontId="0" fillId="0" borderId="0" xfId="0" applyNumberFormat="1"/>
    <xf numFmtId="165" fontId="0" fillId="0" borderId="10" xfId="0" applyNumberFormat="1" applyBorder="1"/>
    <xf numFmtId="1" fontId="0" fillId="0" borderId="0" xfId="0" applyNumberFormat="1" applyFill="1"/>
    <xf numFmtId="1" fontId="0" fillId="0" borderId="10" xfId="0" applyNumberFormat="1" applyFill="1" applyBorder="1"/>
    <xf numFmtId="1" fontId="0" fillId="0" borderId="11" xfId="0" applyNumberFormat="1" applyFill="1" applyBorder="1"/>
    <xf numFmtId="0" fontId="0" fillId="0" borderId="12" xfId="0" applyBorder="1"/>
    <xf numFmtId="0" fontId="0" fillId="0" borderId="11" xfId="0" applyBorder="1"/>
    <xf numFmtId="1" fontId="0" fillId="0" borderId="14" xfId="0" applyNumberFormat="1" applyFill="1" applyBorder="1"/>
    <xf numFmtId="1" fontId="0" fillId="0" borderId="15" xfId="0" applyNumberFormat="1" applyFill="1" applyBorder="1"/>
    <xf numFmtId="1" fontId="0" fillId="0" borderId="16" xfId="0" applyNumberFormat="1" applyFill="1" applyBorder="1"/>
    <xf numFmtId="1" fontId="0" fillId="0" borderId="0" xfId="0" applyNumberFormat="1" applyFill="1" applyBorder="1"/>
    <xf numFmtId="0" fontId="0" fillId="0" borderId="0" xfId="0" applyFill="1"/>
    <xf numFmtId="1" fontId="0" fillId="0" borderId="13" xfId="0" applyNumberFormat="1" applyFill="1" applyBorder="1"/>
    <xf numFmtId="0" fontId="0" fillId="33" borderId="0" xfId="0" applyFill="1"/>
    <xf numFmtId="1" fontId="0" fillId="0" borderId="0" xfId="0" applyNumberFormat="1" applyFill="1" applyAlignment="1">
      <alignment vertical="center"/>
    </xf>
    <xf numFmtId="1" fontId="0" fillId="0" borderId="0" xfId="0" applyNumberFormat="1" applyFill="1" applyAlignment="1"/>
    <xf numFmtId="1" fontId="19" fillId="0" borderId="0" xfId="0" applyNumberFormat="1" applyFont="1" applyFill="1" applyAlignment="1"/>
    <xf numFmtId="1" fontId="20" fillId="0" borderId="0" xfId="0" applyNumberFormat="1" applyFont="1" applyFill="1" applyAlignment="1">
      <alignment vertical="center"/>
    </xf>
    <xf numFmtId="1" fontId="0" fillId="0" borderId="10" xfId="0" applyNumberFormat="1" applyFill="1" applyBorder="1" applyAlignment="1">
      <alignment vertical="center"/>
    </xf>
    <xf numFmtId="1" fontId="0" fillId="0" borderId="10" xfId="0" applyNumberFormat="1" applyFill="1" applyBorder="1" applyAlignment="1"/>
    <xf numFmtId="1" fontId="19" fillId="0" borderId="17" xfId="0" applyNumberFormat="1" applyFont="1" applyFill="1" applyBorder="1" applyAlignment="1"/>
    <xf numFmtId="1" fontId="0" fillId="0" borderId="0" xfId="0" applyNumberFormat="1" applyFont="1" applyFill="1" applyAlignment="1">
      <alignment horizontal="left"/>
    </xf>
    <xf numFmtId="1" fontId="21" fillId="0" borderId="0" xfId="0" applyNumberFormat="1" applyFont="1" applyFill="1" applyAlignment="1">
      <alignment horizontal="left"/>
    </xf>
    <xf numFmtId="166" fontId="0" fillId="0" borderId="0" xfId="0" applyNumberFormat="1"/>
    <xf numFmtId="1" fontId="0" fillId="34" borderId="0" xfId="0" applyNumberFormat="1" applyFill="1"/>
    <xf numFmtId="1" fontId="0" fillId="34" borderId="10" xfId="0" applyNumberFormat="1" applyFill="1" applyBorder="1"/>
    <xf numFmtId="1" fontId="0" fillId="0" borderId="0" xfId="0" applyNumberFormat="1" applyFont="1" applyFill="1" applyAlignment="1">
      <alignment horizontal="right"/>
    </xf>
    <xf numFmtId="0" fontId="16" fillId="0" borderId="0" xfId="0" applyFont="1"/>
  </cellXfs>
  <cellStyles count="43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Prozent" xfId="42" builtinId="5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8"/>
  <sheetViews>
    <sheetView tabSelected="1" zoomScale="80" zoomScaleNormal="80" workbookViewId="0"/>
  </sheetViews>
  <sheetFormatPr baseColWidth="10" defaultRowHeight="14.5" x14ac:dyDescent="0.35"/>
  <cols>
    <col min="3" max="3" width="23.6328125" customWidth="1"/>
    <col min="4" max="10" width="12.54296875" bestFit="1" customWidth="1"/>
    <col min="11" max="11" width="18.1796875" customWidth="1"/>
    <col min="12" max="12" width="18.36328125" customWidth="1"/>
    <col min="13" max="13" width="18.08984375" customWidth="1"/>
  </cols>
  <sheetData>
    <row r="1" spans="1:20" x14ac:dyDescent="0.35">
      <c r="A1" s="17"/>
      <c r="D1" t="s">
        <v>67</v>
      </c>
      <c r="K1" t="s">
        <v>69</v>
      </c>
      <c r="N1" t="s">
        <v>70</v>
      </c>
    </row>
    <row r="2" spans="1:20" x14ac:dyDescent="0.35">
      <c r="A2" t="s">
        <v>100</v>
      </c>
      <c r="B2" t="s">
        <v>0</v>
      </c>
      <c r="C2" t="s">
        <v>114</v>
      </c>
      <c r="D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115</v>
      </c>
      <c r="L2" t="s">
        <v>71</v>
      </c>
      <c r="M2" t="s">
        <v>72</v>
      </c>
      <c r="N2" t="s">
        <v>1</v>
      </c>
      <c r="O2" t="s">
        <v>2</v>
      </c>
      <c r="P2" t="s">
        <v>3</v>
      </c>
      <c r="Q2" t="s">
        <v>4</v>
      </c>
      <c r="R2" t="s">
        <v>5</v>
      </c>
      <c r="S2" t="s">
        <v>6</v>
      </c>
      <c r="T2" t="s">
        <v>7</v>
      </c>
    </row>
    <row r="3" spans="1:20" x14ac:dyDescent="0.35">
      <c r="A3" t="s">
        <v>73</v>
      </c>
      <c r="B3" t="s">
        <v>8</v>
      </c>
      <c r="C3" t="s">
        <v>9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1">
        <v>0</v>
      </c>
      <c r="K3" s="1">
        <v>0</v>
      </c>
      <c r="L3" s="1"/>
      <c r="M3" s="1"/>
      <c r="N3" s="1">
        <f t="shared" ref="N3:T7" si="0">D3*$K3/100</f>
        <v>0</v>
      </c>
      <c r="O3" s="1">
        <f t="shared" si="0"/>
        <v>0</v>
      </c>
      <c r="P3" s="1">
        <f t="shared" si="0"/>
        <v>0</v>
      </c>
      <c r="Q3" s="1">
        <f t="shared" si="0"/>
        <v>0</v>
      </c>
      <c r="R3" s="1">
        <f t="shared" si="0"/>
        <v>0</v>
      </c>
      <c r="S3" s="1">
        <f t="shared" si="0"/>
        <v>0</v>
      </c>
      <c r="T3" s="1">
        <f t="shared" si="0"/>
        <v>0</v>
      </c>
    </row>
    <row r="4" spans="1:20" x14ac:dyDescent="0.35">
      <c r="A4" t="s">
        <v>73</v>
      </c>
      <c r="B4" t="s">
        <v>10</v>
      </c>
      <c r="C4" t="s">
        <v>11</v>
      </c>
      <c r="D4">
        <v>98</v>
      </c>
      <c r="E4">
        <v>119</v>
      </c>
      <c r="F4">
        <v>138</v>
      </c>
      <c r="G4">
        <v>157</v>
      </c>
      <c r="H4">
        <v>174</v>
      </c>
      <c r="I4">
        <v>191</v>
      </c>
      <c r="J4" s="1">
        <v>207</v>
      </c>
      <c r="K4">
        <v>40</v>
      </c>
      <c r="N4" s="1">
        <f t="shared" si="0"/>
        <v>39.200000000000003</v>
      </c>
      <c r="O4" s="1">
        <f t="shared" si="0"/>
        <v>47.6</v>
      </c>
      <c r="P4" s="1">
        <f t="shared" si="0"/>
        <v>55.2</v>
      </c>
      <c r="Q4" s="1">
        <f t="shared" si="0"/>
        <v>62.8</v>
      </c>
      <c r="R4" s="1">
        <f t="shared" si="0"/>
        <v>69.599999999999994</v>
      </c>
      <c r="S4" s="1">
        <f t="shared" si="0"/>
        <v>76.400000000000006</v>
      </c>
      <c r="T4" s="1">
        <f t="shared" si="0"/>
        <v>82.8</v>
      </c>
    </row>
    <row r="5" spans="1:20" x14ac:dyDescent="0.35">
      <c r="A5" t="s">
        <v>73</v>
      </c>
      <c r="B5" t="s">
        <v>12</v>
      </c>
      <c r="C5" t="s">
        <v>13</v>
      </c>
      <c r="D5">
        <v>149</v>
      </c>
      <c r="E5">
        <v>181</v>
      </c>
      <c r="F5">
        <v>219</v>
      </c>
      <c r="G5">
        <v>256</v>
      </c>
      <c r="H5">
        <v>271</v>
      </c>
      <c r="I5">
        <v>287</v>
      </c>
      <c r="J5" s="1">
        <v>303</v>
      </c>
      <c r="K5">
        <v>10</v>
      </c>
      <c r="N5" s="1">
        <f t="shared" si="0"/>
        <v>14.9</v>
      </c>
      <c r="O5" s="1">
        <f t="shared" si="0"/>
        <v>18.100000000000001</v>
      </c>
      <c r="P5" s="1">
        <f t="shared" si="0"/>
        <v>21.9</v>
      </c>
      <c r="Q5" s="1">
        <f t="shared" si="0"/>
        <v>25.6</v>
      </c>
      <c r="R5" s="1">
        <f t="shared" si="0"/>
        <v>27.1</v>
      </c>
      <c r="S5" s="1">
        <f t="shared" si="0"/>
        <v>28.7</v>
      </c>
      <c r="T5" s="1">
        <f t="shared" si="0"/>
        <v>30.3</v>
      </c>
    </row>
    <row r="6" spans="1:20" x14ac:dyDescent="0.35">
      <c r="A6" t="s">
        <v>73</v>
      </c>
      <c r="B6" t="s">
        <v>14</v>
      </c>
      <c r="C6" t="s">
        <v>15</v>
      </c>
      <c r="D6">
        <v>487</v>
      </c>
      <c r="E6">
        <v>892</v>
      </c>
      <c r="F6">
        <v>1172</v>
      </c>
      <c r="G6">
        <v>906</v>
      </c>
      <c r="H6">
        <v>530</v>
      </c>
      <c r="I6">
        <v>709</v>
      </c>
      <c r="J6" s="1">
        <v>888</v>
      </c>
      <c r="K6">
        <v>27</v>
      </c>
      <c r="N6" s="1">
        <f t="shared" si="0"/>
        <v>131.49</v>
      </c>
      <c r="O6" s="1">
        <f t="shared" si="0"/>
        <v>240.84</v>
      </c>
      <c r="P6" s="1">
        <f t="shared" si="0"/>
        <v>316.44</v>
      </c>
      <c r="Q6" s="1">
        <f t="shared" si="0"/>
        <v>244.62</v>
      </c>
      <c r="R6" s="1">
        <f t="shared" si="0"/>
        <v>143.1</v>
      </c>
      <c r="S6" s="1">
        <f t="shared" si="0"/>
        <v>191.43</v>
      </c>
      <c r="T6" s="1">
        <f t="shared" si="0"/>
        <v>239.76</v>
      </c>
    </row>
    <row r="7" spans="1:20" x14ac:dyDescent="0.35">
      <c r="A7" t="s">
        <v>73</v>
      </c>
      <c r="B7" t="s">
        <v>16</v>
      </c>
      <c r="C7" t="s">
        <v>17</v>
      </c>
      <c r="D7">
        <v>150</v>
      </c>
      <c r="E7">
        <v>96</v>
      </c>
      <c r="F7">
        <v>139</v>
      </c>
      <c r="G7">
        <v>182</v>
      </c>
      <c r="H7">
        <v>215</v>
      </c>
      <c r="I7">
        <v>230</v>
      </c>
      <c r="J7" s="1">
        <v>245</v>
      </c>
      <c r="K7">
        <v>20</v>
      </c>
      <c r="N7" s="1">
        <f t="shared" si="0"/>
        <v>30</v>
      </c>
      <c r="O7" s="1">
        <f t="shared" si="0"/>
        <v>19.2</v>
      </c>
      <c r="P7" s="1">
        <f t="shared" si="0"/>
        <v>27.8</v>
      </c>
      <c r="Q7" s="1">
        <f t="shared" si="0"/>
        <v>36.4</v>
      </c>
      <c r="R7" s="1">
        <f t="shared" si="0"/>
        <v>43</v>
      </c>
      <c r="S7" s="1">
        <f t="shared" si="0"/>
        <v>46</v>
      </c>
      <c r="T7" s="1">
        <f t="shared" si="0"/>
        <v>49</v>
      </c>
    </row>
    <row r="8" spans="1:20" x14ac:dyDescent="0.35">
      <c r="A8" t="s">
        <v>73</v>
      </c>
      <c r="B8" t="s">
        <v>18</v>
      </c>
      <c r="C8" t="s">
        <v>17</v>
      </c>
      <c r="D8">
        <v>150</v>
      </c>
      <c r="E8">
        <v>96</v>
      </c>
      <c r="F8">
        <v>139</v>
      </c>
      <c r="G8">
        <v>182</v>
      </c>
      <c r="H8">
        <v>215</v>
      </c>
      <c r="I8">
        <v>230</v>
      </c>
      <c r="J8" s="1">
        <v>245</v>
      </c>
      <c r="L8">
        <v>65</v>
      </c>
      <c r="N8" s="1">
        <f>D8*$L8/100</f>
        <v>97.5</v>
      </c>
      <c r="O8" s="1">
        <f t="shared" ref="O8:T9" si="1">E8*$L8/100</f>
        <v>62.4</v>
      </c>
      <c r="P8" s="1">
        <f t="shared" si="1"/>
        <v>90.35</v>
      </c>
      <c r="Q8" s="1">
        <f t="shared" si="1"/>
        <v>118.3</v>
      </c>
      <c r="R8" s="1">
        <f t="shared" si="1"/>
        <v>139.75</v>
      </c>
      <c r="S8" s="1">
        <f t="shared" si="1"/>
        <v>149.5</v>
      </c>
      <c r="T8" s="1">
        <f t="shared" si="1"/>
        <v>159.25</v>
      </c>
    </row>
    <row r="9" spans="1:20" x14ac:dyDescent="0.35">
      <c r="A9" t="s">
        <v>73</v>
      </c>
      <c r="B9" t="s">
        <v>19</v>
      </c>
      <c r="C9" t="s">
        <v>11</v>
      </c>
      <c r="D9">
        <v>30</v>
      </c>
      <c r="E9">
        <v>44</v>
      </c>
      <c r="F9">
        <v>58</v>
      </c>
      <c r="G9">
        <v>71</v>
      </c>
      <c r="H9">
        <v>83</v>
      </c>
      <c r="I9">
        <v>95</v>
      </c>
      <c r="J9" s="2">
        <v>106</v>
      </c>
      <c r="L9">
        <v>30</v>
      </c>
      <c r="N9" s="1">
        <f>D9*$L9/100</f>
        <v>9</v>
      </c>
      <c r="O9" s="1">
        <f t="shared" si="1"/>
        <v>13.2</v>
      </c>
      <c r="P9" s="1">
        <f t="shared" si="1"/>
        <v>17.399999999999999</v>
      </c>
      <c r="Q9" s="1">
        <f t="shared" si="1"/>
        <v>21.3</v>
      </c>
      <c r="R9" s="1">
        <f t="shared" si="1"/>
        <v>24.9</v>
      </c>
      <c r="S9" s="1">
        <f t="shared" si="1"/>
        <v>28.5</v>
      </c>
      <c r="T9" s="1">
        <f t="shared" si="1"/>
        <v>31.8</v>
      </c>
    </row>
    <row r="10" spans="1:20" x14ac:dyDescent="0.35">
      <c r="A10" t="s">
        <v>74</v>
      </c>
      <c r="B10" t="s">
        <v>8</v>
      </c>
      <c r="C10" t="s">
        <v>9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N10" s="1">
        <f t="shared" ref="N10:T14" si="2">D10*$K10/100</f>
        <v>0</v>
      </c>
      <c r="O10" s="1">
        <f t="shared" si="2"/>
        <v>0</v>
      </c>
      <c r="P10" s="1">
        <f t="shared" si="2"/>
        <v>0</v>
      </c>
      <c r="Q10" s="1">
        <f t="shared" si="2"/>
        <v>0</v>
      </c>
      <c r="R10" s="1">
        <f t="shared" si="2"/>
        <v>0</v>
      </c>
      <c r="S10" s="1">
        <f t="shared" si="2"/>
        <v>0</v>
      </c>
      <c r="T10" s="1">
        <f t="shared" si="2"/>
        <v>0</v>
      </c>
    </row>
    <row r="11" spans="1:20" x14ac:dyDescent="0.35">
      <c r="A11" t="s">
        <v>74</v>
      </c>
      <c r="B11" t="s">
        <v>10</v>
      </c>
      <c r="C11" t="s">
        <v>11</v>
      </c>
      <c r="D11">
        <v>98</v>
      </c>
      <c r="E11">
        <v>119</v>
      </c>
      <c r="F11">
        <v>138</v>
      </c>
      <c r="G11">
        <v>157</v>
      </c>
      <c r="H11">
        <v>174</v>
      </c>
      <c r="I11">
        <v>191</v>
      </c>
      <c r="J11">
        <v>207</v>
      </c>
      <c r="K11">
        <v>40</v>
      </c>
      <c r="N11" s="1">
        <f t="shared" si="2"/>
        <v>39.200000000000003</v>
      </c>
      <c r="O11" s="1">
        <f t="shared" si="2"/>
        <v>47.6</v>
      </c>
      <c r="P11" s="1">
        <f t="shared" si="2"/>
        <v>55.2</v>
      </c>
      <c r="Q11" s="1">
        <f t="shared" si="2"/>
        <v>62.8</v>
      </c>
      <c r="R11" s="1">
        <f t="shared" si="2"/>
        <v>69.599999999999994</v>
      </c>
      <c r="S11" s="1">
        <f t="shared" si="2"/>
        <v>76.400000000000006</v>
      </c>
      <c r="T11" s="1">
        <f t="shared" si="2"/>
        <v>82.8</v>
      </c>
    </row>
    <row r="12" spans="1:20" x14ac:dyDescent="0.35">
      <c r="A12" t="s">
        <v>74</v>
      </c>
      <c r="B12" t="s">
        <v>12</v>
      </c>
      <c r="C12" t="s">
        <v>20</v>
      </c>
      <c r="D12">
        <v>81</v>
      </c>
      <c r="E12">
        <v>93</v>
      </c>
      <c r="F12">
        <v>105</v>
      </c>
      <c r="G12">
        <v>117</v>
      </c>
      <c r="H12">
        <v>130</v>
      </c>
      <c r="I12">
        <v>142</v>
      </c>
      <c r="J12">
        <v>154</v>
      </c>
      <c r="K12">
        <v>6</v>
      </c>
      <c r="N12" s="1">
        <f t="shared" si="2"/>
        <v>4.8600000000000003</v>
      </c>
      <c r="O12" s="1">
        <f t="shared" si="2"/>
        <v>5.58</v>
      </c>
      <c r="P12" s="1">
        <f t="shared" si="2"/>
        <v>6.3</v>
      </c>
      <c r="Q12" s="1">
        <f t="shared" si="2"/>
        <v>7.02</v>
      </c>
      <c r="R12" s="1">
        <f t="shared" si="2"/>
        <v>7.8</v>
      </c>
      <c r="S12" s="1">
        <f t="shared" si="2"/>
        <v>8.52</v>
      </c>
      <c r="T12" s="1">
        <f t="shared" si="2"/>
        <v>9.24</v>
      </c>
    </row>
    <row r="13" spans="1:20" x14ac:dyDescent="0.35">
      <c r="A13" t="s">
        <v>74</v>
      </c>
      <c r="B13" t="s">
        <v>14</v>
      </c>
      <c r="C13" t="s">
        <v>21</v>
      </c>
      <c r="D13">
        <v>96</v>
      </c>
      <c r="E13">
        <v>147</v>
      </c>
      <c r="F13">
        <v>199</v>
      </c>
      <c r="G13">
        <v>250</v>
      </c>
      <c r="H13">
        <v>301</v>
      </c>
      <c r="I13">
        <v>353</v>
      </c>
      <c r="J13">
        <v>404</v>
      </c>
      <c r="K13">
        <v>15</v>
      </c>
      <c r="N13" s="1">
        <f t="shared" si="2"/>
        <v>14.4</v>
      </c>
      <c r="O13" s="1">
        <f t="shared" si="2"/>
        <v>22.05</v>
      </c>
      <c r="P13" s="1">
        <f t="shared" si="2"/>
        <v>29.85</v>
      </c>
      <c r="Q13" s="1">
        <f t="shared" si="2"/>
        <v>37.5</v>
      </c>
      <c r="R13" s="1">
        <f t="shared" si="2"/>
        <v>45.15</v>
      </c>
      <c r="S13" s="1">
        <f t="shared" si="2"/>
        <v>52.95</v>
      </c>
      <c r="T13" s="1">
        <f t="shared" si="2"/>
        <v>60.6</v>
      </c>
    </row>
    <row r="14" spans="1:20" x14ac:dyDescent="0.35">
      <c r="A14" t="s">
        <v>74</v>
      </c>
      <c r="B14" t="s">
        <v>16</v>
      </c>
      <c r="C14" t="s">
        <v>17</v>
      </c>
      <c r="D14">
        <v>60</v>
      </c>
      <c r="E14">
        <v>82</v>
      </c>
      <c r="F14">
        <v>123</v>
      </c>
      <c r="G14">
        <v>177</v>
      </c>
      <c r="H14">
        <v>240</v>
      </c>
      <c r="I14">
        <v>304</v>
      </c>
      <c r="J14">
        <v>364</v>
      </c>
      <c r="K14">
        <v>6</v>
      </c>
      <c r="N14" s="1">
        <f t="shared" si="2"/>
        <v>3.6</v>
      </c>
      <c r="O14" s="1">
        <f t="shared" si="2"/>
        <v>4.92</v>
      </c>
      <c r="P14" s="1">
        <f t="shared" si="2"/>
        <v>7.38</v>
      </c>
      <c r="Q14" s="1">
        <f t="shared" si="2"/>
        <v>10.62</v>
      </c>
      <c r="R14" s="1">
        <f t="shared" si="2"/>
        <v>14.4</v>
      </c>
      <c r="S14" s="1">
        <f t="shared" si="2"/>
        <v>18.239999999999998</v>
      </c>
      <c r="T14" s="1">
        <f t="shared" si="2"/>
        <v>21.84</v>
      </c>
    </row>
    <row r="15" spans="1:20" x14ac:dyDescent="0.35">
      <c r="A15" t="s">
        <v>74</v>
      </c>
      <c r="B15" t="s">
        <v>18</v>
      </c>
      <c r="C15" t="s">
        <v>17</v>
      </c>
      <c r="D15">
        <v>60</v>
      </c>
      <c r="E15">
        <v>82</v>
      </c>
      <c r="F15">
        <v>123</v>
      </c>
      <c r="G15">
        <v>177</v>
      </c>
      <c r="H15">
        <v>240</v>
      </c>
      <c r="I15">
        <v>304</v>
      </c>
      <c r="J15">
        <v>364</v>
      </c>
      <c r="L15">
        <v>60</v>
      </c>
      <c r="N15" s="1">
        <f>D15*$L15/100</f>
        <v>36</v>
      </c>
      <c r="O15" s="1">
        <f t="shared" ref="O15:O16" si="3">E15*$L15/100</f>
        <v>49.2</v>
      </c>
      <c r="P15" s="1">
        <f t="shared" ref="P15:P16" si="4">F15*$L15/100</f>
        <v>73.8</v>
      </c>
      <c r="Q15" s="1">
        <f t="shared" ref="Q15:Q16" si="5">G15*$L15/100</f>
        <v>106.2</v>
      </c>
      <c r="R15" s="1">
        <f t="shared" ref="R15:R16" si="6">H15*$L15/100</f>
        <v>144</v>
      </c>
      <c r="S15" s="1">
        <f t="shared" ref="S15:S16" si="7">I15*$L15/100</f>
        <v>182.4</v>
      </c>
      <c r="T15" s="1">
        <f t="shared" ref="T15:T16" si="8">J15*$L15/100</f>
        <v>218.4</v>
      </c>
    </row>
    <row r="16" spans="1:20" x14ac:dyDescent="0.35">
      <c r="A16" t="s">
        <v>74</v>
      </c>
      <c r="B16" t="s">
        <v>19</v>
      </c>
      <c r="C16" t="s">
        <v>11</v>
      </c>
      <c r="D16">
        <v>30</v>
      </c>
      <c r="E16">
        <v>44</v>
      </c>
      <c r="F16">
        <v>58</v>
      </c>
      <c r="G16">
        <v>71</v>
      </c>
      <c r="H16">
        <v>83</v>
      </c>
      <c r="I16">
        <v>95</v>
      </c>
      <c r="J16">
        <v>106</v>
      </c>
      <c r="L16">
        <v>30</v>
      </c>
      <c r="N16" s="1">
        <f>D16*$L16/100</f>
        <v>9</v>
      </c>
      <c r="O16" s="1">
        <f t="shared" si="3"/>
        <v>13.2</v>
      </c>
      <c r="P16" s="1">
        <f t="shared" si="4"/>
        <v>17.399999999999999</v>
      </c>
      <c r="Q16" s="1">
        <f t="shared" si="5"/>
        <v>21.3</v>
      </c>
      <c r="R16" s="1">
        <f t="shared" si="6"/>
        <v>24.9</v>
      </c>
      <c r="S16" s="1">
        <f t="shared" si="7"/>
        <v>28.5</v>
      </c>
      <c r="T16" s="1">
        <f t="shared" si="8"/>
        <v>31.8</v>
      </c>
    </row>
    <row r="17" spans="1:20" x14ac:dyDescent="0.35">
      <c r="A17" t="s">
        <v>75</v>
      </c>
      <c r="B17" t="s">
        <v>8</v>
      </c>
      <c r="C17" t="s">
        <v>9</v>
      </c>
      <c r="D17" s="9">
        <v>0</v>
      </c>
      <c r="E17" s="10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N17" s="1">
        <f t="shared" ref="N17:N21" si="9">D17*$K17/100</f>
        <v>0</v>
      </c>
      <c r="O17" s="1">
        <f t="shared" ref="O17:O21" si="10">E17*$K17/100</f>
        <v>0</v>
      </c>
      <c r="P17" s="1">
        <f t="shared" ref="P17:P21" si="11">F17*$K17/100</f>
        <v>0</v>
      </c>
      <c r="Q17" s="1">
        <f t="shared" ref="Q17:Q21" si="12">G17*$K17/100</f>
        <v>0</v>
      </c>
      <c r="R17" s="1">
        <f t="shared" ref="R17:R21" si="13">H17*$K17/100</f>
        <v>0</v>
      </c>
      <c r="S17" s="1">
        <f t="shared" ref="S17:S21" si="14">I17*$K17/100</f>
        <v>0</v>
      </c>
      <c r="T17" s="1">
        <f t="shared" ref="T17:T21" si="15">J17*$K17/100</f>
        <v>0</v>
      </c>
    </row>
    <row r="18" spans="1:20" x14ac:dyDescent="0.35">
      <c r="A18" t="s">
        <v>75</v>
      </c>
      <c r="B18" t="s">
        <v>10</v>
      </c>
      <c r="C18" t="s">
        <v>11</v>
      </c>
      <c r="D18" s="11">
        <v>98</v>
      </c>
      <c r="E18" s="12">
        <v>119</v>
      </c>
      <c r="F18" s="13">
        <v>138</v>
      </c>
      <c r="G18" s="6">
        <v>157</v>
      </c>
      <c r="H18" s="6">
        <v>174</v>
      </c>
      <c r="I18" s="6">
        <v>191</v>
      </c>
      <c r="J18" s="6">
        <v>207</v>
      </c>
      <c r="K18">
        <v>40</v>
      </c>
      <c r="N18" s="1">
        <f t="shared" si="9"/>
        <v>39.200000000000003</v>
      </c>
      <c r="O18" s="1">
        <f t="shared" si="10"/>
        <v>47.6</v>
      </c>
      <c r="P18" s="1">
        <f t="shared" si="11"/>
        <v>55.2</v>
      </c>
      <c r="Q18" s="1">
        <f t="shared" si="12"/>
        <v>62.8</v>
      </c>
      <c r="R18" s="1">
        <f t="shared" si="13"/>
        <v>69.599999999999994</v>
      </c>
      <c r="S18" s="1">
        <f t="shared" si="14"/>
        <v>76.400000000000006</v>
      </c>
      <c r="T18" s="1">
        <f t="shared" si="15"/>
        <v>82.8</v>
      </c>
    </row>
    <row r="19" spans="1:20" x14ac:dyDescent="0.35">
      <c r="A19" t="s">
        <v>75</v>
      </c>
      <c r="B19" t="s">
        <v>12</v>
      </c>
      <c r="C19" t="s">
        <v>103</v>
      </c>
      <c r="D19" s="14">
        <v>331</v>
      </c>
      <c r="E19" s="6">
        <v>412</v>
      </c>
      <c r="F19" s="6">
        <v>439</v>
      </c>
      <c r="G19" s="6">
        <v>428</v>
      </c>
      <c r="H19" s="6">
        <v>394</v>
      </c>
      <c r="I19" s="6">
        <v>354</v>
      </c>
      <c r="J19" s="6">
        <v>322</v>
      </c>
      <c r="K19">
        <v>16</v>
      </c>
      <c r="N19" s="1">
        <f t="shared" si="9"/>
        <v>52.96</v>
      </c>
      <c r="O19" s="1">
        <f t="shared" si="10"/>
        <v>65.92</v>
      </c>
      <c r="P19" s="1">
        <f t="shared" si="11"/>
        <v>70.239999999999995</v>
      </c>
      <c r="Q19" s="1">
        <f t="shared" si="12"/>
        <v>68.48</v>
      </c>
      <c r="R19" s="1">
        <f t="shared" si="13"/>
        <v>63.04</v>
      </c>
      <c r="S19" s="1">
        <f t="shared" si="14"/>
        <v>56.64</v>
      </c>
      <c r="T19" s="1">
        <f t="shared" si="15"/>
        <v>51.52</v>
      </c>
    </row>
    <row r="20" spans="1:20" x14ac:dyDescent="0.35">
      <c r="A20" t="s">
        <v>75</v>
      </c>
      <c r="B20" t="s">
        <v>14</v>
      </c>
      <c r="C20" t="s">
        <v>102</v>
      </c>
      <c r="D20" s="14">
        <v>46</v>
      </c>
      <c r="E20" s="6">
        <v>70</v>
      </c>
      <c r="F20" s="6">
        <v>93</v>
      </c>
      <c r="G20" s="6">
        <v>117</v>
      </c>
      <c r="H20" s="6">
        <v>140</v>
      </c>
      <c r="I20" s="6">
        <v>164</v>
      </c>
      <c r="J20" s="6">
        <v>187</v>
      </c>
      <c r="K20">
        <v>10</v>
      </c>
      <c r="N20" s="1">
        <f t="shared" si="9"/>
        <v>4.5999999999999996</v>
      </c>
      <c r="O20" s="1">
        <f t="shared" si="10"/>
        <v>7</v>
      </c>
      <c r="P20" s="1">
        <f t="shared" si="11"/>
        <v>9.3000000000000007</v>
      </c>
      <c r="Q20" s="1">
        <f t="shared" si="12"/>
        <v>11.7</v>
      </c>
      <c r="R20" s="1">
        <f t="shared" si="13"/>
        <v>14</v>
      </c>
      <c r="S20" s="1">
        <f t="shared" si="14"/>
        <v>16.399999999999999</v>
      </c>
      <c r="T20" s="1">
        <f t="shared" si="15"/>
        <v>18.7</v>
      </c>
    </row>
    <row r="21" spans="1:20" x14ac:dyDescent="0.35">
      <c r="A21" t="s">
        <v>75</v>
      </c>
      <c r="B21" t="s">
        <v>16</v>
      </c>
      <c r="C21" t="s">
        <v>17</v>
      </c>
      <c r="D21" s="14">
        <v>96</v>
      </c>
      <c r="E21" s="6">
        <v>125</v>
      </c>
      <c r="F21" s="6">
        <v>153</v>
      </c>
      <c r="G21" s="6">
        <v>180</v>
      </c>
      <c r="H21" s="6">
        <v>205</v>
      </c>
      <c r="I21" s="6">
        <v>230</v>
      </c>
      <c r="J21" s="6">
        <v>253</v>
      </c>
      <c r="K21">
        <v>4</v>
      </c>
      <c r="N21" s="1">
        <f t="shared" si="9"/>
        <v>3.84</v>
      </c>
      <c r="O21" s="1">
        <f t="shared" si="10"/>
        <v>5</v>
      </c>
      <c r="P21" s="1">
        <f t="shared" si="11"/>
        <v>6.12</v>
      </c>
      <c r="Q21" s="1">
        <f t="shared" si="12"/>
        <v>7.2</v>
      </c>
      <c r="R21" s="1">
        <f t="shared" si="13"/>
        <v>8.1999999999999993</v>
      </c>
      <c r="S21" s="1">
        <f t="shared" si="14"/>
        <v>9.1999999999999993</v>
      </c>
      <c r="T21" s="1">
        <f t="shared" si="15"/>
        <v>10.119999999999999</v>
      </c>
    </row>
    <row r="22" spans="1:20" x14ac:dyDescent="0.35">
      <c r="A22" t="s">
        <v>75</v>
      </c>
      <c r="B22" t="s">
        <v>18</v>
      </c>
      <c r="C22" t="s">
        <v>17</v>
      </c>
      <c r="D22" s="14">
        <f t="shared" ref="D22:J22" si="16">D21+(21.3*(68.5-26)-550)/20*0</f>
        <v>96</v>
      </c>
      <c r="E22" s="6">
        <f t="shared" si="16"/>
        <v>125</v>
      </c>
      <c r="F22" s="6">
        <f t="shared" si="16"/>
        <v>153</v>
      </c>
      <c r="G22" s="6">
        <f t="shared" si="16"/>
        <v>180</v>
      </c>
      <c r="H22" s="6">
        <f t="shared" si="16"/>
        <v>205</v>
      </c>
      <c r="I22" s="6">
        <f t="shared" si="16"/>
        <v>230</v>
      </c>
      <c r="J22" s="6">
        <f t="shared" si="16"/>
        <v>253</v>
      </c>
      <c r="L22">
        <v>50</v>
      </c>
      <c r="N22" s="1">
        <f>D22*$L22/100</f>
        <v>48</v>
      </c>
      <c r="O22" s="1">
        <f t="shared" ref="O22:O23" si="17">E22*$L22/100</f>
        <v>62.5</v>
      </c>
      <c r="P22" s="1">
        <f t="shared" ref="P22:P23" si="18">F22*$L22/100</f>
        <v>76.5</v>
      </c>
      <c r="Q22" s="1">
        <f t="shared" ref="Q22:Q23" si="19">G22*$L22/100</f>
        <v>90</v>
      </c>
      <c r="R22" s="1">
        <f t="shared" ref="R22:R23" si="20">H22*$L22/100</f>
        <v>102.5</v>
      </c>
      <c r="S22" s="1">
        <f t="shared" ref="S22:S23" si="21">I22*$L22/100</f>
        <v>115</v>
      </c>
      <c r="T22" s="1">
        <f t="shared" ref="T22:T23" si="22">J22*$L22/100</f>
        <v>126.5</v>
      </c>
    </row>
    <row r="23" spans="1:20" x14ac:dyDescent="0.35">
      <c r="A23" t="s">
        <v>75</v>
      </c>
      <c r="B23" t="s">
        <v>19</v>
      </c>
      <c r="C23" t="s">
        <v>11</v>
      </c>
      <c r="D23" s="15">
        <v>30</v>
      </c>
      <c r="E23" s="15">
        <v>44</v>
      </c>
      <c r="F23" s="7">
        <v>58</v>
      </c>
      <c r="G23" s="7">
        <v>71</v>
      </c>
      <c r="H23" s="7">
        <v>83</v>
      </c>
      <c r="I23" s="7">
        <v>95</v>
      </c>
      <c r="J23" s="16">
        <v>106</v>
      </c>
      <c r="L23">
        <v>30</v>
      </c>
      <c r="N23" s="1">
        <f>D23*$L23/100</f>
        <v>9</v>
      </c>
      <c r="O23" s="1">
        <f t="shared" si="17"/>
        <v>13.2</v>
      </c>
      <c r="P23" s="1">
        <f t="shared" si="18"/>
        <v>17.399999999999999</v>
      </c>
      <c r="Q23" s="1">
        <f t="shared" si="19"/>
        <v>21.3</v>
      </c>
      <c r="R23" s="1">
        <f t="shared" si="20"/>
        <v>24.9</v>
      </c>
      <c r="S23" s="1">
        <f t="shared" si="21"/>
        <v>28.5</v>
      </c>
      <c r="T23" s="1">
        <f t="shared" si="22"/>
        <v>31.8</v>
      </c>
    </row>
    <row r="24" spans="1:20" x14ac:dyDescent="0.35">
      <c r="A24" t="s">
        <v>76</v>
      </c>
      <c r="B24" t="s">
        <v>8</v>
      </c>
      <c r="C24" t="s">
        <v>9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N24" s="1">
        <f t="shared" ref="N24:N28" si="23">D24*$K24/100</f>
        <v>0</v>
      </c>
      <c r="O24" s="1">
        <f t="shared" ref="O24:O28" si="24">E24*$K24/100</f>
        <v>0</v>
      </c>
      <c r="P24" s="1">
        <f t="shared" ref="P24:P28" si="25">F24*$K24/100</f>
        <v>0</v>
      </c>
      <c r="Q24" s="1">
        <f t="shared" ref="Q24:Q28" si="26">G24*$K24/100</f>
        <v>0</v>
      </c>
      <c r="R24" s="1">
        <f t="shared" ref="R24:R28" si="27">H24*$K24/100</f>
        <v>0</v>
      </c>
      <c r="S24" s="1">
        <f t="shared" ref="S24:S28" si="28">I24*$K24/100</f>
        <v>0</v>
      </c>
      <c r="T24" s="1">
        <f t="shared" ref="T24:T28" si="29">J24*$K24/100</f>
        <v>0</v>
      </c>
    </row>
    <row r="25" spans="1:20" x14ac:dyDescent="0.35">
      <c r="A25" t="s">
        <v>76</v>
      </c>
      <c r="B25" t="s">
        <v>10</v>
      </c>
      <c r="C25" t="s">
        <v>11</v>
      </c>
      <c r="D25">
        <v>98</v>
      </c>
      <c r="E25">
        <v>119</v>
      </c>
      <c r="F25">
        <v>138</v>
      </c>
      <c r="G25">
        <v>157</v>
      </c>
      <c r="H25">
        <v>174</v>
      </c>
      <c r="I25">
        <v>191</v>
      </c>
      <c r="J25">
        <v>207</v>
      </c>
      <c r="K25">
        <v>40</v>
      </c>
      <c r="N25" s="1">
        <f t="shared" si="23"/>
        <v>39.200000000000003</v>
      </c>
      <c r="O25" s="1">
        <f t="shared" si="24"/>
        <v>47.6</v>
      </c>
      <c r="P25" s="1">
        <f t="shared" si="25"/>
        <v>55.2</v>
      </c>
      <c r="Q25" s="1">
        <f t="shared" si="26"/>
        <v>62.8</v>
      </c>
      <c r="R25" s="1">
        <f t="shared" si="27"/>
        <v>69.599999999999994</v>
      </c>
      <c r="S25" s="1">
        <f t="shared" si="28"/>
        <v>76.400000000000006</v>
      </c>
      <c r="T25" s="1">
        <f t="shared" si="29"/>
        <v>82.8</v>
      </c>
    </row>
    <row r="26" spans="1:20" x14ac:dyDescent="0.35">
      <c r="A26" t="s">
        <v>76</v>
      </c>
      <c r="B26" t="s">
        <v>12</v>
      </c>
      <c r="C26" t="s">
        <v>24</v>
      </c>
      <c r="D26">
        <v>267</v>
      </c>
      <c r="E26">
        <v>304</v>
      </c>
      <c r="F26">
        <v>340</v>
      </c>
      <c r="G26">
        <v>376</v>
      </c>
      <c r="H26">
        <v>413</v>
      </c>
      <c r="I26">
        <v>449</v>
      </c>
      <c r="J26">
        <v>485</v>
      </c>
      <c r="K26">
        <v>20</v>
      </c>
      <c r="N26" s="1">
        <f t="shared" si="23"/>
        <v>53.4</v>
      </c>
      <c r="O26" s="1">
        <f t="shared" si="24"/>
        <v>60.8</v>
      </c>
      <c r="P26" s="1">
        <f t="shared" si="25"/>
        <v>68</v>
      </c>
      <c r="Q26" s="1">
        <f t="shared" si="26"/>
        <v>75.2</v>
      </c>
      <c r="R26" s="1">
        <f t="shared" si="27"/>
        <v>82.6</v>
      </c>
      <c r="S26" s="1">
        <f t="shared" si="28"/>
        <v>89.8</v>
      </c>
      <c r="T26" s="1">
        <f t="shared" si="29"/>
        <v>97</v>
      </c>
    </row>
    <row r="27" spans="1:20" x14ac:dyDescent="0.35">
      <c r="A27" t="s">
        <v>76</v>
      </c>
      <c r="B27" t="s">
        <v>14</v>
      </c>
      <c r="C27" t="s">
        <v>25</v>
      </c>
      <c r="D27">
        <v>1164</v>
      </c>
      <c r="E27">
        <v>1352</v>
      </c>
      <c r="F27">
        <v>1540</v>
      </c>
      <c r="G27">
        <v>1728</v>
      </c>
      <c r="H27">
        <v>1915</v>
      </c>
      <c r="I27">
        <v>2102</v>
      </c>
      <c r="J27">
        <v>2288</v>
      </c>
      <c r="K27">
        <v>12</v>
      </c>
      <c r="N27" s="1">
        <f t="shared" si="23"/>
        <v>139.68</v>
      </c>
      <c r="O27" s="1">
        <f t="shared" si="24"/>
        <v>162.24</v>
      </c>
      <c r="P27" s="1">
        <f t="shared" si="25"/>
        <v>184.8</v>
      </c>
      <c r="Q27" s="1">
        <f t="shared" si="26"/>
        <v>207.36</v>
      </c>
      <c r="R27" s="1">
        <f t="shared" si="27"/>
        <v>229.8</v>
      </c>
      <c r="S27" s="1">
        <f t="shared" si="28"/>
        <v>252.24</v>
      </c>
      <c r="T27" s="1">
        <f t="shared" si="29"/>
        <v>274.56</v>
      </c>
    </row>
    <row r="28" spans="1:20" x14ac:dyDescent="0.35">
      <c r="A28" t="s">
        <v>76</v>
      </c>
      <c r="B28" t="s">
        <v>16</v>
      </c>
      <c r="C28" t="s">
        <v>17</v>
      </c>
      <c r="D28">
        <v>93</v>
      </c>
      <c r="E28">
        <v>125</v>
      </c>
      <c r="F28">
        <v>157</v>
      </c>
      <c r="G28">
        <v>193</v>
      </c>
      <c r="H28">
        <v>233</v>
      </c>
      <c r="I28">
        <v>280</v>
      </c>
      <c r="J28">
        <v>336</v>
      </c>
      <c r="K28">
        <v>6</v>
      </c>
      <c r="N28" s="1">
        <f t="shared" si="23"/>
        <v>5.58</v>
      </c>
      <c r="O28" s="1">
        <f t="shared" si="24"/>
        <v>7.5</v>
      </c>
      <c r="P28" s="1">
        <f t="shared" si="25"/>
        <v>9.42</v>
      </c>
      <c r="Q28" s="1">
        <f t="shared" si="26"/>
        <v>11.58</v>
      </c>
      <c r="R28" s="1">
        <f t="shared" si="27"/>
        <v>13.98</v>
      </c>
      <c r="S28" s="1">
        <f t="shared" si="28"/>
        <v>16.8</v>
      </c>
      <c r="T28" s="1">
        <f t="shared" si="29"/>
        <v>20.16</v>
      </c>
    </row>
    <row r="29" spans="1:20" x14ac:dyDescent="0.35">
      <c r="A29" t="s">
        <v>76</v>
      </c>
      <c r="B29" t="s">
        <v>18</v>
      </c>
      <c r="C29" t="s">
        <v>17</v>
      </c>
      <c r="D29">
        <v>93</v>
      </c>
      <c r="E29">
        <v>125</v>
      </c>
      <c r="F29">
        <v>157</v>
      </c>
      <c r="G29">
        <v>193</v>
      </c>
      <c r="H29">
        <v>233</v>
      </c>
      <c r="I29">
        <v>280</v>
      </c>
      <c r="J29">
        <v>336</v>
      </c>
      <c r="L29">
        <v>55</v>
      </c>
      <c r="N29" s="1">
        <f>D29*$L29/100</f>
        <v>51.15</v>
      </c>
      <c r="O29" s="1">
        <f t="shared" ref="O29:O30" si="30">E29*$L29/100</f>
        <v>68.75</v>
      </c>
      <c r="P29" s="1">
        <f t="shared" ref="P29:P30" si="31">F29*$L29/100</f>
        <v>86.35</v>
      </c>
      <c r="Q29" s="1">
        <f t="shared" ref="Q29:Q30" si="32">G29*$L29/100</f>
        <v>106.15</v>
      </c>
      <c r="R29" s="1">
        <f t="shared" ref="R29:R30" si="33">H29*$L29/100</f>
        <v>128.15</v>
      </c>
      <c r="S29" s="1">
        <f t="shared" ref="S29:S30" si="34">I29*$L29/100</f>
        <v>154</v>
      </c>
      <c r="T29" s="1">
        <f t="shared" ref="T29:T30" si="35">J29*$L29/100</f>
        <v>184.8</v>
      </c>
    </row>
    <row r="30" spans="1:20" x14ac:dyDescent="0.35">
      <c r="A30" t="s">
        <v>76</v>
      </c>
      <c r="B30" t="s">
        <v>19</v>
      </c>
      <c r="C30" t="s">
        <v>11</v>
      </c>
      <c r="D30">
        <v>30</v>
      </c>
      <c r="E30">
        <v>44</v>
      </c>
      <c r="F30">
        <v>58</v>
      </c>
      <c r="G30">
        <v>71</v>
      </c>
      <c r="H30">
        <v>83</v>
      </c>
      <c r="I30">
        <v>95</v>
      </c>
      <c r="J30">
        <v>106</v>
      </c>
      <c r="L30">
        <v>25</v>
      </c>
      <c r="N30" s="1">
        <f>D30*$L30/100</f>
        <v>7.5</v>
      </c>
      <c r="O30" s="1">
        <f t="shared" si="30"/>
        <v>11</v>
      </c>
      <c r="P30" s="1">
        <f t="shared" si="31"/>
        <v>14.5</v>
      </c>
      <c r="Q30" s="1">
        <f t="shared" si="32"/>
        <v>17.75</v>
      </c>
      <c r="R30" s="1">
        <f t="shared" si="33"/>
        <v>20.75</v>
      </c>
      <c r="S30" s="1">
        <f t="shared" si="34"/>
        <v>23.75</v>
      </c>
      <c r="T30" s="1">
        <f t="shared" si="35"/>
        <v>26.5</v>
      </c>
    </row>
    <row r="31" spans="1:20" x14ac:dyDescent="0.35">
      <c r="A31" t="s">
        <v>77</v>
      </c>
      <c r="B31" t="s">
        <v>8</v>
      </c>
      <c r="C31" t="s">
        <v>9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N31" s="1">
        <f t="shared" ref="N31:N35" si="36">D31*$K31/100</f>
        <v>0</v>
      </c>
      <c r="O31" s="1">
        <f t="shared" ref="O31:O35" si="37">E31*$K31/100</f>
        <v>0</v>
      </c>
      <c r="P31" s="1">
        <f t="shared" ref="P31:P35" si="38">F31*$K31/100</f>
        <v>0</v>
      </c>
      <c r="Q31" s="1">
        <f t="shared" ref="Q31:Q35" si="39">G31*$K31/100</f>
        <v>0</v>
      </c>
      <c r="R31" s="1">
        <f t="shared" ref="R31:R35" si="40">H31*$K31/100</f>
        <v>0</v>
      </c>
      <c r="S31" s="1">
        <f t="shared" ref="S31:S35" si="41">I31*$K31/100</f>
        <v>0</v>
      </c>
      <c r="T31" s="1">
        <f t="shared" ref="T31:T35" si="42">J31*$K31/100</f>
        <v>0</v>
      </c>
    </row>
    <row r="32" spans="1:20" x14ac:dyDescent="0.35">
      <c r="A32" t="s">
        <v>77</v>
      </c>
      <c r="B32" t="s">
        <v>10</v>
      </c>
      <c r="C32" t="s">
        <v>11</v>
      </c>
      <c r="D32" s="6">
        <v>98</v>
      </c>
      <c r="E32" s="6">
        <v>119</v>
      </c>
      <c r="F32" s="6">
        <v>138</v>
      </c>
      <c r="G32" s="6">
        <v>157</v>
      </c>
      <c r="H32" s="6">
        <v>174</v>
      </c>
      <c r="I32" s="6">
        <v>191</v>
      </c>
      <c r="J32" s="6">
        <v>272</v>
      </c>
      <c r="K32">
        <v>40</v>
      </c>
      <c r="N32" s="1">
        <f t="shared" si="36"/>
        <v>39.200000000000003</v>
      </c>
      <c r="O32" s="1">
        <f t="shared" si="37"/>
        <v>47.6</v>
      </c>
      <c r="P32" s="1">
        <f t="shared" si="38"/>
        <v>55.2</v>
      </c>
      <c r="Q32" s="1">
        <f t="shared" si="39"/>
        <v>62.8</v>
      </c>
      <c r="R32" s="1">
        <f t="shared" si="40"/>
        <v>69.599999999999994</v>
      </c>
      <c r="S32" s="1">
        <f t="shared" si="41"/>
        <v>76.400000000000006</v>
      </c>
      <c r="T32" s="1">
        <f t="shared" si="42"/>
        <v>108.8</v>
      </c>
    </row>
    <row r="33" spans="1:20" x14ac:dyDescent="0.35">
      <c r="A33" t="s">
        <v>77</v>
      </c>
      <c r="B33" t="s">
        <v>12</v>
      </c>
      <c r="C33" t="s">
        <v>103</v>
      </c>
      <c r="D33" s="6">
        <v>378.9</v>
      </c>
      <c r="E33" s="6">
        <v>283.89999999999998</v>
      </c>
      <c r="F33" s="6">
        <v>299</v>
      </c>
      <c r="G33" s="6">
        <v>369.15</v>
      </c>
      <c r="H33" s="6">
        <v>438.5</v>
      </c>
      <c r="I33" s="6">
        <v>553.75</v>
      </c>
      <c r="J33" s="6">
        <v>669</v>
      </c>
      <c r="K33">
        <v>26</v>
      </c>
      <c r="N33" s="1">
        <f t="shared" si="36"/>
        <v>98.513999999999996</v>
      </c>
      <c r="O33" s="1">
        <f t="shared" si="37"/>
        <v>73.813999999999993</v>
      </c>
      <c r="P33" s="1">
        <f t="shared" si="38"/>
        <v>77.739999999999995</v>
      </c>
      <c r="Q33" s="1">
        <f t="shared" si="39"/>
        <v>95.978999999999999</v>
      </c>
      <c r="R33" s="1">
        <f t="shared" si="40"/>
        <v>114.01</v>
      </c>
      <c r="S33" s="1">
        <f t="shared" si="41"/>
        <v>143.97499999999999</v>
      </c>
      <c r="T33" s="1">
        <f t="shared" si="42"/>
        <v>173.94</v>
      </c>
    </row>
    <row r="34" spans="1:20" x14ac:dyDescent="0.35">
      <c r="A34" t="s">
        <v>77</v>
      </c>
      <c r="B34" t="s">
        <v>14</v>
      </c>
      <c r="C34" t="s">
        <v>102</v>
      </c>
      <c r="D34" s="6">
        <v>1118.95</v>
      </c>
      <c r="E34" s="8">
        <v>1241.1099999999999</v>
      </c>
      <c r="F34" s="6">
        <v>1285</v>
      </c>
      <c r="G34" s="6">
        <v>1250.5999999999999</v>
      </c>
      <c r="H34" s="6">
        <v>1137.95</v>
      </c>
      <c r="I34" s="6">
        <v>947.01</v>
      </c>
      <c r="J34" s="6">
        <v>1130</v>
      </c>
      <c r="K34">
        <v>43</v>
      </c>
      <c r="N34" s="1">
        <f t="shared" si="36"/>
        <v>481.14850000000001</v>
      </c>
      <c r="O34" s="1">
        <f t="shared" si="37"/>
        <v>533.67729999999995</v>
      </c>
      <c r="P34" s="1">
        <f t="shared" si="38"/>
        <v>552.54999999999995</v>
      </c>
      <c r="Q34" s="1">
        <f t="shared" si="39"/>
        <v>537.75799999999992</v>
      </c>
      <c r="R34" s="1">
        <f t="shared" si="40"/>
        <v>489.31849999999997</v>
      </c>
      <c r="S34" s="1">
        <f t="shared" si="41"/>
        <v>407.21429999999998</v>
      </c>
      <c r="T34" s="1">
        <f t="shared" si="42"/>
        <v>485.9</v>
      </c>
    </row>
    <row r="35" spans="1:20" x14ac:dyDescent="0.35">
      <c r="A35" t="s">
        <v>77</v>
      </c>
      <c r="B35" t="s">
        <v>16</v>
      </c>
      <c r="C35" t="s">
        <v>17</v>
      </c>
      <c r="D35" s="6">
        <v>94.6</v>
      </c>
      <c r="E35" s="6">
        <v>141.03</v>
      </c>
      <c r="F35" s="6">
        <v>173.3</v>
      </c>
      <c r="G35" s="6">
        <v>191.43</v>
      </c>
      <c r="H35" s="6">
        <v>195</v>
      </c>
      <c r="I35" s="6">
        <v>185.23</v>
      </c>
      <c r="J35" s="6">
        <v>224</v>
      </c>
      <c r="K35">
        <v>10</v>
      </c>
      <c r="N35" s="1">
        <f t="shared" si="36"/>
        <v>9.4600000000000009</v>
      </c>
      <c r="O35" s="1">
        <f t="shared" si="37"/>
        <v>14.103</v>
      </c>
      <c r="P35" s="1">
        <f t="shared" si="38"/>
        <v>17.329999999999998</v>
      </c>
      <c r="Q35" s="1">
        <f t="shared" si="39"/>
        <v>19.143000000000001</v>
      </c>
      <c r="R35" s="1">
        <f t="shared" si="40"/>
        <v>19.5</v>
      </c>
      <c r="S35" s="1">
        <f t="shared" si="41"/>
        <v>18.523</v>
      </c>
      <c r="T35" s="1">
        <f t="shared" si="42"/>
        <v>22.4</v>
      </c>
    </row>
    <row r="36" spans="1:20" x14ac:dyDescent="0.35">
      <c r="A36" t="s">
        <v>77</v>
      </c>
      <c r="B36" t="s">
        <v>18</v>
      </c>
      <c r="C36" t="s">
        <v>17</v>
      </c>
      <c r="D36" s="6">
        <f t="shared" ref="D36:J36" si="43">D35+(21.3*(68.5-26)-550)/20*0</f>
        <v>94.6</v>
      </c>
      <c r="E36" s="6">
        <f t="shared" si="43"/>
        <v>141.03</v>
      </c>
      <c r="F36" s="6">
        <f t="shared" si="43"/>
        <v>173.3</v>
      </c>
      <c r="G36" s="6">
        <f t="shared" si="43"/>
        <v>191.43</v>
      </c>
      <c r="H36" s="6">
        <f t="shared" si="43"/>
        <v>195</v>
      </c>
      <c r="I36" s="6">
        <f t="shared" si="43"/>
        <v>185.23</v>
      </c>
      <c r="J36" s="6">
        <f t="shared" si="43"/>
        <v>224</v>
      </c>
      <c r="L36">
        <v>50</v>
      </c>
      <c r="N36" s="1">
        <f>D36*$L36/100</f>
        <v>47.3</v>
      </c>
      <c r="O36" s="1">
        <f t="shared" ref="O36:O37" si="44">E36*$L36/100</f>
        <v>70.515000000000001</v>
      </c>
      <c r="P36" s="1">
        <f t="shared" ref="P36:P37" si="45">F36*$L36/100</f>
        <v>86.65</v>
      </c>
      <c r="Q36" s="1">
        <f t="shared" ref="Q36:Q37" si="46">G36*$L36/100</f>
        <v>95.715000000000003</v>
      </c>
      <c r="R36" s="1">
        <f t="shared" ref="R36:R37" si="47">H36*$L36/100</f>
        <v>97.5</v>
      </c>
      <c r="S36" s="1">
        <f t="shared" ref="S36:S37" si="48">I36*$L36/100</f>
        <v>92.614999999999995</v>
      </c>
      <c r="T36" s="1">
        <f t="shared" ref="T36:T37" si="49">J36*$L36/100</f>
        <v>112</v>
      </c>
    </row>
    <row r="37" spans="1:20" x14ac:dyDescent="0.35">
      <c r="A37" t="s">
        <v>77</v>
      </c>
      <c r="B37" t="s">
        <v>19</v>
      </c>
      <c r="C37" t="s">
        <v>11</v>
      </c>
      <c r="D37" s="7">
        <v>30</v>
      </c>
      <c r="E37" s="7">
        <v>44</v>
      </c>
      <c r="F37" s="7">
        <v>58</v>
      </c>
      <c r="G37" s="7">
        <v>71</v>
      </c>
      <c r="H37" s="7">
        <v>83</v>
      </c>
      <c r="I37" s="7">
        <v>95</v>
      </c>
      <c r="J37" s="7">
        <v>124</v>
      </c>
      <c r="L37">
        <v>35</v>
      </c>
      <c r="N37" s="1">
        <f>D37*$L37/100</f>
        <v>10.5</v>
      </c>
      <c r="O37" s="1">
        <f t="shared" si="44"/>
        <v>15.4</v>
      </c>
      <c r="P37" s="1">
        <f t="shared" si="45"/>
        <v>20.3</v>
      </c>
      <c r="Q37" s="1">
        <f t="shared" si="46"/>
        <v>24.85</v>
      </c>
      <c r="R37" s="1">
        <f t="shared" si="47"/>
        <v>29.05</v>
      </c>
      <c r="S37" s="1">
        <f t="shared" si="48"/>
        <v>33.25</v>
      </c>
      <c r="T37" s="1">
        <f t="shared" si="49"/>
        <v>43.4</v>
      </c>
    </row>
    <row r="38" spans="1:20" x14ac:dyDescent="0.35">
      <c r="A38" t="s">
        <v>78</v>
      </c>
      <c r="B38" t="s">
        <v>8</v>
      </c>
      <c r="C38" t="s">
        <v>9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N38" s="1">
        <f t="shared" ref="N38:N42" si="50">D38*$K38/100</f>
        <v>0</v>
      </c>
      <c r="O38" s="1">
        <f t="shared" ref="O38:O42" si="51">E38*$K38/100</f>
        <v>0</v>
      </c>
      <c r="P38" s="1">
        <f t="shared" ref="P38:P42" si="52">F38*$K38/100</f>
        <v>0</v>
      </c>
      <c r="Q38" s="1">
        <f t="shared" ref="Q38:Q42" si="53">G38*$K38/100</f>
        <v>0</v>
      </c>
      <c r="R38" s="1">
        <f t="shared" ref="R38:R42" si="54">H38*$K38/100</f>
        <v>0</v>
      </c>
      <c r="S38" s="1">
        <f t="shared" ref="S38:S42" si="55">I38*$K38/100</f>
        <v>0</v>
      </c>
      <c r="T38" s="1">
        <f t="shared" ref="T38:T42" si="56">J38*$K38/100</f>
        <v>0</v>
      </c>
    </row>
    <row r="39" spans="1:20" x14ac:dyDescent="0.35">
      <c r="A39" t="s">
        <v>78</v>
      </c>
      <c r="B39" t="s">
        <v>10</v>
      </c>
      <c r="C39" t="s">
        <v>11</v>
      </c>
      <c r="D39">
        <v>98</v>
      </c>
      <c r="E39">
        <v>119</v>
      </c>
      <c r="F39">
        <v>138</v>
      </c>
      <c r="G39">
        <v>157</v>
      </c>
      <c r="H39">
        <v>174</v>
      </c>
      <c r="I39">
        <v>191</v>
      </c>
      <c r="J39">
        <v>207</v>
      </c>
      <c r="K39">
        <v>40</v>
      </c>
      <c r="N39" s="1">
        <f t="shared" si="50"/>
        <v>39.200000000000003</v>
      </c>
      <c r="O39" s="1">
        <f t="shared" si="51"/>
        <v>47.6</v>
      </c>
      <c r="P39" s="1">
        <f t="shared" si="52"/>
        <v>55.2</v>
      </c>
      <c r="Q39" s="1">
        <f t="shared" si="53"/>
        <v>62.8</v>
      </c>
      <c r="R39" s="1">
        <f t="shared" si="54"/>
        <v>69.599999999999994</v>
      </c>
      <c r="S39" s="1">
        <f t="shared" si="55"/>
        <v>76.400000000000006</v>
      </c>
      <c r="T39" s="1">
        <f t="shared" si="56"/>
        <v>82.8</v>
      </c>
    </row>
    <row r="40" spans="1:20" x14ac:dyDescent="0.35">
      <c r="A40" t="s">
        <v>78</v>
      </c>
      <c r="B40" t="s">
        <v>12</v>
      </c>
      <c r="C40" t="s">
        <v>40</v>
      </c>
      <c r="D40">
        <v>195</v>
      </c>
      <c r="E40">
        <v>220</v>
      </c>
      <c r="F40">
        <v>246</v>
      </c>
      <c r="G40">
        <v>271</v>
      </c>
      <c r="H40">
        <v>296</v>
      </c>
      <c r="I40">
        <v>321</v>
      </c>
      <c r="J40">
        <v>346</v>
      </c>
      <c r="K40">
        <v>4</v>
      </c>
      <c r="N40" s="1">
        <f t="shared" si="50"/>
        <v>7.8</v>
      </c>
      <c r="O40" s="1">
        <f t="shared" si="51"/>
        <v>8.8000000000000007</v>
      </c>
      <c r="P40" s="1">
        <f t="shared" si="52"/>
        <v>9.84</v>
      </c>
      <c r="Q40" s="1">
        <f t="shared" si="53"/>
        <v>10.84</v>
      </c>
      <c r="R40" s="1">
        <f t="shared" si="54"/>
        <v>11.84</v>
      </c>
      <c r="S40" s="1">
        <f t="shared" si="55"/>
        <v>12.84</v>
      </c>
      <c r="T40" s="1">
        <f t="shared" si="56"/>
        <v>13.84</v>
      </c>
    </row>
    <row r="41" spans="1:20" x14ac:dyDescent="0.35">
      <c r="A41" t="s">
        <v>78</v>
      </c>
      <c r="B41" t="s">
        <v>14</v>
      </c>
      <c r="C41" t="s">
        <v>41</v>
      </c>
      <c r="D41">
        <v>188</v>
      </c>
      <c r="E41">
        <v>270</v>
      </c>
      <c r="F41">
        <v>351</v>
      </c>
      <c r="G41">
        <v>433</v>
      </c>
      <c r="H41">
        <v>515</v>
      </c>
      <c r="I41">
        <v>596</v>
      </c>
      <c r="J41">
        <v>678</v>
      </c>
      <c r="K41">
        <v>10</v>
      </c>
      <c r="N41" s="1">
        <f t="shared" si="50"/>
        <v>18.8</v>
      </c>
      <c r="O41" s="1">
        <f t="shared" si="51"/>
        <v>27</v>
      </c>
      <c r="P41" s="1">
        <f t="shared" si="52"/>
        <v>35.1</v>
      </c>
      <c r="Q41" s="1">
        <f t="shared" si="53"/>
        <v>43.3</v>
      </c>
      <c r="R41" s="1">
        <f t="shared" si="54"/>
        <v>51.5</v>
      </c>
      <c r="S41" s="1">
        <f t="shared" si="55"/>
        <v>59.6</v>
      </c>
      <c r="T41" s="1">
        <f t="shared" si="56"/>
        <v>67.8</v>
      </c>
    </row>
    <row r="42" spans="1:20" x14ac:dyDescent="0.35">
      <c r="A42" t="s">
        <v>78</v>
      </c>
      <c r="B42" t="s">
        <v>16</v>
      </c>
      <c r="C42" t="s">
        <v>17</v>
      </c>
      <c r="D42">
        <v>64</v>
      </c>
      <c r="E42">
        <v>98</v>
      </c>
      <c r="F42">
        <v>132</v>
      </c>
      <c r="G42">
        <v>168</v>
      </c>
      <c r="H42">
        <v>207</v>
      </c>
      <c r="I42">
        <v>248</v>
      </c>
      <c r="J42">
        <v>292</v>
      </c>
      <c r="K42">
        <v>3</v>
      </c>
      <c r="N42" s="1">
        <f t="shared" si="50"/>
        <v>1.92</v>
      </c>
      <c r="O42" s="1">
        <f t="shared" si="51"/>
        <v>2.94</v>
      </c>
      <c r="P42" s="1">
        <f t="shared" si="52"/>
        <v>3.96</v>
      </c>
      <c r="Q42" s="1">
        <f t="shared" si="53"/>
        <v>5.04</v>
      </c>
      <c r="R42" s="1">
        <f t="shared" si="54"/>
        <v>6.21</v>
      </c>
      <c r="S42" s="1">
        <f t="shared" si="55"/>
        <v>7.44</v>
      </c>
      <c r="T42" s="1">
        <f t="shared" si="56"/>
        <v>8.76</v>
      </c>
    </row>
    <row r="43" spans="1:20" x14ac:dyDescent="0.35">
      <c r="A43" t="s">
        <v>78</v>
      </c>
      <c r="B43" t="s">
        <v>18</v>
      </c>
      <c r="C43" t="s">
        <v>17</v>
      </c>
      <c r="D43">
        <v>64</v>
      </c>
      <c r="E43">
        <v>98</v>
      </c>
      <c r="F43">
        <v>132</v>
      </c>
      <c r="G43">
        <v>168</v>
      </c>
      <c r="H43">
        <v>207</v>
      </c>
      <c r="I43">
        <v>248</v>
      </c>
      <c r="J43">
        <v>292</v>
      </c>
      <c r="L43">
        <v>60</v>
      </c>
      <c r="N43" s="1">
        <f>D43*$L43/100</f>
        <v>38.4</v>
      </c>
      <c r="O43" s="1">
        <f t="shared" ref="O43:O44" si="57">E43*$L43/100</f>
        <v>58.8</v>
      </c>
      <c r="P43" s="1">
        <f t="shared" ref="P43:P44" si="58">F43*$L43/100</f>
        <v>79.2</v>
      </c>
      <c r="Q43" s="1">
        <f t="shared" ref="Q43:Q44" si="59">G43*$L43/100</f>
        <v>100.8</v>
      </c>
      <c r="R43" s="1">
        <f t="shared" ref="R43:R44" si="60">H43*$L43/100</f>
        <v>124.2</v>
      </c>
      <c r="S43" s="1">
        <f t="shared" ref="S43:S44" si="61">I43*$L43/100</f>
        <v>148.80000000000001</v>
      </c>
      <c r="T43" s="1">
        <f t="shared" ref="T43:T44" si="62">J43*$L43/100</f>
        <v>175.2</v>
      </c>
    </row>
    <row r="44" spans="1:20" x14ac:dyDescent="0.35">
      <c r="A44" t="s">
        <v>78</v>
      </c>
      <c r="B44" t="s">
        <v>19</v>
      </c>
      <c r="C44" t="s">
        <v>11</v>
      </c>
      <c r="D44">
        <v>30</v>
      </c>
      <c r="E44">
        <v>44</v>
      </c>
      <c r="F44">
        <v>58</v>
      </c>
      <c r="G44">
        <v>71</v>
      </c>
      <c r="H44">
        <v>83</v>
      </c>
      <c r="I44">
        <v>95</v>
      </c>
      <c r="J44">
        <v>106</v>
      </c>
      <c r="L44">
        <v>25</v>
      </c>
      <c r="N44" s="1">
        <f>D44*$L44/100</f>
        <v>7.5</v>
      </c>
      <c r="O44" s="1">
        <f t="shared" si="57"/>
        <v>11</v>
      </c>
      <c r="P44" s="1">
        <f t="shared" si="58"/>
        <v>14.5</v>
      </c>
      <c r="Q44" s="1">
        <f t="shared" si="59"/>
        <v>17.75</v>
      </c>
      <c r="R44" s="1">
        <f t="shared" si="60"/>
        <v>20.75</v>
      </c>
      <c r="S44" s="1">
        <f t="shared" si="61"/>
        <v>23.75</v>
      </c>
      <c r="T44" s="1">
        <f t="shared" si="62"/>
        <v>26.5</v>
      </c>
    </row>
    <row r="45" spans="1:20" x14ac:dyDescent="0.35">
      <c r="A45" t="s">
        <v>79</v>
      </c>
      <c r="B45" t="s">
        <v>8</v>
      </c>
      <c r="C45" t="s">
        <v>9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N45" s="1">
        <f t="shared" ref="N45:N49" si="63">D45*$K45/100</f>
        <v>0</v>
      </c>
      <c r="O45" s="1">
        <f t="shared" ref="O45:O49" si="64">E45*$K45/100</f>
        <v>0</v>
      </c>
      <c r="P45" s="1">
        <f t="shared" ref="P45:P49" si="65">F45*$K45/100</f>
        <v>0</v>
      </c>
      <c r="Q45" s="1">
        <f t="shared" ref="Q45:Q49" si="66">G45*$K45/100</f>
        <v>0</v>
      </c>
      <c r="R45" s="1">
        <f t="shared" ref="R45:R49" si="67">H45*$K45/100</f>
        <v>0</v>
      </c>
      <c r="S45" s="1">
        <f t="shared" ref="S45:S49" si="68">I45*$K45/100</f>
        <v>0</v>
      </c>
      <c r="T45" s="1">
        <f t="shared" ref="T45:T49" si="69">J45*$K45/100</f>
        <v>0</v>
      </c>
    </row>
    <row r="46" spans="1:20" x14ac:dyDescent="0.35">
      <c r="A46" t="s">
        <v>79</v>
      </c>
      <c r="B46" t="s">
        <v>10</v>
      </c>
      <c r="C46" t="s">
        <v>11</v>
      </c>
      <c r="D46">
        <v>98</v>
      </c>
      <c r="E46">
        <v>119</v>
      </c>
      <c r="F46">
        <v>138</v>
      </c>
      <c r="G46">
        <v>157</v>
      </c>
      <c r="H46">
        <v>174</v>
      </c>
      <c r="I46">
        <v>191</v>
      </c>
      <c r="J46">
        <v>207</v>
      </c>
      <c r="K46">
        <v>40</v>
      </c>
      <c r="N46" s="1">
        <f t="shared" si="63"/>
        <v>39.200000000000003</v>
      </c>
      <c r="O46" s="1">
        <f t="shared" si="64"/>
        <v>47.6</v>
      </c>
      <c r="P46" s="1">
        <f t="shared" si="65"/>
        <v>55.2</v>
      </c>
      <c r="Q46" s="1">
        <f t="shared" si="66"/>
        <v>62.8</v>
      </c>
      <c r="R46" s="1">
        <f t="shared" si="67"/>
        <v>69.599999999999994</v>
      </c>
      <c r="S46" s="1">
        <f t="shared" si="68"/>
        <v>76.400000000000006</v>
      </c>
      <c r="T46" s="1">
        <f t="shared" si="69"/>
        <v>82.8</v>
      </c>
    </row>
    <row r="47" spans="1:20" x14ac:dyDescent="0.35">
      <c r="A47" t="s">
        <v>79</v>
      </c>
      <c r="B47" t="s">
        <v>12</v>
      </c>
      <c r="C47" t="s">
        <v>29</v>
      </c>
      <c r="D47">
        <v>26</v>
      </c>
      <c r="E47">
        <v>53</v>
      </c>
      <c r="F47">
        <v>80</v>
      </c>
      <c r="G47">
        <v>106</v>
      </c>
      <c r="H47">
        <v>133</v>
      </c>
      <c r="I47">
        <v>159</v>
      </c>
      <c r="J47">
        <v>186</v>
      </c>
      <c r="K47">
        <v>18</v>
      </c>
      <c r="N47" s="1">
        <f t="shared" si="63"/>
        <v>4.68</v>
      </c>
      <c r="O47" s="1">
        <f t="shared" si="64"/>
        <v>9.5399999999999991</v>
      </c>
      <c r="P47" s="1">
        <f t="shared" si="65"/>
        <v>14.4</v>
      </c>
      <c r="Q47" s="1">
        <f t="shared" si="66"/>
        <v>19.079999999999998</v>
      </c>
      <c r="R47" s="1">
        <f t="shared" si="67"/>
        <v>23.94</v>
      </c>
      <c r="S47" s="1">
        <f t="shared" si="68"/>
        <v>28.62</v>
      </c>
      <c r="T47" s="1">
        <f t="shared" si="69"/>
        <v>33.479999999999997</v>
      </c>
    </row>
    <row r="48" spans="1:20" x14ac:dyDescent="0.35">
      <c r="A48" t="s">
        <v>79</v>
      </c>
      <c r="B48" t="s">
        <v>14</v>
      </c>
      <c r="C48" t="s">
        <v>25</v>
      </c>
      <c r="D48">
        <v>33</v>
      </c>
      <c r="E48">
        <v>127</v>
      </c>
      <c r="F48">
        <v>283</v>
      </c>
      <c r="G48">
        <v>439</v>
      </c>
      <c r="H48">
        <v>596</v>
      </c>
      <c r="I48">
        <v>752</v>
      </c>
      <c r="J48">
        <v>908</v>
      </c>
      <c r="K48">
        <v>45</v>
      </c>
      <c r="N48" s="1">
        <f t="shared" si="63"/>
        <v>14.85</v>
      </c>
      <c r="O48" s="1">
        <f t="shared" si="64"/>
        <v>57.15</v>
      </c>
      <c r="P48" s="1">
        <f t="shared" si="65"/>
        <v>127.35</v>
      </c>
      <c r="Q48" s="1">
        <f t="shared" si="66"/>
        <v>197.55</v>
      </c>
      <c r="R48" s="1">
        <f t="shared" si="67"/>
        <v>268.2</v>
      </c>
      <c r="S48" s="1">
        <f t="shared" si="68"/>
        <v>338.4</v>
      </c>
      <c r="T48" s="1">
        <f t="shared" si="69"/>
        <v>408.6</v>
      </c>
    </row>
    <row r="49" spans="1:20" x14ac:dyDescent="0.35">
      <c r="A49" t="s">
        <v>79</v>
      </c>
      <c r="B49" t="s">
        <v>16</v>
      </c>
      <c r="C49" t="s">
        <v>17</v>
      </c>
      <c r="D49">
        <v>60</v>
      </c>
      <c r="E49">
        <v>74</v>
      </c>
      <c r="F49">
        <v>118</v>
      </c>
      <c r="G49">
        <v>183</v>
      </c>
      <c r="H49">
        <v>260</v>
      </c>
      <c r="I49">
        <v>339</v>
      </c>
      <c r="J49">
        <v>412</v>
      </c>
      <c r="K49">
        <v>6</v>
      </c>
      <c r="N49" s="1">
        <f t="shared" si="63"/>
        <v>3.6</v>
      </c>
      <c r="O49" s="1">
        <f t="shared" si="64"/>
        <v>4.4400000000000004</v>
      </c>
      <c r="P49" s="1">
        <f t="shared" si="65"/>
        <v>7.08</v>
      </c>
      <c r="Q49" s="1">
        <f t="shared" si="66"/>
        <v>10.98</v>
      </c>
      <c r="R49" s="1">
        <f t="shared" si="67"/>
        <v>15.6</v>
      </c>
      <c r="S49" s="1">
        <f t="shared" si="68"/>
        <v>20.34</v>
      </c>
      <c r="T49" s="1">
        <f t="shared" si="69"/>
        <v>24.72</v>
      </c>
    </row>
    <row r="50" spans="1:20" x14ac:dyDescent="0.35">
      <c r="A50" t="s">
        <v>79</v>
      </c>
      <c r="B50" t="s">
        <v>18</v>
      </c>
      <c r="C50" t="s">
        <v>17</v>
      </c>
      <c r="D50">
        <v>60</v>
      </c>
      <c r="E50">
        <v>74</v>
      </c>
      <c r="F50">
        <v>118</v>
      </c>
      <c r="G50">
        <v>183</v>
      </c>
      <c r="H50">
        <v>260</v>
      </c>
      <c r="I50">
        <v>339</v>
      </c>
      <c r="J50">
        <v>412</v>
      </c>
      <c r="L50">
        <v>60</v>
      </c>
      <c r="N50" s="1">
        <f>D50*$L50/100</f>
        <v>36</v>
      </c>
      <c r="O50" s="1">
        <f t="shared" ref="O50:O51" si="70">E50*$L50/100</f>
        <v>44.4</v>
      </c>
      <c r="P50" s="1">
        <f t="shared" ref="P50:P51" si="71">F50*$L50/100</f>
        <v>70.8</v>
      </c>
      <c r="Q50" s="1">
        <f t="shared" ref="Q50:Q51" si="72">G50*$L50/100</f>
        <v>109.8</v>
      </c>
      <c r="R50" s="1">
        <f t="shared" ref="R50:R51" si="73">H50*$L50/100</f>
        <v>156</v>
      </c>
      <c r="S50" s="1">
        <f t="shared" ref="S50:S51" si="74">I50*$L50/100</f>
        <v>203.4</v>
      </c>
      <c r="T50" s="1">
        <f t="shared" ref="T50:T51" si="75">J50*$L50/100</f>
        <v>247.2</v>
      </c>
    </row>
    <row r="51" spans="1:20" x14ac:dyDescent="0.35">
      <c r="A51" t="s">
        <v>79</v>
      </c>
      <c r="B51" t="s">
        <v>19</v>
      </c>
      <c r="C51" t="s">
        <v>11</v>
      </c>
      <c r="D51">
        <v>30</v>
      </c>
      <c r="E51">
        <v>44</v>
      </c>
      <c r="F51">
        <v>58</v>
      </c>
      <c r="G51">
        <v>71</v>
      </c>
      <c r="H51">
        <v>83</v>
      </c>
      <c r="I51">
        <v>95</v>
      </c>
      <c r="J51">
        <v>106</v>
      </c>
      <c r="L51">
        <v>45</v>
      </c>
      <c r="N51" s="1">
        <f>D51*$L51/100</f>
        <v>13.5</v>
      </c>
      <c r="O51" s="1">
        <f t="shared" si="70"/>
        <v>19.8</v>
      </c>
      <c r="P51" s="1">
        <f t="shared" si="71"/>
        <v>26.1</v>
      </c>
      <c r="Q51" s="1">
        <f t="shared" si="72"/>
        <v>31.95</v>
      </c>
      <c r="R51" s="1">
        <f t="shared" si="73"/>
        <v>37.35</v>
      </c>
      <c r="S51" s="1">
        <f t="shared" si="74"/>
        <v>42.75</v>
      </c>
      <c r="T51" s="1">
        <f t="shared" si="75"/>
        <v>47.7</v>
      </c>
    </row>
    <row r="52" spans="1:20" x14ac:dyDescent="0.35">
      <c r="A52" t="s">
        <v>80</v>
      </c>
      <c r="B52" t="s">
        <v>8</v>
      </c>
      <c r="C52" t="s">
        <v>9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N52" s="1">
        <f t="shared" ref="N52:N56" si="76">D52*$K52/100</f>
        <v>0</v>
      </c>
      <c r="O52" s="1">
        <f t="shared" ref="O52:O56" si="77">E52*$K52/100</f>
        <v>0</v>
      </c>
      <c r="P52" s="1">
        <f t="shared" ref="P52:P56" si="78">F52*$K52/100</f>
        <v>0</v>
      </c>
      <c r="Q52" s="1">
        <f t="shared" ref="Q52:Q56" si="79">G52*$K52/100</f>
        <v>0</v>
      </c>
      <c r="R52" s="1">
        <f t="shared" ref="R52:R56" si="80">H52*$K52/100</f>
        <v>0</v>
      </c>
      <c r="S52" s="1">
        <f t="shared" ref="S52:S56" si="81">I52*$K52/100</f>
        <v>0</v>
      </c>
      <c r="T52" s="1">
        <f t="shared" ref="T52:T56" si="82">J52*$K52/100</f>
        <v>0</v>
      </c>
    </row>
    <row r="53" spans="1:20" x14ac:dyDescent="0.35">
      <c r="A53" t="s">
        <v>80</v>
      </c>
      <c r="B53" t="s">
        <v>10</v>
      </c>
      <c r="C53" t="s">
        <v>11</v>
      </c>
      <c r="D53">
        <v>98</v>
      </c>
      <c r="E53">
        <v>119</v>
      </c>
      <c r="F53">
        <v>138</v>
      </c>
      <c r="G53">
        <v>157</v>
      </c>
      <c r="H53">
        <v>174</v>
      </c>
      <c r="I53">
        <v>191</v>
      </c>
      <c r="J53">
        <v>207</v>
      </c>
      <c r="K53">
        <v>40</v>
      </c>
      <c r="N53" s="1">
        <f t="shared" si="76"/>
        <v>39.200000000000003</v>
      </c>
      <c r="O53" s="1">
        <f t="shared" si="77"/>
        <v>47.6</v>
      </c>
      <c r="P53" s="1">
        <f t="shared" si="78"/>
        <v>55.2</v>
      </c>
      <c r="Q53" s="1">
        <f t="shared" si="79"/>
        <v>62.8</v>
      </c>
      <c r="R53" s="1">
        <f t="shared" si="80"/>
        <v>69.599999999999994</v>
      </c>
      <c r="S53" s="1">
        <f t="shared" si="81"/>
        <v>76.400000000000006</v>
      </c>
      <c r="T53" s="1">
        <f t="shared" si="82"/>
        <v>82.8</v>
      </c>
    </row>
    <row r="54" spans="1:20" x14ac:dyDescent="0.35">
      <c r="A54" t="s">
        <v>80</v>
      </c>
      <c r="B54" t="s">
        <v>12</v>
      </c>
      <c r="C54" t="s">
        <v>32</v>
      </c>
      <c r="D54">
        <v>134</v>
      </c>
      <c r="E54">
        <v>198</v>
      </c>
      <c r="F54">
        <v>258</v>
      </c>
      <c r="G54">
        <v>314</v>
      </c>
      <c r="H54">
        <v>366</v>
      </c>
      <c r="I54">
        <v>414</v>
      </c>
      <c r="J54">
        <v>458</v>
      </c>
      <c r="K54">
        <v>25</v>
      </c>
      <c r="N54" s="1">
        <f t="shared" si="76"/>
        <v>33.5</v>
      </c>
      <c r="O54" s="1">
        <f t="shared" si="77"/>
        <v>49.5</v>
      </c>
      <c r="P54" s="1">
        <f t="shared" si="78"/>
        <v>64.5</v>
      </c>
      <c r="Q54" s="1">
        <f t="shared" si="79"/>
        <v>78.5</v>
      </c>
      <c r="R54" s="1">
        <f t="shared" si="80"/>
        <v>91.5</v>
      </c>
      <c r="S54" s="1">
        <f t="shared" si="81"/>
        <v>103.5</v>
      </c>
      <c r="T54" s="1">
        <f t="shared" si="82"/>
        <v>114.5</v>
      </c>
    </row>
    <row r="55" spans="1:20" x14ac:dyDescent="0.35">
      <c r="A55" t="s">
        <v>80</v>
      </c>
      <c r="B55" t="s">
        <v>14</v>
      </c>
      <c r="C55" t="s">
        <v>33</v>
      </c>
      <c r="D55">
        <v>603</v>
      </c>
      <c r="E55">
        <v>640</v>
      </c>
      <c r="F55">
        <v>677</v>
      </c>
      <c r="G55">
        <v>714</v>
      </c>
      <c r="H55">
        <v>750</v>
      </c>
      <c r="I55">
        <v>787</v>
      </c>
      <c r="J55">
        <v>824</v>
      </c>
      <c r="K55">
        <v>12</v>
      </c>
      <c r="N55" s="1">
        <f t="shared" si="76"/>
        <v>72.36</v>
      </c>
      <c r="O55" s="1">
        <f t="shared" si="77"/>
        <v>76.8</v>
      </c>
      <c r="P55" s="1">
        <f t="shared" si="78"/>
        <v>81.239999999999995</v>
      </c>
      <c r="Q55" s="1">
        <f t="shared" si="79"/>
        <v>85.68</v>
      </c>
      <c r="R55" s="1">
        <f t="shared" si="80"/>
        <v>90</v>
      </c>
      <c r="S55" s="1">
        <f t="shared" si="81"/>
        <v>94.44</v>
      </c>
      <c r="T55" s="1">
        <f t="shared" si="82"/>
        <v>98.88</v>
      </c>
    </row>
    <row r="56" spans="1:20" x14ac:dyDescent="0.35">
      <c r="A56" t="s">
        <v>80</v>
      </c>
      <c r="B56" t="s">
        <v>16</v>
      </c>
      <c r="C56" t="s">
        <v>17</v>
      </c>
      <c r="D56">
        <v>119</v>
      </c>
      <c r="E56">
        <v>121</v>
      </c>
      <c r="F56">
        <v>141</v>
      </c>
      <c r="G56">
        <v>176</v>
      </c>
      <c r="H56">
        <v>220</v>
      </c>
      <c r="I56">
        <v>269</v>
      </c>
      <c r="J56">
        <v>319</v>
      </c>
      <c r="K56">
        <v>11</v>
      </c>
      <c r="N56" s="1">
        <f t="shared" si="76"/>
        <v>13.09</v>
      </c>
      <c r="O56" s="1">
        <f t="shared" si="77"/>
        <v>13.31</v>
      </c>
      <c r="P56" s="1">
        <f t="shared" si="78"/>
        <v>15.51</v>
      </c>
      <c r="Q56" s="1">
        <f t="shared" si="79"/>
        <v>19.36</v>
      </c>
      <c r="R56" s="1">
        <f t="shared" si="80"/>
        <v>24.2</v>
      </c>
      <c r="S56" s="1">
        <f t="shared" si="81"/>
        <v>29.59</v>
      </c>
      <c r="T56" s="1">
        <f t="shared" si="82"/>
        <v>35.090000000000003</v>
      </c>
    </row>
    <row r="57" spans="1:20" x14ac:dyDescent="0.35">
      <c r="A57" t="s">
        <v>80</v>
      </c>
      <c r="B57" t="s">
        <v>18</v>
      </c>
      <c r="C57" t="s">
        <v>17</v>
      </c>
      <c r="D57">
        <v>119</v>
      </c>
      <c r="E57">
        <v>121</v>
      </c>
      <c r="F57">
        <v>141</v>
      </c>
      <c r="G57">
        <v>176</v>
      </c>
      <c r="H57">
        <v>220</v>
      </c>
      <c r="I57">
        <v>269</v>
      </c>
      <c r="J57">
        <v>319</v>
      </c>
      <c r="L57">
        <v>45</v>
      </c>
      <c r="N57" s="1">
        <f t="shared" ref="N57:T58" si="83">D57*$L57/100</f>
        <v>53.55</v>
      </c>
      <c r="O57" s="1">
        <f t="shared" si="83"/>
        <v>54.45</v>
      </c>
      <c r="P57" s="1">
        <f t="shared" si="83"/>
        <v>63.45</v>
      </c>
      <c r="Q57" s="1">
        <f t="shared" si="83"/>
        <v>79.2</v>
      </c>
      <c r="R57" s="1">
        <f t="shared" si="83"/>
        <v>99</v>
      </c>
      <c r="S57" s="1">
        <f t="shared" si="83"/>
        <v>121.05</v>
      </c>
      <c r="T57" s="1">
        <f t="shared" si="83"/>
        <v>143.55000000000001</v>
      </c>
    </row>
    <row r="58" spans="1:20" x14ac:dyDescent="0.35">
      <c r="A58" t="s">
        <v>80</v>
      </c>
      <c r="B58" t="s">
        <v>19</v>
      </c>
      <c r="C58" t="s">
        <v>11</v>
      </c>
      <c r="D58">
        <v>30</v>
      </c>
      <c r="E58">
        <v>44</v>
      </c>
      <c r="F58">
        <v>58</v>
      </c>
      <c r="G58">
        <v>71</v>
      </c>
      <c r="H58">
        <v>83</v>
      </c>
      <c r="I58">
        <v>95</v>
      </c>
      <c r="J58">
        <v>106</v>
      </c>
      <c r="L58">
        <v>33</v>
      </c>
      <c r="N58" s="1">
        <f t="shared" si="83"/>
        <v>9.9</v>
      </c>
      <c r="O58" s="1">
        <f t="shared" si="83"/>
        <v>14.52</v>
      </c>
      <c r="P58" s="1">
        <f t="shared" si="83"/>
        <v>19.14</v>
      </c>
      <c r="Q58" s="1">
        <f t="shared" si="83"/>
        <v>23.43</v>
      </c>
      <c r="R58" s="1">
        <f t="shared" si="83"/>
        <v>27.39</v>
      </c>
      <c r="S58" s="1">
        <f t="shared" si="83"/>
        <v>31.35</v>
      </c>
      <c r="T58" s="1">
        <f t="shared" si="83"/>
        <v>34.979999999999997</v>
      </c>
    </row>
    <row r="59" spans="1:20" x14ac:dyDescent="0.35">
      <c r="A59" t="s">
        <v>81</v>
      </c>
      <c r="B59" t="s">
        <v>8</v>
      </c>
      <c r="C59" t="s">
        <v>9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N59" s="1">
        <f t="shared" ref="N59:N63" si="84">D59*$K59/100</f>
        <v>0</v>
      </c>
      <c r="O59" s="1">
        <f t="shared" ref="O59:O63" si="85">E59*$K59/100</f>
        <v>0</v>
      </c>
      <c r="P59" s="1">
        <f t="shared" ref="P59:P63" si="86">F59*$K59/100</f>
        <v>0</v>
      </c>
      <c r="Q59" s="1">
        <f t="shared" ref="Q59:Q63" si="87">G59*$K59/100</f>
        <v>0</v>
      </c>
      <c r="R59" s="1">
        <f t="shared" ref="R59:R63" si="88">H59*$K59/100</f>
        <v>0</v>
      </c>
      <c r="S59" s="1">
        <f t="shared" ref="S59:S63" si="89">I59*$K59/100</f>
        <v>0</v>
      </c>
      <c r="T59" s="1">
        <f t="shared" ref="T59:T63" si="90">J59*$K59/100</f>
        <v>0</v>
      </c>
    </row>
    <row r="60" spans="1:20" x14ac:dyDescent="0.35">
      <c r="A60" t="s">
        <v>81</v>
      </c>
      <c r="B60" t="s">
        <v>10</v>
      </c>
      <c r="C60" t="s">
        <v>11</v>
      </c>
      <c r="D60">
        <v>98</v>
      </c>
      <c r="E60">
        <v>119</v>
      </c>
      <c r="F60">
        <v>138</v>
      </c>
      <c r="G60">
        <v>157</v>
      </c>
      <c r="H60">
        <v>174</v>
      </c>
      <c r="I60">
        <v>191</v>
      </c>
      <c r="J60">
        <v>207</v>
      </c>
      <c r="K60">
        <v>40</v>
      </c>
      <c r="N60" s="1">
        <f t="shared" si="84"/>
        <v>39.200000000000003</v>
      </c>
      <c r="O60" s="1">
        <f t="shared" si="85"/>
        <v>47.6</v>
      </c>
      <c r="P60" s="1">
        <f t="shared" si="86"/>
        <v>55.2</v>
      </c>
      <c r="Q60" s="1">
        <f t="shared" si="87"/>
        <v>62.8</v>
      </c>
      <c r="R60" s="1">
        <f t="shared" si="88"/>
        <v>69.599999999999994</v>
      </c>
      <c r="S60" s="1">
        <f t="shared" si="89"/>
        <v>76.400000000000006</v>
      </c>
      <c r="T60" s="1">
        <f t="shared" si="90"/>
        <v>82.8</v>
      </c>
    </row>
    <row r="61" spans="1:20" x14ac:dyDescent="0.35">
      <c r="A61" t="s">
        <v>81</v>
      </c>
      <c r="B61" t="s">
        <v>12</v>
      </c>
      <c r="C61" t="s">
        <v>34</v>
      </c>
      <c r="D61">
        <v>71</v>
      </c>
      <c r="E61">
        <v>91</v>
      </c>
      <c r="F61">
        <v>134</v>
      </c>
      <c r="G61">
        <v>157</v>
      </c>
      <c r="H61">
        <v>193</v>
      </c>
      <c r="I61">
        <v>226</v>
      </c>
      <c r="J61">
        <v>242</v>
      </c>
      <c r="K61">
        <v>6</v>
      </c>
      <c r="N61" s="1">
        <f t="shared" si="84"/>
        <v>4.26</v>
      </c>
      <c r="O61" s="1">
        <f t="shared" si="85"/>
        <v>5.46</v>
      </c>
      <c r="P61" s="1">
        <f t="shared" si="86"/>
        <v>8.0399999999999991</v>
      </c>
      <c r="Q61" s="1">
        <f t="shared" si="87"/>
        <v>9.42</v>
      </c>
      <c r="R61" s="1">
        <f t="shared" si="88"/>
        <v>11.58</v>
      </c>
      <c r="S61" s="1">
        <f t="shared" si="89"/>
        <v>13.56</v>
      </c>
      <c r="T61" s="1">
        <f t="shared" si="90"/>
        <v>14.52</v>
      </c>
    </row>
    <row r="62" spans="1:20" x14ac:dyDescent="0.35">
      <c r="A62" t="s">
        <v>81</v>
      </c>
      <c r="B62" t="s">
        <v>14</v>
      </c>
      <c r="C62" t="s">
        <v>35</v>
      </c>
      <c r="D62">
        <v>246</v>
      </c>
      <c r="E62">
        <v>316</v>
      </c>
      <c r="F62">
        <v>386</v>
      </c>
      <c r="G62">
        <v>455</v>
      </c>
      <c r="H62">
        <v>525</v>
      </c>
      <c r="I62">
        <v>594</v>
      </c>
      <c r="J62">
        <v>663</v>
      </c>
      <c r="K62">
        <v>24</v>
      </c>
      <c r="N62" s="1">
        <f t="shared" si="84"/>
        <v>59.04</v>
      </c>
      <c r="O62" s="1">
        <f t="shared" si="85"/>
        <v>75.84</v>
      </c>
      <c r="P62" s="1">
        <f t="shared" si="86"/>
        <v>92.64</v>
      </c>
      <c r="Q62" s="1">
        <f t="shared" si="87"/>
        <v>109.2</v>
      </c>
      <c r="R62" s="1">
        <f t="shared" si="88"/>
        <v>126</v>
      </c>
      <c r="S62" s="1">
        <f t="shared" si="89"/>
        <v>142.56</v>
      </c>
      <c r="T62" s="1">
        <f t="shared" si="90"/>
        <v>159.12</v>
      </c>
    </row>
    <row r="63" spans="1:20" x14ac:dyDescent="0.35">
      <c r="A63" t="s">
        <v>81</v>
      </c>
      <c r="B63" t="s">
        <v>16</v>
      </c>
      <c r="C63" t="s">
        <v>17</v>
      </c>
      <c r="D63">
        <v>95</v>
      </c>
      <c r="E63">
        <v>141</v>
      </c>
      <c r="F63">
        <v>173</v>
      </c>
      <c r="G63">
        <v>191</v>
      </c>
      <c r="H63">
        <v>195</v>
      </c>
      <c r="I63">
        <v>185</v>
      </c>
      <c r="J63">
        <v>161</v>
      </c>
      <c r="K63">
        <v>10</v>
      </c>
      <c r="N63" s="1">
        <f t="shared" si="84"/>
        <v>9.5</v>
      </c>
      <c r="O63" s="1">
        <f t="shared" si="85"/>
        <v>14.1</v>
      </c>
      <c r="P63" s="1">
        <f t="shared" si="86"/>
        <v>17.3</v>
      </c>
      <c r="Q63" s="1">
        <f t="shared" si="87"/>
        <v>19.100000000000001</v>
      </c>
      <c r="R63" s="1">
        <f t="shared" si="88"/>
        <v>19.5</v>
      </c>
      <c r="S63" s="1">
        <f t="shared" si="89"/>
        <v>18.5</v>
      </c>
      <c r="T63" s="1">
        <f t="shared" si="90"/>
        <v>16.100000000000001</v>
      </c>
    </row>
    <row r="64" spans="1:20" x14ac:dyDescent="0.35">
      <c r="A64" t="s">
        <v>81</v>
      </c>
      <c r="B64" t="s">
        <v>18</v>
      </c>
      <c r="C64" t="s">
        <v>17</v>
      </c>
      <c r="D64">
        <v>95</v>
      </c>
      <c r="E64">
        <v>141</v>
      </c>
      <c r="F64">
        <v>173</v>
      </c>
      <c r="G64">
        <v>191</v>
      </c>
      <c r="H64">
        <v>195</v>
      </c>
      <c r="I64">
        <v>185</v>
      </c>
      <c r="J64">
        <v>161</v>
      </c>
      <c r="L64">
        <v>60</v>
      </c>
      <c r="M64">
        <v>45</v>
      </c>
      <c r="N64" s="1">
        <f>D64*$L64/100</f>
        <v>57</v>
      </c>
      <c r="O64" s="1">
        <f t="shared" ref="O64:O65" si="91">E64*$L64/100</f>
        <v>84.6</v>
      </c>
      <c r="P64" s="1">
        <f t="shared" ref="P64:P65" si="92">F64*$L64/100</f>
        <v>103.8</v>
      </c>
      <c r="Q64" s="1">
        <f t="shared" ref="Q64:Q65" si="93">G64*$L64/100</f>
        <v>114.6</v>
      </c>
      <c r="R64" s="1">
        <f>H64*$M$64/100</f>
        <v>87.75</v>
      </c>
      <c r="S64" s="1">
        <f t="shared" ref="S64:T64" si="94">I64*$M$64/100</f>
        <v>83.25</v>
      </c>
      <c r="T64" s="1">
        <f t="shared" si="94"/>
        <v>72.45</v>
      </c>
    </row>
    <row r="65" spans="1:20" x14ac:dyDescent="0.35">
      <c r="A65" t="s">
        <v>81</v>
      </c>
      <c r="B65" t="s">
        <v>19</v>
      </c>
      <c r="C65" t="s">
        <v>11</v>
      </c>
      <c r="D65">
        <v>30</v>
      </c>
      <c r="E65">
        <v>44</v>
      </c>
      <c r="F65">
        <v>58</v>
      </c>
      <c r="G65">
        <v>71</v>
      </c>
      <c r="H65">
        <v>83</v>
      </c>
      <c r="I65">
        <v>95</v>
      </c>
      <c r="J65">
        <v>106</v>
      </c>
      <c r="L65">
        <v>20</v>
      </c>
      <c r="M65">
        <v>20</v>
      </c>
      <c r="N65" s="1">
        <f>D65*$L65/100</f>
        <v>6</v>
      </c>
      <c r="O65" s="1">
        <f t="shared" si="91"/>
        <v>8.8000000000000007</v>
      </c>
      <c r="P65" s="1">
        <f t="shared" si="92"/>
        <v>11.6</v>
      </c>
      <c r="Q65" s="1">
        <f t="shared" si="93"/>
        <v>14.2</v>
      </c>
      <c r="R65" s="1">
        <f>H65*$M$65/100</f>
        <v>16.600000000000001</v>
      </c>
      <c r="S65" s="1">
        <f t="shared" ref="S65:T65" si="95">I65*$M$65/100</f>
        <v>19</v>
      </c>
      <c r="T65" s="1">
        <f t="shared" si="95"/>
        <v>21.2</v>
      </c>
    </row>
    <row r="66" spans="1:20" x14ac:dyDescent="0.35">
      <c r="A66" t="s">
        <v>82</v>
      </c>
      <c r="B66" t="s">
        <v>8</v>
      </c>
      <c r="C66" t="s">
        <v>9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N66" s="1">
        <f>D67*$K66/100</f>
        <v>0</v>
      </c>
      <c r="O66" s="1">
        <f t="shared" ref="O66:O70" si="96">E66*$K66/100</f>
        <v>0</v>
      </c>
      <c r="P66" s="1">
        <f t="shared" ref="P66:P70" si="97">F66*$K66/100</f>
        <v>0</v>
      </c>
      <c r="Q66" s="1">
        <f t="shared" ref="Q66:Q70" si="98">G66*$K66/100</f>
        <v>0</v>
      </c>
      <c r="R66" s="1">
        <f t="shared" ref="R66:R70" si="99">H66*$K66/100</f>
        <v>0</v>
      </c>
      <c r="S66" s="1">
        <f t="shared" ref="S66:S70" si="100">I66*$K66/100</f>
        <v>0</v>
      </c>
      <c r="T66" s="1">
        <f t="shared" ref="T66:T70" si="101">J66*$K66/100</f>
        <v>0</v>
      </c>
    </row>
    <row r="67" spans="1:20" x14ac:dyDescent="0.35">
      <c r="A67" t="s">
        <v>82</v>
      </c>
      <c r="B67" t="s">
        <v>10</v>
      </c>
      <c r="C67" t="s">
        <v>11</v>
      </c>
      <c r="D67" s="18">
        <f>378.38*LN(1990-1900)-1604.3</f>
        <v>98.337983059565659</v>
      </c>
      <c r="E67" s="19">
        <v>119</v>
      </c>
      <c r="F67" s="19">
        <v>138</v>
      </c>
      <c r="G67" s="19">
        <v>157</v>
      </c>
      <c r="H67" s="19">
        <v>174</v>
      </c>
      <c r="I67" s="19">
        <v>191</v>
      </c>
      <c r="J67" s="20">
        <v>207</v>
      </c>
      <c r="K67">
        <v>40</v>
      </c>
      <c r="N67" s="1">
        <f>D68*$K67/100</f>
        <v>106.91200000000026</v>
      </c>
      <c r="O67" s="1">
        <f t="shared" si="96"/>
        <v>47.6</v>
      </c>
      <c r="P67" s="1">
        <f t="shared" si="97"/>
        <v>55.2</v>
      </c>
      <c r="Q67" s="1">
        <f t="shared" si="98"/>
        <v>62.8</v>
      </c>
      <c r="R67" s="1">
        <f t="shared" si="99"/>
        <v>69.599999999999994</v>
      </c>
      <c r="S67" s="1">
        <f t="shared" si="100"/>
        <v>76.400000000000006</v>
      </c>
      <c r="T67" s="1">
        <f t="shared" si="101"/>
        <v>82.8</v>
      </c>
    </row>
    <row r="68" spans="1:20" x14ac:dyDescent="0.35">
      <c r="A68" t="s">
        <v>82</v>
      </c>
      <c r="B68" t="s">
        <v>12</v>
      </c>
      <c r="C68" t="s">
        <v>24</v>
      </c>
      <c r="D68" s="21">
        <v>267.28000000000065</v>
      </c>
      <c r="E68" s="21">
        <v>303.64000000000124</v>
      </c>
      <c r="F68" s="21">
        <v>340</v>
      </c>
      <c r="G68" s="21">
        <v>376.36000000000098</v>
      </c>
      <c r="H68" s="21">
        <v>412.72000000000116</v>
      </c>
      <c r="I68" s="21">
        <v>449.07999999999993</v>
      </c>
      <c r="J68" s="21">
        <v>485.44000000000051</v>
      </c>
      <c r="K68">
        <v>20</v>
      </c>
      <c r="N68" s="1">
        <f>D69*$K68/100</f>
        <v>232.77341186914128</v>
      </c>
      <c r="O68" s="1">
        <f t="shared" si="96"/>
        <v>60.72800000000025</v>
      </c>
      <c r="P68" s="1">
        <f t="shared" si="97"/>
        <v>68</v>
      </c>
      <c r="Q68" s="1">
        <f t="shared" si="98"/>
        <v>75.272000000000205</v>
      </c>
      <c r="R68" s="1">
        <f t="shared" si="99"/>
        <v>82.544000000000239</v>
      </c>
      <c r="S68" s="1">
        <f t="shared" si="100"/>
        <v>89.815999999999988</v>
      </c>
      <c r="T68" s="1">
        <f t="shared" si="101"/>
        <v>97.088000000000108</v>
      </c>
    </row>
    <row r="69" spans="1:20" x14ac:dyDescent="0.35">
      <c r="A69" t="s">
        <v>82</v>
      </c>
      <c r="B69" t="s">
        <v>14</v>
      </c>
      <c r="C69" t="s">
        <v>25</v>
      </c>
      <c r="D69" s="21">
        <v>1163.8670593457064</v>
      </c>
      <c r="E69" s="21">
        <v>1352.3640214989427</v>
      </c>
      <c r="F69" s="21">
        <v>1540.3891509630485</v>
      </c>
      <c r="G69" s="21">
        <v>1727.9448039601557</v>
      </c>
      <c r="H69" s="21">
        <v>1915.0333191063255</v>
      </c>
      <c r="I69" s="21">
        <v>2101.6570175868692</v>
      </c>
      <c r="J69" s="21">
        <v>2287.8182033295743</v>
      </c>
      <c r="K69">
        <v>12</v>
      </c>
      <c r="N69" s="1">
        <f>D70*$K69/100</f>
        <v>17.760000000000002</v>
      </c>
      <c r="O69" s="1">
        <f t="shared" si="96"/>
        <v>162.28368257987313</v>
      </c>
      <c r="P69" s="1">
        <f t="shared" si="97"/>
        <v>184.8466981155658</v>
      </c>
      <c r="Q69" s="1">
        <f t="shared" si="98"/>
        <v>207.35337647521868</v>
      </c>
      <c r="R69" s="1">
        <f t="shared" si="99"/>
        <v>229.80399829275905</v>
      </c>
      <c r="S69" s="1">
        <f t="shared" si="100"/>
        <v>252.19884211042429</v>
      </c>
      <c r="T69" s="1">
        <f t="shared" si="101"/>
        <v>274.53818439954892</v>
      </c>
    </row>
    <row r="70" spans="1:20" x14ac:dyDescent="0.35">
      <c r="A70" t="s">
        <v>82</v>
      </c>
      <c r="B70" t="s">
        <v>16</v>
      </c>
      <c r="C70" t="s">
        <v>17</v>
      </c>
      <c r="D70" s="21">
        <v>148</v>
      </c>
      <c r="E70" s="21">
        <v>179</v>
      </c>
      <c r="F70" s="21">
        <v>211</v>
      </c>
      <c r="G70" s="21">
        <v>244</v>
      </c>
      <c r="H70" s="21">
        <v>278</v>
      </c>
      <c r="I70" s="21">
        <v>313</v>
      </c>
      <c r="J70" s="21">
        <v>349</v>
      </c>
      <c r="K70">
        <v>12</v>
      </c>
      <c r="N70" s="1">
        <f>D71*$K70/100</f>
        <v>17.760000000000002</v>
      </c>
      <c r="O70" s="1">
        <f t="shared" si="96"/>
        <v>21.48</v>
      </c>
      <c r="P70" s="1">
        <f t="shared" si="97"/>
        <v>25.32</v>
      </c>
      <c r="Q70" s="1">
        <f t="shared" si="98"/>
        <v>29.28</v>
      </c>
      <c r="R70" s="1">
        <f t="shared" si="99"/>
        <v>33.36</v>
      </c>
      <c r="S70" s="1">
        <f t="shared" si="100"/>
        <v>37.56</v>
      </c>
      <c r="T70" s="1">
        <f t="shared" si="101"/>
        <v>41.88</v>
      </c>
    </row>
    <row r="71" spans="1:20" x14ac:dyDescent="0.35">
      <c r="A71" t="s">
        <v>82</v>
      </c>
      <c r="B71" t="s">
        <v>18</v>
      </c>
      <c r="C71" t="s">
        <v>17</v>
      </c>
      <c r="D71" s="18">
        <v>148</v>
      </c>
      <c r="E71" s="19">
        <v>179</v>
      </c>
      <c r="F71" s="19">
        <v>211</v>
      </c>
      <c r="G71" s="19">
        <v>244</v>
      </c>
      <c r="H71" s="19">
        <v>278</v>
      </c>
      <c r="I71" s="19">
        <v>313</v>
      </c>
      <c r="J71" s="20">
        <v>349</v>
      </c>
      <c r="L71">
        <v>60</v>
      </c>
      <c r="N71" s="1">
        <f>D72*$L71/100</f>
        <v>17.765500051084292</v>
      </c>
      <c r="O71" s="1">
        <f t="shared" ref="O71" si="102">E71*$L71/100</f>
        <v>107.4</v>
      </c>
      <c r="P71" s="1">
        <f t="shared" ref="P71:P72" si="103">F71*$L71/100</f>
        <v>126.6</v>
      </c>
      <c r="Q71" s="1">
        <f t="shared" ref="Q71:Q72" si="104">G71*$L71/100</f>
        <v>146.4</v>
      </c>
      <c r="R71" s="1">
        <f t="shared" ref="R71:R72" si="105">H71*$L71/100</f>
        <v>166.8</v>
      </c>
      <c r="S71" s="1">
        <f t="shared" ref="S71:S72" si="106">I71*$L71/100</f>
        <v>187.8</v>
      </c>
      <c r="T71" s="1">
        <f t="shared" ref="T71:T72" si="107">J71*$L71/100</f>
        <v>209.4</v>
      </c>
    </row>
    <row r="72" spans="1:20" x14ac:dyDescent="0.35">
      <c r="A72" t="s">
        <v>82</v>
      </c>
      <c r="B72" t="s">
        <v>19</v>
      </c>
      <c r="C72" t="s">
        <v>11</v>
      </c>
      <c r="D72" s="22">
        <f>267.08*LN(1990-1900)-1172.2</f>
        <v>29.609166751807152</v>
      </c>
      <c r="E72" s="23">
        <v>44</v>
      </c>
      <c r="F72" s="23">
        <v>58</v>
      </c>
      <c r="G72" s="23">
        <v>71</v>
      </c>
      <c r="H72" s="23">
        <v>83</v>
      </c>
      <c r="I72" s="23">
        <v>95</v>
      </c>
      <c r="J72" s="24">
        <v>106</v>
      </c>
      <c r="L72">
        <v>20</v>
      </c>
      <c r="N72" s="1">
        <f>D72*$L72/100</f>
        <v>5.92183335036143</v>
      </c>
      <c r="O72" s="1">
        <f>E72*$L72/100</f>
        <v>8.8000000000000007</v>
      </c>
      <c r="P72" s="1">
        <f t="shared" si="103"/>
        <v>11.6</v>
      </c>
      <c r="Q72" s="1">
        <f t="shared" si="104"/>
        <v>14.2</v>
      </c>
      <c r="R72" s="1">
        <f t="shared" si="105"/>
        <v>16.600000000000001</v>
      </c>
      <c r="S72" s="1">
        <f t="shared" si="106"/>
        <v>19</v>
      </c>
      <c r="T72" s="1">
        <f t="shared" si="107"/>
        <v>21.2</v>
      </c>
    </row>
    <row r="73" spans="1:20" x14ac:dyDescent="0.35">
      <c r="A73" t="s">
        <v>90</v>
      </c>
      <c r="B73" t="s">
        <v>8</v>
      </c>
      <c r="C73" t="s">
        <v>9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</row>
    <row r="74" spans="1:20" x14ac:dyDescent="0.35">
      <c r="A74" t="s">
        <v>90</v>
      </c>
      <c r="B74" t="s">
        <v>10</v>
      </c>
      <c r="C74" t="s">
        <v>11</v>
      </c>
      <c r="D74">
        <v>111</v>
      </c>
      <c r="E74">
        <v>142</v>
      </c>
      <c r="F74">
        <v>172</v>
      </c>
      <c r="G74">
        <v>201</v>
      </c>
      <c r="H74">
        <v>228</v>
      </c>
      <c r="I74">
        <v>253</v>
      </c>
      <c r="J74">
        <v>278</v>
      </c>
      <c r="K74">
        <v>40</v>
      </c>
      <c r="N74" s="1">
        <f t="shared" ref="N74:N77" si="108">D74*$K74/100</f>
        <v>44.4</v>
      </c>
      <c r="O74" s="1">
        <f t="shared" ref="O74:O77" si="109">E74*$K74/100</f>
        <v>56.8</v>
      </c>
      <c r="P74" s="1">
        <f t="shared" ref="P74:P77" si="110">F74*$K74/100</f>
        <v>68.8</v>
      </c>
      <c r="Q74" s="1">
        <f t="shared" ref="Q74:Q77" si="111">G74*$K74/100</f>
        <v>80.400000000000006</v>
      </c>
      <c r="R74" s="1">
        <f t="shared" ref="R74:R77" si="112">H74*$K74/100</f>
        <v>91.2</v>
      </c>
      <c r="S74" s="1">
        <f t="shared" ref="S74:S77" si="113">I74*$K74/100</f>
        <v>101.2</v>
      </c>
      <c r="T74" s="1">
        <f t="shared" ref="T74:T77" si="114">J74*$K74/100</f>
        <v>111.2</v>
      </c>
    </row>
    <row r="75" spans="1:20" x14ac:dyDescent="0.35">
      <c r="A75" t="s">
        <v>90</v>
      </c>
      <c r="B75" t="s">
        <v>12</v>
      </c>
      <c r="C75" t="s">
        <v>50</v>
      </c>
      <c r="D75">
        <v>54</v>
      </c>
      <c r="E75">
        <v>539</v>
      </c>
      <c r="F75">
        <v>876</v>
      </c>
      <c r="G75">
        <v>1067</v>
      </c>
      <c r="H75">
        <v>1111</v>
      </c>
      <c r="I75">
        <v>1008</v>
      </c>
      <c r="J75">
        <v>758</v>
      </c>
      <c r="K75">
        <v>18</v>
      </c>
      <c r="N75" s="1">
        <f t="shared" si="108"/>
        <v>9.7200000000000006</v>
      </c>
      <c r="O75" s="1">
        <f t="shared" si="109"/>
        <v>97.02</v>
      </c>
      <c r="P75" s="1">
        <f t="shared" si="110"/>
        <v>157.68</v>
      </c>
      <c r="Q75" s="1">
        <f t="shared" si="111"/>
        <v>192.06</v>
      </c>
      <c r="R75" s="1">
        <f t="shared" si="112"/>
        <v>199.98</v>
      </c>
      <c r="S75" s="1">
        <f t="shared" si="113"/>
        <v>181.44</v>
      </c>
      <c r="T75" s="1">
        <f t="shared" si="114"/>
        <v>136.44</v>
      </c>
    </row>
    <row r="76" spans="1:20" x14ac:dyDescent="0.35">
      <c r="A76" t="s">
        <v>90</v>
      </c>
      <c r="B76" t="s">
        <v>14</v>
      </c>
      <c r="C76" t="s">
        <v>39</v>
      </c>
      <c r="D76">
        <v>701</v>
      </c>
      <c r="E76">
        <v>1158</v>
      </c>
      <c r="F76">
        <v>1545</v>
      </c>
      <c r="G76">
        <v>1863</v>
      </c>
      <c r="H76">
        <v>2111</v>
      </c>
      <c r="I76">
        <v>2290</v>
      </c>
      <c r="J76">
        <v>2400</v>
      </c>
      <c r="K76">
        <v>20</v>
      </c>
      <c r="N76" s="1">
        <f t="shared" si="108"/>
        <v>140.19999999999999</v>
      </c>
      <c r="O76" s="1">
        <f t="shared" si="109"/>
        <v>231.6</v>
      </c>
      <c r="P76" s="1">
        <f t="shared" si="110"/>
        <v>309</v>
      </c>
      <c r="Q76" s="1">
        <f t="shared" si="111"/>
        <v>372.6</v>
      </c>
      <c r="R76" s="1">
        <f t="shared" si="112"/>
        <v>422.2</v>
      </c>
      <c r="S76" s="1">
        <f t="shared" si="113"/>
        <v>458</v>
      </c>
      <c r="T76" s="1">
        <f t="shared" si="114"/>
        <v>480</v>
      </c>
    </row>
    <row r="77" spans="1:20" x14ac:dyDescent="0.35">
      <c r="A77" t="s">
        <v>90</v>
      </c>
      <c r="B77" t="s">
        <v>16</v>
      </c>
      <c r="C77" t="s">
        <v>17</v>
      </c>
      <c r="D77">
        <v>82</v>
      </c>
      <c r="E77">
        <v>105</v>
      </c>
      <c r="F77">
        <v>121</v>
      </c>
      <c r="G77">
        <v>132</v>
      </c>
      <c r="H77">
        <v>141</v>
      </c>
      <c r="I77">
        <v>152</v>
      </c>
      <c r="J77">
        <v>168</v>
      </c>
      <c r="K77">
        <v>10</v>
      </c>
      <c r="N77" s="1">
        <f t="shared" si="108"/>
        <v>8.1999999999999993</v>
      </c>
      <c r="O77" s="1">
        <f t="shared" si="109"/>
        <v>10.5</v>
      </c>
      <c r="P77" s="1">
        <f t="shared" si="110"/>
        <v>12.1</v>
      </c>
      <c r="Q77" s="1">
        <f t="shared" si="111"/>
        <v>13.2</v>
      </c>
      <c r="R77" s="1">
        <f t="shared" si="112"/>
        <v>14.1</v>
      </c>
      <c r="S77" s="1">
        <f t="shared" si="113"/>
        <v>15.2</v>
      </c>
      <c r="T77" s="1">
        <f t="shared" si="114"/>
        <v>16.8</v>
      </c>
    </row>
    <row r="78" spans="1:20" x14ac:dyDescent="0.35">
      <c r="A78" t="s">
        <v>90</v>
      </c>
      <c r="B78" t="s">
        <v>18</v>
      </c>
      <c r="C78" t="s">
        <v>17</v>
      </c>
      <c r="D78">
        <v>82</v>
      </c>
      <c r="E78">
        <v>105</v>
      </c>
      <c r="F78">
        <v>121</v>
      </c>
      <c r="G78">
        <v>132</v>
      </c>
      <c r="H78">
        <v>141</v>
      </c>
      <c r="I78">
        <v>152</v>
      </c>
      <c r="J78">
        <v>168</v>
      </c>
      <c r="L78">
        <v>60</v>
      </c>
      <c r="M78">
        <v>60</v>
      </c>
      <c r="N78" s="1">
        <f t="shared" ref="N78:N79" si="115">D78*$L78/100</f>
        <v>49.2</v>
      </c>
      <c r="O78" s="1">
        <f t="shared" ref="O78:O79" si="116">E78*$L78/100</f>
        <v>63</v>
      </c>
      <c r="P78" s="1">
        <f t="shared" ref="P78:P79" si="117">F78*$L78/100</f>
        <v>72.599999999999994</v>
      </c>
      <c r="Q78" s="1">
        <f t="shared" ref="Q78:Q79" si="118">G78*$L78/100</f>
        <v>79.2</v>
      </c>
      <c r="R78" s="1">
        <f t="shared" ref="R78:T79" si="119">H78*$M78/100</f>
        <v>84.6</v>
      </c>
      <c r="S78" s="1">
        <f t="shared" si="119"/>
        <v>91.2</v>
      </c>
      <c r="T78" s="1">
        <f t="shared" si="119"/>
        <v>100.8</v>
      </c>
    </row>
    <row r="79" spans="1:20" x14ac:dyDescent="0.35">
      <c r="A79" t="s">
        <v>90</v>
      </c>
      <c r="B79" t="s">
        <v>19</v>
      </c>
      <c r="C79" t="s">
        <v>11</v>
      </c>
      <c r="D79">
        <v>65</v>
      </c>
      <c r="E79">
        <v>73</v>
      </c>
      <c r="F79">
        <v>80</v>
      </c>
      <c r="G79">
        <v>87</v>
      </c>
      <c r="H79">
        <v>94</v>
      </c>
      <c r="I79">
        <v>100</v>
      </c>
      <c r="J79">
        <v>107</v>
      </c>
      <c r="L79">
        <v>20</v>
      </c>
      <c r="M79">
        <v>28</v>
      </c>
      <c r="N79" s="1">
        <f t="shared" si="115"/>
        <v>13</v>
      </c>
      <c r="O79" s="1">
        <f t="shared" si="116"/>
        <v>14.6</v>
      </c>
      <c r="P79" s="1">
        <f t="shared" si="117"/>
        <v>16</v>
      </c>
      <c r="Q79" s="1">
        <f t="shared" si="118"/>
        <v>17.399999999999999</v>
      </c>
      <c r="R79" s="1">
        <f t="shared" si="119"/>
        <v>26.32</v>
      </c>
      <c r="S79" s="1">
        <f t="shared" si="119"/>
        <v>28</v>
      </c>
      <c r="T79" s="1">
        <f t="shared" si="119"/>
        <v>29.96</v>
      </c>
    </row>
    <row r="80" spans="1:20" x14ac:dyDescent="0.35">
      <c r="A80" t="s">
        <v>84</v>
      </c>
      <c r="B80" t="s">
        <v>8</v>
      </c>
      <c r="C80" t="s">
        <v>9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</row>
    <row r="81" spans="1:20" x14ac:dyDescent="0.35">
      <c r="A81" t="s">
        <v>84</v>
      </c>
      <c r="B81" t="s">
        <v>10</v>
      </c>
      <c r="C81" t="s">
        <v>11</v>
      </c>
      <c r="D81">
        <v>111</v>
      </c>
      <c r="E81">
        <v>142</v>
      </c>
      <c r="F81">
        <v>172</v>
      </c>
      <c r="G81">
        <v>201</v>
      </c>
      <c r="H81">
        <v>228</v>
      </c>
      <c r="I81">
        <v>253</v>
      </c>
      <c r="J81">
        <v>278</v>
      </c>
      <c r="K81">
        <v>40</v>
      </c>
      <c r="N81" s="1">
        <f t="shared" ref="N81:T84" si="120">D81*$K81/100</f>
        <v>44.4</v>
      </c>
      <c r="O81" s="1">
        <f t="shared" si="120"/>
        <v>56.8</v>
      </c>
      <c r="P81" s="1">
        <f t="shared" si="120"/>
        <v>68.8</v>
      </c>
      <c r="Q81" s="1">
        <f t="shared" si="120"/>
        <v>80.400000000000006</v>
      </c>
      <c r="R81" s="1">
        <f t="shared" si="120"/>
        <v>91.2</v>
      </c>
      <c r="S81" s="1">
        <f t="shared" si="120"/>
        <v>101.2</v>
      </c>
      <c r="T81" s="1">
        <f t="shared" si="120"/>
        <v>111.2</v>
      </c>
    </row>
    <row r="82" spans="1:20" x14ac:dyDescent="0.35">
      <c r="A82" t="s">
        <v>84</v>
      </c>
      <c r="B82" t="s">
        <v>12</v>
      </c>
      <c r="C82" t="s">
        <v>22</v>
      </c>
      <c r="D82">
        <v>105</v>
      </c>
      <c r="E82">
        <v>84</v>
      </c>
      <c r="F82">
        <v>114</v>
      </c>
      <c r="G82">
        <v>176</v>
      </c>
      <c r="H82">
        <v>251</v>
      </c>
      <c r="I82">
        <v>321</v>
      </c>
      <c r="J82">
        <v>367</v>
      </c>
      <c r="K82">
        <v>8</v>
      </c>
      <c r="N82" s="1">
        <f t="shared" si="120"/>
        <v>8.4</v>
      </c>
      <c r="O82" s="1">
        <f t="shared" si="120"/>
        <v>6.72</v>
      </c>
      <c r="P82" s="1">
        <f t="shared" si="120"/>
        <v>9.1199999999999992</v>
      </c>
      <c r="Q82" s="1">
        <f t="shared" si="120"/>
        <v>14.08</v>
      </c>
      <c r="R82" s="1">
        <f t="shared" si="120"/>
        <v>20.079999999999998</v>
      </c>
      <c r="S82" s="1">
        <f t="shared" si="120"/>
        <v>25.68</v>
      </c>
      <c r="T82" s="1">
        <f t="shared" si="120"/>
        <v>29.36</v>
      </c>
    </row>
    <row r="83" spans="1:20" x14ac:dyDescent="0.35">
      <c r="A83" t="s">
        <v>84</v>
      </c>
      <c r="B83" t="s">
        <v>14</v>
      </c>
      <c r="C83" t="s">
        <v>23</v>
      </c>
      <c r="D83">
        <v>377</v>
      </c>
      <c r="E83">
        <v>322</v>
      </c>
      <c r="F83">
        <v>394</v>
      </c>
      <c r="G83">
        <v>548</v>
      </c>
      <c r="H83">
        <v>743</v>
      </c>
      <c r="I83">
        <v>936</v>
      </c>
      <c r="J83">
        <v>1083</v>
      </c>
      <c r="K83">
        <v>5</v>
      </c>
      <c r="N83" s="1">
        <f t="shared" si="120"/>
        <v>18.850000000000001</v>
      </c>
      <c r="O83" s="1">
        <f t="shared" si="120"/>
        <v>16.100000000000001</v>
      </c>
      <c r="P83" s="1">
        <f t="shared" si="120"/>
        <v>19.7</v>
      </c>
      <c r="Q83" s="1">
        <f t="shared" si="120"/>
        <v>27.4</v>
      </c>
      <c r="R83" s="1">
        <f t="shared" si="120"/>
        <v>37.15</v>
      </c>
      <c r="S83" s="1">
        <f t="shared" si="120"/>
        <v>46.8</v>
      </c>
      <c r="T83" s="1">
        <f t="shared" si="120"/>
        <v>54.15</v>
      </c>
    </row>
    <row r="84" spans="1:20" x14ac:dyDescent="0.35">
      <c r="A84" t="s">
        <v>84</v>
      </c>
      <c r="B84" t="s">
        <v>16</v>
      </c>
      <c r="C84" t="s">
        <v>17</v>
      </c>
      <c r="D84">
        <v>116</v>
      </c>
      <c r="E84">
        <v>125</v>
      </c>
      <c r="F84">
        <v>162</v>
      </c>
      <c r="G84">
        <v>219</v>
      </c>
      <c r="H84">
        <v>288</v>
      </c>
      <c r="I84">
        <v>358</v>
      </c>
      <c r="J84">
        <v>422</v>
      </c>
      <c r="K84">
        <v>12</v>
      </c>
      <c r="N84" s="1">
        <f t="shared" si="120"/>
        <v>13.92</v>
      </c>
      <c r="O84" s="1">
        <f t="shared" si="120"/>
        <v>15</v>
      </c>
      <c r="P84" s="1">
        <f t="shared" si="120"/>
        <v>19.440000000000001</v>
      </c>
      <c r="Q84" s="1">
        <f t="shared" si="120"/>
        <v>26.28</v>
      </c>
      <c r="R84" s="1">
        <f t="shared" si="120"/>
        <v>34.56</v>
      </c>
      <c r="S84" s="1">
        <f t="shared" si="120"/>
        <v>42.96</v>
      </c>
      <c r="T84" s="1">
        <f t="shared" si="120"/>
        <v>50.64</v>
      </c>
    </row>
    <row r="85" spans="1:20" x14ac:dyDescent="0.35">
      <c r="A85" t="s">
        <v>84</v>
      </c>
      <c r="B85" t="s">
        <v>18</v>
      </c>
      <c r="C85" t="s">
        <v>17</v>
      </c>
      <c r="D85">
        <v>116</v>
      </c>
      <c r="E85">
        <v>125</v>
      </c>
      <c r="F85">
        <v>162</v>
      </c>
      <c r="G85">
        <v>219</v>
      </c>
      <c r="H85">
        <v>288</v>
      </c>
      <c r="I85">
        <v>358</v>
      </c>
      <c r="J85">
        <v>422</v>
      </c>
      <c r="L85">
        <v>50</v>
      </c>
      <c r="M85">
        <v>50</v>
      </c>
      <c r="N85" s="1">
        <f t="shared" ref="N85:Q86" si="121">D85*$L85/100</f>
        <v>58</v>
      </c>
      <c r="O85" s="1">
        <f t="shared" si="121"/>
        <v>62.5</v>
      </c>
      <c r="P85" s="1">
        <f t="shared" si="121"/>
        <v>81</v>
      </c>
      <c r="Q85" s="1">
        <f t="shared" si="121"/>
        <v>109.5</v>
      </c>
      <c r="R85" s="1">
        <f t="shared" ref="R85:T86" si="122">H85*$M85/100</f>
        <v>144</v>
      </c>
      <c r="S85" s="1">
        <f t="shared" si="122"/>
        <v>179</v>
      </c>
      <c r="T85" s="1">
        <f t="shared" si="122"/>
        <v>211</v>
      </c>
    </row>
    <row r="86" spans="1:20" x14ac:dyDescent="0.35">
      <c r="A86" t="s">
        <v>84</v>
      </c>
      <c r="B86" t="s">
        <v>19</v>
      </c>
      <c r="C86" t="s">
        <v>11</v>
      </c>
      <c r="D86">
        <v>65</v>
      </c>
      <c r="E86">
        <v>73</v>
      </c>
      <c r="F86">
        <v>80</v>
      </c>
      <c r="G86">
        <v>87</v>
      </c>
      <c r="H86">
        <v>94</v>
      </c>
      <c r="I86">
        <v>100</v>
      </c>
      <c r="J86">
        <v>107</v>
      </c>
      <c r="L86">
        <v>35</v>
      </c>
      <c r="M86">
        <v>36</v>
      </c>
      <c r="N86" s="1">
        <f t="shared" si="121"/>
        <v>22.75</v>
      </c>
      <c r="O86" s="1">
        <f t="shared" si="121"/>
        <v>25.55</v>
      </c>
      <c r="P86" s="1">
        <f t="shared" si="121"/>
        <v>28</v>
      </c>
      <c r="Q86" s="1">
        <f t="shared" si="121"/>
        <v>30.45</v>
      </c>
      <c r="R86" s="1">
        <f t="shared" si="122"/>
        <v>33.840000000000003</v>
      </c>
      <c r="S86" s="1">
        <f t="shared" si="122"/>
        <v>36</v>
      </c>
      <c r="T86" s="1">
        <f t="shared" si="122"/>
        <v>38.520000000000003</v>
      </c>
    </row>
    <row r="87" spans="1:20" x14ac:dyDescent="0.35">
      <c r="A87" t="s">
        <v>26</v>
      </c>
      <c r="B87" t="s">
        <v>8</v>
      </c>
      <c r="C87" t="s">
        <v>9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</row>
    <row r="88" spans="1:20" x14ac:dyDescent="0.35">
      <c r="A88" t="s">
        <v>26</v>
      </c>
      <c r="B88" t="s">
        <v>10</v>
      </c>
      <c r="C88" t="s">
        <v>11</v>
      </c>
      <c r="D88">
        <v>111</v>
      </c>
      <c r="E88">
        <v>142</v>
      </c>
      <c r="F88">
        <v>172</v>
      </c>
      <c r="G88">
        <v>201</v>
      </c>
      <c r="H88">
        <v>228</v>
      </c>
      <c r="I88">
        <v>253</v>
      </c>
      <c r="J88">
        <v>278</v>
      </c>
      <c r="K88">
        <v>40</v>
      </c>
      <c r="N88" s="1">
        <f>D88*$K88/100</f>
        <v>44.4</v>
      </c>
      <c r="O88" s="1">
        <f t="shared" ref="O88:O91" si="123">E88*$K88/100</f>
        <v>56.8</v>
      </c>
      <c r="P88" s="1">
        <f t="shared" ref="P88:P91" si="124">F88*$K88/100</f>
        <v>68.8</v>
      </c>
      <c r="Q88" s="1">
        <f t="shared" ref="Q88:Q91" si="125">G88*$K88/100</f>
        <v>80.400000000000006</v>
      </c>
      <c r="R88" s="1">
        <f t="shared" ref="R88:R91" si="126">H88*$K88/100</f>
        <v>91.2</v>
      </c>
      <c r="S88" s="1">
        <f t="shared" ref="S88:S91" si="127">I88*$K88/100</f>
        <v>101.2</v>
      </c>
      <c r="T88" s="1">
        <f t="shared" ref="T88:T91" si="128">J88*$K88/100</f>
        <v>111.2</v>
      </c>
    </row>
    <row r="89" spans="1:20" x14ac:dyDescent="0.35">
      <c r="A89" t="s">
        <v>26</v>
      </c>
      <c r="B89" t="s">
        <v>12</v>
      </c>
      <c r="C89" t="s">
        <v>27</v>
      </c>
      <c r="D89">
        <v>131</v>
      </c>
      <c r="E89">
        <v>163</v>
      </c>
      <c r="F89">
        <v>186</v>
      </c>
      <c r="G89">
        <v>200</v>
      </c>
      <c r="H89">
        <v>206</v>
      </c>
      <c r="I89">
        <v>203</v>
      </c>
      <c r="J89">
        <v>191</v>
      </c>
      <c r="K89">
        <v>11</v>
      </c>
      <c r="N89" s="1">
        <f t="shared" ref="N89:N91" si="129">D89*$K89/100</f>
        <v>14.41</v>
      </c>
      <c r="O89" s="1">
        <f t="shared" si="123"/>
        <v>17.93</v>
      </c>
      <c r="P89" s="1">
        <f t="shared" si="124"/>
        <v>20.46</v>
      </c>
      <c r="Q89" s="1">
        <f t="shared" si="125"/>
        <v>22</v>
      </c>
      <c r="R89" s="1">
        <f t="shared" si="126"/>
        <v>22.66</v>
      </c>
      <c r="S89" s="1">
        <f t="shared" si="127"/>
        <v>22.33</v>
      </c>
      <c r="T89" s="1">
        <f t="shared" si="128"/>
        <v>21.01</v>
      </c>
    </row>
    <row r="90" spans="1:20" x14ac:dyDescent="0.35">
      <c r="A90" t="s">
        <v>26</v>
      </c>
      <c r="B90" t="s">
        <v>14</v>
      </c>
      <c r="C90" t="s">
        <v>28</v>
      </c>
      <c r="D90">
        <v>765</v>
      </c>
      <c r="E90">
        <v>946</v>
      </c>
      <c r="F90">
        <v>1065</v>
      </c>
      <c r="G90">
        <v>1120</v>
      </c>
      <c r="H90">
        <v>1111</v>
      </c>
      <c r="I90">
        <v>1040</v>
      </c>
      <c r="J90">
        <v>904</v>
      </c>
      <c r="K90">
        <v>7</v>
      </c>
      <c r="N90" s="1">
        <f t="shared" si="129"/>
        <v>53.55</v>
      </c>
      <c r="O90" s="1">
        <f t="shared" si="123"/>
        <v>66.22</v>
      </c>
      <c r="P90" s="1">
        <f t="shared" si="124"/>
        <v>74.55</v>
      </c>
      <c r="Q90" s="1">
        <f t="shared" si="125"/>
        <v>78.400000000000006</v>
      </c>
      <c r="R90" s="1">
        <f t="shared" si="126"/>
        <v>77.77</v>
      </c>
      <c r="S90" s="1">
        <f t="shared" si="127"/>
        <v>72.8</v>
      </c>
      <c r="T90" s="1">
        <f t="shared" si="128"/>
        <v>63.28</v>
      </c>
    </row>
    <row r="91" spans="1:20" x14ac:dyDescent="0.35">
      <c r="A91" t="s">
        <v>26</v>
      </c>
      <c r="B91" t="s">
        <v>16</v>
      </c>
      <c r="C91" t="s">
        <v>17</v>
      </c>
      <c r="D91">
        <v>106</v>
      </c>
      <c r="E91">
        <v>118</v>
      </c>
      <c r="F91">
        <v>131</v>
      </c>
      <c r="G91">
        <v>153</v>
      </c>
      <c r="H91">
        <v>191</v>
      </c>
      <c r="I91">
        <v>253</v>
      </c>
      <c r="J91">
        <v>347</v>
      </c>
      <c r="K91">
        <v>4</v>
      </c>
      <c r="N91" s="1">
        <f t="shared" si="129"/>
        <v>4.24</v>
      </c>
      <c r="O91" s="1">
        <f t="shared" si="123"/>
        <v>4.72</v>
      </c>
      <c r="P91" s="1">
        <f t="shared" si="124"/>
        <v>5.24</v>
      </c>
      <c r="Q91" s="1">
        <f t="shared" si="125"/>
        <v>6.12</v>
      </c>
      <c r="R91" s="1">
        <f t="shared" si="126"/>
        <v>7.64</v>
      </c>
      <c r="S91" s="1">
        <f t="shared" si="127"/>
        <v>10.119999999999999</v>
      </c>
      <c r="T91" s="1">
        <f t="shared" si="128"/>
        <v>13.88</v>
      </c>
    </row>
    <row r="92" spans="1:20" x14ac:dyDescent="0.35">
      <c r="A92" t="s">
        <v>26</v>
      </c>
      <c r="B92" t="s">
        <v>18</v>
      </c>
      <c r="C92" t="s">
        <v>17</v>
      </c>
      <c r="D92">
        <v>106</v>
      </c>
      <c r="E92">
        <v>118</v>
      </c>
      <c r="F92">
        <v>131</v>
      </c>
      <c r="G92">
        <v>153</v>
      </c>
      <c r="H92">
        <v>191</v>
      </c>
      <c r="I92">
        <v>253</v>
      </c>
      <c r="J92">
        <v>347</v>
      </c>
      <c r="L92">
        <v>40</v>
      </c>
      <c r="M92">
        <v>40</v>
      </c>
      <c r="N92" s="1">
        <f t="shared" ref="N92:N93" si="130">D92*$L92/100</f>
        <v>42.4</v>
      </c>
      <c r="O92" s="1">
        <f t="shared" ref="O92:O93" si="131">E92*$L92/100</f>
        <v>47.2</v>
      </c>
      <c r="P92" s="1">
        <f t="shared" ref="P92:P93" si="132">F92*$L92/100</f>
        <v>52.4</v>
      </c>
      <c r="Q92" s="1">
        <f t="shared" ref="Q92:Q93" si="133">G92*$L92/100</f>
        <v>61.2</v>
      </c>
      <c r="R92" s="1">
        <f t="shared" ref="R92:T93" si="134">H92*$M92/100</f>
        <v>76.400000000000006</v>
      </c>
      <c r="S92" s="1">
        <f t="shared" si="134"/>
        <v>101.2</v>
      </c>
      <c r="T92" s="1">
        <f t="shared" si="134"/>
        <v>138.80000000000001</v>
      </c>
    </row>
    <row r="93" spans="1:20" x14ac:dyDescent="0.35">
      <c r="A93" t="s">
        <v>26</v>
      </c>
      <c r="B93" t="s">
        <v>19</v>
      </c>
      <c r="C93" t="s">
        <v>11</v>
      </c>
      <c r="D93">
        <v>65</v>
      </c>
      <c r="E93">
        <v>73</v>
      </c>
      <c r="F93">
        <v>80</v>
      </c>
      <c r="G93">
        <v>87</v>
      </c>
      <c r="H93">
        <v>94</v>
      </c>
      <c r="I93">
        <v>100</v>
      </c>
      <c r="J93">
        <v>107</v>
      </c>
      <c r="L93">
        <v>35</v>
      </c>
      <c r="M93">
        <v>50</v>
      </c>
      <c r="N93" s="1">
        <f t="shared" si="130"/>
        <v>22.75</v>
      </c>
      <c r="O93" s="1">
        <f t="shared" si="131"/>
        <v>25.55</v>
      </c>
      <c r="P93" s="1">
        <f t="shared" si="132"/>
        <v>28</v>
      </c>
      <c r="Q93" s="1">
        <f t="shared" si="133"/>
        <v>30.45</v>
      </c>
      <c r="R93" s="1">
        <f t="shared" si="134"/>
        <v>47</v>
      </c>
      <c r="S93" s="1">
        <f t="shared" si="134"/>
        <v>50</v>
      </c>
      <c r="T93" s="1">
        <f t="shared" si="134"/>
        <v>53.5</v>
      </c>
    </row>
    <row r="94" spans="1:20" x14ac:dyDescent="0.35">
      <c r="A94" t="s">
        <v>83</v>
      </c>
      <c r="B94" t="s">
        <v>8</v>
      </c>
      <c r="C94" t="s">
        <v>9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M94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</row>
    <row r="95" spans="1:20" x14ac:dyDescent="0.35">
      <c r="A95" t="s">
        <v>83</v>
      </c>
      <c r="B95" t="s">
        <v>10</v>
      </c>
      <c r="C95" t="s">
        <v>11</v>
      </c>
      <c r="D95" s="6">
        <v>111</v>
      </c>
      <c r="E95" s="6">
        <v>142</v>
      </c>
      <c r="F95" s="6">
        <v>172</v>
      </c>
      <c r="G95" s="6">
        <v>201</v>
      </c>
      <c r="H95" s="6">
        <v>228</v>
      </c>
      <c r="I95" s="6">
        <v>253</v>
      </c>
      <c r="J95" s="6">
        <v>278</v>
      </c>
      <c r="K95" s="6">
        <v>40</v>
      </c>
      <c r="M95" s="6">
        <v>44</v>
      </c>
      <c r="N95" s="1">
        <f t="shared" ref="N95:N98" si="135">D95*$K95/100</f>
        <v>44.4</v>
      </c>
      <c r="O95" s="1">
        <f t="shared" ref="O95:O98" si="136">E95*$K95/100</f>
        <v>56.8</v>
      </c>
      <c r="P95" s="1">
        <f t="shared" ref="P95:P98" si="137">F95*$K95/100</f>
        <v>68.8</v>
      </c>
      <c r="Q95" s="1">
        <f t="shared" ref="Q95:Q98" si="138">G95*$K95/100</f>
        <v>80.400000000000006</v>
      </c>
      <c r="R95" s="1">
        <f t="shared" ref="R95:R100" si="139">H95*$M95/100</f>
        <v>100.32</v>
      </c>
      <c r="S95" s="1">
        <f t="shared" ref="S95:T98" si="140">I95*$M95/100</f>
        <v>111.32</v>
      </c>
      <c r="T95" s="1">
        <f t="shared" si="140"/>
        <v>122.32</v>
      </c>
    </row>
    <row r="96" spans="1:20" x14ac:dyDescent="0.35">
      <c r="A96" t="s">
        <v>83</v>
      </c>
      <c r="B96" t="s">
        <v>12</v>
      </c>
      <c r="C96" t="s">
        <v>108</v>
      </c>
      <c r="D96" s="6">
        <v>291</v>
      </c>
      <c r="E96" s="6">
        <v>351</v>
      </c>
      <c r="F96" s="6">
        <v>399</v>
      </c>
      <c r="G96" s="6">
        <v>434</v>
      </c>
      <c r="H96" s="6">
        <v>456</v>
      </c>
      <c r="I96" s="6">
        <v>466</v>
      </c>
      <c r="J96" s="6">
        <v>464</v>
      </c>
      <c r="K96" s="6">
        <v>16</v>
      </c>
      <c r="M96" s="6">
        <v>18</v>
      </c>
      <c r="N96" s="1">
        <f t="shared" si="135"/>
        <v>46.56</v>
      </c>
      <c r="O96" s="1">
        <f t="shared" si="136"/>
        <v>56.16</v>
      </c>
      <c r="P96" s="1">
        <f t="shared" si="137"/>
        <v>63.84</v>
      </c>
      <c r="Q96" s="1">
        <f t="shared" si="138"/>
        <v>69.44</v>
      </c>
      <c r="R96" s="1">
        <f t="shared" si="139"/>
        <v>82.08</v>
      </c>
      <c r="S96" s="1">
        <f t="shared" si="140"/>
        <v>83.88</v>
      </c>
      <c r="T96" s="1">
        <f t="shared" si="140"/>
        <v>83.52</v>
      </c>
    </row>
    <row r="97" spans="1:20" x14ac:dyDescent="0.35">
      <c r="A97" t="s">
        <v>83</v>
      </c>
      <c r="B97" t="s">
        <v>14</v>
      </c>
      <c r="C97" t="s">
        <v>109</v>
      </c>
      <c r="D97" s="6">
        <v>290</v>
      </c>
      <c r="E97" s="6">
        <v>340</v>
      </c>
      <c r="F97" s="6">
        <v>379</v>
      </c>
      <c r="G97" s="6">
        <v>408</v>
      </c>
      <c r="H97" s="6">
        <v>425</v>
      </c>
      <c r="I97" s="6">
        <v>432</v>
      </c>
      <c r="J97" s="6">
        <v>427</v>
      </c>
      <c r="K97" s="6">
        <v>10</v>
      </c>
      <c r="M97" s="6">
        <v>11</v>
      </c>
      <c r="N97" s="1">
        <f t="shared" si="135"/>
        <v>29</v>
      </c>
      <c r="O97" s="1">
        <f t="shared" si="136"/>
        <v>34</v>
      </c>
      <c r="P97" s="1">
        <f t="shared" si="137"/>
        <v>37.9</v>
      </c>
      <c r="Q97" s="1">
        <f t="shared" si="138"/>
        <v>40.799999999999997</v>
      </c>
      <c r="R97" s="1">
        <f t="shared" si="139"/>
        <v>46.75</v>
      </c>
      <c r="S97" s="1">
        <f t="shared" si="140"/>
        <v>47.52</v>
      </c>
      <c r="T97" s="1">
        <f t="shared" si="140"/>
        <v>46.97</v>
      </c>
    </row>
    <row r="98" spans="1:20" x14ac:dyDescent="0.35">
      <c r="A98" t="s">
        <v>83</v>
      </c>
      <c r="B98" t="s">
        <v>16</v>
      </c>
      <c r="C98" t="s">
        <v>17</v>
      </c>
      <c r="D98" s="6">
        <v>187</v>
      </c>
      <c r="E98" s="6">
        <v>193</v>
      </c>
      <c r="F98" s="6">
        <v>199</v>
      </c>
      <c r="G98" s="6">
        <v>205</v>
      </c>
      <c r="H98" s="6">
        <v>210</v>
      </c>
      <c r="I98" s="6">
        <v>215</v>
      </c>
      <c r="J98" s="6">
        <v>220</v>
      </c>
      <c r="K98" s="6">
        <v>4</v>
      </c>
      <c r="M98" s="6">
        <v>4</v>
      </c>
      <c r="N98" s="1">
        <f t="shared" si="135"/>
        <v>7.48</v>
      </c>
      <c r="O98" s="1">
        <f t="shared" si="136"/>
        <v>7.72</v>
      </c>
      <c r="P98" s="1">
        <f t="shared" si="137"/>
        <v>7.96</v>
      </c>
      <c r="Q98" s="1">
        <f t="shared" si="138"/>
        <v>8.1999999999999993</v>
      </c>
      <c r="R98" s="1">
        <f t="shared" si="139"/>
        <v>8.4</v>
      </c>
      <c r="S98" s="1">
        <f t="shared" si="140"/>
        <v>8.6</v>
      </c>
      <c r="T98" s="1">
        <f t="shared" si="140"/>
        <v>8.8000000000000007</v>
      </c>
    </row>
    <row r="99" spans="1:20" x14ac:dyDescent="0.35">
      <c r="A99" t="s">
        <v>83</v>
      </c>
      <c r="B99" t="s">
        <v>18</v>
      </c>
      <c r="C99" t="s">
        <v>17</v>
      </c>
      <c r="D99" s="6">
        <f t="shared" ref="D99:J99" si="141">D98+(21.3*(68.5-26)-550)/20*0</f>
        <v>187</v>
      </c>
      <c r="E99" s="6">
        <f t="shared" si="141"/>
        <v>193</v>
      </c>
      <c r="F99" s="6">
        <f t="shared" si="141"/>
        <v>199</v>
      </c>
      <c r="G99" s="6">
        <f t="shared" si="141"/>
        <v>205</v>
      </c>
      <c r="H99" s="6">
        <f t="shared" si="141"/>
        <v>210</v>
      </c>
      <c r="I99" s="6">
        <f t="shared" si="141"/>
        <v>215</v>
      </c>
      <c r="J99" s="6">
        <f t="shared" si="141"/>
        <v>220</v>
      </c>
      <c r="L99">
        <v>50</v>
      </c>
      <c r="M99">
        <v>55</v>
      </c>
      <c r="N99" s="1">
        <f t="shared" ref="N99:N100" si="142">D99*$L99/100</f>
        <v>93.5</v>
      </c>
      <c r="O99" s="1">
        <f t="shared" ref="O99:O100" si="143">E99*$L99/100</f>
        <v>96.5</v>
      </c>
      <c r="P99" s="1">
        <f t="shared" ref="P99:P100" si="144">F99*$L99/100</f>
        <v>99.5</v>
      </c>
      <c r="Q99" s="1">
        <f t="shared" ref="Q99:Q100" si="145">G99*$L99/100</f>
        <v>102.5</v>
      </c>
      <c r="R99" s="1">
        <f t="shared" si="139"/>
        <v>115.5</v>
      </c>
      <c r="S99" s="1">
        <f>I99*$M99/100</f>
        <v>118.25</v>
      </c>
      <c r="T99" s="1">
        <f>J99*$M99/100</f>
        <v>121</v>
      </c>
    </row>
    <row r="100" spans="1:20" x14ac:dyDescent="0.35">
      <c r="A100" t="s">
        <v>83</v>
      </c>
      <c r="B100" t="s">
        <v>19</v>
      </c>
      <c r="C100" t="s">
        <v>11</v>
      </c>
      <c r="D100" s="7">
        <v>65</v>
      </c>
      <c r="E100" s="7">
        <v>73</v>
      </c>
      <c r="F100" s="7">
        <v>80</v>
      </c>
      <c r="G100" s="7">
        <v>87</v>
      </c>
      <c r="H100" s="7">
        <v>94</v>
      </c>
      <c r="I100" s="7">
        <v>100</v>
      </c>
      <c r="J100" s="7">
        <v>107</v>
      </c>
      <c r="L100">
        <v>35</v>
      </c>
      <c r="M100">
        <v>39</v>
      </c>
      <c r="N100" s="1">
        <f t="shared" si="142"/>
        <v>22.75</v>
      </c>
      <c r="O100" s="1">
        <f t="shared" si="143"/>
        <v>25.55</v>
      </c>
      <c r="P100" s="1">
        <f t="shared" si="144"/>
        <v>28</v>
      </c>
      <c r="Q100" s="1">
        <f t="shared" si="145"/>
        <v>30.45</v>
      </c>
      <c r="R100" s="1">
        <f t="shared" si="139"/>
        <v>36.659999999999997</v>
      </c>
      <c r="S100" s="1">
        <f>I100*$M100/100</f>
        <v>39</v>
      </c>
      <c r="T100" s="1">
        <f>J100*$M100/100</f>
        <v>41.73</v>
      </c>
    </row>
    <row r="101" spans="1:20" x14ac:dyDescent="0.35">
      <c r="A101" t="s">
        <v>91</v>
      </c>
      <c r="B101" t="s">
        <v>8</v>
      </c>
      <c r="C101" t="s">
        <v>9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</row>
    <row r="102" spans="1:20" x14ac:dyDescent="0.35">
      <c r="A102" t="s">
        <v>91</v>
      </c>
      <c r="B102" t="s">
        <v>10</v>
      </c>
      <c r="C102" t="s">
        <v>11</v>
      </c>
      <c r="D102">
        <v>111</v>
      </c>
      <c r="E102">
        <v>142</v>
      </c>
      <c r="F102">
        <v>172</v>
      </c>
      <c r="G102">
        <v>201</v>
      </c>
      <c r="H102">
        <v>228</v>
      </c>
      <c r="I102">
        <v>253</v>
      </c>
      <c r="J102">
        <v>278</v>
      </c>
      <c r="K102">
        <v>35</v>
      </c>
      <c r="N102" s="1">
        <f>D102*$K102/100</f>
        <v>38.85</v>
      </c>
      <c r="O102" s="1">
        <f t="shared" ref="O102:T105" si="146">E102*$K102/100</f>
        <v>49.7</v>
      </c>
      <c r="P102" s="1">
        <f t="shared" si="146"/>
        <v>60.2</v>
      </c>
      <c r="Q102" s="1">
        <f t="shared" si="146"/>
        <v>70.349999999999994</v>
      </c>
      <c r="R102" s="1">
        <f t="shared" si="146"/>
        <v>79.8</v>
      </c>
      <c r="S102" s="1">
        <f t="shared" si="146"/>
        <v>88.55</v>
      </c>
      <c r="T102" s="1">
        <f t="shared" si="146"/>
        <v>97.3</v>
      </c>
    </row>
    <row r="103" spans="1:20" x14ac:dyDescent="0.35">
      <c r="A103" t="s">
        <v>91</v>
      </c>
      <c r="B103" t="s">
        <v>12</v>
      </c>
      <c r="C103" t="s">
        <v>48</v>
      </c>
      <c r="D103">
        <v>220</v>
      </c>
      <c r="E103">
        <v>162</v>
      </c>
      <c r="F103">
        <v>180</v>
      </c>
      <c r="G103">
        <v>368</v>
      </c>
      <c r="H103">
        <v>653</v>
      </c>
      <c r="I103">
        <v>960</v>
      </c>
      <c r="J103">
        <v>1214</v>
      </c>
      <c r="K103">
        <v>11</v>
      </c>
      <c r="N103" s="1">
        <f t="shared" ref="N103:N105" si="147">D103*$K103/100</f>
        <v>24.2</v>
      </c>
      <c r="O103" s="1">
        <f t="shared" si="146"/>
        <v>17.82</v>
      </c>
      <c r="P103" s="1">
        <f t="shared" si="146"/>
        <v>19.8</v>
      </c>
      <c r="Q103" s="1">
        <f t="shared" si="146"/>
        <v>40.479999999999997</v>
      </c>
      <c r="R103" s="1">
        <f t="shared" si="146"/>
        <v>71.83</v>
      </c>
      <c r="S103" s="1">
        <f t="shared" si="146"/>
        <v>105.6</v>
      </c>
      <c r="T103" s="1">
        <f t="shared" si="146"/>
        <v>133.54</v>
      </c>
    </row>
    <row r="104" spans="1:20" x14ac:dyDescent="0.35">
      <c r="A104" t="s">
        <v>91</v>
      </c>
      <c r="B104" t="s">
        <v>14</v>
      </c>
      <c r="C104" t="s">
        <v>49</v>
      </c>
      <c r="D104">
        <v>183</v>
      </c>
      <c r="E104">
        <v>236</v>
      </c>
      <c r="F104">
        <v>370</v>
      </c>
      <c r="G104">
        <v>504</v>
      </c>
      <c r="H104">
        <v>638</v>
      </c>
      <c r="I104">
        <v>772</v>
      </c>
      <c r="J104">
        <v>906</v>
      </c>
      <c r="K104">
        <v>23</v>
      </c>
      <c r="N104" s="1">
        <f t="shared" si="147"/>
        <v>42.09</v>
      </c>
      <c r="O104" s="1">
        <f t="shared" si="146"/>
        <v>54.28</v>
      </c>
      <c r="P104" s="1">
        <f t="shared" si="146"/>
        <v>85.1</v>
      </c>
      <c r="Q104" s="1">
        <f t="shared" si="146"/>
        <v>115.92</v>
      </c>
      <c r="R104" s="1">
        <f t="shared" si="146"/>
        <v>146.74</v>
      </c>
      <c r="S104" s="1">
        <f t="shared" si="146"/>
        <v>177.56</v>
      </c>
      <c r="T104" s="1">
        <f t="shared" si="146"/>
        <v>208.38</v>
      </c>
    </row>
    <row r="105" spans="1:20" x14ac:dyDescent="0.35">
      <c r="A105" t="s">
        <v>91</v>
      </c>
      <c r="B105" t="s">
        <v>16</v>
      </c>
      <c r="C105" t="s">
        <v>17</v>
      </c>
      <c r="D105">
        <v>98</v>
      </c>
      <c r="E105">
        <v>137</v>
      </c>
      <c r="F105">
        <v>227</v>
      </c>
      <c r="G105">
        <v>306</v>
      </c>
      <c r="H105">
        <v>372</v>
      </c>
      <c r="I105">
        <v>428</v>
      </c>
      <c r="J105">
        <v>471</v>
      </c>
      <c r="K105">
        <v>12</v>
      </c>
      <c r="N105" s="1">
        <f t="shared" si="147"/>
        <v>11.76</v>
      </c>
      <c r="O105" s="1">
        <f t="shared" si="146"/>
        <v>16.440000000000001</v>
      </c>
      <c r="P105" s="1">
        <f t="shared" si="146"/>
        <v>27.24</v>
      </c>
      <c r="Q105" s="1">
        <f t="shared" si="146"/>
        <v>36.72</v>
      </c>
      <c r="R105" s="1">
        <f t="shared" si="146"/>
        <v>44.64</v>
      </c>
      <c r="S105" s="1">
        <f t="shared" si="146"/>
        <v>51.36</v>
      </c>
      <c r="T105" s="1">
        <f t="shared" si="146"/>
        <v>56.52</v>
      </c>
    </row>
    <row r="106" spans="1:20" x14ac:dyDescent="0.35">
      <c r="A106" t="s">
        <v>91</v>
      </c>
      <c r="B106" t="s">
        <v>18</v>
      </c>
      <c r="C106" t="s">
        <v>17</v>
      </c>
      <c r="D106">
        <v>98</v>
      </c>
      <c r="E106">
        <v>137</v>
      </c>
      <c r="F106">
        <v>227</v>
      </c>
      <c r="G106">
        <v>306</v>
      </c>
      <c r="H106">
        <v>372</v>
      </c>
      <c r="I106">
        <v>428</v>
      </c>
      <c r="J106">
        <v>471</v>
      </c>
      <c r="L106">
        <v>50</v>
      </c>
      <c r="N106" s="1">
        <f t="shared" ref="N106:N107" si="148">D106*$L106/100</f>
        <v>49</v>
      </c>
      <c r="O106" s="1">
        <f t="shared" ref="O106:O107" si="149">E106*$L106/100</f>
        <v>68.5</v>
      </c>
      <c r="P106" s="1">
        <f t="shared" ref="P106:P107" si="150">F106*$L106/100</f>
        <v>113.5</v>
      </c>
      <c r="Q106" s="1">
        <f t="shared" ref="Q106:Q107" si="151">G106*$L106/100</f>
        <v>153</v>
      </c>
      <c r="R106" s="1">
        <f t="shared" ref="R106:R107" si="152">H106*$L106/100</f>
        <v>186</v>
      </c>
      <c r="S106" s="1">
        <f t="shared" ref="S106:S107" si="153">I106*$L106/100</f>
        <v>214</v>
      </c>
      <c r="T106" s="1">
        <f t="shared" ref="T106:T107" si="154">J106*$L106/100</f>
        <v>235.5</v>
      </c>
    </row>
    <row r="107" spans="1:20" x14ac:dyDescent="0.35">
      <c r="A107" t="s">
        <v>91</v>
      </c>
      <c r="B107" t="s">
        <v>19</v>
      </c>
      <c r="C107" t="s">
        <v>11</v>
      </c>
      <c r="D107">
        <v>65</v>
      </c>
      <c r="E107">
        <v>73</v>
      </c>
      <c r="F107">
        <v>80</v>
      </c>
      <c r="G107">
        <v>87</v>
      </c>
      <c r="H107">
        <v>94</v>
      </c>
      <c r="I107">
        <v>100</v>
      </c>
      <c r="J107">
        <v>107</v>
      </c>
      <c r="L107">
        <v>0</v>
      </c>
      <c r="N107" s="1">
        <f t="shared" si="148"/>
        <v>0</v>
      </c>
      <c r="O107" s="1">
        <f t="shared" si="149"/>
        <v>0</v>
      </c>
      <c r="P107" s="1">
        <f t="shared" si="150"/>
        <v>0</v>
      </c>
      <c r="Q107" s="1">
        <f t="shared" si="151"/>
        <v>0</v>
      </c>
      <c r="R107" s="1">
        <f t="shared" si="152"/>
        <v>0</v>
      </c>
      <c r="S107" s="1">
        <f t="shared" si="153"/>
        <v>0</v>
      </c>
      <c r="T107" s="1">
        <f t="shared" si="154"/>
        <v>0</v>
      </c>
    </row>
    <row r="108" spans="1:20" x14ac:dyDescent="0.35">
      <c r="A108" t="s">
        <v>92</v>
      </c>
      <c r="B108" t="s">
        <v>8</v>
      </c>
      <c r="C108" t="s">
        <v>9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</row>
    <row r="109" spans="1:20" x14ac:dyDescent="0.35">
      <c r="A109" t="s">
        <v>92</v>
      </c>
      <c r="B109" t="s">
        <v>10</v>
      </c>
      <c r="C109" t="s">
        <v>11</v>
      </c>
      <c r="D109">
        <v>111</v>
      </c>
      <c r="E109">
        <v>142</v>
      </c>
      <c r="F109">
        <v>172</v>
      </c>
      <c r="G109">
        <v>201</v>
      </c>
      <c r="H109">
        <v>228</v>
      </c>
      <c r="I109">
        <v>253</v>
      </c>
      <c r="J109">
        <v>278</v>
      </c>
      <c r="K109">
        <v>35</v>
      </c>
      <c r="N109" s="1">
        <f>D109*$K109/100</f>
        <v>38.85</v>
      </c>
      <c r="O109" s="1">
        <f t="shared" ref="O109:O112" si="155">E109*$K109/100</f>
        <v>49.7</v>
      </c>
      <c r="P109" s="1">
        <f t="shared" ref="P109:P112" si="156">F109*$K109/100</f>
        <v>60.2</v>
      </c>
      <c r="Q109" s="1">
        <f t="shared" ref="Q109:Q112" si="157">G109*$K109/100</f>
        <v>70.349999999999994</v>
      </c>
      <c r="R109" s="1">
        <f t="shared" ref="R109:R112" si="158">H109*$K109/100</f>
        <v>79.8</v>
      </c>
      <c r="S109" s="1">
        <f t="shared" ref="S109:S112" si="159">I109*$K109/100</f>
        <v>88.55</v>
      </c>
      <c r="T109" s="1">
        <f t="shared" ref="T109:T112" si="160">J109*$K109/100</f>
        <v>97.3</v>
      </c>
    </row>
    <row r="110" spans="1:20" x14ac:dyDescent="0.35">
      <c r="A110" t="s">
        <v>92</v>
      </c>
      <c r="B110" t="s">
        <v>12</v>
      </c>
      <c r="C110" t="s">
        <v>44</v>
      </c>
      <c r="D110">
        <v>51</v>
      </c>
      <c r="E110">
        <v>64</v>
      </c>
      <c r="F110">
        <v>74</v>
      </c>
      <c r="G110">
        <v>83</v>
      </c>
      <c r="H110">
        <v>91</v>
      </c>
      <c r="I110">
        <v>97</v>
      </c>
      <c r="J110">
        <v>101</v>
      </c>
      <c r="K110">
        <v>18</v>
      </c>
      <c r="N110" s="1">
        <f t="shared" ref="N110:N112" si="161">D110*$K110/100</f>
        <v>9.18</v>
      </c>
      <c r="O110" s="1">
        <f t="shared" si="155"/>
        <v>11.52</v>
      </c>
      <c r="P110" s="1">
        <f t="shared" si="156"/>
        <v>13.32</v>
      </c>
      <c r="Q110" s="1">
        <f t="shared" si="157"/>
        <v>14.94</v>
      </c>
      <c r="R110" s="1">
        <f t="shared" si="158"/>
        <v>16.38</v>
      </c>
      <c r="S110" s="1">
        <f t="shared" si="159"/>
        <v>17.46</v>
      </c>
      <c r="T110" s="1">
        <f t="shared" si="160"/>
        <v>18.18</v>
      </c>
    </row>
    <row r="111" spans="1:20" x14ac:dyDescent="0.35">
      <c r="A111" t="s">
        <v>92</v>
      </c>
      <c r="B111" t="s">
        <v>14</v>
      </c>
      <c r="C111" t="s">
        <v>45</v>
      </c>
      <c r="D111">
        <v>300</v>
      </c>
      <c r="E111">
        <v>289</v>
      </c>
      <c r="F111">
        <v>391</v>
      </c>
      <c r="G111">
        <v>568</v>
      </c>
      <c r="H111">
        <v>779</v>
      </c>
      <c r="I111">
        <v>987</v>
      </c>
      <c r="J111">
        <v>1151</v>
      </c>
      <c r="K111">
        <v>15</v>
      </c>
      <c r="N111" s="1">
        <f t="shared" si="161"/>
        <v>45</v>
      </c>
      <c r="O111" s="1">
        <f t="shared" si="155"/>
        <v>43.35</v>
      </c>
      <c r="P111" s="1">
        <f t="shared" si="156"/>
        <v>58.65</v>
      </c>
      <c r="Q111" s="1">
        <f t="shared" si="157"/>
        <v>85.2</v>
      </c>
      <c r="R111" s="1">
        <f t="shared" si="158"/>
        <v>116.85</v>
      </c>
      <c r="S111" s="1">
        <f t="shared" si="159"/>
        <v>148.05000000000001</v>
      </c>
      <c r="T111" s="1">
        <f t="shared" si="160"/>
        <v>172.65</v>
      </c>
    </row>
    <row r="112" spans="1:20" x14ac:dyDescent="0.35">
      <c r="A112" t="s">
        <v>92</v>
      </c>
      <c r="B112" t="s">
        <v>16</v>
      </c>
      <c r="C112" t="s">
        <v>17</v>
      </c>
      <c r="D112">
        <v>89</v>
      </c>
      <c r="E112">
        <v>90</v>
      </c>
      <c r="F112">
        <v>91</v>
      </c>
      <c r="G112">
        <v>92</v>
      </c>
      <c r="H112">
        <v>93</v>
      </c>
      <c r="I112">
        <v>94</v>
      </c>
      <c r="J112">
        <v>95</v>
      </c>
      <c r="K112">
        <v>14</v>
      </c>
      <c r="N112" s="1">
        <f t="shared" si="161"/>
        <v>12.46</v>
      </c>
      <c r="O112" s="1">
        <f t="shared" si="155"/>
        <v>12.6</v>
      </c>
      <c r="P112" s="1">
        <f t="shared" si="156"/>
        <v>12.74</v>
      </c>
      <c r="Q112" s="1">
        <f t="shared" si="157"/>
        <v>12.88</v>
      </c>
      <c r="R112" s="1">
        <f t="shared" si="158"/>
        <v>13.02</v>
      </c>
      <c r="S112" s="1">
        <f t="shared" si="159"/>
        <v>13.16</v>
      </c>
      <c r="T112" s="1">
        <f t="shared" si="160"/>
        <v>13.3</v>
      </c>
    </row>
    <row r="113" spans="1:20" x14ac:dyDescent="0.35">
      <c r="A113" t="s">
        <v>92</v>
      </c>
      <c r="B113" t="s">
        <v>18</v>
      </c>
      <c r="C113" t="s">
        <v>17</v>
      </c>
      <c r="D113">
        <v>89</v>
      </c>
      <c r="E113">
        <v>90</v>
      </c>
      <c r="F113">
        <v>91</v>
      </c>
      <c r="G113">
        <v>92</v>
      </c>
      <c r="H113">
        <v>93</v>
      </c>
      <c r="I113">
        <v>94</v>
      </c>
      <c r="J113">
        <v>95</v>
      </c>
      <c r="L113">
        <v>45</v>
      </c>
      <c r="M113">
        <v>45</v>
      </c>
      <c r="N113" s="1">
        <f>D113*$L113/100</f>
        <v>40.049999999999997</v>
      </c>
      <c r="O113" s="1">
        <f t="shared" ref="O113:O114" si="162">E113*$L113/100</f>
        <v>40.5</v>
      </c>
      <c r="P113" s="1">
        <f t="shared" ref="P113:P114" si="163">F113*$L113/100</f>
        <v>40.950000000000003</v>
      </c>
      <c r="Q113" s="1">
        <f t="shared" ref="Q113" si="164">G113*$L113/100</f>
        <v>41.4</v>
      </c>
      <c r="R113" s="1">
        <f t="shared" ref="R113:T114" si="165">H113*$M113/100</f>
        <v>41.85</v>
      </c>
      <c r="S113" s="1">
        <f t="shared" si="165"/>
        <v>42.3</v>
      </c>
      <c r="T113" s="1">
        <f t="shared" si="165"/>
        <v>42.75</v>
      </c>
    </row>
    <row r="114" spans="1:20" x14ac:dyDescent="0.35">
      <c r="A114" t="s">
        <v>92</v>
      </c>
      <c r="B114" t="s">
        <v>19</v>
      </c>
      <c r="C114" t="s">
        <v>11</v>
      </c>
      <c r="D114">
        <v>65</v>
      </c>
      <c r="E114">
        <v>73</v>
      </c>
      <c r="F114">
        <v>80</v>
      </c>
      <c r="G114">
        <v>87</v>
      </c>
      <c r="H114">
        <v>94</v>
      </c>
      <c r="I114">
        <v>100</v>
      </c>
      <c r="J114">
        <v>107</v>
      </c>
      <c r="L114">
        <v>30</v>
      </c>
      <c r="M114">
        <v>50</v>
      </c>
      <c r="N114" s="1">
        <f t="shared" ref="N114" si="166">D114*$L114/100</f>
        <v>19.5</v>
      </c>
      <c r="O114" s="1">
        <f t="shared" si="162"/>
        <v>21.9</v>
      </c>
      <c r="P114" s="1">
        <f t="shared" si="163"/>
        <v>24</v>
      </c>
      <c r="Q114" s="1">
        <f>G114*$L114/100</f>
        <v>26.1</v>
      </c>
      <c r="R114" s="1">
        <f t="shared" si="165"/>
        <v>47</v>
      </c>
      <c r="S114" s="1">
        <f t="shared" si="165"/>
        <v>50</v>
      </c>
      <c r="T114" s="1">
        <f t="shared" si="165"/>
        <v>53.5</v>
      </c>
    </row>
    <row r="115" spans="1:20" x14ac:dyDescent="0.35">
      <c r="A115" t="s">
        <v>89</v>
      </c>
      <c r="B115" t="s">
        <v>8</v>
      </c>
      <c r="C115" t="s">
        <v>9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</row>
    <row r="116" spans="1:20" x14ac:dyDescent="0.35">
      <c r="A116" t="s">
        <v>89</v>
      </c>
      <c r="B116" t="s">
        <v>10</v>
      </c>
      <c r="C116" t="s">
        <v>11</v>
      </c>
      <c r="D116">
        <v>111</v>
      </c>
      <c r="E116">
        <v>142</v>
      </c>
      <c r="F116">
        <v>172</v>
      </c>
      <c r="G116">
        <v>201</v>
      </c>
      <c r="H116">
        <v>228</v>
      </c>
      <c r="I116">
        <v>253</v>
      </c>
      <c r="J116">
        <v>278</v>
      </c>
      <c r="K116">
        <v>35</v>
      </c>
      <c r="N116" s="1">
        <f>D116*$K116/100</f>
        <v>38.85</v>
      </c>
      <c r="O116" s="1">
        <f t="shared" ref="O116:O119" si="167">E116*$K116/100</f>
        <v>49.7</v>
      </c>
      <c r="P116" s="1">
        <f t="shared" ref="P116:P119" si="168">F116*$K116/100</f>
        <v>60.2</v>
      </c>
      <c r="Q116" s="1">
        <f t="shared" ref="Q116:Q119" si="169">G116*$K116/100</f>
        <v>70.349999999999994</v>
      </c>
      <c r="R116" s="1">
        <f t="shared" ref="R116:R119" si="170">H116*$K116/100</f>
        <v>79.8</v>
      </c>
      <c r="S116" s="1">
        <f t="shared" ref="S116:S119" si="171">I116*$K116/100</f>
        <v>88.55</v>
      </c>
      <c r="T116" s="1">
        <f t="shared" ref="T116:T119" si="172">J116*$K116/100</f>
        <v>97.3</v>
      </c>
    </row>
    <row r="117" spans="1:20" x14ac:dyDescent="0.35">
      <c r="A117" t="s">
        <v>89</v>
      </c>
      <c r="B117" t="s">
        <v>12</v>
      </c>
      <c r="C117" t="s">
        <v>51</v>
      </c>
      <c r="D117">
        <v>137</v>
      </c>
      <c r="E117">
        <v>161</v>
      </c>
      <c r="F117">
        <v>186</v>
      </c>
      <c r="G117">
        <v>211</v>
      </c>
      <c r="H117">
        <v>236</v>
      </c>
      <c r="I117">
        <v>260</v>
      </c>
      <c r="J117">
        <v>285</v>
      </c>
      <c r="K117">
        <v>45</v>
      </c>
      <c r="N117" s="1">
        <f t="shared" ref="N117:N119" si="173">D117*$K117/100</f>
        <v>61.65</v>
      </c>
      <c r="O117" s="1">
        <f t="shared" si="167"/>
        <v>72.45</v>
      </c>
      <c r="P117" s="1">
        <f t="shared" si="168"/>
        <v>83.7</v>
      </c>
      <c r="Q117" s="1">
        <f t="shared" si="169"/>
        <v>94.95</v>
      </c>
      <c r="R117" s="1">
        <f t="shared" si="170"/>
        <v>106.2</v>
      </c>
      <c r="S117" s="1">
        <f t="shared" si="171"/>
        <v>117</v>
      </c>
      <c r="T117" s="1">
        <f t="shared" si="172"/>
        <v>128.25</v>
      </c>
    </row>
    <row r="118" spans="1:20" x14ac:dyDescent="0.35">
      <c r="A118" t="s">
        <v>89</v>
      </c>
      <c r="B118" t="s">
        <v>14</v>
      </c>
      <c r="C118" t="s">
        <v>52</v>
      </c>
      <c r="D118">
        <v>838</v>
      </c>
      <c r="E118">
        <v>819</v>
      </c>
      <c r="F118">
        <v>781</v>
      </c>
      <c r="G118">
        <v>727</v>
      </c>
      <c r="H118">
        <v>655</v>
      </c>
      <c r="I118">
        <v>567</v>
      </c>
      <c r="J118">
        <v>461</v>
      </c>
      <c r="K118">
        <v>16</v>
      </c>
      <c r="N118" s="1">
        <f t="shared" si="173"/>
        <v>134.08000000000001</v>
      </c>
      <c r="O118" s="1">
        <f t="shared" si="167"/>
        <v>131.04</v>
      </c>
      <c r="P118" s="1">
        <f t="shared" si="168"/>
        <v>124.96</v>
      </c>
      <c r="Q118" s="1">
        <f t="shared" si="169"/>
        <v>116.32</v>
      </c>
      <c r="R118" s="1">
        <f t="shared" si="170"/>
        <v>104.8</v>
      </c>
      <c r="S118" s="1">
        <f t="shared" si="171"/>
        <v>90.72</v>
      </c>
      <c r="T118" s="1">
        <f t="shared" si="172"/>
        <v>73.760000000000005</v>
      </c>
    </row>
    <row r="119" spans="1:20" x14ac:dyDescent="0.35">
      <c r="A119" t="s">
        <v>89</v>
      </c>
      <c r="B119" t="s">
        <v>16</v>
      </c>
      <c r="C119" t="s">
        <v>17</v>
      </c>
      <c r="D119">
        <v>115</v>
      </c>
      <c r="E119">
        <v>146</v>
      </c>
      <c r="F119">
        <v>150</v>
      </c>
      <c r="G119">
        <v>148</v>
      </c>
      <c r="H119">
        <v>161</v>
      </c>
      <c r="I119">
        <v>213</v>
      </c>
      <c r="J119">
        <v>325</v>
      </c>
      <c r="K119">
        <v>16</v>
      </c>
      <c r="N119" s="1">
        <f t="shared" si="173"/>
        <v>18.399999999999999</v>
      </c>
      <c r="O119" s="1">
        <f t="shared" si="167"/>
        <v>23.36</v>
      </c>
      <c r="P119" s="1">
        <f t="shared" si="168"/>
        <v>24</v>
      </c>
      <c r="Q119" s="1">
        <f t="shared" si="169"/>
        <v>23.68</v>
      </c>
      <c r="R119" s="1">
        <f t="shared" si="170"/>
        <v>25.76</v>
      </c>
      <c r="S119" s="1">
        <f t="shared" si="171"/>
        <v>34.08</v>
      </c>
      <c r="T119" s="1">
        <f t="shared" si="172"/>
        <v>52</v>
      </c>
    </row>
    <row r="120" spans="1:20" x14ac:dyDescent="0.35">
      <c r="A120" t="s">
        <v>89</v>
      </c>
      <c r="B120" t="s">
        <v>18</v>
      </c>
      <c r="C120" t="s">
        <v>17</v>
      </c>
      <c r="D120">
        <v>115</v>
      </c>
      <c r="E120">
        <v>146</v>
      </c>
      <c r="F120">
        <v>150</v>
      </c>
      <c r="G120">
        <v>148</v>
      </c>
      <c r="H120">
        <v>161</v>
      </c>
      <c r="I120">
        <v>213</v>
      </c>
      <c r="J120">
        <v>325</v>
      </c>
      <c r="L120">
        <v>60</v>
      </c>
      <c r="M120">
        <v>60</v>
      </c>
      <c r="N120" s="1">
        <f t="shared" ref="N120:N121" si="174">D120*$L120/100</f>
        <v>69</v>
      </c>
      <c r="O120" s="1">
        <f t="shared" ref="O120:O121" si="175">E120*$L120/100</f>
        <v>87.6</v>
      </c>
      <c r="P120" s="1">
        <f t="shared" ref="P120:P121" si="176">F120*$L120/100</f>
        <v>90</v>
      </c>
      <c r="Q120" s="1">
        <f t="shared" ref="Q120:Q121" si="177">G120*$L120/100</f>
        <v>88.8</v>
      </c>
      <c r="R120" s="1">
        <f t="shared" ref="R120:R121" si="178">H120*$L120/100</f>
        <v>96.6</v>
      </c>
      <c r="S120" s="1">
        <f t="shared" ref="S120:S121" si="179">I120*$L120/100</f>
        <v>127.8</v>
      </c>
      <c r="T120" s="1">
        <f t="shared" ref="T120:T121" si="180">J120*$L120/100</f>
        <v>195</v>
      </c>
    </row>
    <row r="121" spans="1:20" x14ac:dyDescent="0.35">
      <c r="A121" t="s">
        <v>89</v>
      </c>
      <c r="B121" t="s">
        <v>19</v>
      </c>
      <c r="C121" t="s">
        <v>11</v>
      </c>
      <c r="D121">
        <v>65</v>
      </c>
      <c r="E121">
        <v>73</v>
      </c>
      <c r="F121">
        <v>80</v>
      </c>
      <c r="G121">
        <v>87</v>
      </c>
      <c r="H121">
        <v>94</v>
      </c>
      <c r="I121">
        <v>100</v>
      </c>
      <c r="J121">
        <v>107</v>
      </c>
      <c r="L121">
        <v>20</v>
      </c>
      <c r="M121">
        <v>28</v>
      </c>
      <c r="N121" s="1">
        <f t="shared" si="174"/>
        <v>13</v>
      </c>
      <c r="O121" s="1">
        <f t="shared" si="175"/>
        <v>14.6</v>
      </c>
      <c r="P121" s="1">
        <f t="shared" si="176"/>
        <v>16</v>
      </c>
      <c r="Q121" s="1">
        <f t="shared" si="177"/>
        <v>17.399999999999999</v>
      </c>
      <c r="R121" s="1">
        <f t="shared" si="178"/>
        <v>18.8</v>
      </c>
      <c r="S121" s="1">
        <f t="shared" si="179"/>
        <v>20</v>
      </c>
      <c r="T121" s="1">
        <f t="shared" si="180"/>
        <v>21.4</v>
      </c>
    </row>
    <row r="122" spans="1:20" x14ac:dyDescent="0.35">
      <c r="A122" t="s">
        <v>88</v>
      </c>
      <c r="B122" t="s">
        <v>8</v>
      </c>
      <c r="C122" t="s">
        <v>9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</row>
    <row r="123" spans="1:20" x14ac:dyDescent="0.35">
      <c r="A123" t="s">
        <v>88</v>
      </c>
      <c r="B123" t="s">
        <v>10</v>
      </c>
      <c r="C123" t="s">
        <v>11</v>
      </c>
      <c r="D123">
        <v>111</v>
      </c>
      <c r="E123">
        <v>142</v>
      </c>
      <c r="F123">
        <v>172</v>
      </c>
      <c r="G123">
        <v>201</v>
      </c>
      <c r="H123">
        <v>228</v>
      </c>
      <c r="I123">
        <v>253</v>
      </c>
      <c r="J123">
        <v>278</v>
      </c>
      <c r="K123">
        <v>35</v>
      </c>
      <c r="N123" s="1">
        <f>D123*$K123/100</f>
        <v>38.85</v>
      </c>
      <c r="O123" s="1">
        <f t="shared" ref="O123:O126" si="181">E123*$K123/100</f>
        <v>49.7</v>
      </c>
      <c r="P123" s="1">
        <f t="shared" ref="P123:P126" si="182">F123*$K123/100</f>
        <v>60.2</v>
      </c>
      <c r="Q123" s="1">
        <f t="shared" ref="Q123:Q126" si="183">G123*$K123/100</f>
        <v>70.349999999999994</v>
      </c>
      <c r="R123" s="1">
        <f t="shared" ref="R123:R126" si="184">H123*$K123/100</f>
        <v>79.8</v>
      </c>
      <c r="S123" s="1">
        <f t="shared" ref="S123:S126" si="185">I123*$K123/100</f>
        <v>88.55</v>
      </c>
      <c r="T123" s="1">
        <f t="shared" ref="T123:T126" si="186">J123*$K123/100</f>
        <v>97.3</v>
      </c>
    </row>
    <row r="124" spans="1:20" x14ac:dyDescent="0.35">
      <c r="A124" t="s">
        <v>88</v>
      </c>
      <c r="B124" t="s">
        <v>12</v>
      </c>
      <c r="C124" t="s">
        <v>30</v>
      </c>
      <c r="D124">
        <v>337</v>
      </c>
      <c r="E124">
        <v>392</v>
      </c>
      <c r="F124">
        <v>448</v>
      </c>
      <c r="G124">
        <v>503</v>
      </c>
      <c r="H124">
        <v>559</v>
      </c>
      <c r="I124">
        <v>614</v>
      </c>
      <c r="J124">
        <v>670</v>
      </c>
      <c r="K124">
        <v>11</v>
      </c>
      <c r="N124" s="1">
        <f t="shared" ref="N124:N126" si="187">D124*$K124/100</f>
        <v>37.07</v>
      </c>
      <c r="O124" s="1">
        <f t="shared" si="181"/>
        <v>43.12</v>
      </c>
      <c r="P124" s="1">
        <f t="shared" si="182"/>
        <v>49.28</v>
      </c>
      <c r="Q124" s="1">
        <f t="shared" si="183"/>
        <v>55.33</v>
      </c>
      <c r="R124" s="1">
        <f t="shared" si="184"/>
        <v>61.49</v>
      </c>
      <c r="S124" s="1">
        <f t="shared" si="185"/>
        <v>67.540000000000006</v>
      </c>
      <c r="T124" s="1">
        <f t="shared" si="186"/>
        <v>73.7</v>
      </c>
    </row>
    <row r="125" spans="1:20" x14ac:dyDescent="0.35">
      <c r="A125" t="s">
        <v>88</v>
      </c>
      <c r="B125" t="s">
        <v>14</v>
      </c>
      <c r="C125" t="s">
        <v>31</v>
      </c>
      <c r="D125">
        <v>361</v>
      </c>
      <c r="E125">
        <v>391</v>
      </c>
      <c r="F125">
        <v>420</v>
      </c>
      <c r="G125">
        <v>448</v>
      </c>
      <c r="H125">
        <v>475</v>
      </c>
      <c r="I125">
        <v>502</v>
      </c>
      <c r="J125">
        <v>528</v>
      </c>
      <c r="K125">
        <v>6</v>
      </c>
      <c r="N125" s="1">
        <f t="shared" si="187"/>
        <v>21.66</v>
      </c>
      <c r="O125" s="1">
        <f t="shared" si="181"/>
        <v>23.46</v>
      </c>
      <c r="P125" s="1">
        <f t="shared" si="182"/>
        <v>25.2</v>
      </c>
      <c r="Q125" s="1">
        <f t="shared" si="183"/>
        <v>26.88</v>
      </c>
      <c r="R125" s="1">
        <f t="shared" si="184"/>
        <v>28.5</v>
      </c>
      <c r="S125" s="1">
        <f t="shared" si="185"/>
        <v>30.12</v>
      </c>
      <c r="T125" s="1">
        <f t="shared" si="186"/>
        <v>31.68</v>
      </c>
    </row>
    <row r="126" spans="1:20" x14ac:dyDescent="0.35">
      <c r="A126" t="s">
        <v>88</v>
      </c>
      <c r="B126" t="s">
        <v>16</v>
      </c>
      <c r="C126" t="s">
        <v>17</v>
      </c>
      <c r="D126">
        <v>102</v>
      </c>
      <c r="E126">
        <v>177</v>
      </c>
      <c r="F126">
        <v>235</v>
      </c>
      <c r="G126">
        <v>280</v>
      </c>
      <c r="H126">
        <v>315</v>
      </c>
      <c r="I126">
        <v>345</v>
      </c>
      <c r="J126">
        <v>372</v>
      </c>
      <c r="K126">
        <v>6</v>
      </c>
      <c r="N126" s="1">
        <f t="shared" si="187"/>
        <v>6.12</v>
      </c>
      <c r="O126" s="1">
        <f t="shared" si="181"/>
        <v>10.62</v>
      </c>
      <c r="P126" s="1">
        <f t="shared" si="182"/>
        <v>14.1</v>
      </c>
      <c r="Q126" s="1">
        <f t="shared" si="183"/>
        <v>16.8</v>
      </c>
      <c r="R126" s="1">
        <f t="shared" si="184"/>
        <v>18.899999999999999</v>
      </c>
      <c r="S126" s="1">
        <f t="shared" si="185"/>
        <v>20.7</v>
      </c>
      <c r="T126" s="1">
        <f t="shared" si="186"/>
        <v>22.32</v>
      </c>
    </row>
    <row r="127" spans="1:20" x14ac:dyDescent="0.35">
      <c r="A127" t="s">
        <v>88</v>
      </c>
      <c r="B127" t="s">
        <v>18</v>
      </c>
      <c r="C127" t="s">
        <v>17</v>
      </c>
      <c r="D127">
        <v>102</v>
      </c>
      <c r="E127">
        <v>177</v>
      </c>
      <c r="F127">
        <v>235</v>
      </c>
      <c r="G127">
        <v>280</v>
      </c>
      <c r="H127">
        <v>315</v>
      </c>
      <c r="I127">
        <v>345</v>
      </c>
      <c r="J127">
        <v>372</v>
      </c>
      <c r="L127">
        <v>50</v>
      </c>
      <c r="N127" s="1">
        <f t="shared" ref="N127" si="188">D127*$L127/100</f>
        <v>51</v>
      </c>
      <c r="O127" s="1">
        <f t="shared" ref="O127:O128" si="189">E127*$L127/100</f>
        <v>88.5</v>
      </c>
      <c r="P127" s="1">
        <f t="shared" ref="P127:P128" si="190">F127*$L127/100</f>
        <v>117.5</v>
      </c>
      <c r="Q127" s="1">
        <f t="shared" ref="Q127:Q128" si="191">G127*$L127/100</f>
        <v>140</v>
      </c>
      <c r="R127" s="1">
        <f t="shared" ref="R127:R128" si="192">H127*$L127/100</f>
        <v>157.5</v>
      </c>
      <c r="S127" s="1">
        <f t="shared" ref="S127:S128" si="193">I127*$L127/100</f>
        <v>172.5</v>
      </c>
      <c r="T127" s="1">
        <f t="shared" ref="T127:T128" si="194">J127*$L127/100</f>
        <v>186</v>
      </c>
    </row>
    <row r="128" spans="1:20" x14ac:dyDescent="0.35">
      <c r="A128" t="s">
        <v>88</v>
      </c>
      <c r="B128" t="s">
        <v>19</v>
      </c>
      <c r="C128" t="s">
        <v>11</v>
      </c>
      <c r="D128">
        <v>65</v>
      </c>
      <c r="E128">
        <v>73</v>
      </c>
      <c r="F128">
        <v>80</v>
      </c>
      <c r="G128">
        <v>87</v>
      </c>
      <c r="H128">
        <v>94</v>
      </c>
      <c r="I128">
        <v>100</v>
      </c>
      <c r="J128">
        <v>107</v>
      </c>
      <c r="L128">
        <v>10</v>
      </c>
      <c r="N128" s="1">
        <f>D128*$L128/100</f>
        <v>6.5</v>
      </c>
      <c r="O128" s="1">
        <f t="shared" si="189"/>
        <v>7.3</v>
      </c>
      <c r="P128" s="1">
        <f t="shared" si="190"/>
        <v>8</v>
      </c>
      <c r="Q128" s="1">
        <f t="shared" si="191"/>
        <v>8.6999999999999993</v>
      </c>
      <c r="R128" s="1">
        <f t="shared" si="192"/>
        <v>9.4</v>
      </c>
      <c r="S128" s="1">
        <f t="shared" si="193"/>
        <v>10</v>
      </c>
      <c r="T128" s="1">
        <f t="shared" si="194"/>
        <v>10.7</v>
      </c>
    </row>
    <row r="129" spans="1:20" x14ac:dyDescent="0.35">
      <c r="A129" t="s">
        <v>93</v>
      </c>
      <c r="B129" t="s">
        <v>8</v>
      </c>
      <c r="C129" t="s">
        <v>9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</row>
    <row r="130" spans="1:20" x14ac:dyDescent="0.35">
      <c r="A130" t="s">
        <v>93</v>
      </c>
      <c r="B130" t="s">
        <v>10</v>
      </c>
      <c r="C130" t="s">
        <v>11</v>
      </c>
      <c r="D130">
        <v>111</v>
      </c>
      <c r="E130">
        <v>142</v>
      </c>
      <c r="F130">
        <v>172</v>
      </c>
      <c r="G130">
        <v>201</v>
      </c>
      <c r="H130">
        <v>228</v>
      </c>
      <c r="I130">
        <v>253</v>
      </c>
      <c r="J130">
        <v>278</v>
      </c>
      <c r="K130">
        <v>35</v>
      </c>
      <c r="N130" s="1">
        <f>D130*$K130/100</f>
        <v>38.85</v>
      </c>
      <c r="O130" s="1">
        <f t="shared" ref="O130:O133" si="195">E130*$K130/100</f>
        <v>49.7</v>
      </c>
      <c r="P130" s="1">
        <f t="shared" ref="P130:P133" si="196">F130*$K130/100</f>
        <v>60.2</v>
      </c>
      <c r="Q130" s="1">
        <f t="shared" ref="Q130:Q133" si="197">G130*$K130/100</f>
        <v>70.349999999999994</v>
      </c>
      <c r="R130" s="1">
        <f t="shared" ref="R130:R133" si="198">H130*$K130/100</f>
        <v>79.8</v>
      </c>
      <c r="S130" s="1">
        <f t="shared" ref="S130:S133" si="199">I130*$K130/100</f>
        <v>88.55</v>
      </c>
      <c r="T130" s="1">
        <f t="shared" ref="T130:T133" si="200">J130*$K130/100</f>
        <v>97.3</v>
      </c>
    </row>
    <row r="131" spans="1:20" x14ac:dyDescent="0.35">
      <c r="A131" t="s">
        <v>93</v>
      </c>
      <c r="B131" t="s">
        <v>12</v>
      </c>
      <c r="C131" t="s">
        <v>46</v>
      </c>
      <c r="D131">
        <v>85</v>
      </c>
      <c r="E131">
        <v>130</v>
      </c>
      <c r="F131">
        <v>175</v>
      </c>
      <c r="G131">
        <v>219</v>
      </c>
      <c r="H131">
        <v>264</v>
      </c>
      <c r="I131">
        <v>309</v>
      </c>
      <c r="J131">
        <v>354</v>
      </c>
      <c r="K131">
        <v>31</v>
      </c>
      <c r="N131" s="1">
        <f t="shared" ref="N131:N133" si="201">D131*$K131/100</f>
        <v>26.35</v>
      </c>
      <c r="O131" s="1">
        <f t="shared" si="195"/>
        <v>40.299999999999997</v>
      </c>
      <c r="P131" s="1">
        <f t="shared" si="196"/>
        <v>54.25</v>
      </c>
      <c r="Q131" s="1">
        <f t="shared" si="197"/>
        <v>67.89</v>
      </c>
      <c r="R131" s="1">
        <f t="shared" si="198"/>
        <v>81.84</v>
      </c>
      <c r="S131" s="1">
        <f t="shared" si="199"/>
        <v>95.79</v>
      </c>
      <c r="T131" s="1">
        <f t="shared" si="200"/>
        <v>109.74</v>
      </c>
    </row>
    <row r="132" spans="1:20" x14ac:dyDescent="0.35">
      <c r="A132" t="s">
        <v>93</v>
      </c>
      <c r="B132" t="s">
        <v>14</v>
      </c>
      <c r="C132" t="s">
        <v>47</v>
      </c>
      <c r="D132">
        <v>595</v>
      </c>
      <c r="E132">
        <v>904</v>
      </c>
      <c r="F132">
        <v>1111</v>
      </c>
      <c r="G132">
        <v>1218</v>
      </c>
      <c r="H132">
        <v>1225</v>
      </c>
      <c r="I132">
        <v>1131</v>
      </c>
      <c r="J132">
        <v>936</v>
      </c>
      <c r="K132">
        <v>9</v>
      </c>
      <c r="N132" s="1">
        <f t="shared" si="201"/>
        <v>53.55</v>
      </c>
      <c r="O132" s="1">
        <f t="shared" si="195"/>
        <v>81.36</v>
      </c>
      <c r="P132" s="1">
        <f t="shared" si="196"/>
        <v>99.99</v>
      </c>
      <c r="Q132" s="1">
        <f t="shared" si="197"/>
        <v>109.62</v>
      </c>
      <c r="R132" s="1">
        <f t="shared" si="198"/>
        <v>110.25</v>
      </c>
      <c r="S132" s="1">
        <f t="shared" si="199"/>
        <v>101.79</v>
      </c>
      <c r="T132" s="1">
        <f t="shared" si="200"/>
        <v>84.24</v>
      </c>
    </row>
    <row r="133" spans="1:20" x14ac:dyDescent="0.35">
      <c r="A133" t="s">
        <v>93</v>
      </c>
      <c r="B133" t="s">
        <v>16</v>
      </c>
      <c r="C133" t="s">
        <v>17</v>
      </c>
      <c r="D133">
        <v>99</v>
      </c>
      <c r="E133">
        <v>132</v>
      </c>
      <c r="F133">
        <v>164</v>
      </c>
      <c r="G133">
        <v>197</v>
      </c>
      <c r="H133">
        <v>229</v>
      </c>
      <c r="I133">
        <v>262</v>
      </c>
      <c r="J133">
        <v>294</v>
      </c>
      <c r="K133">
        <v>14</v>
      </c>
      <c r="N133" s="1">
        <f t="shared" si="201"/>
        <v>13.86</v>
      </c>
      <c r="O133" s="1">
        <f t="shared" si="195"/>
        <v>18.48</v>
      </c>
      <c r="P133" s="1">
        <f t="shared" si="196"/>
        <v>22.96</v>
      </c>
      <c r="Q133" s="1">
        <f t="shared" si="197"/>
        <v>27.58</v>
      </c>
      <c r="R133" s="1">
        <f t="shared" si="198"/>
        <v>32.06</v>
      </c>
      <c r="S133" s="1">
        <f t="shared" si="199"/>
        <v>36.68</v>
      </c>
      <c r="T133" s="1">
        <f t="shared" si="200"/>
        <v>41.16</v>
      </c>
    </row>
    <row r="134" spans="1:20" x14ac:dyDescent="0.35">
      <c r="A134" t="s">
        <v>93</v>
      </c>
      <c r="B134" t="s">
        <v>18</v>
      </c>
      <c r="C134" t="s">
        <v>17</v>
      </c>
      <c r="D134">
        <v>99</v>
      </c>
      <c r="E134">
        <v>132</v>
      </c>
      <c r="F134">
        <v>164</v>
      </c>
      <c r="G134">
        <v>197</v>
      </c>
      <c r="H134">
        <v>229</v>
      </c>
      <c r="I134">
        <v>262</v>
      </c>
      <c r="J134">
        <v>294</v>
      </c>
      <c r="L134">
        <v>50</v>
      </c>
      <c r="N134" s="1">
        <f t="shared" ref="N134" si="202">D134*$L134/100</f>
        <v>49.5</v>
      </c>
      <c r="O134" s="1">
        <f t="shared" ref="O134:O135" si="203">E134*$L134/100</f>
        <v>66</v>
      </c>
      <c r="P134" s="1">
        <f t="shared" ref="P134:P135" si="204">F134*$L134/100</f>
        <v>82</v>
      </c>
      <c r="Q134" s="1">
        <f t="shared" ref="Q134:Q135" si="205">G134*$L134/100</f>
        <v>98.5</v>
      </c>
      <c r="R134" s="1">
        <f t="shared" ref="R134:R135" si="206">H134*$L134/100</f>
        <v>114.5</v>
      </c>
      <c r="S134" s="1">
        <f t="shared" ref="S134:S135" si="207">I134*$L134/100</f>
        <v>131</v>
      </c>
      <c r="T134" s="1">
        <f t="shared" ref="T134:T135" si="208">J134*$L134/100</f>
        <v>147</v>
      </c>
    </row>
    <row r="135" spans="1:20" x14ac:dyDescent="0.35">
      <c r="A135" t="s">
        <v>93</v>
      </c>
      <c r="B135" t="s">
        <v>19</v>
      </c>
      <c r="C135" t="s">
        <v>11</v>
      </c>
      <c r="D135">
        <v>65</v>
      </c>
      <c r="E135">
        <v>73</v>
      </c>
      <c r="F135">
        <v>80</v>
      </c>
      <c r="G135">
        <v>87</v>
      </c>
      <c r="H135">
        <v>94</v>
      </c>
      <c r="I135">
        <v>100</v>
      </c>
      <c r="J135">
        <v>107</v>
      </c>
      <c r="L135">
        <v>10</v>
      </c>
      <c r="N135" s="1">
        <f>D135*$L135/100</f>
        <v>6.5</v>
      </c>
      <c r="O135" s="1">
        <f t="shared" si="203"/>
        <v>7.3</v>
      </c>
      <c r="P135" s="1">
        <f t="shared" si="204"/>
        <v>8</v>
      </c>
      <c r="Q135" s="1">
        <f t="shared" si="205"/>
        <v>8.6999999999999993</v>
      </c>
      <c r="R135" s="1">
        <f t="shared" si="206"/>
        <v>9.4</v>
      </c>
      <c r="S135" s="1">
        <f t="shared" si="207"/>
        <v>10</v>
      </c>
      <c r="T135" s="1">
        <f t="shared" si="208"/>
        <v>10.7</v>
      </c>
    </row>
    <row r="136" spans="1:20" x14ac:dyDescent="0.35">
      <c r="A136" t="s">
        <v>86</v>
      </c>
      <c r="B136" t="s">
        <v>8</v>
      </c>
      <c r="C136" t="s">
        <v>9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</row>
    <row r="137" spans="1:20" x14ac:dyDescent="0.35">
      <c r="A137" t="s">
        <v>86</v>
      </c>
      <c r="B137" t="s">
        <v>10</v>
      </c>
      <c r="C137" t="s">
        <v>11</v>
      </c>
      <c r="D137">
        <v>111</v>
      </c>
      <c r="E137">
        <v>142</v>
      </c>
      <c r="F137">
        <v>172</v>
      </c>
      <c r="G137">
        <v>201</v>
      </c>
      <c r="H137">
        <v>228</v>
      </c>
      <c r="I137">
        <v>253</v>
      </c>
      <c r="J137">
        <v>278</v>
      </c>
      <c r="K137">
        <v>35</v>
      </c>
      <c r="N137" s="1">
        <f>D137*$K137/100</f>
        <v>38.85</v>
      </c>
      <c r="O137" s="1">
        <f t="shared" ref="O137:O140" si="209">E137*$K137/100</f>
        <v>49.7</v>
      </c>
      <c r="P137" s="1">
        <f t="shared" ref="P137:P140" si="210">F137*$K137/100</f>
        <v>60.2</v>
      </c>
      <c r="Q137" s="1">
        <f t="shared" ref="Q137:Q140" si="211">G137*$K137/100</f>
        <v>70.349999999999994</v>
      </c>
      <c r="R137" s="1">
        <f t="shared" ref="R137:R140" si="212">H137*$K137/100</f>
        <v>79.8</v>
      </c>
      <c r="S137" s="1">
        <f t="shared" ref="S137:S140" si="213">I137*$K137/100</f>
        <v>88.55</v>
      </c>
      <c r="T137" s="1">
        <f t="shared" ref="T137:T140" si="214">J137*$K137/100</f>
        <v>97.3</v>
      </c>
    </row>
    <row r="138" spans="1:20" x14ac:dyDescent="0.35">
      <c r="A138" t="s">
        <v>86</v>
      </c>
      <c r="B138" t="s">
        <v>12</v>
      </c>
      <c r="C138" t="s">
        <v>36</v>
      </c>
      <c r="D138">
        <v>100</v>
      </c>
      <c r="E138">
        <v>111</v>
      </c>
      <c r="F138">
        <v>121</v>
      </c>
      <c r="G138">
        <v>132</v>
      </c>
      <c r="H138">
        <v>143</v>
      </c>
      <c r="I138">
        <v>154</v>
      </c>
      <c r="J138">
        <v>165</v>
      </c>
      <c r="K138">
        <v>21</v>
      </c>
      <c r="N138" s="1">
        <f t="shared" ref="N138:N140" si="215">D138*$K138/100</f>
        <v>21</v>
      </c>
      <c r="O138" s="1">
        <f t="shared" si="209"/>
        <v>23.31</v>
      </c>
      <c r="P138" s="1">
        <f t="shared" si="210"/>
        <v>25.41</v>
      </c>
      <c r="Q138" s="1">
        <f t="shared" si="211"/>
        <v>27.72</v>
      </c>
      <c r="R138" s="1">
        <f t="shared" si="212"/>
        <v>30.03</v>
      </c>
      <c r="S138" s="1">
        <f t="shared" si="213"/>
        <v>32.340000000000003</v>
      </c>
      <c r="T138" s="1">
        <f t="shared" si="214"/>
        <v>34.65</v>
      </c>
    </row>
    <row r="139" spans="1:20" x14ac:dyDescent="0.35">
      <c r="A139" t="s">
        <v>86</v>
      </c>
      <c r="B139" t="s">
        <v>14</v>
      </c>
      <c r="C139" t="s">
        <v>37</v>
      </c>
      <c r="D139">
        <v>87</v>
      </c>
      <c r="E139">
        <v>89</v>
      </c>
      <c r="F139">
        <v>126</v>
      </c>
      <c r="G139">
        <v>196</v>
      </c>
      <c r="H139">
        <v>300</v>
      </c>
      <c r="I139">
        <v>437</v>
      </c>
      <c r="J139">
        <v>608</v>
      </c>
      <c r="K139">
        <v>30</v>
      </c>
      <c r="N139" s="1">
        <f t="shared" si="215"/>
        <v>26.1</v>
      </c>
      <c r="O139" s="1">
        <f t="shared" si="209"/>
        <v>26.7</v>
      </c>
      <c r="P139" s="1">
        <f t="shared" si="210"/>
        <v>37.799999999999997</v>
      </c>
      <c r="Q139" s="1">
        <f t="shared" si="211"/>
        <v>58.8</v>
      </c>
      <c r="R139" s="1">
        <f t="shared" si="212"/>
        <v>90</v>
      </c>
      <c r="S139" s="1">
        <f t="shared" si="213"/>
        <v>131.1</v>
      </c>
      <c r="T139" s="1">
        <f t="shared" si="214"/>
        <v>182.4</v>
      </c>
    </row>
    <row r="140" spans="1:20" x14ac:dyDescent="0.35">
      <c r="A140" t="s">
        <v>86</v>
      </c>
      <c r="B140" t="s">
        <v>16</v>
      </c>
      <c r="C140" t="s">
        <v>17</v>
      </c>
      <c r="D140">
        <v>64</v>
      </c>
      <c r="E140">
        <v>97</v>
      </c>
      <c r="F140">
        <v>146</v>
      </c>
      <c r="G140">
        <v>216</v>
      </c>
      <c r="H140">
        <v>314</v>
      </c>
      <c r="I140">
        <v>445</v>
      </c>
      <c r="J140">
        <v>616</v>
      </c>
      <c r="K140">
        <v>10</v>
      </c>
      <c r="N140" s="1">
        <f t="shared" si="215"/>
        <v>6.4</v>
      </c>
      <c r="O140" s="1">
        <f t="shared" si="209"/>
        <v>9.6999999999999993</v>
      </c>
      <c r="P140" s="1">
        <f t="shared" si="210"/>
        <v>14.6</v>
      </c>
      <c r="Q140" s="1">
        <f t="shared" si="211"/>
        <v>21.6</v>
      </c>
      <c r="R140" s="1">
        <f t="shared" si="212"/>
        <v>31.4</v>
      </c>
      <c r="S140" s="1">
        <f t="shared" si="213"/>
        <v>44.5</v>
      </c>
      <c r="T140" s="1">
        <f t="shared" si="214"/>
        <v>61.6</v>
      </c>
    </row>
    <row r="141" spans="1:20" x14ac:dyDescent="0.35">
      <c r="A141" t="s">
        <v>86</v>
      </c>
      <c r="B141" t="s">
        <v>18</v>
      </c>
      <c r="C141" t="s">
        <v>17</v>
      </c>
      <c r="D141">
        <v>64</v>
      </c>
      <c r="E141">
        <v>97</v>
      </c>
      <c r="F141">
        <v>146</v>
      </c>
      <c r="G141">
        <v>216</v>
      </c>
      <c r="H141">
        <v>314</v>
      </c>
      <c r="I141">
        <v>445</v>
      </c>
      <c r="J141">
        <v>616</v>
      </c>
      <c r="L141">
        <v>50</v>
      </c>
      <c r="N141" s="1">
        <f t="shared" ref="N141" si="216">D141*$L141/100</f>
        <v>32</v>
      </c>
      <c r="O141" s="1">
        <f t="shared" ref="O141:O142" si="217">E141*$L141/100</f>
        <v>48.5</v>
      </c>
      <c r="P141" s="1">
        <f t="shared" ref="P141:P142" si="218">F141*$L141/100</f>
        <v>73</v>
      </c>
      <c r="Q141" s="1">
        <f t="shared" ref="Q141:Q142" si="219">G141*$L141/100</f>
        <v>108</v>
      </c>
      <c r="R141" s="1">
        <f t="shared" ref="R141:R142" si="220">H141*$L141/100</f>
        <v>157</v>
      </c>
      <c r="S141" s="1">
        <f t="shared" ref="S141:S142" si="221">I141*$L141/100</f>
        <v>222.5</v>
      </c>
      <c r="T141" s="1">
        <f t="shared" ref="T141:T142" si="222">J141*$L141/100</f>
        <v>308</v>
      </c>
    </row>
    <row r="142" spans="1:20" x14ac:dyDescent="0.35">
      <c r="A142" t="s">
        <v>86</v>
      </c>
      <c r="B142" t="s">
        <v>19</v>
      </c>
      <c r="C142" t="s">
        <v>11</v>
      </c>
      <c r="D142">
        <v>65</v>
      </c>
      <c r="E142">
        <v>73</v>
      </c>
      <c r="F142">
        <v>80</v>
      </c>
      <c r="G142">
        <v>87</v>
      </c>
      <c r="H142">
        <v>94</v>
      </c>
      <c r="I142">
        <v>100</v>
      </c>
      <c r="J142">
        <v>107</v>
      </c>
      <c r="L142">
        <v>10</v>
      </c>
      <c r="N142" s="1">
        <f>D142*$L142/100</f>
        <v>6.5</v>
      </c>
      <c r="O142" s="1">
        <f t="shared" si="217"/>
        <v>7.3</v>
      </c>
      <c r="P142" s="1">
        <f t="shared" si="218"/>
        <v>8</v>
      </c>
      <c r="Q142" s="1">
        <f t="shared" si="219"/>
        <v>8.6999999999999993</v>
      </c>
      <c r="R142" s="1">
        <f t="shared" si="220"/>
        <v>9.4</v>
      </c>
      <c r="S142" s="1">
        <f t="shared" si="221"/>
        <v>10</v>
      </c>
      <c r="T142" s="1">
        <f t="shared" si="222"/>
        <v>10.7</v>
      </c>
    </row>
    <row r="143" spans="1:20" x14ac:dyDescent="0.35">
      <c r="A143" t="s">
        <v>87</v>
      </c>
      <c r="B143" t="s">
        <v>8</v>
      </c>
      <c r="C143" t="s">
        <v>9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</row>
    <row r="144" spans="1:20" x14ac:dyDescent="0.35">
      <c r="A144" t="s">
        <v>87</v>
      </c>
      <c r="B144" t="s">
        <v>10</v>
      </c>
      <c r="C144" t="s">
        <v>11</v>
      </c>
      <c r="D144">
        <v>111</v>
      </c>
      <c r="E144">
        <v>142</v>
      </c>
      <c r="F144">
        <v>172</v>
      </c>
      <c r="G144">
        <v>201</v>
      </c>
      <c r="H144">
        <v>228</v>
      </c>
      <c r="I144">
        <v>253</v>
      </c>
      <c r="J144">
        <v>278</v>
      </c>
      <c r="K144">
        <v>35</v>
      </c>
      <c r="N144" s="1">
        <f>D144*$K144/100</f>
        <v>38.85</v>
      </c>
      <c r="O144" s="1">
        <f t="shared" ref="O144:O147" si="223">E144*$K144/100</f>
        <v>49.7</v>
      </c>
      <c r="P144" s="1">
        <f t="shared" ref="P144:P147" si="224">F144*$K144/100</f>
        <v>60.2</v>
      </c>
      <c r="Q144" s="1">
        <f t="shared" ref="Q144:Q147" si="225">G144*$K144/100</f>
        <v>70.349999999999994</v>
      </c>
      <c r="R144" s="1">
        <f t="shared" ref="R144:R147" si="226">H144*$K144/100</f>
        <v>79.8</v>
      </c>
      <c r="S144" s="1">
        <f t="shared" ref="S144:S147" si="227">I144*$K144/100</f>
        <v>88.55</v>
      </c>
      <c r="T144" s="1">
        <f t="shared" ref="T144:T147" si="228">J144*$K144/100</f>
        <v>97.3</v>
      </c>
    </row>
    <row r="145" spans="1:20" x14ac:dyDescent="0.35">
      <c r="A145" t="s">
        <v>87</v>
      </c>
      <c r="B145" t="s">
        <v>12</v>
      </c>
      <c r="C145" t="s">
        <v>38</v>
      </c>
      <c r="D145">
        <v>179</v>
      </c>
      <c r="E145">
        <v>277</v>
      </c>
      <c r="F145">
        <v>355</v>
      </c>
      <c r="G145">
        <v>412</v>
      </c>
      <c r="H145">
        <v>449</v>
      </c>
      <c r="I145">
        <v>464</v>
      </c>
      <c r="J145">
        <v>459</v>
      </c>
      <c r="K145">
        <v>17</v>
      </c>
      <c r="N145" s="1">
        <f t="shared" ref="N145:N147" si="229">D145*$K145/100</f>
        <v>30.43</v>
      </c>
      <c r="O145" s="1">
        <f t="shared" si="223"/>
        <v>47.09</v>
      </c>
      <c r="P145" s="1">
        <f t="shared" si="224"/>
        <v>60.35</v>
      </c>
      <c r="Q145" s="1">
        <f t="shared" si="225"/>
        <v>70.040000000000006</v>
      </c>
      <c r="R145" s="1">
        <f t="shared" si="226"/>
        <v>76.33</v>
      </c>
      <c r="S145" s="1">
        <f t="shared" si="227"/>
        <v>78.88</v>
      </c>
      <c r="T145" s="1">
        <f t="shared" si="228"/>
        <v>78.03</v>
      </c>
    </row>
    <row r="146" spans="1:20" x14ac:dyDescent="0.35">
      <c r="A146" t="s">
        <v>87</v>
      </c>
      <c r="B146" t="s">
        <v>14</v>
      </c>
      <c r="C146" t="s">
        <v>39</v>
      </c>
      <c r="D146">
        <v>701</v>
      </c>
      <c r="E146">
        <v>1158</v>
      </c>
      <c r="F146">
        <v>1545</v>
      </c>
      <c r="G146">
        <v>1863</v>
      </c>
      <c r="H146">
        <v>2111</v>
      </c>
      <c r="I146">
        <v>2290</v>
      </c>
      <c r="J146">
        <v>2400</v>
      </c>
      <c r="K146">
        <v>20</v>
      </c>
      <c r="N146" s="1">
        <f t="shared" si="229"/>
        <v>140.19999999999999</v>
      </c>
      <c r="O146" s="1">
        <f t="shared" si="223"/>
        <v>231.6</v>
      </c>
      <c r="P146" s="1">
        <f t="shared" si="224"/>
        <v>309</v>
      </c>
      <c r="Q146" s="1">
        <f t="shared" si="225"/>
        <v>372.6</v>
      </c>
      <c r="R146" s="1">
        <f t="shared" si="226"/>
        <v>422.2</v>
      </c>
      <c r="S146" s="1">
        <f t="shared" si="227"/>
        <v>458</v>
      </c>
      <c r="T146" s="1">
        <f t="shared" si="228"/>
        <v>480</v>
      </c>
    </row>
    <row r="147" spans="1:20" x14ac:dyDescent="0.35">
      <c r="A147" t="s">
        <v>87</v>
      </c>
      <c r="B147" t="s">
        <v>16</v>
      </c>
      <c r="C147" t="s">
        <v>17</v>
      </c>
      <c r="D147">
        <v>88</v>
      </c>
      <c r="E147">
        <v>105</v>
      </c>
      <c r="F147">
        <v>179</v>
      </c>
      <c r="G147">
        <v>283</v>
      </c>
      <c r="H147">
        <v>392</v>
      </c>
      <c r="I147">
        <v>478</v>
      </c>
      <c r="J147">
        <v>517</v>
      </c>
      <c r="K147">
        <v>10</v>
      </c>
      <c r="N147" s="1">
        <f t="shared" si="229"/>
        <v>8.8000000000000007</v>
      </c>
      <c r="O147" s="1">
        <f t="shared" si="223"/>
        <v>10.5</v>
      </c>
      <c r="P147" s="1">
        <f t="shared" si="224"/>
        <v>17.899999999999999</v>
      </c>
      <c r="Q147" s="1">
        <f t="shared" si="225"/>
        <v>28.3</v>
      </c>
      <c r="R147" s="1">
        <f t="shared" si="226"/>
        <v>39.200000000000003</v>
      </c>
      <c r="S147" s="1">
        <f t="shared" si="227"/>
        <v>47.8</v>
      </c>
      <c r="T147" s="1">
        <f t="shared" si="228"/>
        <v>51.7</v>
      </c>
    </row>
    <row r="148" spans="1:20" x14ac:dyDescent="0.35">
      <c r="A148" t="s">
        <v>87</v>
      </c>
      <c r="B148" t="s">
        <v>18</v>
      </c>
      <c r="C148" t="s">
        <v>17</v>
      </c>
      <c r="D148">
        <v>88</v>
      </c>
      <c r="E148">
        <v>105</v>
      </c>
      <c r="F148">
        <v>179</v>
      </c>
      <c r="G148">
        <v>283</v>
      </c>
      <c r="H148">
        <v>392</v>
      </c>
      <c r="I148">
        <v>478</v>
      </c>
      <c r="J148">
        <v>517</v>
      </c>
      <c r="L148">
        <v>50</v>
      </c>
      <c r="N148" s="1">
        <f t="shared" ref="N148" si="230">D148*$L148/100</f>
        <v>44</v>
      </c>
      <c r="O148" s="1">
        <f t="shared" ref="O148:O149" si="231">E148*$L148/100</f>
        <v>52.5</v>
      </c>
      <c r="P148" s="1">
        <f t="shared" ref="P148:P149" si="232">F148*$L148/100</f>
        <v>89.5</v>
      </c>
      <c r="Q148" s="1">
        <f t="shared" ref="Q148:Q149" si="233">G148*$L148/100</f>
        <v>141.5</v>
      </c>
      <c r="R148" s="1">
        <f t="shared" ref="R148:R149" si="234">H148*$L148/100</f>
        <v>196</v>
      </c>
      <c r="S148" s="1">
        <f t="shared" ref="S148:S149" si="235">I148*$L148/100</f>
        <v>239</v>
      </c>
      <c r="T148" s="1">
        <f t="shared" ref="T148:T149" si="236">J148*$L148/100</f>
        <v>258.5</v>
      </c>
    </row>
    <row r="149" spans="1:20" x14ac:dyDescent="0.35">
      <c r="A149" t="s">
        <v>87</v>
      </c>
      <c r="B149" t="s">
        <v>19</v>
      </c>
      <c r="C149" t="s">
        <v>11</v>
      </c>
      <c r="D149">
        <v>65</v>
      </c>
      <c r="E149">
        <v>73</v>
      </c>
      <c r="F149">
        <v>80</v>
      </c>
      <c r="G149">
        <v>87</v>
      </c>
      <c r="H149">
        <v>94</v>
      </c>
      <c r="I149">
        <v>100</v>
      </c>
      <c r="J149">
        <v>107</v>
      </c>
      <c r="L149">
        <v>15</v>
      </c>
      <c r="N149" s="1">
        <f>D149*$L149/100</f>
        <v>9.75</v>
      </c>
      <c r="O149" s="1">
        <f t="shared" si="231"/>
        <v>10.95</v>
      </c>
      <c r="P149" s="1">
        <f t="shared" si="232"/>
        <v>12</v>
      </c>
      <c r="Q149" s="1">
        <f t="shared" si="233"/>
        <v>13.05</v>
      </c>
      <c r="R149" s="1">
        <f t="shared" si="234"/>
        <v>14.1</v>
      </c>
      <c r="S149" s="1">
        <f t="shared" si="235"/>
        <v>15</v>
      </c>
      <c r="T149" s="1">
        <f t="shared" si="236"/>
        <v>16.05</v>
      </c>
    </row>
    <row r="150" spans="1:20" x14ac:dyDescent="0.35">
      <c r="A150" t="s">
        <v>94</v>
      </c>
      <c r="B150" t="s">
        <v>8</v>
      </c>
      <c r="C150" t="s">
        <v>9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 s="28">
        <v>0</v>
      </c>
      <c r="K150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</row>
    <row r="151" spans="1:20" x14ac:dyDescent="0.35">
      <c r="A151" t="s">
        <v>94</v>
      </c>
      <c r="B151" t="s">
        <v>10</v>
      </c>
      <c r="C151" t="s">
        <v>11</v>
      </c>
      <c r="D151">
        <v>226</v>
      </c>
      <c r="E151">
        <v>236</v>
      </c>
      <c r="F151">
        <v>246</v>
      </c>
      <c r="G151">
        <v>255</v>
      </c>
      <c r="H151">
        <v>264</v>
      </c>
      <c r="I151">
        <v>272</v>
      </c>
      <c r="J151" s="28">
        <v>280</v>
      </c>
      <c r="K151">
        <v>59</v>
      </c>
      <c r="N151" s="1">
        <f>D151*$K151/100</f>
        <v>133.34</v>
      </c>
      <c r="O151" s="1">
        <f t="shared" ref="O151:O154" si="237">E151*$K151/100</f>
        <v>139.24</v>
      </c>
      <c r="P151" s="1">
        <f t="shared" ref="P151:P154" si="238">F151*$K151/100</f>
        <v>145.13999999999999</v>
      </c>
      <c r="Q151" s="1">
        <f t="shared" ref="Q151:Q154" si="239">G151*$K151/100</f>
        <v>150.44999999999999</v>
      </c>
      <c r="R151" s="1">
        <f t="shared" ref="R151:R154" si="240">H151*$K151/100</f>
        <v>155.76</v>
      </c>
      <c r="S151" s="1">
        <f t="shared" ref="S151:S154" si="241">I151*$K151/100</f>
        <v>160.47999999999999</v>
      </c>
      <c r="T151" s="1">
        <f t="shared" ref="T151:T154" si="242">J151*$K151/100</f>
        <v>165.2</v>
      </c>
    </row>
    <row r="152" spans="1:20" x14ac:dyDescent="0.35">
      <c r="A152" t="s">
        <v>94</v>
      </c>
      <c r="B152" t="s">
        <v>12</v>
      </c>
      <c r="C152" t="s">
        <v>111</v>
      </c>
      <c r="D152">
        <v>442</v>
      </c>
      <c r="E152">
        <v>485</v>
      </c>
      <c r="F152">
        <v>525</v>
      </c>
      <c r="G152">
        <v>564</v>
      </c>
      <c r="H152">
        <v>600</v>
      </c>
      <c r="I152">
        <v>669</v>
      </c>
      <c r="J152" s="28">
        <v>669</v>
      </c>
      <c r="K152">
        <v>6</v>
      </c>
      <c r="N152" s="1">
        <f t="shared" ref="N152:N154" si="243">D152*$K152/100</f>
        <v>26.52</v>
      </c>
      <c r="O152" s="1">
        <f t="shared" si="237"/>
        <v>29.1</v>
      </c>
      <c r="P152" s="1">
        <f t="shared" si="238"/>
        <v>31.5</v>
      </c>
      <c r="Q152" s="1">
        <f t="shared" si="239"/>
        <v>33.840000000000003</v>
      </c>
      <c r="R152" s="1">
        <f t="shared" si="240"/>
        <v>36</v>
      </c>
      <c r="S152" s="1">
        <f t="shared" si="241"/>
        <v>40.14</v>
      </c>
      <c r="T152" s="1">
        <f t="shared" si="242"/>
        <v>40.14</v>
      </c>
    </row>
    <row r="153" spans="1:20" x14ac:dyDescent="0.35">
      <c r="A153" t="s">
        <v>94</v>
      </c>
      <c r="B153" t="s">
        <v>14</v>
      </c>
      <c r="C153" t="s">
        <v>112</v>
      </c>
      <c r="D153">
        <v>1254</v>
      </c>
      <c r="E153">
        <v>1286</v>
      </c>
      <c r="F153">
        <v>1290</v>
      </c>
      <c r="G153">
        <v>1265</v>
      </c>
      <c r="H153">
        <v>1212</v>
      </c>
      <c r="I153">
        <v>1130</v>
      </c>
      <c r="J153" s="28">
        <v>1020</v>
      </c>
      <c r="K153">
        <v>21</v>
      </c>
      <c r="N153" s="1">
        <f t="shared" si="243"/>
        <v>263.33999999999997</v>
      </c>
      <c r="O153" s="1">
        <f t="shared" si="237"/>
        <v>270.06</v>
      </c>
      <c r="P153" s="1">
        <f t="shared" si="238"/>
        <v>270.89999999999998</v>
      </c>
      <c r="Q153" s="1">
        <f t="shared" si="239"/>
        <v>265.64999999999998</v>
      </c>
      <c r="R153" s="1">
        <f t="shared" si="240"/>
        <v>254.52</v>
      </c>
      <c r="S153" s="1">
        <f t="shared" si="241"/>
        <v>237.3</v>
      </c>
      <c r="T153" s="1">
        <f t="shared" si="242"/>
        <v>214.2</v>
      </c>
    </row>
    <row r="154" spans="1:20" x14ac:dyDescent="0.35">
      <c r="A154" t="s">
        <v>94</v>
      </c>
      <c r="B154" t="s">
        <v>16</v>
      </c>
      <c r="C154" t="s">
        <v>17</v>
      </c>
      <c r="D154">
        <v>121</v>
      </c>
      <c r="E154">
        <v>140</v>
      </c>
      <c r="F154">
        <v>159</v>
      </c>
      <c r="G154">
        <v>176</v>
      </c>
      <c r="H154">
        <v>193</v>
      </c>
      <c r="I154">
        <v>224</v>
      </c>
      <c r="J154" s="28">
        <v>224</v>
      </c>
      <c r="K154">
        <v>28</v>
      </c>
      <c r="N154" s="1">
        <f t="shared" si="243"/>
        <v>33.880000000000003</v>
      </c>
      <c r="O154" s="1">
        <f t="shared" si="237"/>
        <v>39.200000000000003</v>
      </c>
      <c r="P154" s="1">
        <f t="shared" si="238"/>
        <v>44.52</v>
      </c>
      <c r="Q154" s="1">
        <f t="shared" si="239"/>
        <v>49.28</v>
      </c>
      <c r="R154" s="1">
        <f t="shared" si="240"/>
        <v>54.04</v>
      </c>
      <c r="S154" s="1">
        <f t="shared" si="241"/>
        <v>62.72</v>
      </c>
      <c r="T154" s="1">
        <f t="shared" si="242"/>
        <v>62.72</v>
      </c>
    </row>
    <row r="155" spans="1:20" x14ac:dyDescent="0.35">
      <c r="A155" t="s">
        <v>94</v>
      </c>
      <c r="B155" t="s">
        <v>18</v>
      </c>
      <c r="C155" t="s">
        <v>17</v>
      </c>
      <c r="D155">
        <v>121</v>
      </c>
      <c r="E155">
        <v>140</v>
      </c>
      <c r="F155">
        <v>159</v>
      </c>
      <c r="G155">
        <v>176</v>
      </c>
      <c r="H155">
        <v>193</v>
      </c>
      <c r="I155">
        <v>224</v>
      </c>
      <c r="J155" s="28">
        <f>J154+(21.3*(68.5-26)-550)/20*0</f>
        <v>224</v>
      </c>
      <c r="L155">
        <v>50</v>
      </c>
      <c r="N155" s="1">
        <f t="shared" ref="N155" si="244">D155*$L155/100</f>
        <v>60.5</v>
      </c>
      <c r="O155" s="1">
        <f t="shared" ref="O155:O156" si="245">E155*$L155/100</f>
        <v>70</v>
      </c>
      <c r="P155" s="1">
        <f t="shared" ref="P155:P156" si="246">F155*$L155/100</f>
        <v>79.5</v>
      </c>
      <c r="Q155" s="1">
        <f t="shared" ref="Q155:Q156" si="247">G155*$L155/100</f>
        <v>88</v>
      </c>
      <c r="R155" s="1">
        <f t="shared" ref="R155:R156" si="248">H155*$L155/100</f>
        <v>96.5</v>
      </c>
      <c r="S155" s="1">
        <f t="shared" ref="S155:S156" si="249">I155*$L155/100</f>
        <v>112</v>
      </c>
      <c r="T155" s="1">
        <f t="shared" ref="T155:T156" si="250">J155*$L155/100</f>
        <v>112</v>
      </c>
    </row>
    <row r="156" spans="1:20" x14ac:dyDescent="0.35">
      <c r="A156" t="s">
        <v>94</v>
      </c>
      <c r="B156" t="s">
        <v>19</v>
      </c>
      <c r="C156" t="s">
        <v>11</v>
      </c>
      <c r="D156">
        <v>113</v>
      </c>
      <c r="E156">
        <v>116</v>
      </c>
      <c r="F156">
        <v>118</v>
      </c>
      <c r="G156">
        <v>120</v>
      </c>
      <c r="H156">
        <v>122</v>
      </c>
      <c r="I156">
        <v>124</v>
      </c>
      <c r="J156" s="29">
        <v>126</v>
      </c>
      <c r="L156">
        <v>45</v>
      </c>
      <c r="N156" s="1">
        <f>D156*$L156/100</f>
        <v>50.85</v>
      </c>
      <c r="O156" s="1">
        <f t="shared" si="245"/>
        <v>52.2</v>
      </c>
      <c r="P156" s="1">
        <f t="shared" si="246"/>
        <v>53.1</v>
      </c>
      <c r="Q156" s="1">
        <f t="shared" si="247"/>
        <v>54</v>
      </c>
      <c r="R156" s="1">
        <f t="shared" si="248"/>
        <v>54.9</v>
      </c>
      <c r="S156" s="1">
        <f t="shared" si="249"/>
        <v>55.8</v>
      </c>
      <c r="T156" s="1">
        <f t="shared" si="250"/>
        <v>56.7</v>
      </c>
    </row>
    <row r="157" spans="1:20" x14ac:dyDescent="0.35">
      <c r="A157" t="s">
        <v>95</v>
      </c>
      <c r="B157" t="s">
        <v>8</v>
      </c>
      <c r="C157" t="s">
        <v>9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</row>
    <row r="158" spans="1:20" x14ac:dyDescent="0.35">
      <c r="A158" t="s">
        <v>95</v>
      </c>
      <c r="B158" t="s">
        <v>10</v>
      </c>
      <c r="C158" t="s">
        <v>11</v>
      </c>
      <c r="D158">
        <v>226</v>
      </c>
      <c r="E158">
        <v>236</v>
      </c>
      <c r="F158">
        <v>246</v>
      </c>
      <c r="G158">
        <v>255</v>
      </c>
      <c r="H158">
        <v>264</v>
      </c>
      <c r="I158">
        <v>272</v>
      </c>
      <c r="J158">
        <v>280</v>
      </c>
      <c r="K158">
        <v>59</v>
      </c>
      <c r="N158" s="1">
        <f>D158*$K158/100</f>
        <v>133.34</v>
      </c>
      <c r="O158" s="1">
        <f t="shared" ref="O158:O161" si="251">E158*$K158/100</f>
        <v>139.24</v>
      </c>
      <c r="P158" s="1">
        <f t="shared" ref="P158:P161" si="252">F158*$K158/100</f>
        <v>145.13999999999999</v>
      </c>
      <c r="Q158" s="1">
        <f t="shared" ref="Q158:Q161" si="253">G158*$K158/100</f>
        <v>150.44999999999999</v>
      </c>
      <c r="R158" s="1">
        <f t="shared" ref="R158:R161" si="254">H158*$K158/100</f>
        <v>155.76</v>
      </c>
      <c r="S158" s="1">
        <f t="shared" ref="S158:S161" si="255">I158*$K158/100</f>
        <v>160.47999999999999</v>
      </c>
      <c r="T158" s="1">
        <f t="shared" ref="T158:T161" si="256">J158*$K158/100</f>
        <v>165.2</v>
      </c>
    </row>
    <row r="159" spans="1:20" x14ac:dyDescent="0.35">
      <c r="A159" t="s">
        <v>95</v>
      </c>
      <c r="B159" t="s">
        <v>12</v>
      </c>
      <c r="C159" t="s">
        <v>42</v>
      </c>
      <c r="D159">
        <v>106</v>
      </c>
      <c r="E159">
        <v>57</v>
      </c>
      <c r="F159">
        <v>149</v>
      </c>
      <c r="G159">
        <v>341</v>
      </c>
      <c r="H159">
        <v>588</v>
      </c>
      <c r="I159">
        <v>848</v>
      </c>
      <c r="J159">
        <v>1078</v>
      </c>
      <c r="K159">
        <v>11</v>
      </c>
      <c r="N159" s="1">
        <f t="shared" ref="N159:N161" si="257">D159*$K159/100</f>
        <v>11.66</v>
      </c>
      <c r="O159" s="1">
        <f t="shared" si="251"/>
        <v>6.27</v>
      </c>
      <c r="P159" s="1">
        <f t="shared" si="252"/>
        <v>16.39</v>
      </c>
      <c r="Q159" s="1">
        <f t="shared" si="253"/>
        <v>37.51</v>
      </c>
      <c r="R159" s="1">
        <f t="shared" si="254"/>
        <v>64.680000000000007</v>
      </c>
      <c r="S159" s="1">
        <f t="shared" si="255"/>
        <v>93.28</v>
      </c>
      <c r="T159" s="1">
        <f t="shared" si="256"/>
        <v>118.58</v>
      </c>
    </row>
    <row r="160" spans="1:20" x14ac:dyDescent="0.35">
      <c r="A160" t="s">
        <v>95</v>
      </c>
      <c r="B160" t="s">
        <v>14</v>
      </c>
      <c r="C160" t="s">
        <v>43</v>
      </c>
      <c r="D160">
        <v>1443</v>
      </c>
      <c r="E160">
        <v>1466</v>
      </c>
      <c r="F160">
        <v>1488</v>
      </c>
      <c r="G160">
        <v>1511</v>
      </c>
      <c r="H160">
        <v>1533</v>
      </c>
      <c r="I160">
        <v>1556</v>
      </c>
      <c r="J160">
        <v>1578</v>
      </c>
      <c r="K160">
        <v>33</v>
      </c>
      <c r="N160" s="1">
        <f t="shared" si="257"/>
        <v>476.19</v>
      </c>
      <c r="O160" s="1">
        <f t="shared" si="251"/>
        <v>483.78</v>
      </c>
      <c r="P160" s="1">
        <f t="shared" si="252"/>
        <v>491.04</v>
      </c>
      <c r="Q160" s="1">
        <f t="shared" si="253"/>
        <v>498.63</v>
      </c>
      <c r="R160" s="1">
        <f t="shared" si="254"/>
        <v>505.89</v>
      </c>
      <c r="S160" s="1">
        <f t="shared" si="255"/>
        <v>513.48</v>
      </c>
      <c r="T160" s="1">
        <f t="shared" si="256"/>
        <v>520.74</v>
      </c>
    </row>
    <row r="161" spans="1:20" x14ac:dyDescent="0.35">
      <c r="A161" t="s">
        <v>95</v>
      </c>
      <c r="B161" t="s">
        <v>16</v>
      </c>
      <c r="C161" t="s">
        <v>17</v>
      </c>
      <c r="D161">
        <v>196</v>
      </c>
      <c r="E161">
        <v>232</v>
      </c>
      <c r="F161">
        <v>226</v>
      </c>
      <c r="G161">
        <v>197</v>
      </c>
      <c r="H161">
        <v>161</v>
      </c>
      <c r="I161">
        <v>137</v>
      </c>
      <c r="J161">
        <v>143</v>
      </c>
      <c r="K161">
        <v>12</v>
      </c>
      <c r="N161" s="1">
        <f t="shared" si="257"/>
        <v>23.52</v>
      </c>
      <c r="O161" s="1">
        <f t="shared" si="251"/>
        <v>27.84</v>
      </c>
      <c r="P161" s="1">
        <f t="shared" si="252"/>
        <v>27.12</v>
      </c>
      <c r="Q161" s="1">
        <f t="shared" si="253"/>
        <v>23.64</v>
      </c>
      <c r="R161" s="1">
        <f t="shared" si="254"/>
        <v>19.32</v>
      </c>
      <c r="S161" s="1">
        <f t="shared" si="255"/>
        <v>16.440000000000001</v>
      </c>
      <c r="T161" s="1">
        <f t="shared" si="256"/>
        <v>17.16</v>
      </c>
    </row>
    <row r="162" spans="1:20" x14ac:dyDescent="0.35">
      <c r="A162" t="s">
        <v>95</v>
      </c>
      <c r="B162" t="s">
        <v>18</v>
      </c>
      <c r="C162" t="s">
        <v>17</v>
      </c>
      <c r="D162">
        <v>196</v>
      </c>
      <c r="E162">
        <v>232</v>
      </c>
      <c r="F162">
        <v>226</v>
      </c>
      <c r="G162">
        <v>197</v>
      </c>
      <c r="H162">
        <v>161</v>
      </c>
      <c r="I162">
        <v>137</v>
      </c>
      <c r="J162">
        <v>143</v>
      </c>
      <c r="L162">
        <v>50</v>
      </c>
      <c r="M162">
        <v>50</v>
      </c>
      <c r="N162" s="1">
        <f>D162*$L162/100</f>
        <v>98</v>
      </c>
      <c r="O162" s="1">
        <f t="shared" ref="O162:O163" si="258">E162*$L162/100</f>
        <v>116</v>
      </c>
      <c r="P162" s="1">
        <f t="shared" ref="P162:P163" si="259">F162*$L162/100</f>
        <v>113</v>
      </c>
      <c r="Q162" s="1">
        <f t="shared" ref="Q162" si="260">G162*$L162/100</f>
        <v>98.5</v>
      </c>
      <c r="R162" s="1">
        <f>H162*$M162/100</f>
        <v>80.5</v>
      </c>
      <c r="S162" s="1">
        <f>I162*$M162/100</f>
        <v>68.5</v>
      </c>
      <c r="T162" s="1">
        <f>J162*$L162/100</f>
        <v>71.5</v>
      </c>
    </row>
    <row r="163" spans="1:20" x14ac:dyDescent="0.35">
      <c r="A163" t="s">
        <v>95</v>
      </c>
      <c r="B163" t="s">
        <v>19</v>
      </c>
      <c r="C163" t="s">
        <v>11</v>
      </c>
      <c r="D163">
        <v>113</v>
      </c>
      <c r="E163">
        <v>116</v>
      </c>
      <c r="F163">
        <v>118</v>
      </c>
      <c r="G163">
        <v>120</v>
      </c>
      <c r="H163">
        <v>122</v>
      </c>
      <c r="I163">
        <v>124</v>
      </c>
      <c r="J163">
        <v>126</v>
      </c>
      <c r="L163">
        <v>30</v>
      </c>
      <c r="M163">
        <v>40</v>
      </c>
      <c r="N163" s="1">
        <f t="shared" ref="N163" si="261">D163*$L163/100</f>
        <v>33.9</v>
      </c>
      <c r="O163" s="1">
        <f t="shared" si="258"/>
        <v>34.799999999999997</v>
      </c>
      <c r="P163" s="1">
        <f t="shared" si="259"/>
        <v>35.4</v>
      </c>
      <c r="Q163" s="1">
        <f>G163*$L163/100</f>
        <v>36</v>
      </c>
      <c r="R163" s="1">
        <f>H163*$M163/100</f>
        <v>48.8</v>
      </c>
      <c r="S163" s="1">
        <f t="shared" ref="S163:T163" si="262">I163*$M163/100</f>
        <v>49.6</v>
      </c>
      <c r="T163" s="1">
        <f t="shared" si="262"/>
        <v>50.4</v>
      </c>
    </row>
    <row r="164" spans="1:20" x14ac:dyDescent="0.35">
      <c r="A164" t="s">
        <v>96</v>
      </c>
      <c r="B164" t="s">
        <v>8</v>
      </c>
      <c r="C164" t="s">
        <v>9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</row>
    <row r="165" spans="1:20" x14ac:dyDescent="0.35">
      <c r="A165" t="s">
        <v>96</v>
      </c>
      <c r="B165" t="s">
        <v>10</v>
      </c>
      <c r="C165" t="s">
        <v>11</v>
      </c>
      <c r="D165">
        <v>226</v>
      </c>
      <c r="E165">
        <v>236</v>
      </c>
      <c r="F165">
        <v>246</v>
      </c>
      <c r="G165">
        <v>255</v>
      </c>
      <c r="H165">
        <v>264</v>
      </c>
      <c r="I165">
        <v>272</v>
      </c>
      <c r="J165">
        <v>280</v>
      </c>
      <c r="K165">
        <v>59</v>
      </c>
      <c r="N165" s="1">
        <f>D165*$K165/100</f>
        <v>133.34</v>
      </c>
      <c r="O165" s="1">
        <f t="shared" ref="O165:O168" si="263">E165*$K165/100</f>
        <v>139.24</v>
      </c>
      <c r="P165" s="1">
        <f t="shared" ref="P165:P168" si="264">F165*$K165/100</f>
        <v>145.13999999999999</v>
      </c>
      <c r="Q165" s="1">
        <f t="shared" ref="Q165:Q168" si="265">G165*$K165/100</f>
        <v>150.44999999999999</v>
      </c>
      <c r="R165" s="1">
        <f t="shared" ref="R165:R168" si="266">H165*$K165/100</f>
        <v>155.76</v>
      </c>
      <c r="S165" s="1">
        <f t="shared" ref="S165:S168" si="267">I165*$K165/100</f>
        <v>160.47999999999999</v>
      </c>
      <c r="T165" s="1">
        <f t="shared" ref="T165:T168" si="268">J165*$K165/100</f>
        <v>165.2</v>
      </c>
    </row>
    <row r="166" spans="1:20" x14ac:dyDescent="0.35">
      <c r="A166" t="s">
        <v>96</v>
      </c>
      <c r="B166" t="s">
        <v>12</v>
      </c>
      <c r="C166" t="s">
        <v>53</v>
      </c>
      <c r="D166">
        <v>103</v>
      </c>
      <c r="E166">
        <v>219</v>
      </c>
      <c r="F166">
        <v>334</v>
      </c>
      <c r="G166">
        <v>449</v>
      </c>
      <c r="H166">
        <v>564</v>
      </c>
      <c r="I166">
        <v>679</v>
      </c>
      <c r="J166">
        <v>794</v>
      </c>
      <c r="K166">
        <v>22</v>
      </c>
      <c r="N166" s="1">
        <f t="shared" ref="N166:N168" si="269">D166*$K166/100</f>
        <v>22.66</v>
      </c>
      <c r="O166" s="1">
        <f t="shared" si="263"/>
        <v>48.18</v>
      </c>
      <c r="P166" s="1">
        <f t="shared" si="264"/>
        <v>73.48</v>
      </c>
      <c r="Q166" s="1">
        <f t="shared" si="265"/>
        <v>98.78</v>
      </c>
      <c r="R166" s="1">
        <f t="shared" si="266"/>
        <v>124.08</v>
      </c>
      <c r="S166" s="1">
        <f t="shared" si="267"/>
        <v>149.38</v>
      </c>
      <c r="T166" s="1">
        <f t="shared" si="268"/>
        <v>174.68</v>
      </c>
    </row>
    <row r="167" spans="1:20" x14ac:dyDescent="0.35">
      <c r="A167" t="s">
        <v>96</v>
      </c>
      <c r="B167" t="s">
        <v>14</v>
      </c>
      <c r="C167" t="s">
        <v>54</v>
      </c>
      <c r="D167">
        <v>317</v>
      </c>
      <c r="E167">
        <v>400</v>
      </c>
      <c r="F167">
        <v>484</v>
      </c>
      <c r="G167">
        <v>567</v>
      </c>
      <c r="H167">
        <v>650</v>
      </c>
      <c r="I167">
        <v>733</v>
      </c>
      <c r="J167">
        <v>816</v>
      </c>
      <c r="K167">
        <v>20</v>
      </c>
      <c r="N167" s="1">
        <f t="shared" si="269"/>
        <v>63.4</v>
      </c>
      <c r="O167" s="1">
        <f t="shared" si="263"/>
        <v>80</v>
      </c>
      <c r="P167" s="1">
        <f t="shared" si="264"/>
        <v>96.8</v>
      </c>
      <c r="Q167" s="1">
        <f t="shared" si="265"/>
        <v>113.4</v>
      </c>
      <c r="R167" s="1">
        <f t="shared" si="266"/>
        <v>130</v>
      </c>
      <c r="S167" s="1">
        <f t="shared" si="267"/>
        <v>146.6</v>
      </c>
      <c r="T167" s="1">
        <f t="shared" si="268"/>
        <v>163.19999999999999</v>
      </c>
    </row>
    <row r="168" spans="1:20" x14ac:dyDescent="0.35">
      <c r="A168" t="s">
        <v>96</v>
      </c>
      <c r="B168" t="s">
        <v>16</v>
      </c>
      <c r="C168" t="s">
        <v>17</v>
      </c>
      <c r="D168">
        <v>83</v>
      </c>
      <c r="E168">
        <v>156</v>
      </c>
      <c r="F168">
        <v>204</v>
      </c>
      <c r="G168">
        <v>241</v>
      </c>
      <c r="H168">
        <v>286</v>
      </c>
      <c r="I168">
        <v>354</v>
      </c>
      <c r="J168">
        <v>461</v>
      </c>
      <c r="K168">
        <v>17</v>
      </c>
      <c r="N168" s="1">
        <f t="shared" si="269"/>
        <v>14.11</v>
      </c>
      <c r="O168" s="1">
        <f t="shared" si="263"/>
        <v>26.52</v>
      </c>
      <c r="P168" s="1">
        <f t="shared" si="264"/>
        <v>34.68</v>
      </c>
      <c r="Q168" s="1">
        <f t="shared" si="265"/>
        <v>40.97</v>
      </c>
      <c r="R168" s="1">
        <f t="shared" si="266"/>
        <v>48.62</v>
      </c>
      <c r="S168" s="1">
        <f t="shared" si="267"/>
        <v>60.18</v>
      </c>
      <c r="T168" s="1">
        <f t="shared" si="268"/>
        <v>78.37</v>
      </c>
    </row>
    <row r="169" spans="1:20" x14ac:dyDescent="0.35">
      <c r="A169" t="s">
        <v>96</v>
      </c>
      <c r="B169" t="s">
        <v>18</v>
      </c>
      <c r="C169" t="s">
        <v>17</v>
      </c>
      <c r="D169">
        <v>83</v>
      </c>
      <c r="E169">
        <v>156</v>
      </c>
      <c r="F169">
        <v>204</v>
      </c>
      <c r="G169">
        <v>241</v>
      </c>
      <c r="H169">
        <v>286</v>
      </c>
      <c r="I169">
        <v>354</v>
      </c>
      <c r="J169">
        <v>461</v>
      </c>
      <c r="L169">
        <v>60</v>
      </c>
      <c r="N169" s="1">
        <f t="shared" ref="N169" si="270">D169*$L169/100</f>
        <v>49.8</v>
      </c>
      <c r="O169" s="1">
        <f t="shared" ref="O169:O170" si="271">E169*$L169/100</f>
        <v>93.6</v>
      </c>
      <c r="P169" s="1">
        <f t="shared" ref="P169:P170" si="272">F169*$L169/100</f>
        <v>122.4</v>
      </c>
      <c r="Q169" s="1">
        <f t="shared" ref="Q169:Q170" si="273">G169*$L169/100</f>
        <v>144.6</v>
      </c>
      <c r="R169" s="1">
        <f t="shared" ref="R169:R170" si="274">H169*$L169/100</f>
        <v>171.6</v>
      </c>
      <c r="S169" s="1">
        <f t="shared" ref="S169:S170" si="275">I169*$L169/100</f>
        <v>212.4</v>
      </c>
      <c r="T169" s="1">
        <f t="shared" ref="T169:T170" si="276">J169*$L169/100</f>
        <v>276.60000000000002</v>
      </c>
    </row>
    <row r="170" spans="1:20" x14ac:dyDescent="0.35">
      <c r="A170" t="s">
        <v>96</v>
      </c>
      <c r="B170" t="s">
        <v>19</v>
      </c>
      <c r="C170" t="s">
        <v>11</v>
      </c>
      <c r="D170">
        <v>113</v>
      </c>
      <c r="E170">
        <v>116</v>
      </c>
      <c r="F170">
        <v>118</v>
      </c>
      <c r="G170">
        <v>120</v>
      </c>
      <c r="H170">
        <v>122</v>
      </c>
      <c r="I170">
        <v>124</v>
      </c>
      <c r="J170">
        <v>126</v>
      </c>
      <c r="L170">
        <v>25</v>
      </c>
      <c r="N170" s="1">
        <f>D170*$L170/100</f>
        <v>28.25</v>
      </c>
      <c r="O170" s="1">
        <f t="shared" si="271"/>
        <v>29</v>
      </c>
      <c r="P170" s="1">
        <f t="shared" si="272"/>
        <v>29.5</v>
      </c>
      <c r="Q170" s="1">
        <f t="shared" si="273"/>
        <v>30</v>
      </c>
      <c r="R170" s="1">
        <f t="shared" si="274"/>
        <v>30.5</v>
      </c>
      <c r="S170" s="1">
        <f t="shared" si="275"/>
        <v>31</v>
      </c>
      <c r="T170" s="1">
        <f t="shared" si="276"/>
        <v>31.5</v>
      </c>
    </row>
    <row r="171" spans="1:20" x14ac:dyDescent="0.35">
      <c r="A171" t="s">
        <v>97</v>
      </c>
      <c r="B171" t="s">
        <v>8</v>
      </c>
      <c r="C171" t="s">
        <v>9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</row>
    <row r="172" spans="1:20" x14ac:dyDescent="0.35">
      <c r="A172" t="s">
        <v>97</v>
      </c>
      <c r="B172" t="s">
        <v>10</v>
      </c>
      <c r="C172" t="s">
        <v>11</v>
      </c>
      <c r="D172">
        <v>226</v>
      </c>
      <c r="E172">
        <v>236</v>
      </c>
      <c r="F172">
        <v>246</v>
      </c>
      <c r="G172">
        <v>255</v>
      </c>
      <c r="H172">
        <v>264</v>
      </c>
      <c r="I172">
        <v>272</v>
      </c>
      <c r="J172">
        <v>280</v>
      </c>
      <c r="K172">
        <v>59</v>
      </c>
      <c r="N172" s="1">
        <f>D172*$K172/100</f>
        <v>133.34</v>
      </c>
      <c r="O172" s="1">
        <f t="shared" ref="O172:O175" si="277">E172*$K172/100</f>
        <v>139.24</v>
      </c>
      <c r="P172" s="1">
        <f t="shared" ref="P172:P175" si="278">F172*$K172/100</f>
        <v>145.13999999999999</v>
      </c>
      <c r="Q172" s="1">
        <f t="shared" ref="Q172:Q175" si="279">G172*$K172/100</f>
        <v>150.44999999999999</v>
      </c>
      <c r="R172" s="1">
        <f t="shared" ref="R172:R175" si="280">H172*$K172/100</f>
        <v>155.76</v>
      </c>
      <c r="S172" s="1">
        <f t="shared" ref="S172:S175" si="281">I172*$K172/100</f>
        <v>160.47999999999999</v>
      </c>
      <c r="T172" s="1">
        <f t="shared" ref="T172:T175" si="282">J172*$K172/100</f>
        <v>165.2</v>
      </c>
    </row>
    <row r="173" spans="1:20" x14ac:dyDescent="0.35">
      <c r="A173" t="s">
        <v>97</v>
      </c>
      <c r="B173" t="s">
        <v>12</v>
      </c>
      <c r="C173" t="s">
        <v>55</v>
      </c>
      <c r="D173">
        <v>527</v>
      </c>
      <c r="E173">
        <v>798</v>
      </c>
      <c r="F173">
        <v>1005</v>
      </c>
      <c r="G173">
        <v>1148</v>
      </c>
      <c r="H173">
        <v>1226</v>
      </c>
      <c r="I173">
        <v>1240</v>
      </c>
      <c r="J173">
        <v>1192</v>
      </c>
      <c r="K173">
        <v>13</v>
      </c>
      <c r="N173" s="1">
        <f t="shared" ref="N173:N175" si="283">D173*$K173/100</f>
        <v>68.510000000000005</v>
      </c>
      <c r="O173" s="1">
        <f t="shared" si="277"/>
        <v>103.74</v>
      </c>
      <c r="P173" s="1">
        <f t="shared" si="278"/>
        <v>130.65</v>
      </c>
      <c r="Q173" s="1">
        <f t="shared" si="279"/>
        <v>149.24</v>
      </c>
      <c r="R173" s="1">
        <f t="shared" si="280"/>
        <v>159.38</v>
      </c>
      <c r="S173" s="1">
        <f t="shared" si="281"/>
        <v>161.19999999999999</v>
      </c>
      <c r="T173" s="1">
        <f t="shared" si="282"/>
        <v>154.96</v>
      </c>
    </row>
    <row r="174" spans="1:20" x14ac:dyDescent="0.35">
      <c r="A174" t="s">
        <v>97</v>
      </c>
      <c r="B174" t="s">
        <v>14</v>
      </c>
      <c r="C174" t="s">
        <v>56</v>
      </c>
      <c r="D174">
        <v>575</v>
      </c>
      <c r="E174">
        <v>1085</v>
      </c>
      <c r="F174">
        <v>1474</v>
      </c>
      <c r="G174">
        <v>1742</v>
      </c>
      <c r="H174">
        <v>1890</v>
      </c>
      <c r="I174">
        <v>1916</v>
      </c>
      <c r="J174">
        <v>1823</v>
      </c>
      <c r="K174">
        <v>7</v>
      </c>
      <c r="N174" s="1">
        <f t="shared" si="283"/>
        <v>40.25</v>
      </c>
      <c r="O174" s="1">
        <f t="shared" si="277"/>
        <v>75.95</v>
      </c>
      <c r="P174" s="1">
        <f t="shared" si="278"/>
        <v>103.18</v>
      </c>
      <c r="Q174" s="1">
        <f t="shared" si="279"/>
        <v>121.94</v>
      </c>
      <c r="R174" s="1">
        <f t="shared" si="280"/>
        <v>132.30000000000001</v>
      </c>
      <c r="S174" s="1">
        <f t="shared" si="281"/>
        <v>134.12</v>
      </c>
      <c r="T174" s="1">
        <f t="shared" si="282"/>
        <v>127.61</v>
      </c>
    </row>
    <row r="175" spans="1:20" x14ac:dyDescent="0.35">
      <c r="A175" t="s">
        <v>97</v>
      </c>
      <c r="B175" t="s">
        <v>16</v>
      </c>
      <c r="C175" t="s">
        <v>17</v>
      </c>
      <c r="D175">
        <v>72</v>
      </c>
      <c r="E175">
        <v>89</v>
      </c>
      <c r="F175">
        <v>105</v>
      </c>
      <c r="G175">
        <v>122</v>
      </c>
      <c r="H175">
        <v>139</v>
      </c>
      <c r="I175">
        <v>156</v>
      </c>
      <c r="J175">
        <v>172</v>
      </c>
      <c r="K175">
        <v>51</v>
      </c>
      <c r="N175" s="1">
        <f t="shared" si="283"/>
        <v>36.72</v>
      </c>
      <c r="O175" s="1">
        <f t="shared" si="277"/>
        <v>45.39</v>
      </c>
      <c r="P175" s="1">
        <f t="shared" si="278"/>
        <v>53.55</v>
      </c>
      <c r="Q175" s="1">
        <f t="shared" si="279"/>
        <v>62.22</v>
      </c>
      <c r="R175" s="1">
        <f t="shared" si="280"/>
        <v>70.89</v>
      </c>
      <c r="S175" s="1">
        <f t="shared" si="281"/>
        <v>79.56</v>
      </c>
      <c r="T175" s="1">
        <f t="shared" si="282"/>
        <v>87.72</v>
      </c>
    </row>
    <row r="176" spans="1:20" x14ac:dyDescent="0.35">
      <c r="A176" t="s">
        <v>97</v>
      </c>
      <c r="B176" t="s">
        <v>18</v>
      </c>
      <c r="C176" t="s">
        <v>17</v>
      </c>
      <c r="D176">
        <v>72</v>
      </c>
      <c r="E176">
        <v>89</v>
      </c>
      <c r="F176">
        <v>105</v>
      </c>
      <c r="G176">
        <v>122</v>
      </c>
      <c r="H176">
        <v>139</v>
      </c>
      <c r="I176">
        <v>156</v>
      </c>
      <c r="J176">
        <v>172</v>
      </c>
      <c r="L176">
        <v>60</v>
      </c>
      <c r="N176" s="1">
        <f t="shared" ref="N176" si="284">D176*$L176/100</f>
        <v>43.2</v>
      </c>
      <c r="O176" s="1">
        <f t="shared" ref="O176:O177" si="285">E176*$L176/100</f>
        <v>53.4</v>
      </c>
      <c r="P176" s="1">
        <f t="shared" ref="P176:P177" si="286">F176*$L176/100</f>
        <v>63</v>
      </c>
      <c r="Q176" s="1">
        <f t="shared" ref="Q176:Q177" si="287">G176*$L176/100</f>
        <v>73.2</v>
      </c>
      <c r="R176" s="1">
        <f t="shared" ref="R176:R177" si="288">H176*$L176/100</f>
        <v>83.4</v>
      </c>
      <c r="S176" s="1">
        <f t="shared" ref="S176:S177" si="289">I176*$L176/100</f>
        <v>93.6</v>
      </c>
      <c r="T176" s="1">
        <f t="shared" ref="T176:T177" si="290">J176*$L176/100</f>
        <v>103.2</v>
      </c>
    </row>
    <row r="177" spans="1:20" x14ac:dyDescent="0.35">
      <c r="A177" t="s">
        <v>97</v>
      </c>
      <c r="B177" t="s">
        <v>19</v>
      </c>
      <c r="C177" t="s">
        <v>11</v>
      </c>
      <c r="D177">
        <v>113</v>
      </c>
      <c r="E177">
        <v>116</v>
      </c>
      <c r="F177">
        <v>118</v>
      </c>
      <c r="G177">
        <v>120</v>
      </c>
      <c r="H177">
        <v>122</v>
      </c>
      <c r="I177">
        <v>124</v>
      </c>
      <c r="J177">
        <v>126</v>
      </c>
      <c r="L177">
        <v>50</v>
      </c>
      <c r="N177" s="1">
        <f>D177*$L177/100</f>
        <v>56.5</v>
      </c>
      <c r="O177" s="1">
        <f t="shared" si="285"/>
        <v>58</v>
      </c>
      <c r="P177" s="1">
        <f t="shared" si="286"/>
        <v>59</v>
      </c>
      <c r="Q177" s="1">
        <f t="shared" si="287"/>
        <v>60</v>
      </c>
      <c r="R177" s="1">
        <f t="shared" si="288"/>
        <v>61</v>
      </c>
      <c r="S177" s="1">
        <f t="shared" si="289"/>
        <v>62</v>
      </c>
      <c r="T177" s="1">
        <f t="shared" si="290"/>
        <v>63</v>
      </c>
    </row>
    <row r="178" spans="1:20" x14ac:dyDescent="0.35">
      <c r="A178" t="s">
        <v>110</v>
      </c>
      <c r="B178" t="s">
        <v>8</v>
      </c>
      <c r="C178" t="s">
        <v>9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</row>
    <row r="179" spans="1:20" x14ac:dyDescent="0.35">
      <c r="A179" t="s">
        <v>110</v>
      </c>
      <c r="B179" t="s">
        <v>10</v>
      </c>
      <c r="C179" t="s">
        <v>11</v>
      </c>
      <c r="D179" s="1">
        <v>226.0442827341775</v>
      </c>
      <c r="E179" s="1">
        <v>236.19053747775752</v>
      </c>
      <c r="F179" s="1">
        <v>245.81623710252529</v>
      </c>
      <c r="G179" s="1">
        <v>254.97219931056077</v>
      </c>
      <c r="H179" s="1">
        <v>263.70214544460487</v>
      </c>
      <c r="I179" s="1">
        <v>272.04396320864748</v>
      </c>
      <c r="J179" s="1">
        <v>280.03070045047866</v>
      </c>
      <c r="K179" s="1">
        <v>59</v>
      </c>
      <c r="N179" s="1">
        <f>D179*$K179/100</f>
        <v>133.36612681316473</v>
      </c>
      <c r="O179" s="1">
        <f t="shared" ref="O179:O182" si="291">E179*$K179/100</f>
        <v>139.35241711187692</v>
      </c>
      <c r="P179" s="1">
        <f t="shared" ref="P179:P182" si="292">F179*$K179/100</f>
        <v>145.03157989048992</v>
      </c>
      <c r="Q179" s="1">
        <f t="shared" ref="Q179:Q182" si="293">G179*$K179/100</f>
        <v>150.43359759323087</v>
      </c>
      <c r="R179" s="1">
        <f t="shared" ref="R179:R182" si="294">H179*$K179/100</f>
        <v>155.58426581231689</v>
      </c>
      <c r="S179" s="1">
        <f t="shared" ref="S179:S182" si="295">I179*$K179/100</f>
        <v>160.50593829310202</v>
      </c>
      <c r="T179" s="1">
        <f t="shared" ref="T179:T182" si="296">J179*$K179/100</f>
        <v>165.21811326578242</v>
      </c>
    </row>
    <row r="180" spans="1:20" x14ac:dyDescent="0.35">
      <c r="A180" t="s">
        <v>110</v>
      </c>
      <c r="B180" t="s">
        <v>12</v>
      </c>
      <c r="C180" t="s">
        <v>55</v>
      </c>
      <c r="D180" s="1">
        <v>508.66482428996824</v>
      </c>
      <c r="E180" s="1">
        <v>574.03182613989338</v>
      </c>
      <c r="F180" s="1">
        <v>629.47990448994096</v>
      </c>
      <c r="G180" s="1">
        <v>675.00905933976173</v>
      </c>
      <c r="H180" s="1">
        <v>710.61929068993777</v>
      </c>
      <c r="I180" s="1">
        <v>736.31059854000341</v>
      </c>
      <c r="J180" s="1">
        <v>752.08298288984224</v>
      </c>
      <c r="K180" s="1">
        <v>4.24272148651138</v>
      </c>
      <c r="N180" s="1">
        <f t="shared" ref="N180:N182" si="297">D180*$K180/100</f>
        <v>21.581231794475841</v>
      </c>
      <c r="O180" s="1">
        <f t="shared" si="291"/>
        <v>24.354571627050905</v>
      </c>
      <c r="P180" s="1">
        <f t="shared" si="292"/>
        <v>26.707079161066041</v>
      </c>
      <c r="Q180" s="1">
        <f t="shared" si="293"/>
        <v>28.638754396506425</v>
      </c>
      <c r="R180" s="1">
        <f t="shared" si="294"/>
        <v>30.149597333396752</v>
      </c>
      <c r="S180" s="1">
        <f t="shared" si="295"/>
        <v>31.239607971717273</v>
      </c>
      <c r="T180" s="1">
        <f t="shared" si="296"/>
        <v>31.908786311463039</v>
      </c>
    </row>
    <row r="181" spans="1:20" x14ac:dyDescent="0.35">
      <c r="A181" t="s">
        <v>110</v>
      </c>
      <c r="B181" t="s">
        <v>14</v>
      </c>
      <c r="C181" t="s">
        <v>56</v>
      </c>
      <c r="D181" s="1">
        <v>640.01029999999992</v>
      </c>
      <c r="E181" s="1">
        <v>667.15938000000097</v>
      </c>
      <c r="F181" s="1">
        <v>694.3084600000002</v>
      </c>
      <c r="G181" s="1">
        <v>721.45753999999943</v>
      </c>
      <c r="H181" s="1">
        <v>748.60662000000048</v>
      </c>
      <c r="I181" s="1">
        <v>775.75569999999971</v>
      </c>
      <c r="J181" s="1">
        <v>802.90478000000076</v>
      </c>
      <c r="K181" s="1">
        <v>11.341158854047141</v>
      </c>
      <c r="N181" s="1">
        <f t="shared" si="297"/>
        <v>72.58458480526366</v>
      </c>
      <c r="O181" s="1">
        <f t="shared" si="291"/>
        <v>75.663605095476115</v>
      </c>
      <c r="P181" s="1">
        <f t="shared" si="292"/>
        <v>78.74262538568837</v>
      </c>
      <c r="Q181" s="1">
        <f t="shared" si="293"/>
        <v>81.821645675900626</v>
      </c>
      <c r="R181" s="1">
        <f t="shared" si="294"/>
        <v>84.900665966113081</v>
      </c>
      <c r="S181" s="1">
        <f t="shared" si="295"/>
        <v>87.979686256325351</v>
      </c>
      <c r="T181" s="1">
        <f t="shared" si="296"/>
        <v>91.058706546537792</v>
      </c>
    </row>
    <row r="182" spans="1:20" x14ac:dyDescent="0.35">
      <c r="A182" t="s">
        <v>110</v>
      </c>
      <c r="B182" t="s">
        <v>16</v>
      </c>
      <c r="C182" t="s">
        <v>17</v>
      </c>
      <c r="D182" s="1">
        <v>161.92092599999978</v>
      </c>
      <c r="E182" s="1">
        <v>174.73691599999984</v>
      </c>
      <c r="F182" s="1">
        <v>187.55290599999989</v>
      </c>
      <c r="G182" s="1">
        <v>200.36889599999995</v>
      </c>
      <c r="H182" s="1">
        <v>213.18488600000001</v>
      </c>
      <c r="I182" s="1">
        <v>226.00087600000006</v>
      </c>
      <c r="J182" s="1">
        <v>238.81686600000012</v>
      </c>
      <c r="K182" s="1">
        <v>25.77652848900583</v>
      </c>
      <c r="N182" s="1">
        <f t="shared" si="297"/>
        <v>41.737593620051996</v>
      </c>
      <c r="O182" s="1">
        <f t="shared" si="291"/>
        <v>45.041110933550144</v>
      </c>
      <c r="P182" s="1">
        <f t="shared" si="292"/>
        <v>48.344628247048291</v>
      </c>
      <c r="Q182" s="1">
        <f t="shared" si="293"/>
        <v>51.648145560546453</v>
      </c>
      <c r="R182" s="1">
        <f t="shared" si="294"/>
        <v>54.951662874044608</v>
      </c>
      <c r="S182" s="1">
        <f t="shared" si="295"/>
        <v>58.255180187542756</v>
      </c>
      <c r="T182" s="1">
        <f t="shared" si="296"/>
        <v>61.558697501040903</v>
      </c>
    </row>
    <row r="183" spans="1:20" x14ac:dyDescent="0.35">
      <c r="A183" t="s">
        <v>110</v>
      </c>
      <c r="B183" t="s">
        <v>18</v>
      </c>
      <c r="C183" t="s">
        <v>17</v>
      </c>
      <c r="D183" s="1">
        <v>161.92092599999978</v>
      </c>
      <c r="E183" s="1">
        <v>174.73691599999984</v>
      </c>
      <c r="F183" s="1">
        <v>187.55290599999989</v>
      </c>
      <c r="G183" s="1">
        <v>200.36889599999995</v>
      </c>
      <c r="H183" s="1">
        <v>213.18488600000001</v>
      </c>
      <c r="I183" s="1">
        <v>226.00087600000006</v>
      </c>
      <c r="J183" s="1">
        <v>238.81686600000012</v>
      </c>
      <c r="K183" s="1"/>
      <c r="L183" s="1">
        <v>60</v>
      </c>
      <c r="M183" s="1">
        <v>60</v>
      </c>
      <c r="N183" s="1">
        <f t="shared" ref="N183" si="298">D183*$L183/100</f>
        <v>97.152555599999872</v>
      </c>
      <c r="O183" s="1">
        <f t="shared" ref="O183:O184" si="299">E183*$L183/100</f>
        <v>104.8421495999999</v>
      </c>
      <c r="P183" s="1">
        <f t="shared" ref="P183:P184" si="300">F183*$L183/100</f>
        <v>112.53174359999994</v>
      </c>
      <c r="Q183" s="1">
        <f t="shared" ref="Q183:Q184" si="301">G183*$L183/100</f>
        <v>120.22133759999997</v>
      </c>
      <c r="R183" s="1">
        <f>H183*$M183/100</f>
        <v>127.9109316</v>
      </c>
      <c r="S183" s="1">
        <f t="shared" ref="S183:T184" si="302">I183*$M183/100</f>
        <v>135.60052560000003</v>
      </c>
      <c r="T183" s="1">
        <f t="shared" si="302"/>
        <v>143.29011960000008</v>
      </c>
    </row>
    <row r="184" spans="1:20" x14ac:dyDescent="0.35">
      <c r="A184" t="s">
        <v>110</v>
      </c>
      <c r="B184" t="s">
        <v>19</v>
      </c>
      <c r="C184" t="s">
        <v>11</v>
      </c>
      <c r="D184" s="1">
        <v>113.24640928002685</v>
      </c>
      <c r="E184" s="1">
        <v>115.68678737928201</v>
      </c>
      <c r="F184" s="1">
        <v>118.00196151475853</v>
      </c>
      <c r="G184" s="1">
        <v>120.20415436470998</v>
      </c>
      <c r="H184" s="1">
        <v>122.30388179040654</v>
      </c>
      <c r="I184" s="1">
        <v>124.31025654580367</v>
      </c>
      <c r="J184" s="1">
        <v>126.23122730221044</v>
      </c>
      <c r="K184" s="1"/>
      <c r="L184" s="1">
        <v>30</v>
      </c>
      <c r="M184" s="1">
        <v>37</v>
      </c>
      <c r="N184" s="1">
        <f>D184*$L184/100</f>
        <v>33.973922784008053</v>
      </c>
      <c r="O184" s="1">
        <f t="shared" si="299"/>
        <v>34.7060362137846</v>
      </c>
      <c r="P184" s="1">
        <f t="shared" si="300"/>
        <v>35.400588454427563</v>
      </c>
      <c r="Q184" s="1">
        <f t="shared" si="301"/>
        <v>36.061246309412994</v>
      </c>
      <c r="R184" s="1">
        <f>H184*$M184/100</f>
        <v>45.252436262450416</v>
      </c>
      <c r="S184" s="1">
        <f t="shared" si="302"/>
        <v>45.99479492194736</v>
      </c>
      <c r="T184" s="1">
        <f t="shared" si="302"/>
        <v>46.70555410181786</v>
      </c>
    </row>
    <row r="185" spans="1:20" x14ac:dyDescent="0.35">
      <c r="A185" t="s">
        <v>98</v>
      </c>
      <c r="B185" t="s">
        <v>8</v>
      </c>
      <c r="C185" t="s">
        <v>9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</row>
    <row r="186" spans="1:20" x14ac:dyDescent="0.35">
      <c r="A186" t="s">
        <v>98</v>
      </c>
      <c r="B186" t="s">
        <v>10</v>
      </c>
      <c r="C186" t="s">
        <v>11</v>
      </c>
      <c r="D186">
        <v>226</v>
      </c>
      <c r="E186">
        <v>236</v>
      </c>
      <c r="F186">
        <v>246</v>
      </c>
      <c r="G186">
        <v>255</v>
      </c>
      <c r="H186">
        <v>264</v>
      </c>
      <c r="I186">
        <v>272</v>
      </c>
      <c r="J186">
        <v>280</v>
      </c>
      <c r="K186">
        <v>59</v>
      </c>
      <c r="N186" s="1">
        <f>D186*$K186/100</f>
        <v>133.34</v>
      </c>
      <c r="O186" s="1">
        <f t="shared" ref="O186:O189" si="303">E186*$K186/100</f>
        <v>139.24</v>
      </c>
      <c r="P186" s="1">
        <f t="shared" ref="P186:P189" si="304">F186*$K186/100</f>
        <v>145.13999999999999</v>
      </c>
      <c r="Q186" s="1">
        <f t="shared" ref="Q186:Q189" si="305">G186*$K186/100</f>
        <v>150.44999999999999</v>
      </c>
      <c r="R186" s="1">
        <f t="shared" ref="R186:R189" si="306">H186*$K186/100</f>
        <v>155.76</v>
      </c>
      <c r="S186" s="1">
        <f t="shared" ref="S186:S189" si="307">I186*$K186/100</f>
        <v>160.47999999999999</v>
      </c>
      <c r="T186" s="1">
        <f t="shared" ref="T186:T189" si="308">J186*$K186/100</f>
        <v>165.2</v>
      </c>
    </row>
    <row r="187" spans="1:20" x14ac:dyDescent="0.35">
      <c r="A187" t="s">
        <v>98</v>
      </c>
      <c r="B187" t="s">
        <v>12</v>
      </c>
      <c r="C187" t="s">
        <v>57</v>
      </c>
      <c r="D187">
        <v>76</v>
      </c>
      <c r="E187">
        <v>81</v>
      </c>
      <c r="F187">
        <v>85</v>
      </c>
      <c r="G187">
        <v>89</v>
      </c>
      <c r="H187">
        <v>94</v>
      </c>
      <c r="I187">
        <v>98</v>
      </c>
      <c r="J187">
        <v>102</v>
      </c>
      <c r="K187">
        <v>8</v>
      </c>
      <c r="N187" s="1">
        <f t="shared" ref="N187:N189" si="309">D187*$K187/100</f>
        <v>6.08</v>
      </c>
      <c r="O187" s="1">
        <f t="shared" si="303"/>
        <v>6.48</v>
      </c>
      <c r="P187" s="1">
        <f t="shared" si="304"/>
        <v>6.8</v>
      </c>
      <c r="Q187" s="1">
        <f t="shared" si="305"/>
        <v>7.12</v>
      </c>
      <c r="R187" s="1">
        <f t="shared" si="306"/>
        <v>7.52</v>
      </c>
      <c r="S187" s="1">
        <f t="shared" si="307"/>
        <v>7.84</v>
      </c>
      <c r="T187" s="1">
        <f t="shared" si="308"/>
        <v>8.16</v>
      </c>
    </row>
    <row r="188" spans="1:20" x14ac:dyDescent="0.35">
      <c r="A188" t="s">
        <v>98</v>
      </c>
      <c r="B188" t="s">
        <v>14</v>
      </c>
      <c r="C188" t="s">
        <v>58</v>
      </c>
      <c r="D188">
        <v>577</v>
      </c>
      <c r="E188">
        <v>981</v>
      </c>
      <c r="F188">
        <v>1299</v>
      </c>
      <c r="G188">
        <v>1531</v>
      </c>
      <c r="H188">
        <v>1677</v>
      </c>
      <c r="I188">
        <v>1737</v>
      </c>
      <c r="J188">
        <v>1711</v>
      </c>
      <c r="K188">
        <v>8</v>
      </c>
      <c r="N188" s="1">
        <f t="shared" si="309"/>
        <v>46.16</v>
      </c>
      <c r="O188" s="1">
        <f t="shared" si="303"/>
        <v>78.48</v>
      </c>
      <c r="P188" s="1">
        <f t="shared" si="304"/>
        <v>103.92</v>
      </c>
      <c r="Q188" s="1">
        <f t="shared" si="305"/>
        <v>122.48</v>
      </c>
      <c r="R188" s="1">
        <f t="shared" si="306"/>
        <v>134.16</v>
      </c>
      <c r="S188" s="1">
        <f t="shared" si="307"/>
        <v>138.96</v>
      </c>
      <c r="T188" s="1">
        <f t="shared" si="308"/>
        <v>136.88</v>
      </c>
    </row>
    <row r="189" spans="1:20" x14ac:dyDescent="0.35">
      <c r="A189" t="s">
        <v>98</v>
      </c>
      <c r="B189" t="s">
        <v>16</v>
      </c>
      <c r="C189" t="s">
        <v>17</v>
      </c>
      <c r="D189">
        <v>162</v>
      </c>
      <c r="E189">
        <v>175</v>
      </c>
      <c r="F189">
        <v>188</v>
      </c>
      <c r="G189">
        <v>200</v>
      </c>
      <c r="H189">
        <v>213</v>
      </c>
      <c r="I189">
        <v>226</v>
      </c>
      <c r="J189">
        <v>239</v>
      </c>
      <c r="K189">
        <v>26</v>
      </c>
      <c r="N189" s="1">
        <f t="shared" si="309"/>
        <v>42.12</v>
      </c>
      <c r="O189" s="1">
        <f t="shared" si="303"/>
        <v>45.5</v>
      </c>
      <c r="P189" s="1">
        <f t="shared" si="304"/>
        <v>48.88</v>
      </c>
      <c r="Q189" s="1">
        <f t="shared" si="305"/>
        <v>52</v>
      </c>
      <c r="R189" s="1">
        <f t="shared" si="306"/>
        <v>55.38</v>
      </c>
      <c r="S189" s="1">
        <f t="shared" si="307"/>
        <v>58.76</v>
      </c>
      <c r="T189" s="1">
        <f t="shared" si="308"/>
        <v>62.14</v>
      </c>
    </row>
    <row r="190" spans="1:20" x14ac:dyDescent="0.35">
      <c r="A190" t="s">
        <v>98</v>
      </c>
      <c r="B190" t="s">
        <v>18</v>
      </c>
      <c r="C190" t="s">
        <v>17</v>
      </c>
      <c r="D190">
        <v>162</v>
      </c>
      <c r="E190">
        <v>175</v>
      </c>
      <c r="F190">
        <v>188</v>
      </c>
      <c r="G190">
        <v>200</v>
      </c>
      <c r="H190">
        <v>213</v>
      </c>
      <c r="I190">
        <v>226</v>
      </c>
      <c r="J190">
        <v>239</v>
      </c>
      <c r="L190">
        <v>60</v>
      </c>
      <c r="N190" s="1">
        <f t="shared" ref="N190" si="310">D190*$L190/100</f>
        <v>97.2</v>
      </c>
      <c r="O190" s="1">
        <f t="shared" ref="O190:O191" si="311">E190*$L190/100</f>
        <v>105</v>
      </c>
      <c r="P190" s="1">
        <f t="shared" ref="P190:P191" si="312">F190*$L190/100</f>
        <v>112.8</v>
      </c>
      <c r="Q190" s="1">
        <f t="shared" ref="Q190:Q191" si="313">G190*$L190/100</f>
        <v>120</v>
      </c>
      <c r="R190" s="1">
        <f t="shared" ref="R190:R191" si="314">H190*$L190/100</f>
        <v>127.8</v>
      </c>
      <c r="S190" s="1">
        <f t="shared" ref="S190:S191" si="315">I190*$L190/100</f>
        <v>135.6</v>
      </c>
      <c r="T190" s="1">
        <f t="shared" ref="T190:T191" si="316">J190*$L190/100</f>
        <v>143.4</v>
      </c>
    </row>
    <row r="191" spans="1:20" x14ac:dyDescent="0.35">
      <c r="A191" t="s">
        <v>98</v>
      </c>
      <c r="B191" t="s">
        <v>19</v>
      </c>
      <c r="C191" t="s">
        <v>11</v>
      </c>
      <c r="D191">
        <v>113</v>
      </c>
      <c r="E191">
        <v>116</v>
      </c>
      <c r="F191">
        <v>118</v>
      </c>
      <c r="G191">
        <v>120</v>
      </c>
      <c r="H191">
        <v>122</v>
      </c>
      <c r="I191">
        <v>124</v>
      </c>
      <c r="J191">
        <v>126</v>
      </c>
      <c r="L191">
        <v>20</v>
      </c>
      <c r="N191" s="1">
        <f>D191*$L191/100</f>
        <v>22.6</v>
      </c>
      <c r="O191" s="1">
        <f t="shared" si="311"/>
        <v>23.2</v>
      </c>
      <c r="P191" s="1">
        <f t="shared" si="312"/>
        <v>23.6</v>
      </c>
      <c r="Q191" s="1">
        <f t="shared" si="313"/>
        <v>24</v>
      </c>
      <c r="R191" s="1">
        <f t="shared" si="314"/>
        <v>24.4</v>
      </c>
      <c r="S191" s="1">
        <f t="shared" si="315"/>
        <v>24.8</v>
      </c>
      <c r="T191" s="1">
        <f t="shared" si="316"/>
        <v>25.2</v>
      </c>
    </row>
    <row r="192" spans="1:20" x14ac:dyDescent="0.35">
      <c r="A192" t="s">
        <v>99</v>
      </c>
      <c r="B192" t="s">
        <v>8</v>
      </c>
      <c r="C192" t="s">
        <v>9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</row>
    <row r="193" spans="1:20" x14ac:dyDescent="0.35">
      <c r="A193" t="s">
        <v>99</v>
      </c>
      <c r="B193" t="s">
        <v>10</v>
      </c>
      <c r="C193" t="s">
        <v>11</v>
      </c>
      <c r="D193">
        <v>226</v>
      </c>
      <c r="E193">
        <v>236</v>
      </c>
      <c r="F193">
        <v>246</v>
      </c>
      <c r="G193">
        <v>255</v>
      </c>
      <c r="H193">
        <v>264</v>
      </c>
      <c r="I193">
        <v>272</v>
      </c>
      <c r="J193">
        <v>280</v>
      </c>
      <c r="K193">
        <v>59</v>
      </c>
      <c r="N193" s="1">
        <f>D193*$K193/100</f>
        <v>133.34</v>
      </c>
      <c r="O193" s="1">
        <f t="shared" ref="O193:O196" si="317">E193*$K193/100</f>
        <v>139.24</v>
      </c>
      <c r="P193" s="1">
        <f t="shared" ref="P193:P196" si="318">F193*$K193/100</f>
        <v>145.13999999999999</v>
      </c>
      <c r="Q193" s="1">
        <f t="shared" ref="Q193:Q196" si="319">G193*$K193/100</f>
        <v>150.44999999999999</v>
      </c>
      <c r="R193" s="1">
        <f t="shared" ref="R193:R196" si="320">H193*$K193/100</f>
        <v>155.76</v>
      </c>
      <c r="S193" s="1">
        <f t="shared" ref="S193:S196" si="321">I193*$K193/100</f>
        <v>160.47999999999999</v>
      </c>
      <c r="T193" s="1">
        <f t="shared" ref="T193:T196" si="322">J193*$K193/100</f>
        <v>165.2</v>
      </c>
    </row>
    <row r="194" spans="1:20" x14ac:dyDescent="0.35">
      <c r="A194" t="s">
        <v>99</v>
      </c>
      <c r="B194" t="s">
        <v>12</v>
      </c>
      <c r="C194" t="s">
        <v>59</v>
      </c>
      <c r="D194">
        <v>85</v>
      </c>
      <c r="E194">
        <v>286</v>
      </c>
      <c r="F194">
        <v>467</v>
      </c>
      <c r="G194">
        <v>628</v>
      </c>
      <c r="H194">
        <v>769</v>
      </c>
      <c r="I194">
        <v>890</v>
      </c>
      <c r="J194">
        <v>973</v>
      </c>
      <c r="K194">
        <v>6</v>
      </c>
      <c r="N194" s="1">
        <f t="shared" ref="N194:N196" si="323">D194*$K194/100</f>
        <v>5.0999999999999996</v>
      </c>
      <c r="O194" s="1">
        <f t="shared" si="317"/>
        <v>17.16</v>
      </c>
      <c r="P194" s="1">
        <f t="shared" si="318"/>
        <v>28.02</v>
      </c>
      <c r="Q194" s="1">
        <f t="shared" si="319"/>
        <v>37.68</v>
      </c>
      <c r="R194" s="1">
        <f t="shared" si="320"/>
        <v>46.14</v>
      </c>
      <c r="S194" s="1">
        <f t="shared" si="321"/>
        <v>53.4</v>
      </c>
      <c r="T194" s="1">
        <f t="shared" si="322"/>
        <v>58.38</v>
      </c>
    </row>
    <row r="195" spans="1:20" x14ac:dyDescent="0.35">
      <c r="A195" t="s">
        <v>99</v>
      </c>
      <c r="B195" t="s">
        <v>14</v>
      </c>
      <c r="C195" t="s">
        <v>60</v>
      </c>
      <c r="D195">
        <v>630</v>
      </c>
      <c r="E195">
        <v>938</v>
      </c>
      <c r="F195">
        <v>1215</v>
      </c>
      <c r="G195">
        <v>1461</v>
      </c>
      <c r="H195">
        <v>1677</v>
      </c>
      <c r="I195">
        <v>1861</v>
      </c>
      <c r="J195">
        <v>1986</v>
      </c>
      <c r="K195">
        <v>8</v>
      </c>
      <c r="N195" s="1">
        <f t="shared" si="323"/>
        <v>50.4</v>
      </c>
      <c r="O195" s="1">
        <f t="shared" si="317"/>
        <v>75.040000000000006</v>
      </c>
      <c r="P195" s="1">
        <f t="shared" si="318"/>
        <v>97.2</v>
      </c>
      <c r="Q195" s="1">
        <f t="shared" si="319"/>
        <v>116.88</v>
      </c>
      <c r="R195" s="1">
        <f t="shared" si="320"/>
        <v>134.16</v>
      </c>
      <c r="S195" s="1">
        <f t="shared" si="321"/>
        <v>148.88</v>
      </c>
      <c r="T195" s="1">
        <f t="shared" si="322"/>
        <v>158.88</v>
      </c>
    </row>
    <row r="196" spans="1:20" x14ac:dyDescent="0.35">
      <c r="A196" t="s">
        <v>99</v>
      </c>
      <c r="B196" t="s">
        <v>16</v>
      </c>
      <c r="C196" t="s">
        <v>17</v>
      </c>
      <c r="D196">
        <v>139</v>
      </c>
      <c r="E196">
        <v>122</v>
      </c>
      <c r="F196">
        <v>132</v>
      </c>
      <c r="G196">
        <v>168</v>
      </c>
      <c r="H196">
        <v>229</v>
      </c>
      <c r="I196">
        <v>317</v>
      </c>
      <c r="J196">
        <v>431</v>
      </c>
      <c r="K196">
        <v>7</v>
      </c>
      <c r="N196" s="1">
        <f t="shared" si="323"/>
        <v>9.73</v>
      </c>
      <c r="O196" s="1">
        <f t="shared" si="317"/>
        <v>8.5399999999999991</v>
      </c>
      <c r="P196" s="1">
        <f t="shared" si="318"/>
        <v>9.24</v>
      </c>
      <c r="Q196" s="1">
        <f t="shared" si="319"/>
        <v>11.76</v>
      </c>
      <c r="R196" s="1">
        <f t="shared" si="320"/>
        <v>16.03</v>
      </c>
      <c r="S196" s="1">
        <f t="shared" si="321"/>
        <v>22.19</v>
      </c>
      <c r="T196" s="1">
        <f t="shared" si="322"/>
        <v>30.17</v>
      </c>
    </row>
    <row r="197" spans="1:20" x14ac:dyDescent="0.35">
      <c r="A197" t="s">
        <v>99</v>
      </c>
      <c r="B197" t="s">
        <v>18</v>
      </c>
      <c r="C197" t="s">
        <v>17</v>
      </c>
      <c r="D197">
        <v>139</v>
      </c>
      <c r="E197">
        <v>122</v>
      </c>
      <c r="F197">
        <v>132</v>
      </c>
      <c r="G197">
        <v>168</v>
      </c>
      <c r="H197">
        <v>229</v>
      </c>
      <c r="I197">
        <v>317</v>
      </c>
      <c r="J197">
        <v>431</v>
      </c>
      <c r="L197">
        <v>60</v>
      </c>
      <c r="M197">
        <v>60</v>
      </c>
      <c r="N197" s="1">
        <f t="shared" ref="N197" si="324">D197*$L197/100</f>
        <v>83.4</v>
      </c>
      <c r="O197" s="1">
        <f t="shared" ref="O197:O198" si="325">E197*$L197/100</f>
        <v>73.2</v>
      </c>
      <c r="P197" s="1">
        <f t="shared" ref="P197:P198" si="326">F197*$L197/100</f>
        <v>79.2</v>
      </c>
      <c r="Q197" s="1">
        <f t="shared" ref="Q197:Q198" si="327">G197*$L197/100</f>
        <v>100.8</v>
      </c>
      <c r="R197" s="1">
        <f>H197*$M197/100</f>
        <v>137.4</v>
      </c>
      <c r="S197" s="1">
        <f t="shared" ref="S197:S198" si="328">I197*$M197/100</f>
        <v>190.2</v>
      </c>
      <c r="T197" s="1">
        <f t="shared" ref="T197:T198" si="329">J197*$M197/100</f>
        <v>258.60000000000002</v>
      </c>
    </row>
    <row r="198" spans="1:20" x14ac:dyDescent="0.35">
      <c r="A198" t="s">
        <v>99</v>
      </c>
      <c r="B198" t="s">
        <v>19</v>
      </c>
      <c r="C198" t="s">
        <v>11</v>
      </c>
      <c r="D198">
        <v>113</v>
      </c>
      <c r="E198">
        <v>116</v>
      </c>
      <c r="F198">
        <v>118</v>
      </c>
      <c r="G198">
        <v>120</v>
      </c>
      <c r="H198">
        <v>122</v>
      </c>
      <c r="I198">
        <v>124</v>
      </c>
      <c r="J198">
        <v>126</v>
      </c>
      <c r="L198">
        <v>25</v>
      </c>
      <c r="M198">
        <v>40</v>
      </c>
      <c r="N198" s="1">
        <f>D198*$L198/100</f>
        <v>28.25</v>
      </c>
      <c r="O198" s="1">
        <f t="shared" si="325"/>
        <v>29</v>
      </c>
      <c r="P198" s="1">
        <f t="shared" si="326"/>
        <v>29.5</v>
      </c>
      <c r="Q198" s="1">
        <f t="shared" si="327"/>
        <v>30</v>
      </c>
      <c r="R198" s="1">
        <f>H198*$M198/100</f>
        <v>48.8</v>
      </c>
      <c r="S198" s="1">
        <f t="shared" si="328"/>
        <v>49.6</v>
      </c>
      <c r="T198" s="1">
        <f t="shared" si="329"/>
        <v>50.4</v>
      </c>
    </row>
  </sheetData>
  <phoneticPr fontId="18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0"/>
  <sheetViews>
    <sheetView zoomScaleNormal="100" workbookViewId="0"/>
  </sheetViews>
  <sheetFormatPr baseColWidth="10" defaultRowHeight="14.5" x14ac:dyDescent="0.35"/>
  <sheetData>
    <row r="1" spans="1:4" x14ac:dyDescent="0.35">
      <c r="A1" s="17"/>
      <c r="C1" t="s">
        <v>106</v>
      </c>
    </row>
    <row r="2" spans="1:4" x14ac:dyDescent="0.35">
      <c r="B2" t="s">
        <v>100</v>
      </c>
      <c r="C2" t="s">
        <v>61</v>
      </c>
      <c r="D2" t="s">
        <v>62</v>
      </c>
    </row>
    <row r="3" spans="1:4" x14ac:dyDescent="0.35">
      <c r="A3">
        <v>1</v>
      </c>
      <c r="B3" t="s">
        <v>73</v>
      </c>
      <c r="C3" s="4">
        <v>1</v>
      </c>
      <c r="D3" s="4">
        <v>-2</v>
      </c>
    </row>
    <row r="4" spans="1:4" x14ac:dyDescent="0.35">
      <c r="A4">
        <v>2</v>
      </c>
      <c r="B4" t="s">
        <v>74</v>
      </c>
      <c r="C4" s="4">
        <v>1</v>
      </c>
      <c r="D4" s="4">
        <v>-2</v>
      </c>
    </row>
    <row r="5" spans="1:4" x14ac:dyDescent="0.35">
      <c r="A5">
        <v>3</v>
      </c>
      <c r="B5" t="s">
        <v>75</v>
      </c>
      <c r="C5" s="4">
        <v>1</v>
      </c>
      <c r="D5" s="4">
        <v>-2</v>
      </c>
    </row>
    <row r="6" spans="1:4" x14ac:dyDescent="0.35">
      <c r="A6">
        <v>4</v>
      </c>
      <c r="B6" t="s">
        <v>76</v>
      </c>
      <c r="C6" s="4">
        <v>1</v>
      </c>
      <c r="D6" s="4">
        <v>-2</v>
      </c>
    </row>
    <row r="7" spans="1:4" x14ac:dyDescent="0.35">
      <c r="A7">
        <v>5</v>
      </c>
      <c r="B7" t="s">
        <v>77</v>
      </c>
      <c r="C7" s="4">
        <v>1</v>
      </c>
      <c r="D7" s="4">
        <v>-2</v>
      </c>
    </row>
    <row r="8" spans="1:4" x14ac:dyDescent="0.35">
      <c r="A8">
        <v>6</v>
      </c>
      <c r="B8" t="s">
        <v>78</v>
      </c>
      <c r="C8" s="4">
        <v>1</v>
      </c>
      <c r="D8" s="4">
        <v>-2</v>
      </c>
    </row>
    <row r="9" spans="1:4" x14ac:dyDescent="0.35">
      <c r="A9">
        <v>7</v>
      </c>
      <c r="B9" t="s">
        <v>79</v>
      </c>
      <c r="C9" s="4">
        <v>1</v>
      </c>
      <c r="D9" s="4">
        <v>-2</v>
      </c>
    </row>
    <row r="10" spans="1:4" x14ac:dyDescent="0.35">
      <c r="A10">
        <v>8</v>
      </c>
      <c r="B10" t="s">
        <v>80</v>
      </c>
      <c r="C10" s="4">
        <v>1</v>
      </c>
      <c r="D10" s="4">
        <v>-2</v>
      </c>
    </row>
    <row r="11" spans="1:4" x14ac:dyDescent="0.35">
      <c r="A11">
        <v>9</v>
      </c>
      <c r="B11" t="s">
        <v>81</v>
      </c>
      <c r="C11" s="4">
        <v>1</v>
      </c>
      <c r="D11" s="4">
        <v>-2</v>
      </c>
    </row>
    <row r="12" spans="1:4" x14ac:dyDescent="0.35">
      <c r="A12">
        <v>10</v>
      </c>
      <c r="B12" t="s">
        <v>82</v>
      </c>
      <c r="C12" s="4">
        <v>1</v>
      </c>
      <c r="D12" s="4">
        <v>-2</v>
      </c>
    </row>
    <row r="13" spans="1:4" x14ac:dyDescent="0.35">
      <c r="A13">
        <v>11</v>
      </c>
      <c r="B13" t="s">
        <v>90</v>
      </c>
      <c r="C13" s="4">
        <v>0.5</v>
      </c>
      <c r="D13" s="4">
        <v>-2.5</v>
      </c>
    </row>
    <row r="14" spans="1:4" x14ac:dyDescent="0.35">
      <c r="A14">
        <v>12</v>
      </c>
      <c r="B14" t="s">
        <v>84</v>
      </c>
      <c r="C14" s="4">
        <v>1</v>
      </c>
      <c r="D14" s="4">
        <v>-2</v>
      </c>
    </row>
    <row r="15" spans="1:4" x14ac:dyDescent="0.35">
      <c r="A15">
        <v>13</v>
      </c>
      <c r="B15" t="s">
        <v>85</v>
      </c>
      <c r="C15" s="4">
        <v>1</v>
      </c>
      <c r="D15" s="4">
        <v>-2</v>
      </c>
    </row>
    <row r="16" spans="1:4" x14ac:dyDescent="0.35">
      <c r="A16">
        <v>14</v>
      </c>
      <c r="B16" t="s">
        <v>101</v>
      </c>
      <c r="C16" s="4">
        <v>0.5</v>
      </c>
      <c r="D16" s="4">
        <v>-2.5</v>
      </c>
    </row>
    <row r="17" spans="1:4" x14ac:dyDescent="0.35">
      <c r="A17">
        <v>15</v>
      </c>
      <c r="B17" t="s">
        <v>91</v>
      </c>
      <c r="C17" s="4">
        <v>0</v>
      </c>
      <c r="D17" s="4">
        <v>-3</v>
      </c>
    </row>
    <row r="18" spans="1:4" x14ac:dyDescent="0.35">
      <c r="A18">
        <v>16</v>
      </c>
      <c r="B18" t="s">
        <v>92</v>
      </c>
      <c r="C18" s="4">
        <v>0.5</v>
      </c>
      <c r="D18" s="4">
        <v>-2.5</v>
      </c>
    </row>
    <row r="19" spans="1:4" x14ac:dyDescent="0.35">
      <c r="A19">
        <v>17</v>
      </c>
      <c r="B19" t="s">
        <v>89</v>
      </c>
      <c r="C19" s="4">
        <v>0.5</v>
      </c>
      <c r="D19" s="4">
        <v>-2.5</v>
      </c>
    </row>
    <row r="20" spans="1:4" x14ac:dyDescent="0.35">
      <c r="A20">
        <v>18</v>
      </c>
      <c r="B20" t="s">
        <v>88</v>
      </c>
      <c r="C20" s="4">
        <v>0.5</v>
      </c>
      <c r="D20" s="4">
        <v>-2.5</v>
      </c>
    </row>
    <row r="21" spans="1:4" x14ac:dyDescent="0.35">
      <c r="A21">
        <v>19</v>
      </c>
      <c r="B21" t="s">
        <v>93</v>
      </c>
      <c r="C21" s="4">
        <v>0.5</v>
      </c>
      <c r="D21" s="4">
        <v>-2.5</v>
      </c>
    </row>
    <row r="22" spans="1:4" x14ac:dyDescent="0.35">
      <c r="A22">
        <v>20</v>
      </c>
      <c r="B22" t="s">
        <v>86</v>
      </c>
      <c r="C22" s="4">
        <v>0.5</v>
      </c>
      <c r="D22" s="4">
        <v>-2.5</v>
      </c>
    </row>
    <row r="23" spans="1:4" x14ac:dyDescent="0.35">
      <c r="A23">
        <v>21</v>
      </c>
      <c r="B23" t="s">
        <v>87</v>
      </c>
      <c r="C23" s="4">
        <v>1</v>
      </c>
      <c r="D23" s="4">
        <v>-2</v>
      </c>
    </row>
    <row r="24" spans="1:4" x14ac:dyDescent="0.35">
      <c r="A24">
        <v>22</v>
      </c>
      <c r="B24" t="s">
        <v>94</v>
      </c>
      <c r="C24" s="4">
        <v>1</v>
      </c>
      <c r="D24" s="4">
        <v>-2</v>
      </c>
    </row>
    <row r="25" spans="1:4" x14ac:dyDescent="0.35">
      <c r="A25">
        <v>23</v>
      </c>
      <c r="B25" t="s">
        <v>95</v>
      </c>
      <c r="C25" s="4">
        <v>0.5</v>
      </c>
      <c r="D25" s="4">
        <v>-2.5</v>
      </c>
    </row>
    <row r="26" spans="1:4" x14ac:dyDescent="0.35">
      <c r="A26">
        <v>24</v>
      </c>
      <c r="B26" t="s">
        <v>96</v>
      </c>
      <c r="C26" s="4">
        <v>0.5</v>
      </c>
      <c r="D26" s="4">
        <v>-2.5</v>
      </c>
    </row>
    <row r="27" spans="1:4" x14ac:dyDescent="0.35">
      <c r="A27">
        <v>25</v>
      </c>
      <c r="B27" t="s">
        <v>97</v>
      </c>
      <c r="C27" s="4">
        <v>0.5</v>
      </c>
      <c r="D27" s="4">
        <v>-2.5</v>
      </c>
    </row>
    <row r="28" spans="1:4" x14ac:dyDescent="0.35">
      <c r="A28">
        <v>26</v>
      </c>
      <c r="B28" t="s">
        <v>110</v>
      </c>
      <c r="C28" s="4">
        <v>0.5</v>
      </c>
      <c r="D28" s="4">
        <v>-2.5</v>
      </c>
    </row>
    <row r="29" spans="1:4" x14ac:dyDescent="0.35">
      <c r="A29">
        <v>27</v>
      </c>
      <c r="B29" t="s">
        <v>98</v>
      </c>
      <c r="C29" s="4">
        <v>0.5</v>
      </c>
      <c r="D29" s="4">
        <v>-2.5</v>
      </c>
    </row>
    <row r="30" spans="1:4" x14ac:dyDescent="0.35">
      <c r="A30">
        <v>28</v>
      </c>
      <c r="B30" t="s">
        <v>99</v>
      </c>
      <c r="C30" s="4">
        <v>0.5</v>
      </c>
      <c r="D30" s="4">
        <v>-2.5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87"/>
  <sheetViews>
    <sheetView zoomScale="90" zoomScaleNormal="90" workbookViewId="0"/>
  </sheetViews>
  <sheetFormatPr baseColWidth="10" defaultRowHeight="14.5" x14ac:dyDescent="0.35"/>
  <cols>
    <col min="1" max="1" width="26.36328125" customWidth="1"/>
    <col min="2" max="2" width="32.36328125" customWidth="1"/>
    <col min="3" max="3" width="17.90625" customWidth="1"/>
    <col min="4" max="4" width="17.6328125" customWidth="1"/>
    <col min="5" max="6" width="17.54296875" customWidth="1"/>
    <col min="7" max="7" width="17.1796875" customWidth="1"/>
    <col min="8" max="8" width="18" customWidth="1"/>
  </cols>
  <sheetData>
    <row r="1" spans="1:20" x14ac:dyDescent="0.35">
      <c r="A1" s="17" t="s">
        <v>107</v>
      </c>
      <c r="B1" s="17"/>
      <c r="C1" t="s">
        <v>63</v>
      </c>
      <c r="E1" t="s">
        <v>64</v>
      </c>
      <c r="G1" t="s">
        <v>65</v>
      </c>
      <c r="L1" t="s">
        <v>66</v>
      </c>
    </row>
    <row r="2" spans="1:20" x14ac:dyDescent="0.35">
      <c r="A2" t="s">
        <v>100</v>
      </c>
      <c r="B2" t="s">
        <v>0</v>
      </c>
      <c r="C2" t="s">
        <v>104</v>
      </c>
      <c r="D2" t="s">
        <v>105</v>
      </c>
      <c r="E2" t="s">
        <v>104</v>
      </c>
      <c r="F2" t="s">
        <v>105</v>
      </c>
      <c r="G2" t="s">
        <v>104</v>
      </c>
      <c r="H2" t="s">
        <v>105</v>
      </c>
    </row>
    <row r="3" spans="1:20" x14ac:dyDescent="0.35">
      <c r="A3" t="s">
        <v>73</v>
      </c>
      <c r="B3" t="s">
        <v>8</v>
      </c>
      <c r="C3" s="4">
        <v>47</v>
      </c>
      <c r="D3" s="4">
        <v>53</v>
      </c>
      <c r="E3" s="4"/>
      <c r="F3" s="4"/>
      <c r="G3" s="4"/>
      <c r="H3" s="4"/>
      <c r="O3" s="4"/>
      <c r="P3" s="4"/>
      <c r="Q3" s="4"/>
      <c r="R3" s="4"/>
      <c r="S3" s="4"/>
      <c r="T3" s="4"/>
    </row>
    <row r="4" spans="1:20" x14ac:dyDescent="0.35">
      <c r="A4" t="s">
        <v>73</v>
      </c>
      <c r="B4" t="s">
        <v>10</v>
      </c>
      <c r="C4" s="4"/>
      <c r="D4" s="4"/>
      <c r="E4" s="4">
        <v>1</v>
      </c>
      <c r="F4" s="4">
        <v>1</v>
      </c>
      <c r="G4" s="4"/>
      <c r="H4" s="4"/>
      <c r="O4" s="4"/>
      <c r="P4" s="4"/>
      <c r="Q4" s="4"/>
      <c r="R4" s="4"/>
      <c r="S4" s="4"/>
      <c r="T4" s="4"/>
    </row>
    <row r="5" spans="1:20" x14ac:dyDescent="0.35">
      <c r="A5" t="s">
        <v>73</v>
      </c>
      <c r="B5" t="s">
        <v>12</v>
      </c>
      <c r="C5" s="4"/>
      <c r="D5" s="4"/>
      <c r="E5" s="4"/>
      <c r="F5" s="4"/>
      <c r="G5" s="5">
        <v>15</v>
      </c>
      <c r="H5" s="4">
        <v>21</v>
      </c>
      <c r="O5" s="4"/>
      <c r="P5" s="4"/>
      <c r="Q5" s="4"/>
      <c r="R5" s="4"/>
      <c r="S5" s="5"/>
      <c r="T5" s="4"/>
    </row>
    <row r="6" spans="1:20" x14ac:dyDescent="0.35">
      <c r="A6" t="s">
        <v>74</v>
      </c>
      <c r="B6" t="s">
        <v>8</v>
      </c>
      <c r="C6" s="4">
        <v>17.5</v>
      </c>
      <c r="D6" s="4">
        <v>22</v>
      </c>
      <c r="E6" s="4"/>
      <c r="F6" s="4"/>
      <c r="G6" s="4"/>
      <c r="H6" s="4"/>
      <c r="O6" s="4"/>
      <c r="P6" s="4"/>
      <c r="Q6" s="4"/>
      <c r="R6" s="4"/>
      <c r="S6" s="4"/>
      <c r="T6" s="4"/>
    </row>
    <row r="7" spans="1:20" x14ac:dyDescent="0.35">
      <c r="A7" t="s">
        <v>74</v>
      </c>
      <c r="B7" t="s">
        <v>10</v>
      </c>
      <c r="C7" s="4"/>
      <c r="D7" s="4"/>
      <c r="E7" s="4">
        <v>0.1</v>
      </c>
      <c r="F7" s="4">
        <v>0.2</v>
      </c>
      <c r="G7" s="4"/>
      <c r="H7" s="4"/>
      <c r="O7" s="4"/>
      <c r="P7" s="4"/>
      <c r="Q7" s="4"/>
      <c r="R7" s="4"/>
      <c r="S7" s="4"/>
      <c r="T7" s="4"/>
    </row>
    <row r="8" spans="1:20" x14ac:dyDescent="0.35">
      <c r="A8" t="s">
        <v>74</v>
      </c>
      <c r="B8" t="s">
        <v>12</v>
      </c>
      <c r="C8" s="4"/>
      <c r="D8" s="4"/>
      <c r="E8" s="4"/>
      <c r="F8" s="4"/>
      <c r="G8" s="5">
        <v>4.9000000000000004</v>
      </c>
      <c r="H8" s="4">
        <v>7.8</v>
      </c>
      <c r="O8" s="4"/>
      <c r="P8" s="4"/>
      <c r="Q8" s="4"/>
      <c r="R8" s="4"/>
      <c r="S8" s="5"/>
      <c r="T8" s="4"/>
    </row>
    <row r="9" spans="1:20" x14ac:dyDescent="0.35">
      <c r="A9" t="s">
        <v>75</v>
      </c>
      <c r="B9" t="s">
        <v>8</v>
      </c>
      <c r="C9">
        <v>12.1</v>
      </c>
      <c r="D9">
        <v>16.3</v>
      </c>
      <c r="O9" s="4"/>
      <c r="P9" s="4"/>
      <c r="Q9" s="4"/>
      <c r="R9" s="4"/>
      <c r="S9" s="4"/>
      <c r="T9" s="4"/>
    </row>
    <row r="10" spans="1:20" x14ac:dyDescent="0.35">
      <c r="A10" t="s">
        <v>75</v>
      </c>
      <c r="B10" t="s">
        <v>10</v>
      </c>
      <c r="E10">
        <v>1.3</v>
      </c>
      <c r="F10">
        <v>1.8</v>
      </c>
      <c r="O10" s="4"/>
      <c r="P10" s="4"/>
      <c r="Q10" s="4"/>
      <c r="R10" s="4"/>
      <c r="S10" s="4"/>
      <c r="T10" s="4"/>
    </row>
    <row r="11" spans="1:20" x14ac:dyDescent="0.35">
      <c r="A11" t="s">
        <v>75</v>
      </c>
      <c r="B11" t="s">
        <v>12</v>
      </c>
      <c r="G11">
        <v>7.8</v>
      </c>
      <c r="H11">
        <v>9.9</v>
      </c>
      <c r="O11" s="4"/>
      <c r="P11" s="4"/>
      <c r="Q11" s="4"/>
      <c r="R11" s="4"/>
      <c r="S11" s="4"/>
      <c r="T11" s="4"/>
    </row>
    <row r="12" spans="1:20" x14ac:dyDescent="0.35">
      <c r="A12" t="s">
        <v>76</v>
      </c>
      <c r="B12" t="s">
        <v>8</v>
      </c>
      <c r="C12" s="4">
        <v>6.8</v>
      </c>
      <c r="D12" s="4">
        <v>11</v>
      </c>
      <c r="E12" s="4"/>
      <c r="F12" s="4"/>
      <c r="G12" s="4"/>
      <c r="H12" s="4"/>
    </row>
    <row r="13" spans="1:20" x14ac:dyDescent="0.35">
      <c r="A13" t="s">
        <v>76</v>
      </c>
      <c r="B13" t="s">
        <v>10</v>
      </c>
      <c r="C13" s="4"/>
      <c r="D13" s="4"/>
      <c r="E13" s="4">
        <v>0.4</v>
      </c>
      <c r="F13" s="4">
        <v>1.7</v>
      </c>
      <c r="G13" s="4"/>
      <c r="H13" s="4"/>
    </row>
    <row r="14" spans="1:20" x14ac:dyDescent="0.35">
      <c r="A14" t="s">
        <v>76</v>
      </c>
      <c r="B14" t="s">
        <v>12</v>
      </c>
      <c r="C14" s="4"/>
      <c r="D14" s="4"/>
      <c r="E14" s="4"/>
      <c r="F14" s="4"/>
      <c r="G14" s="4">
        <v>2.1</v>
      </c>
      <c r="H14" s="4">
        <v>1.2</v>
      </c>
    </row>
    <row r="15" spans="1:20" x14ac:dyDescent="0.35">
      <c r="A15" t="s">
        <v>77</v>
      </c>
      <c r="B15" t="s">
        <v>8</v>
      </c>
      <c r="C15" s="4">
        <v>19.600000000000001</v>
      </c>
      <c r="D15" s="4">
        <v>27.2</v>
      </c>
      <c r="E15" s="4"/>
      <c r="F15" s="4"/>
      <c r="G15" s="4"/>
      <c r="H15" s="4"/>
    </row>
    <row r="16" spans="1:20" x14ac:dyDescent="0.35">
      <c r="A16" t="s">
        <v>77</v>
      </c>
      <c r="B16" t="s">
        <v>10</v>
      </c>
      <c r="C16" s="4"/>
      <c r="D16" s="4"/>
      <c r="E16" s="4">
        <v>0.5</v>
      </c>
      <c r="F16" s="4">
        <v>1.2</v>
      </c>
      <c r="G16" s="4"/>
      <c r="H16" s="4"/>
    </row>
    <row r="17" spans="1:8" x14ac:dyDescent="0.35">
      <c r="A17" t="s">
        <v>77</v>
      </c>
      <c r="B17" t="s">
        <v>12</v>
      </c>
      <c r="C17" s="4"/>
      <c r="D17" s="4"/>
      <c r="E17" s="4"/>
      <c r="F17" s="4"/>
      <c r="G17" s="4">
        <v>10.1</v>
      </c>
      <c r="H17" s="4">
        <v>13.8</v>
      </c>
    </row>
    <row r="18" spans="1:8" x14ac:dyDescent="0.35">
      <c r="A18" t="s">
        <v>78</v>
      </c>
      <c r="B18" t="s">
        <v>8</v>
      </c>
      <c r="C18" s="4">
        <v>16.2</v>
      </c>
      <c r="D18" s="4">
        <v>27.4</v>
      </c>
      <c r="E18" s="4"/>
      <c r="F18" s="4"/>
      <c r="G18" s="4"/>
      <c r="H18" s="4"/>
    </row>
    <row r="19" spans="1:8" x14ac:dyDescent="0.35">
      <c r="A19" t="s">
        <v>78</v>
      </c>
      <c r="B19" t="s">
        <v>10</v>
      </c>
      <c r="C19" s="4"/>
      <c r="D19" s="4"/>
      <c r="E19" s="4">
        <v>0.1</v>
      </c>
      <c r="F19" s="4">
        <v>0.1</v>
      </c>
      <c r="G19" s="4"/>
      <c r="H19" s="4"/>
    </row>
    <row r="20" spans="1:8" x14ac:dyDescent="0.35">
      <c r="A20" t="s">
        <v>78</v>
      </c>
      <c r="B20" t="s">
        <v>12</v>
      </c>
      <c r="C20" s="4"/>
      <c r="D20" s="4"/>
      <c r="E20" s="4"/>
      <c r="F20" s="4"/>
      <c r="G20" s="4">
        <v>12.9</v>
      </c>
      <c r="H20" s="4">
        <v>14.6</v>
      </c>
    </row>
    <row r="21" spans="1:8" x14ac:dyDescent="0.35">
      <c r="A21" t="s">
        <v>79</v>
      </c>
      <c r="B21" t="s">
        <v>8</v>
      </c>
      <c r="C21" s="4">
        <v>29.4</v>
      </c>
      <c r="D21" s="4">
        <v>65.3</v>
      </c>
      <c r="E21" s="4"/>
      <c r="F21" s="4"/>
      <c r="G21" s="4"/>
      <c r="H21" s="4"/>
    </row>
    <row r="22" spans="1:8" x14ac:dyDescent="0.35">
      <c r="A22" t="s">
        <v>79</v>
      </c>
      <c r="B22" t="s">
        <v>10</v>
      </c>
      <c r="C22" s="4"/>
      <c r="D22" s="4"/>
      <c r="E22" s="4">
        <v>0.6</v>
      </c>
      <c r="F22" s="4">
        <v>1</v>
      </c>
      <c r="G22" s="4"/>
      <c r="H22" s="4"/>
    </row>
    <row r="23" spans="1:8" x14ac:dyDescent="0.35">
      <c r="A23" t="s">
        <v>79</v>
      </c>
      <c r="B23" t="s">
        <v>12</v>
      </c>
      <c r="C23" s="4"/>
      <c r="D23" s="4"/>
      <c r="E23" s="4"/>
      <c r="F23" s="4"/>
      <c r="G23" s="4">
        <v>12.5</v>
      </c>
      <c r="H23" s="4">
        <v>14.2</v>
      </c>
    </row>
    <row r="24" spans="1:8" x14ac:dyDescent="0.35">
      <c r="A24" t="s">
        <v>80</v>
      </c>
      <c r="B24" t="s">
        <v>8</v>
      </c>
      <c r="C24" s="4">
        <v>18</v>
      </c>
      <c r="D24" s="4">
        <v>28.2</v>
      </c>
      <c r="E24" s="4"/>
      <c r="F24" s="4"/>
      <c r="G24" s="4"/>
      <c r="H24" s="4"/>
    </row>
    <row r="25" spans="1:8" x14ac:dyDescent="0.35">
      <c r="A25" t="s">
        <v>80</v>
      </c>
      <c r="B25" t="s">
        <v>10</v>
      </c>
      <c r="C25" s="4"/>
      <c r="D25" s="4"/>
      <c r="E25" s="4">
        <v>0.4</v>
      </c>
      <c r="F25" s="4">
        <v>2.2999999999999998</v>
      </c>
      <c r="G25" s="4"/>
      <c r="H25" s="4"/>
    </row>
    <row r="26" spans="1:8" x14ac:dyDescent="0.35">
      <c r="A26" t="s">
        <v>80</v>
      </c>
      <c r="B26" t="s">
        <v>12</v>
      </c>
      <c r="C26" s="4"/>
      <c r="D26" s="4"/>
      <c r="E26" s="4"/>
      <c r="F26" s="4"/>
      <c r="G26" s="4">
        <v>11</v>
      </c>
      <c r="H26" s="4">
        <v>16.7</v>
      </c>
    </row>
    <row r="27" spans="1:8" x14ac:dyDescent="0.35">
      <c r="A27" t="s">
        <v>81</v>
      </c>
      <c r="B27" t="s">
        <v>8</v>
      </c>
      <c r="C27" s="4">
        <v>24.4</v>
      </c>
      <c r="D27" s="4">
        <v>26.3</v>
      </c>
      <c r="E27" s="4"/>
      <c r="F27" s="4"/>
      <c r="G27" s="4"/>
      <c r="H27" s="4"/>
    </row>
    <row r="28" spans="1:8" x14ac:dyDescent="0.35">
      <c r="A28" t="s">
        <v>81</v>
      </c>
      <c r="B28" t="s">
        <v>10</v>
      </c>
      <c r="C28" s="4"/>
      <c r="D28" s="4"/>
      <c r="E28" s="4">
        <v>0.9</v>
      </c>
      <c r="F28" s="4">
        <v>3.5</v>
      </c>
      <c r="G28" s="4"/>
      <c r="H28" s="4"/>
    </row>
    <row r="29" spans="1:8" x14ac:dyDescent="0.35">
      <c r="A29" t="s">
        <v>81</v>
      </c>
      <c r="B29" t="s">
        <v>12</v>
      </c>
      <c r="C29" s="4"/>
      <c r="D29" s="4"/>
      <c r="E29" s="4"/>
      <c r="F29" s="4"/>
      <c r="G29" s="4">
        <v>4.8</v>
      </c>
      <c r="H29" s="4">
        <v>6.5</v>
      </c>
    </row>
    <row r="30" spans="1:8" x14ac:dyDescent="0.35">
      <c r="A30" t="s">
        <v>82</v>
      </c>
      <c r="B30" t="s">
        <v>8</v>
      </c>
      <c r="C30" s="4">
        <v>23.2</v>
      </c>
      <c r="D30" s="4">
        <v>33.200000000000003</v>
      </c>
      <c r="E30" s="4"/>
      <c r="F30" s="4"/>
      <c r="G30" s="4"/>
      <c r="H30" s="4"/>
    </row>
    <row r="31" spans="1:8" x14ac:dyDescent="0.35">
      <c r="A31" t="s">
        <v>82</v>
      </c>
      <c r="B31" t="s">
        <v>10</v>
      </c>
      <c r="C31" s="4"/>
      <c r="D31" s="4"/>
      <c r="E31" s="4">
        <v>1.5</v>
      </c>
      <c r="F31" s="4">
        <v>4.9000000000000004</v>
      </c>
      <c r="G31" s="4"/>
      <c r="H31" s="4"/>
    </row>
    <row r="32" spans="1:8" x14ac:dyDescent="0.35">
      <c r="A32" t="s">
        <v>82</v>
      </c>
      <c r="B32" t="s">
        <v>12</v>
      </c>
      <c r="C32" s="4"/>
      <c r="D32" s="4"/>
      <c r="E32" s="4"/>
      <c r="F32" s="4"/>
      <c r="G32" s="4">
        <v>2.9</v>
      </c>
      <c r="H32" s="4">
        <v>2.7</v>
      </c>
    </row>
    <row r="33" spans="1:8" x14ac:dyDescent="0.35">
      <c r="A33" t="s">
        <v>90</v>
      </c>
      <c r="B33" t="s">
        <v>8</v>
      </c>
      <c r="C33" s="4">
        <v>9.8000000000000007</v>
      </c>
      <c r="D33" s="4">
        <v>17.7</v>
      </c>
      <c r="E33" s="4"/>
      <c r="F33" s="4"/>
      <c r="G33" s="4"/>
      <c r="H33" s="4"/>
    </row>
    <row r="34" spans="1:8" x14ac:dyDescent="0.35">
      <c r="A34" t="s">
        <v>90</v>
      </c>
      <c r="B34" t="s">
        <v>10</v>
      </c>
      <c r="C34" s="4"/>
      <c r="D34" s="4"/>
      <c r="E34" s="4">
        <v>0.6</v>
      </c>
      <c r="F34" s="4">
        <v>0.9</v>
      </c>
      <c r="G34" s="4"/>
      <c r="H34" s="4"/>
    </row>
    <row r="35" spans="1:8" x14ac:dyDescent="0.35">
      <c r="A35" t="s">
        <v>90</v>
      </c>
      <c r="B35" t="s">
        <v>12</v>
      </c>
      <c r="C35" s="4"/>
      <c r="D35" s="4"/>
      <c r="E35" s="4"/>
      <c r="F35" s="4"/>
      <c r="G35" s="4">
        <v>4.3</v>
      </c>
      <c r="H35" s="4">
        <v>6.3</v>
      </c>
    </row>
    <row r="36" spans="1:8" x14ac:dyDescent="0.35">
      <c r="A36" t="s">
        <v>84</v>
      </c>
      <c r="B36" t="s">
        <v>8</v>
      </c>
      <c r="C36" s="4">
        <v>36.299999999999997</v>
      </c>
      <c r="D36" s="4">
        <v>37.5</v>
      </c>
      <c r="E36" s="4"/>
      <c r="F36" s="4"/>
      <c r="G36" s="4"/>
      <c r="H36" s="4"/>
    </row>
    <row r="37" spans="1:8" x14ac:dyDescent="0.35">
      <c r="A37" t="s">
        <v>84</v>
      </c>
      <c r="B37" t="s">
        <v>10</v>
      </c>
      <c r="C37" s="4"/>
      <c r="D37" s="4"/>
      <c r="E37" s="4">
        <v>0.1</v>
      </c>
      <c r="F37" s="4">
        <v>0.4</v>
      </c>
      <c r="G37" s="4"/>
      <c r="H37" s="4"/>
    </row>
    <row r="38" spans="1:8" x14ac:dyDescent="0.35">
      <c r="A38" t="s">
        <v>84</v>
      </c>
      <c r="B38" t="s">
        <v>12</v>
      </c>
      <c r="C38" s="4"/>
      <c r="D38" s="4"/>
      <c r="E38" s="4"/>
      <c r="F38" s="4"/>
      <c r="G38" s="4">
        <v>13.1</v>
      </c>
      <c r="H38" s="4">
        <v>13.7</v>
      </c>
    </row>
    <row r="39" spans="1:8" x14ac:dyDescent="0.35">
      <c r="A39" t="s">
        <v>26</v>
      </c>
      <c r="B39" t="s">
        <v>8</v>
      </c>
      <c r="C39" s="4">
        <v>21.9</v>
      </c>
      <c r="D39" s="4">
        <v>31.1</v>
      </c>
      <c r="E39" s="4"/>
      <c r="F39" s="4"/>
      <c r="G39" s="4"/>
      <c r="H39" s="4"/>
    </row>
    <row r="40" spans="1:8" x14ac:dyDescent="0.35">
      <c r="A40" t="s">
        <v>26</v>
      </c>
      <c r="B40" t="s">
        <v>10</v>
      </c>
      <c r="C40" s="4"/>
      <c r="D40" s="4"/>
      <c r="E40" s="4">
        <v>0</v>
      </c>
      <c r="F40" s="4">
        <v>0.8</v>
      </c>
      <c r="G40" s="4"/>
      <c r="H40" s="4"/>
    </row>
    <row r="41" spans="1:8" x14ac:dyDescent="0.35">
      <c r="A41" t="s">
        <v>26</v>
      </c>
      <c r="B41" t="s">
        <v>12</v>
      </c>
      <c r="C41" s="4"/>
      <c r="D41" s="4"/>
      <c r="E41" s="4"/>
      <c r="F41" s="4"/>
      <c r="G41" s="4">
        <v>13</v>
      </c>
      <c r="H41" s="4">
        <v>18.3</v>
      </c>
    </row>
    <row r="42" spans="1:8" x14ac:dyDescent="0.35">
      <c r="A42" t="s">
        <v>83</v>
      </c>
      <c r="B42" t="s">
        <v>8</v>
      </c>
      <c r="C42" s="4">
        <v>30</v>
      </c>
      <c r="D42" s="4">
        <v>36.9</v>
      </c>
      <c r="E42" s="4"/>
      <c r="F42" s="4"/>
      <c r="G42" s="4"/>
      <c r="H42" s="4"/>
    </row>
    <row r="43" spans="1:8" x14ac:dyDescent="0.35">
      <c r="A43" t="s">
        <v>83</v>
      </c>
      <c r="B43" t="s">
        <v>10</v>
      </c>
      <c r="C43" s="4"/>
      <c r="D43" s="4"/>
      <c r="E43" s="4">
        <v>0</v>
      </c>
      <c r="F43" s="4">
        <v>0</v>
      </c>
      <c r="G43" s="4"/>
      <c r="H43" s="4"/>
    </row>
    <row r="44" spans="1:8" x14ac:dyDescent="0.35">
      <c r="A44" t="s">
        <v>83</v>
      </c>
      <c r="B44" t="s">
        <v>12</v>
      </c>
      <c r="C44" s="4"/>
      <c r="D44" s="4"/>
      <c r="E44" s="4"/>
      <c r="F44" s="4"/>
      <c r="G44" s="4">
        <v>5.9</v>
      </c>
      <c r="H44" s="4">
        <v>8.8000000000000007</v>
      </c>
    </row>
    <row r="45" spans="1:8" x14ac:dyDescent="0.35">
      <c r="A45" t="s">
        <v>91</v>
      </c>
      <c r="B45" t="s">
        <v>8</v>
      </c>
      <c r="C45" s="4">
        <v>50.8</v>
      </c>
      <c r="D45" s="4">
        <v>57.2</v>
      </c>
      <c r="E45" s="4"/>
      <c r="F45" s="4"/>
      <c r="G45" s="4"/>
      <c r="H45" s="4"/>
    </row>
    <row r="46" spans="1:8" x14ac:dyDescent="0.35">
      <c r="A46" t="s">
        <v>91</v>
      </c>
      <c r="B46" t="s">
        <v>10</v>
      </c>
      <c r="C46" s="4"/>
      <c r="D46" s="4"/>
      <c r="E46" s="4">
        <v>1.1000000000000001</v>
      </c>
      <c r="F46" s="4">
        <v>3.5</v>
      </c>
      <c r="G46" s="4"/>
      <c r="H46" s="4"/>
    </row>
    <row r="47" spans="1:8" x14ac:dyDescent="0.35">
      <c r="A47" t="s">
        <v>91</v>
      </c>
      <c r="B47" t="s">
        <v>12</v>
      </c>
      <c r="C47" s="4"/>
      <c r="D47" s="4"/>
      <c r="E47" s="4"/>
      <c r="F47" s="4"/>
      <c r="G47" s="4">
        <v>4.4000000000000004</v>
      </c>
      <c r="H47" s="4">
        <v>17.2</v>
      </c>
    </row>
    <row r="48" spans="1:8" x14ac:dyDescent="0.35">
      <c r="A48" t="s">
        <v>92</v>
      </c>
      <c r="B48" t="s">
        <v>8</v>
      </c>
      <c r="C48" s="4">
        <v>8.3000000000000007</v>
      </c>
      <c r="D48" s="4">
        <v>9.4</v>
      </c>
      <c r="E48" s="4"/>
      <c r="F48" s="4"/>
      <c r="G48" s="4"/>
      <c r="H48" s="4"/>
    </row>
    <row r="49" spans="1:8" x14ac:dyDescent="0.35">
      <c r="A49" t="s">
        <v>92</v>
      </c>
      <c r="B49" t="s">
        <v>10</v>
      </c>
      <c r="C49" s="4"/>
      <c r="D49" s="4"/>
      <c r="E49" s="4">
        <v>0.5</v>
      </c>
      <c r="F49" s="4">
        <v>0.7</v>
      </c>
      <c r="G49" s="4"/>
      <c r="H49" s="4"/>
    </row>
    <row r="50" spans="1:8" x14ac:dyDescent="0.35">
      <c r="A50" t="s">
        <v>92</v>
      </c>
      <c r="B50" t="s">
        <v>12</v>
      </c>
      <c r="C50" s="4"/>
      <c r="D50" s="4"/>
      <c r="E50" s="4"/>
      <c r="F50" s="4"/>
      <c r="G50" s="4">
        <v>5.2</v>
      </c>
      <c r="H50" s="4">
        <v>5.6</v>
      </c>
    </row>
    <row r="51" spans="1:8" x14ac:dyDescent="0.35">
      <c r="A51" t="s">
        <v>89</v>
      </c>
      <c r="B51" t="s">
        <v>8</v>
      </c>
      <c r="C51" s="4">
        <v>0.6</v>
      </c>
      <c r="D51" s="4">
        <v>1.1000000000000001</v>
      </c>
      <c r="E51" s="4"/>
      <c r="F51" s="4"/>
      <c r="G51" s="4"/>
      <c r="H51" s="4"/>
    </row>
    <row r="52" spans="1:8" x14ac:dyDescent="0.35">
      <c r="A52" t="s">
        <v>89</v>
      </c>
      <c r="B52" t="s">
        <v>10</v>
      </c>
      <c r="C52" s="4"/>
      <c r="D52" s="4"/>
      <c r="E52" s="4">
        <v>0.1</v>
      </c>
      <c r="F52" s="4">
        <v>0.2</v>
      </c>
      <c r="G52" s="4"/>
      <c r="H52" s="4"/>
    </row>
    <row r="53" spans="1:8" x14ac:dyDescent="0.35">
      <c r="A53" t="s">
        <v>89</v>
      </c>
      <c r="B53" t="s">
        <v>12</v>
      </c>
      <c r="C53" s="4"/>
      <c r="D53" s="4"/>
      <c r="E53" s="4"/>
      <c r="F53" s="4"/>
      <c r="G53" s="4">
        <v>7.2</v>
      </c>
      <c r="H53" s="4">
        <v>10</v>
      </c>
    </row>
    <row r="54" spans="1:8" x14ac:dyDescent="0.35">
      <c r="A54" t="s">
        <v>88</v>
      </c>
      <c r="B54" t="s">
        <v>8</v>
      </c>
      <c r="C54" s="4">
        <v>6.4</v>
      </c>
      <c r="D54" s="4">
        <v>8.6</v>
      </c>
      <c r="E54" s="4"/>
      <c r="F54" s="4"/>
      <c r="G54" s="4"/>
      <c r="H54" s="4"/>
    </row>
    <row r="55" spans="1:8" x14ac:dyDescent="0.35">
      <c r="A55" t="s">
        <v>88</v>
      </c>
      <c r="B55" t="s">
        <v>10</v>
      </c>
      <c r="C55" s="4"/>
      <c r="D55" s="4"/>
      <c r="E55" s="4">
        <v>0.3</v>
      </c>
      <c r="F55" s="4">
        <v>0.4</v>
      </c>
      <c r="G55" s="4"/>
      <c r="H55" s="4"/>
    </row>
    <row r="56" spans="1:8" x14ac:dyDescent="0.35">
      <c r="A56" t="s">
        <v>88</v>
      </c>
      <c r="B56" t="s">
        <v>12</v>
      </c>
      <c r="C56" s="4"/>
      <c r="D56" s="4"/>
      <c r="E56" s="4"/>
      <c r="F56" s="4"/>
      <c r="G56" s="4">
        <v>40.5</v>
      </c>
      <c r="H56" s="4">
        <v>50.1</v>
      </c>
    </row>
    <row r="57" spans="1:8" x14ac:dyDescent="0.35">
      <c r="A57" t="s">
        <v>93</v>
      </c>
      <c r="B57" t="s">
        <v>8</v>
      </c>
      <c r="C57" s="4">
        <v>4.5999999999999996</v>
      </c>
      <c r="D57" s="4">
        <v>5.5</v>
      </c>
      <c r="E57" s="4"/>
      <c r="F57" s="4"/>
      <c r="G57" s="4"/>
      <c r="H57" s="27"/>
    </row>
    <row r="58" spans="1:8" x14ac:dyDescent="0.35">
      <c r="A58" t="s">
        <v>93</v>
      </c>
      <c r="B58" t="s">
        <v>10</v>
      </c>
      <c r="C58" s="4"/>
      <c r="D58" s="4"/>
      <c r="E58" s="4">
        <v>0.2</v>
      </c>
      <c r="F58" s="4">
        <v>0.2</v>
      </c>
      <c r="G58" s="4"/>
      <c r="H58" s="4"/>
    </row>
    <row r="59" spans="1:8" x14ac:dyDescent="0.35">
      <c r="A59" t="s">
        <v>93</v>
      </c>
      <c r="B59" t="s">
        <v>12</v>
      </c>
      <c r="C59" s="4"/>
      <c r="D59" s="4"/>
      <c r="E59" s="4"/>
      <c r="F59" s="4"/>
      <c r="G59" s="4">
        <v>2.9</v>
      </c>
      <c r="H59" s="4">
        <v>4.9000000000000004</v>
      </c>
    </row>
    <row r="60" spans="1:8" x14ac:dyDescent="0.35">
      <c r="A60" t="s">
        <v>86</v>
      </c>
      <c r="B60" t="s">
        <v>8</v>
      </c>
      <c r="C60" s="4">
        <v>3.7</v>
      </c>
      <c r="D60" s="4">
        <v>8.1</v>
      </c>
      <c r="E60" s="4"/>
      <c r="F60" s="4"/>
      <c r="G60" s="4"/>
      <c r="H60" s="4"/>
    </row>
    <row r="61" spans="1:8" x14ac:dyDescent="0.35">
      <c r="A61" t="s">
        <v>86</v>
      </c>
      <c r="B61" t="s">
        <v>10</v>
      </c>
      <c r="C61" s="4"/>
      <c r="D61" s="4"/>
      <c r="E61" s="4">
        <v>0.6</v>
      </c>
      <c r="F61" s="4">
        <v>0.8</v>
      </c>
      <c r="G61" s="4"/>
      <c r="H61" s="4"/>
    </row>
    <row r="62" spans="1:8" x14ac:dyDescent="0.35">
      <c r="A62" t="s">
        <v>86</v>
      </c>
      <c r="B62" t="s">
        <v>12</v>
      </c>
      <c r="C62" s="4"/>
      <c r="D62" s="4"/>
      <c r="E62" s="4"/>
      <c r="F62" s="4"/>
      <c r="G62" s="4">
        <v>15.2</v>
      </c>
      <c r="H62" s="4">
        <v>20.3</v>
      </c>
    </row>
    <row r="63" spans="1:8" x14ac:dyDescent="0.35">
      <c r="A63" t="s">
        <v>87</v>
      </c>
      <c r="B63" t="s">
        <v>8</v>
      </c>
      <c r="C63" s="4">
        <v>8.1999999999999993</v>
      </c>
      <c r="D63" s="4">
        <v>11.1</v>
      </c>
      <c r="E63" s="4"/>
      <c r="F63" s="4"/>
      <c r="G63" s="4"/>
      <c r="H63" s="4"/>
    </row>
    <row r="64" spans="1:8" x14ac:dyDescent="0.35">
      <c r="A64" t="s">
        <v>87</v>
      </c>
      <c r="B64" t="s">
        <v>10</v>
      </c>
      <c r="C64" s="4"/>
      <c r="D64" s="4"/>
      <c r="E64" s="4">
        <v>0.1</v>
      </c>
      <c r="F64" s="4">
        <v>0.1</v>
      </c>
      <c r="G64" s="4"/>
      <c r="H64" s="4"/>
    </row>
    <row r="65" spans="1:8" x14ac:dyDescent="0.35">
      <c r="A65" t="s">
        <v>87</v>
      </c>
      <c r="B65" t="s">
        <v>12</v>
      </c>
      <c r="C65" s="4"/>
      <c r="D65" s="4"/>
      <c r="E65" s="4"/>
      <c r="F65" s="4"/>
      <c r="G65" s="4">
        <v>5.0999999999999996</v>
      </c>
      <c r="H65" s="4">
        <v>6.3</v>
      </c>
    </row>
    <row r="66" spans="1:8" x14ac:dyDescent="0.35">
      <c r="A66" t="s">
        <v>94</v>
      </c>
      <c r="B66" t="s">
        <v>8</v>
      </c>
      <c r="C66">
        <v>17.399999999999999</v>
      </c>
      <c r="D66">
        <v>20.2</v>
      </c>
      <c r="H66" s="4"/>
    </row>
    <row r="67" spans="1:8" x14ac:dyDescent="0.35">
      <c r="A67" t="s">
        <v>94</v>
      </c>
      <c r="B67" t="s">
        <v>10</v>
      </c>
      <c r="E67">
        <v>2.7</v>
      </c>
      <c r="F67">
        <v>3.3</v>
      </c>
      <c r="H67" s="4"/>
    </row>
    <row r="68" spans="1:8" x14ac:dyDescent="0.35">
      <c r="A68" t="s">
        <v>94</v>
      </c>
      <c r="B68" t="s">
        <v>12</v>
      </c>
      <c r="G68">
        <v>27.3</v>
      </c>
      <c r="H68" s="4">
        <v>43.9</v>
      </c>
    </row>
    <row r="69" spans="1:8" x14ac:dyDescent="0.35">
      <c r="A69" t="s">
        <v>94</v>
      </c>
      <c r="B69" t="s">
        <v>14</v>
      </c>
      <c r="C69" s="4"/>
      <c r="D69" s="4"/>
      <c r="E69" s="4"/>
      <c r="F69" s="4"/>
      <c r="G69" s="4"/>
      <c r="H69" s="4"/>
    </row>
    <row r="70" spans="1:8" x14ac:dyDescent="0.35">
      <c r="A70" t="s">
        <v>95</v>
      </c>
      <c r="B70" t="s">
        <v>8</v>
      </c>
      <c r="C70" s="4">
        <v>20</v>
      </c>
      <c r="D70" s="4">
        <v>32.200000000000003</v>
      </c>
      <c r="E70" s="4"/>
      <c r="F70" s="4"/>
      <c r="G70" s="4"/>
    </row>
    <row r="71" spans="1:8" x14ac:dyDescent="0.35">
      <c r="A71" t="s">
        <v>95</v>
      </c>
      <c r="B71" t="s">
        <v>10</v>
      </c>
      <c r="C71" s="4"/>
      <c r="D71" s="4"/>
      <c r="E71" s="4">
        <v>3.4</v>
      </c>
      <c r="F71" s="4">
        <v>30.8</v>
      </c>
      <c r="G71" s="4"/>
    </row>
    <row r="72" spans="1:8" x14ac:dyDescent="0.35">
      <c r="A72" t="s">
        <v>95</v>
      </c>
      <c r="B72" t="s">
        <v>12</v>
      </c>
      <c r="C72" s="4"/>
      <c r="D72" s="4"/>
      <c r="E72" s="4"/>
      <c r="F72" s="4"/>
      <c r="G72" s="4">
        <v>23.3</v>
      </c>
      <c r="H72">
        <v>25.4</v>
      </c>
    </row>
    <row r="73" spans="1:8" x14ac:dyDescent="0.35">
      <c r="A73" t="s">
        <v>96</v>
      </c>
      <c r="B73" t="s">
        <v>8</v>
      </c>
      <c r="C73">
        <v>18.600000000000001</v>
      </c>
      <c r="D73">
        <v>22.2</v>
      </c>
    </row>
    <row r="74" spans="1:8" x14ac:dyDescent="0.35">
      <c r="A74" t="s">
        <v>96</v>
      </c>
      <c r="B74" t="s">
        <v>10</v>
      </c>
      <c r="E74">
        <v>7.7</v>
      </c>
      <c r="F74">
        <v>8.4</v>
      </c>
    </row>
    <row r="75" spans="1:8" x14ac:dyDescent="0.35">
      <c r="A75" t="s">
        <v>96</v>
      </c>
      <c r="B75" t="s">
        <v>12</v>
      </c>
      <c r="G75">
        <v>5.3</v>
      </c>
      <c r="H75">
        <v>7.1</v>
      </c>
    </row>
    <row r="76" spans="1:8" x14ac:dyDescent="0.35">
      <c r="A76" t="s">
        <v>97</v>
      </c>
      <c r="B76" t="s">
        <v>8</v>
      </c>
      <c r="C76">
        <v>15.8</v>
      </c>
      <c r="D76">
        <v>19</v>
      </c>
    </row>
    <row r="77" spans="1:8" x14ac:dyDescent="0.35">
      <c r="A77" t="s">
        <v>97</v>
      </c>
      <c r="B77" t="s">
        <v>10</v>
      </c>
      <c r="E77">
        <v>5.0999999999999996</v>
      </c>
      <c r="F77">
        <v>9.3000000000000007</v>
      </c>
    </row>
    <row r="78" spans="1:8" x14ac:dyDescent="0.35">
      <c r="A78" t="s">
        <v>97</v>
      </c>
      <c r="B78" t="s">
        <v>12</v>
      </c>
      <c r="G78">
        <v>25.2</v>
      </c>
      <c r="H78">
        <v>30.6</v>
      </c>
    </row>
    <row r="79" spans="1:8" x14ac:dyDescent="0.35">
      <c r="A79" t="s">
        <v>110</v>
      </c>
      <c r="B79" t="s">
        <v>8</v>
      </c>
      <c r="C79">
        <v>36.4</v>
      </c>
      <c r="D79">
        <v>39.200000000000003</v>
      </c>
    </row>
    <row r="80" spans="1:8" x14ac:dyDescent="0.35">
      <c r="A80" t="s">
        <v>110</v>
      </c>
      <c r="B80" t="s">
        <v>10</v>
      </c>
      <c r="E80">
        <v>0.8</v>
      </c>
      <c r="F80">
        <v>2.4</v>
      </c>
    </row>
    <row r="81" spans="1:8" x14ac:dyDescent="0.35">
      <c r="A81" t="s">
        <v>110</v>
      </c>
      <c r="B81" t="s">
        <v>12</v>
      </c>
      <c r="G81">
        <v>16.8</v>
      </c>
      <c r="H81">
        <v>19.2</v>
      </c>
    </row>
    <row r="82" spans="1:8" x14ac:dyDescent="0.35">
      <c r="A82" t="s">
        <v>98</v>
      </c>
      <c r="B82" t="s">
        <v>8</v>
      </c>
      <c r="C82">
        <v>15.5</v>
      </c>
      <c r="D82">
        <v>18.600000000000001</v>
      </c>
    </row>
    <row r="83" spans="1:8" x14ac:dyDescent="0.35">
      <c r="A83" t="s">
        <v>98</v>
      </c>
      <c r="B83" t="s">
        <v>10</v>
      </c>
      <c r="E83">
        <v>6.9</v>
      </c>
      <c r="F83">
        <v>12.5</v>
      </c>
    </row>
    <row r="84" spans="1:8" x14ac:dyDescent="0.35">
      <c r="A84" t="s">
        <v>98</v>
      </c>
      <c r="B84" t="s">
        <v>12</v>
      </c>
      <c r="G84">
        <v>39.1</v>
      </c>
      <c r="H84">
        <v>43.9</v>
      </c>
    </row>
    <row r="85" spans="1:8" x14ac:dyDescent="0.35">
      <c r="A85" t="s">
        <v>99</v>
      </c>
      <c r="B85" t="s">
        <v>8</v>
      </c>
      <c r="C85">
        <v>4.8</v>
      </c>
      <c r="D85">
        <v>5.0999999999999996</v>
      </c>
    </row>
    <row r="86" spans="1:8" x14ac:dyDescent="0.35">
      <c r="A86" t="s">
        <v>99</v>
      </c>
      <c r="B86" t="s">
        <v>10</v>
      </c>
      <c r="E86">
        <v>13.4</v>
      </c>
      <c r="F86">
        <v>24.4</v>
      </c>
    </row>
    <row r="87" spans="1:8" x14ac:dyDescent="0.35">
      <c r="A87" t="s">
        <v>99</v>
      </c>
      <c r="B87" t="s">
        <v>12</v>
      </c>
      <c r="G87">
        <v>36</v>
      </c>
      <c r="H87">
        <v>52.4</v>
      </c>
    </row>
  </sheetData>
  <phoneticPr fontId="18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98"/>
  <sheetViews>
    <sheetView zoomScale="90" zoomScaleNormal="90" workbookViewId="0"/>
  </sheetViews>
  <sheetFormatPr baseColWidth="10" defaultRowHeight="14.5" x14ac:dyDescent="0.35"/>
  <cols>
    <col min="7" max="7" width="11.7265625" customWidth="1"/>
  </cols>
  <sheetData>
    <row r="1" spans="1:13" x14ac:dyDescent="0.35">
      <c r="A1" s="17"/>
      <c r="B1" s="31">
        <v>1990</v>
      </c>
      <c r="C1" t="s">
        <v>68</v>
      </c>
      <c r="G1" t="s">
        <v>113</v>
      </c>
      <c r="H1" t="s">
        <v>116</v>
      </c>
    </row>
    <row r="2" spans="1:13" x14ac:dyDescent="0.35">
      <c r="A2" t="s">
        <v>100</v>
      </c>
      <c r="B2" t="s">
        <v>0</v>
      </c>
      <c r="M2" s="3"/>
    </row>
    <row r="3" spans="1:13" x14ac:dyDescent="0.35">
      <c r="A3" t="s">
        <v>73</v>
      </c>
      <c r="B3" t="s">
        <v>8</v>
      </c>
      <c r="C3" s="3">
        <v>0.40523406012372609</v>
      </c>
      <c r="G3">
        <v>273669</v>
      </c>
      <c r="M3" s="3"/>
    </row>
    <row r="4" spans="1:13" x14ac:dyDescent="0.35">
      <c r="A4" t="s">
        <v>73</v>
      </c>
      <c r="B4" t="s">
        <v>10</v>
      </c>
      <c r="C4" s="3">
        <v>2.7990017137490913E-3</v>
      </c>
      <c r="M4" s="3"/>
    </row>
    <row r="5" spans="1:13" x14ac:dyDescent="0.35">
      <c r="A5" t="s">
        <v>73</v>
      </c>
      <c r="B5" t="s">
        <v>12</v>
      </c>
      <c r="C5" s="3">
        <v>9.7106358411073235E-2</v>
      </c>
      <c r="M5" s="3"/>
    </row>
    <row r="6" spans="1:13" x14ac:dyDescent="0.35">
      <c r="A6" t="s">
        <v>73</v>
      </c>
      <c r="B6" t="s">
        <v>14</v>
      </c>
      <c r="C6" s="3">
        <v>3.7271302193525755E-3</v>
      </c>
      <c r="M6" s="3"/>
    </row>
    <row r="7" spans="1:13" x14ac:dyDescent="0.35">
      <c r="A7" t="s">
        <v>73</v>
      </c>
      <c r="B7" t="s">
        <v>16</v>
      </c>
      <c r="C7" s="3">
        <v>0.36529530198889898</v>
      </c>
      <c r="M7" s="3"/>
    </row>
    <row r="8" spans="1:13" x14ac:dyDescent="0.35">
      <c r="A8" t="s">
        <v>73</v>
      </c>
      <c r="B8" t="s">
        <v>18</v>
      </c>
      <c r="C8" s="3">
        <v>0</v>
      </c>
      <c r="M8" s="3"/>
    </row>
    <row r="9" spans="1:13" x14ac:dyDescent="0.35">
      <c r="A9" t="s">
        <v>73</v>
      </c>
      <c r="B9" t="s">
        <v>19</v>
      </c>
      <c r="C9" s="3">
        <v>0.1258381475432</v>
      </c>
      <c r="M9" s="3"/>
    </row>
    <row r="10" spans="1:13" x14ac:dyDescent="0.35">
      <c r="A10" t="s">
        <v>74</v>
      </c>
      <c r="B10" t="s">
        <v>8</v>
      </c>
      <c r="C10" s="3">
        <v>0.13911474199206128</v>
      </c>
      <c r="G10">
        <v>108330</v>
      </c>
      <c r="I10" s="1"/>
      <c r="M10" s="3"/>
    </row>
    <row r="11" spans="1:13" x14ac:dyDescent="0.35">
      <c r="A11" t="s">
        <v>74</v>
      </c>
      <c r="B11" t="s">
        <v>10</v>
      </c>
      <c r="C11" s="3">
        <v>1.8462106526354657E-4</v>
      </c>
      <c r="M11" s="3"/>
    </row>
    <row r="12" spans="1:13" x14ac:dyDescent="0.35">
      <c r="A12" t="s">
        <v>74</v>
      </c>
      <c r="B12" t="s">
        <v>12</v>
      </c>
      <c r="C12" s="3">
        <v>1.938521185267239E-2</v>
      </c>
      <c r="M12" s="3"/>
    </row>
    <row r="13" spans="1:13" x14ac:dyDescent="0.35">
      <c r="A13" t="s">
        <v>74</v>
      </c>
      <c r="B13" t="s">
        <v>14</v>
      </c>
      <c r="C13" s="3">
        <v>1.4308132557924859E-3</v>
      </c>
      <c r="M13" s="3"/>
    </row>
    <row r="14" spans="1:13" x14ac:dyDescent="0.35">
      <c r="A14" t="s">
        <v>74</v>
      </c>
      <c r="B14" t="s">
        <v>16</v>
      </c>
      <c r="C14" s="3">
        <v>0.30647096833748733</v>
      </c>
      <c r="M14" s="3"/>
    </row>
    <row r="15" spans="1:13" x14ac:dyDescent="0.35">
      <c r="A15" t="s">
        <v>74</v>
      </c>
      <c r="B15" t="s">
        <v>18</v>
      </c>
      <c r="C15" s="3">
        <v>0</v>
      </c>
      <c r="M15" s="3"/>
    </row>
    <row r="16" spans="1:13" x14ac:dyDescent="0.35">
      <c r="A16" t="s">
        <v>74</v>
      </c>
      <c r="B16" t="s">
        <v>19</v>
      </c>
      <c r="C16" s="3">
        <v>0.53341364349672293</v>
      </c>
      <c r="M16" s="3"/>
    </row>
    <row r="17" spans="1:13" x14ac:dyDescent="0.35">
      <c r="A17" t="s">
        <v>75</v>
      </c>
      <c r="B17" t="s">
        <v>8</v>
      </c>
      <c r="C17" s="3">
        <v>1.4376404319621351E-2</v>
      </c>
      <c r="G17">
        <v>835814</v>
      </c>
      <c r="M17" s="3"/>
    </row>
    <row r="18" spans="1:13" x14ac:dyDescent="0.35">
      <c r="A18" t="s">
        <v>75</v>
      </c>
      <c r="B18" t="s">
        <v>10</v>
      </c>
      <c r="C18" s="3">
        <v>4.256927976798666E-3</v>
      </c>
      <c r="M18" s="3"/>
    </row>
    <row r="19" spans="1:13" x14ac:dyDescent="0.35">
      <c r="A19" t="s">
        <v>75</v>
      </c>
      <c r="B19" t="s">
        <v>12</v>
      </c>
      <c r="C19" s="3">
        <v>5.6639395846444306E-2</v>
      </c>
      <c r="M19" s="3"/>
    </row>
    <row r="20" spans="1:13" x14ac:dyDescent="0.35">
      <c r="A20" t="s">
        <v>75</v>
      </c>
      <c r="B20" t="s">
        <v>14</v>
      </c>
      <c r="C20" s="3">
        <v>1.0906732837688768E-2</v>
      </c>
      <c r="M20" s="3"/>
    </row>
    <row r="21" spans="1:13" x14ac:dyDescent="0.35">
      <c r="A21" t="s">
        <v>75</v>
      </c>
      <c r="B21" t="s">
        <v>16</v>
      </c>
      <c r="C21" s="3">
        <v>0.21349726135240615</v>
      </c>
      <c r="M21" s="3"/>
    </row>
    <row r="22" spans="1:13" x14ac:dyDescent="0.35">
      <c r="A22" t="s">
        <v>75</v>
      </c>
      <c r="B22" t="s">
        <v>18</v>
      </c>
      <c r="C22" s="3">
        <v>0</v>
      </c>
      <c r="M22" s="3"/>
    </row>
    <row r="23" spans="1:13" x14ac:dyDescent="0.35">
      <c r="A23" t="s">
        <v>75</v>
      </c>
      <c r="B23" t="s">
        <v>19</v>
      </c>
      <c r="C23" s="3">
        <v>0.70032327766704072</v>
      </c>
    </row>
    <row r="24" spans="1:13" x14ac:dyDescent="0.35">
      <c r="A24" t="s">
        <v>76</v>
      </c>
      <c r="B24" t="s">
        <v>8</v>
      </c>
      <c r="C24" s="3">
        <v>8.1916178458765216E-3</v>
      </c>
      <c r="G24">
        <v>110950</v>
      </c>
      <c r="I24" s="1"/>
    </row>
    <row r="25" spans="1:13" x14ac:dyDescent="0.35">
      <c r="A25" t="s">
        <v>76</v>
      </c>
      <c r="B25" t="s">
        <v>10</v>
      </c>
      <c r="C25" s="3">
        <v>8.7426768814781431E-4</v>
      </c>
    </row>
    <row r="26" spans="1:13" x14ac:dyDescent="0.35">
      <c r="A26" t="s">
        <v>76</v>
      </c>
      <c r="B26" t="s">
        <v>12</v>
      </c>
      <c r="C26" s="3">
        <v>2.9788192879675528E-2</v>
      </c>
    </row>
    <row r="27" spans="1:13" x14ac:dyDescent="0.35">
      <c r="A27" t="s">
        <v>76</v>
      </c>
      <c r="B27" t="s">
        <v>14</v>
      </c>
      <c r="C27" s="3">
        <v>1.5277151870211806E-2</v>
      </c>
    </row>
    <row r="28" spans="1:13" x14ac:dyDescent="0.35">
      <c r="A28" t="s">
        <v>76</v>
      </c>
      <c r="B28" t="s">
        <v>16</v>
      </c>
      <c r="C28" s="3">
        <v>0.36127084272194682</v>
      </c>
    </row>
    <row r="29" spans="1:13" x14ac:dyDescent="0.35">
      <c r="A29" t="s">
        <v>76</v>
      </c>
      <c r="B29" t="s">
        <v>18</v>
      </c>
      <c r="C29" s="3">
        <v>0</v>
      </c>
    </row>
    <row r="30" spans="1:13" x14ac:dyDescent="0.35">
      <c r="A30" t="s">
        <v>76</v>
      </c>
      <c r="B30" t="s">
        <v>19</v>
      </c>
      <c r="C30" s="3">
        <v>0.58459792699414148</v>
      </c>
    </row>
    <row r="31" spans="1:13" x14ac:dyDescent="0.35">
      <c r="A31" t="s">
        <v>77</v>
      </c>
      <c r="B31" t="s">
        <v>8</v>
      </c>
      <c r="C31" s="3">
        <v>9.4934772105008863E-2</v>
      </c>
      <c r="G31">
        <v>24836</v>
      </c>
    </row>
    <row r="32" spans="1:13" x14ac:dyDescent="0.35">
      <c r="A32" t="s">
        <v>77</v>
      </c>
      <c r="B32" t="s">
        <v>10</v>
      </c>
      <c r="C32" s="3">
        <v>1.7889354163311323E-3</v>
      </c>
    </row>
    <row r="33" spans="1:9" x14ac:dyDescent="0.35">
      <c r="A33" t="s">
        <v>77</v>
      </c>
      <c r="B33" t="s">
        <v>12</v>
      </c>
      <c r="C33" s="3">
        <v>6.4583668867772587E-2</v>
      </c>
    </row>
    <row r="34" spans="1:9" x14ac:dyDescent="0.35">
      <c r="A34" t="s">
        <v>77</v>
      </c>
      <c r="B34" t="s">
        <v>14</v>
      </c>
      <c r="C34" s="3">
        <v>5.3188919310678047E-2</v>
      </c>
    </row>
    <row r="35" spans="1:9" x14ac:dyDescent="0.35">
      <c r="A35" t="s">
        <v>77</v>
      </c>
      <c r="B35" t="s">
        <v>16</v>
      </c>
      <c r="C35" s="3">
        <v>0.19813979706877113</v>
      </c>
    </row>
    <row r="36" spans="1:9" x14ac:dyDescent="0.35">
      <c r="A36" t="s">
        <v>77</v>
      </c>
      <c r="B36" t="s">
        <v>18</v>
      </c>
      <c r="C36" s="3">
        <v>0</v>
      </c>
    </row>
    <row r="37" spans="1:9" x14ac:dyDescent="0.35">
      <c r="A37" t="s">
        <v>77</v>
      </c>
      <c r="B37" t="s">
        <v>19</v>
      </c>
      <c r="C37" s="3">
        <v>0.58736390723143828</v>
      </c>
    </row>
    <row r="38" spans="1:9" x14ac:dyDescent="0.35">
      <c r="A38" t="s">
        <v>78</v>
      </c>
      <c r="B38" t="s">
        <v>8</v>
      </c>
      <c r="C38" s="3">
        <v>9.5950770338743274E-2</v>
      </c>
      <c r="G38">
        <v>194395</v>
      </c>
      <c r="I38" s="1"/>
    </row>
    <row r="39" spans="1:9" x14ac:dyDescent="0.35">
      <c r="A39" t="s">
        <v>78</v>
      </c>
      <c r="B39" t="s">
        <v>10</v>
      </c>
      <c r="C39" s="3">
        <v>2.0283443504205356E-4</v>
      </c>
    </row>
    <row r="40" spans="1:9" x14ac:dyDescent="0.35">
      <c r="A40" t="s">
        <v>78</v>
      </c>
      <c r="B40" t="s">
        <v>12</v>
      </c>
      <c r="C40" s="3">
        <v>0.11167468299081766</v>
      </c>
    </row>
    <row r="41" spans="1:9" x14ac:dyDescent="0.35">
      <c r="A41" t="s">
        <v>78</v>
      </c>
      <c r="B41" t="s">
        <v>14</v>
      </c>
      <c r="C41" s="3">
        <v>1.0689575349160214E-2</v>
      </c>
    </row>
    <row r="42" spans="1:9" x14ac:dyDescent="0.35">
      <c r="A42" t="s">
        <v>78</v>
      </c>
      <c r="B42" t="s">
        <v>16</v>
      </c>
      <c r="C42" s="3">
        <v>0.41854985982149745</v>
      </c>
    </row>
    <row r="43" spans="1:9" x14ac:dyDescent="0.35">
      <c r="A43" t="s">
        <v>78</v>
      </c>
      <c r="B43" t="s">
        <v>18</v>
      </c>
      <c r="C43" s="3">
        <v>0</v>
      </c>
    </row>
    <row r="44" spans="1:9" x14ac:dyDescent="0.35">
      <c r="A44" t="s">
        <v>78</v>
      </c>
      <c r="B44" t="s">
        <v>19</v>
      </c>
      <c r="C44" s="3">
        <v>0.36293227706473935</v>
      </c>
    </row>
    <row r="45" spans="1:9" x14ac:dyDescent="0.35">
      <c r="A45" t="s">
        <v>79</v>
      </c>
      <c r="B45" t="s">
        <v>8</v>
      </c>
      <c r="C45" s="3">
        <v>0.13376101047033406</v>
      </c>
      <c r="G45">
        <v>12034</v>
      </c>
    </row>
    <row r="46" spans="1:9" x14ac:dyDescent="0.35">
      <c r="A46" t="s">
        <v>79</v>
      </c>
      <c r="B46" t="s">
        <v>10</v>
      </c>
      <c r="C46" s="3">
        <v>2.4098387900947313E-5</v>
      </c>
    </row>
    <row r="47" spans="1:9" x14ac:dyDescent="0.35">
      <c r="A47" t="s">
        <v>79</v>
      </c>
      <c r="B47" t="s">
        <v>12</v>
      </c>
      <c r="C47" s="3">
        <v>0.10802725610769487</v>
      </c>
    </row>
    <row r="48" spans="1:9" x14ac:dyDescent="0.35">
      <c r="A48" t="s">
        <v>79</v>
      </c>
      <c r="B48" t="s">
        <v>14</v>
      </c>
      <c r="C48" s="3">
        <v>1.6204088416154231E-2</v>
      </c>
    </row>
    <row r="49" spans="1:9" x14ac:dyDescent="0.35">
      <c r="A49" t="s">
        <v>79</v>
      </c>
      <c r="B49" t="s">
        <v>16</v>
      </c>
      <c r="C49" s="3">
        <v>0.21023765996343693</v>
      </c>
    </row>
    <row r="50" spans="1:9" x14ac:dyDescent="0.35">
      <c r="A50" t="s">
        <v>79</v>
      </c>
      <c r="B50" t="s">
        <v>18</v>
      </c>
      <c r="C50" s="3">
        <v>0</v>
      </c>
    </row>
    <row r="51" spans="1:9" x14ac:dyDescent="0.35">
      <c r="A51" t="s">
        <v>79</v>
      </c>
      <c r="B51" t="s">
        <v>19</v>
      </c>
      <c r="C51" s="3">
        <v>0.53174588665447897</v>
      </c>
    </row>
    <row r="52" spans="1:9" x14ac:dyDescent="0.35">
      <c r="A52" t="s">
        <v>80</v>
      </c>
      <c r="B52" t="s">
        <v>8</v>
      </c>
      <c r="C52" s="3">
        <v>5.512249022771378E-3</v>
      </c>
      <c r="G52" s="1">
        <v>39729.699999999997</v>
      </c>
      <c r="I52" s="1"/>
    </row>
    <row r="53" spans="1:9" x14ac:dyDescent="0.35">
      <c r="A53" t="s">
        <v>80</v>
      </c>
      <c r="B53" t="s">
        <v>10</v>
      </c>
      <c r="C53" s="3">
        <v>2.5673488599209154E-4</v>
      </c>
    </row>
    <row r="54" spans="1:9" x14ac:dyDescent="0.35">
      <c r="A54" t="s">
        <v>80</v>
      </c>
      <c r="B54" t="s">
        <v>12</v>
      </c>
      <c r="C54" s="3">
        <v>5.3108883278756201E-2</v>
      </c>
    </row>
    <row r="55" spans="1:9" x14ac:dyDescent="0.35">
      <c r="A55" t="s">
        <v>80</v>
      </c>
      <c r="B55" t="s">
        <v>14</v>
      </c>
      <c r="C55" s="3">
        <v>2.4993896253935974E-3</v>
      </c>
    </row>
    <row r="56" spans="1:9" x14ac:dyDescent="0.35">
      <c r="A56" t="s">
        <v>80</v>
      </c>
      <c r="B56" t="s">
        <v>16</v>
      </c>
      <c r="C56" s="3">
        <v>0.29588947311457175</v>
      </c>
    </row>
    <row r="57" spans="1:9" x14ac:dyDescent="0.35">
      <c r="A57" t="s">
        <v>80</v>
      </c>
      <c r="B57" t="s">
        <v>18</v>
      </c>
      <c r="C57" s="3">
        <v>0</v>
      </c>
    </row>
    <row r="58" spans="1:9" x14ac:dyDescent="0.35">
      <c r="A58" t="s">
        <v>80</v>
      </c>
      <c r="B58" t="s">
        <v>19</v>
      </c>
      <c r="C58" s="3">
        <v>0.64273327007251502</v>
      </c>
    </row>
    <row r="59" spans="1:9" x14ac:dyDescent="0.35">
      <c r="A59" t="s">
        <v>81</v>
      </c>
      <c r="B59" t="s">
        <v>8</v>
      </c>
      <c r="C59" s="3">
        <v>0.22564375</v>
      </c>
      <c r="G59">
        <v>128000</v>
      </c>
    </row>
    <row r="60" spans="1:9" x14ac:dyDescent="0.35">
      <c r="A60" t="s">
        <v>81</v>
      </c>
      <c r="B60" t="s">
        <v>10</v>
      </c>
      <c r="C60" s="3">
        <v>2.0546875000000001E-3</v>
      </c>
    </row>
    <row r="61" spans="1:9" x14ac:dyDescent="0.35">
      <c r="A61" t="s">
        <v>81</v>
      </c>
      <c r="B61" t="s">
        <v>12</v>
      </c>
      <c r="C61" s="3">
        <v>3.20390625E-2</v>
      </c>
    </row>
    <row r="62" spans="1:9" x14ac:dyDescent="0.35">
      <c r="A62" t="s">
        <v>81</v>
      </c>
      <c r="B62" t="s">
        <v>14</v>
      </c>
      <c r="C62" s="3">
        <v>5.0945312500000001E-3</v>
      </c>
    </row>
    <row r="63" spans="1:9" x14ac:dyDescent="0.35">
      <c r="A63" t="s">
        <v>81</v>
      </c>
      <c r="B63" t="s">
        <v>16</v>
      </c>
      <c r="C63" s="3">
        <v>0.13996875</v>
      </c>
    </row>
    <row r="64" spans="1:9" x14ac:dyDescent="0.35">
      <c r="A64" t="s">
        <v>81</v>
      </c>
      <c r="B64" t="s">
        <v>18</v>
      </c>
      <c r="C64" s="3">
        <v>0</v>
      </c>
    </row>
    <row r="65" spans="1:9" x14ac:dyDescent="0.35">
      <c r="A65" t="s">
        <v>81</v>
      </c>
      <c r="B65" t="s">
        <v>19</v>
      </c>
      <c r="C65" s="3">
        <v>0.59519921875000004</v>
      </c>
    </row>
    <row r="66" spans="1:9" x14ac:dyDescent="0.35">
      <c r="A66" t="s">
        <v>82</v>
      </c>
      <c r="B66" t="s">
        <v>8</v>
      </c>
      <c r="C66" s="3">
        <v>0.16233775436060932</v>
      </c>
      <c r="G66" s="1">
        <v>88204.989999999991</v>
      </c>
      <c r="I66" s="1"/>
    </row>
    <row r="67" spans="1:9" x14ac:dyDescent="0.35">
      <c r="A67" t="s">
        <v>82</v>
      </c>
      <c r="B67" t="s">
        <v>10</v>
      </c>
      <c r="C67" s="3">
        <v>4.8295453579213611E-3</v>
      </c>
    </row>
    <row r="68" spans="1:9" x14ac:dyDescent="0.35">
      <c r="A68" t="s">
        <v>82</v>
      </c>
      <c r="B68" t="s">
        <v>12</v>
      </c>
      <c r="C68" s="3">
        <v>3.2107027051417387E-2</v>
      </c>
    </row>
    <row r="69" spans="1:9" x14ac:dyDescent="0.35">
      <c r="A69" t="s">
        <v>82</v>
      </c>
      <c r="B69" t="s">
        <v>14</v>
      </c>
      <c r="C69" s="3">
        <v>8.8203626574868393E-3</v>
      </c>
    </row>
    <row r="70" spans="1:9" x14ac:dyDescent="0.35">
      <c r="A70" t="s">
        <v>82</v>
      </c>
      <c r="B70" t="s">
        <v>16</v>
      </c>
      <c r="C70" s="3">
        <v>0.20690439395775684</v>
      </c>
    </row>
    <row r="71" spans="1:9" x14ac:dyDescent="0.35">
      <c r="A71" t="s">
        <v>82</v>
      </c>
      <c r="B71" t="s">
        <v>18</v>
      </c>
      <c r="C71" s="3">
        <v>0</v>
      </c>
    </row>
    <row r="72" spans="1:9" x14ac:dyDescent="0.35">
      <c r="A72" t="s">
        <v>82</v>
      </c>
      <c r="B72" t="s">
        <v>19</v>
      </c>
      <c r="C72" s="3">
        <v>0.58500091661480835</v>
      </c>
    </row>
    <row r="73" spans="1:9" x14ac:dyDescent="0.35">
      <c r="A73" t="s">
        <v>90</v>
      </c>
      <c r="B73" t="s">
        <v>8</v>
      </c>
      <c r="C73" s="3">
        <v>7.6297547601744771E-3</v>
      </c>
      <c r="G73" s="1">
        <v>124669.8</v>
      </c>
    </row>
    <row r="74" spans="1:9" x14ac:dyDescent="0.35">
      <c r="A74" t="s">
        <v>90</v>
      </c>
      <c r="B74" t="s">
        <v>10</v>
      </c>
      <c r="C74" s="3">
        <v>7.7051539346337282E-3</v>
      </c>
    </row>
    <row r="75" spans="1:9" x14ac:dyDescent="0.35">
      <c r="A75" t="s">
        <v>90</v>
      </c>
      <c r="B75" t="s">
        <v>12</v>
      </c>
      <c r="C75" s="3">
        <v>2.326144743955633E-2</v>
      </c>
    </row>
    <row r="76" spans="1:9" x14ac:dyDescent="0.35">
      <c r="A76" t="s">
        <v>90</v>
      </c>
      <c r="B76" t="s">
        <v>14</v>
      </c>
      <c r="C76" s="3">
        <v>1.6042377544521608E-3</v>
      </c>
    </row>
    <row r="77" spans="1:9" x14ac:dyDescent="0.35">
      <c r="A77" t="s">
        <v>90</v>
      </c>
      <c r="B77" t="s">
        <v>16</v>
      </c>
      <c r="C77" s="3">
        <v>0.33172428286561778</v>
      </c>
    </row>
    <row r="78" spans="1:9" x14ac:dyDescent="0.35">
      <c r="A78" t="s">
        <v>90</v>
      </c>
      <c r="B78" t="s">
        <v>18</v>
      </c>
      <c r="C78" s="3">
        <v>0</v>
      </c>
    </row>
    <row r="79" spans="1:9" x14ac:dyDescent="0.35">
      <c r="A79" t="s">
        <v>90</v>
      </c>
      <c r="B79" t="s">
        <v>19</v>
      </c>
      <c r="C79" s="3">
        <v>0.62807512324556547</v>
      </c>
    </row>
    <row r="80" spans="1:9" x14ac:dyDescent="0.35">
      <c r="A80" t="s">
        <v>84</v>
      </c>
      <c r="B80" t="s">
        <v>8</v>
      </c>
      <c r="C80" s="3">
        <v>0.33003321275200442</v>
      </c>
      <c r="G80">
        <v>47271</v>
      </c>
      <c r="I80" s="1"/>
    </row>
    <row r="81" spans="1:9" x14ac:dyDescent="0.35">
      <c r="A81" t="s">
        <v>84</v>
      </c>
      <c r="B81" t="s">
        <v>10</v>
      </c>
      <c r="C81" s="3">
        <v>3.8289860591060062E-4</v>
      </c>
    </row>
    <row r="82" spans="1:9" x14ac:dyDescent="0.35">
      <c r="A82" t="s">
        <v>84</v>
      </c>
      <c r="B82" t="s">
        <v>12</v>
      </c>
      <c r="C82" s="3">
        <v>0.12565843751983247</v>
      </c>
    </row>
    <row r="83" spans="1:9" x14ac:dyDescent="0.35">
      <c r="A83" t="s">
        <v>84</v>
      </c>
      <c r="B83" t="s">
        <v>14</v>
      </c>
      <c r="C83" s="3">
        <v>2.6020181506631972E-2</v>
      </c>
    </row>
    <row r="84" spans="1:9" x14ac:dyDescent="0.35">
      <c r="A84" t="s">
        <v>84</v>
      </c>
      <c r="B84" t="s">
        <v>16</v>
      </c>
      <c r="C84" s="3">
        <v>4.2309238222165813E-2</v>
      </c>
    </row>
    <row r="85" spans="1:9" x14ac:dyDescent="0.35">
      <c r="A85" t="s">
        <v>84</v>
      </c>
      <c r="B85" t="s">
        <v>18</v>
      </c>
      <c r="C85" s="3">
        <v>0</v>
      </c>
    </row>
    <row r="86" spans="1:9" x14ac:dyDescent="0.35">
      <c r="A86" t="s">
        <v>84</v>
      </c>
      <c r="B86" t="s">
        <v>19</v>
      </c>
      <c r="C86" s="3">
        <v>0.4755960313934548</v>
      </c>
    </row>
    <row r="87" spans="1:9" x14ac:dyDescent="0.35">
      <c r="A87" t="s">
        <v>26</v>
      </c>
      <c r="B87" t="s">
        <v>8</v>
      </c>
      <c r="C87" s="3">
        <v>0.1538313788284543</v>
      </c>
      <c r="G87" s="1">
        <v>31800.04</v>
      </c>
    </row>
    <row r="88" spans="1:9" x14ac:dyDescent="0.35">
      <c r="A88" t="s">
        <v>26</v>
      </c>
      <c r="B88" t="s">
        <v>10</v>
      </c>
      <c r="C88" s="3">
        <v>2.1069155887854229E-4</v>
      </c>
    </row>
    <row r="89" spans="1:9" x14ac:dyDescent="0.35">
      <c r="A89" t="s">
        <v>26</v>
      </c>
      <c r="B89" t="s">
        <v>12</v>
      </c>
      <c r="C89" s="3">
        <v>7.6414998220128025E-2</v>
      </c>
    </row>
    <row r="90" spans="1:9" x14ac:dyDescent="0.35">
      <c r="A90" t="s">
        <v>26</v>
      </c>
      <c r="B90" t="s">
        <v>14</v>
      </c>
      <c r="C90" s="3">
        <v>0.11406576847073148</v>
      </c>
    </row>
    <row r="91" spans="1:9" x14ac:dyDescent="0.35">
      <c r="A91" t="s">
        <v>26</v>
      </c>
      <c r="B91" t="s">
        <v>16</v>
      </c>
      <c r="C91" s="3">
        <v>0.40880451722702232</v>
      </c>
    </row>
    <row r="92" spans="1:9" x14ac:dyDescent="0.35">
      <c r="A92" t="s">
        <v>26</v>
      </c>
      <c r="B92" t="s">
        <v>18</v>
      </c>
      <c r="C92" s="3">
        <v>0</v>
      </c>
    </row>
    <row r="93" spans="1:9" x14ac:dyDescent="0.35">
      <c r="A93" t="s">
        <v>26</v>
      </c>
      <c r="B93" t="s">
        <v>19</v>
      </c>
      <c r="C93" s="3">
        <v>0.24667264569478528</v>
      </c>
    </row>
    <row r="94" spans="1:9" x14ac:dyDescent="0.35">
      <c r="A94" t="s">
        <v>83</v>
      </c>
      <c r="B94" t="s">
        <v>8</v>
      </c>
      <c r="C94" s="3">
        <v>0.22106261441079816</v>
      </c>
      <c r="G94" s="30">
        <v>226705</v>
      </c>
      <c r="I94" s="1"/>
    </row>
    <row r="95" spans="1:9" x14ac:dyDescent="0.35">
      <c r="A95" t="s">
        <v>83</v>
      </c>
      <c r="B95" t="s">
        <v>10</v>
      </c>
      <c r="C95" s="3">
        <v>2.44811539224984E-4</v>
      </c>
      <c r="H95" s="25"/>
    </row>
    <row r="96" spans="1:9" x14ac:dyDescent="0.35">
      <c r="A96" t="s">
        <v>83</v>
      </c>
      <c r="B96" t="s">
        <v>12</v>
      </c>
      <c r="C96" s="3">
        <v>2.9421494894245826E-2</v>
      </c>
      <c r="H96" s="25"/>
    </row>
    <row r="97" spans="1:9" x14ac:dyDescent="0.35">
      <c r="A97" t="s">
        <v>83</v>
      </c>
      <c r="B97" t="s">
        <v>14</v>
      </c>
      <c r="C97" s="3">
        <v>5.249112282481639E-3</v>
      </c>
      <c r="H97" s="25"/>
    </row>
    <row r="98" spans="1:9" x14ac:dyDescent="0.35">
      <c r="A98" t="s">
        <v>83</v>
      </c>
      <c r="B98" t="s">
        <v>16</v>
      </c>
      <c r="C98" s="3">
        <v>7.9839438918418215E-2</v>
      </c>
      <c r="H98" s="25"/>
    </row>
    <row r="99" spans="1:9" x14ac:dyDescent="0.35">
      <c r="A99" t="s">
        <v>83</v>
      </c>
      <c r="B99" t="s">
        <v>18</v>
      </c>
      <c r="C99" s="3">
        <v>0</v>
      </c>
      <c r="H99" s="25"/>
    </row>
    <row r="100" spans="1:9" x14ac:dyDescent="0.35">
      <c r="A100" t="s">
        <v>83</v>
      </c>
      <c r="B100" t="s">
        <v>19</v>
      </c>
      <c r="C100" s="3">
        <v>0.66418252795483113</v>
      </c>
      <c r="H100" s="26"/>
    </row>
    <row r="101" spans="1:9" x14ac:dyDescent="0.35">
      <c r="A101" t="s">
        <v>91</v>
      </c>
      <c r="B101" t="s">
        <v>8</v>
      </c>
      <c r="C101" s="3">
        <v>0.48220885423727605</v>
      </c>
      <c r="G101" s="1">
        <v>112856.70000000001</v>
      </c>
      <c r="H101" s="1"/>
    </row>
    <row r="102" spans="1:9" x14ac:dyDescent="0.35">
      <c r="A102" t="s">
        <v>91</v>
      </c>
      <c r="B102" t="s">
        <v>10</v>
      </c>
      <c r="C102" s="3">
        <v>3.0091257320123662E-3</v>
      </c>
    </row>
    <row r="103" spans="1:9" x14ac:dyDescent="0.35">
      <c r="A103" t="s">
        <v>91</v>
      </c>
      <c r="B103" t="s">
        <v>12</v>
      </c>
      <c r="C103" s="3">
        <v>0.11519032543039091</v>
      </c>
    </row>
    <row r="104" spans="1:9" x14ac:dyDescent="0.35">
      <c r="A104" t="s">
        <v>91</v>
      </c>
      <c r="B104" t="s">
        <v>14</v>
      </c>
      <c r="C104" s="3">
        <v>4.7848289024931615E-3</v>
      </c>
    </row>
    <row r="105" spans="1:9" x14ac:dyDescent="0.35">
      <c r="A105" t="s">
        <v>91</v>
      </c>
      <c r="B105" t="s">
        <v>16</v>
      </c>
      <c r="C105" s="3">
        <v>0.22660240818666499</v>
      </c>
    </row>
    <row r="106" spans="1:9" x14ac:dyDescent="0.35">
      <c r="A106" t="s">
        <v>91</v>
      </c>
      <c r="B106" t="s">
        <v>18</v>
      </c>
      <c r="C106" s="3">
        <v>0</v>
      </c>
    </row>
    <row r="107" spans="1:9" x14ac:dyDescent="0.35">
      <c r="A107" t="s">
        <v>91</v>
      </c>
      <c r="B107" t="s">
        <v>19</v>
      </c>
      <c r="C107" s="3">
        <v>0.16820445751116236</v>
      </c>
    </row>
    <row r="108" spans="1:9" x14ac:dyDescent="0.35">
      <c r="A108" t="s">
        <v>92</v>
      </c>
      <c r="B108" t="s">
        <v>8</v>
      </c>
      <c r="C108" s="3">
        <v>0.13989847576074396</v>
      </c>
      <c r="G108" s="1">
        <v>58153.599999999999</v>
      </c>
      <c r="I108" s="1"/>
    </row>
    <row r="109" spans="1:9" x14ac:dyDescent="0.35">
      <c r="A109" t="s">
        <v>92</v>
      </c>
      <c r="B109" t="s">
        <v>10</v>
      </c>
      <c r="C109" s="3">
        <v>3.972239035932427E-3</v>
      </c>
    </row>
    <row r="110" spans="1:9" x14ac:dyDescent="0.35">
      <c r="A110" t="s">
        <v>92</v>
      </c>
      <c r="B110" t="s">
        <v>12</v>
      </c>
      <c r="C110" s="3">
        <v>4.6772684752104769E-2</v>
      </c>
    </row>
    <row r="111" spans="1:9" x14ac:dyDescent="0.35">
      <c r="A111" t="s">
        <v>92</v>
      </c>
      <c r="B111" t="s">
        <v>14</v>
      </c>
      <c r="C111" s="3">
        <v>1.0403483189346833E-2</v>
      </c>
    </row>
    <row r="112" spans="1:9" x14ac:dyDescent="0.35">
      <c r="A112" t="s">
        <v>92</v>
      </c>
      <c r="B112" t="s">
        <v>16</v>
      </c>
      <c r="C112" s="3">
        <v>0.56746271941891824</v>
      </c>
    </row>
    <row r="113" spans="1:9" x14ac:dyDescent="0.35">
      <c r="A113" t="s">
        <v>92</v>
      </c>
      <c r="B113" t="s">
        <v>18</v>
      </c>
      <c r="C113" s="3">
        <v>0</v>
      </c>
    </row>
    <row r="114" spans="1:9" x14ac:dyDescent="0.35">
      <c r="A114" t="s">
        <v>92</v>
      </c>
      <c r="B114" t="s">
        <v>19</v>
      </c>
      <c r="C114" s="3">
        <v>0.23149039784295383</v>
      </c>
    </row>
    <row r="115" spans="1:9" x14ac:dyDescent="0.35">
      <c r="A115" t="s">
        <v>89</v>
      </c>
      <c r="B115" t="s">
        <v>8</v>
      </c>
      <c r="C115" s="3">
        <v>3.3698814684937667E-3</v>
      </c>
      <c r="G115" s="1">
        <v>78637.780728366939</v>
      </c>
    </row>
    <row r="116" spans="1:9" x14ac:dyDescent="0.35">
      <c r="A116" t="s">
        <v>89</v>
      </c>
      <c r="B116" t="s">
        <v>10</v>
      </c>
      <c r="C116" s="3">
        <v>4.8322828604816274E-4</v>
      </c>
    </row>
    <row r="117" spans="1:9" x14ac:dyDescent="0.35">
      <c r="A117" t="s">
        <v>89</v>
      </c>
      <c r="B117" t="s">
        <v>12</v>
      </c>
      <c r="C117" s="3">
        <v>4.3872041759635827E-2</v>
      </c>
    </row>
    <row r="118" spans="1:9" x14ac:dyDescent="0.35">
      <c r="A118" t="s">
        <v>89</v>
      </c>
      <c r="B118" t="s">
        <v>14</v>
      </c>
      <c r="C118" s="3">
        <v>2.9248027839757218E-3</v>
      </c>
    </row>
    <row r="119" spans="1:9" x14ac:dyDescent="0.35">
      <c r="A119" t="s">
        <v>89</v>
      </c>
      <c r="B119" t="s">
        <v>16</v>
      </c>
      <c r="C119" s="3">
        <v>0.39821546893007354</v>
      </c>
    </row>
    <row r="120" spans="1:9" x14ac:dyDescent="0.35">
      <c r="A120" t="s">
        <v>89</v>
      </c>
      <c r="B120" t="s">
        <v>18</v>
      </c>
      <c r="C120" s="3">
        <v>0</v>
      </c>
    </row>
    <row r="121" spans="1:9" x14ac:dyDescent="0.35">
      <c r="A121" t="s">
        <v>89</v>
      </c>
      <c r="B121" t="s">
        <v>19</v>
      </c>
      <c r="C121" s="3">
        <v>0.55113457677177302</v>
      </c>
    </row>
    <row r="122" spans="1:9" x14ac:dyDescent="0.35">
      <c r="A122" t="s">
        <v>88</v>
      </c>
      <c r="B122" t="s">
        <v>8</v>
      </c>
      <c r="C122" s="3">
        <v>6.4087530331477752E-2</v>
      </c>
      <c r="G122">
        <v>91077</v>
      </c>
      <c r="I122" s="1"/>
    </row>
    <row r="123" spans="1:9" x14ac:dyDescent="0.35">
      <c r="A123" t="s">
        <v>88</v>
      </c>
      <c r="B123" t="s">
        <v>10</v>
      </c>
      <c r="C123" s="3">
        <v>2.9129198370609487E-3</v>
      </c>
    </row>
    <row r="124" spans="1:9" x14ac:dyDescent="0.35">
      <c r="A124" t="s">
        <v>88</v>
      </c>
      <c r="B124" t="s">
        <v>12</v>
      </c>
      <c r="C124" s="3">
        <v>0.3082446720906486</v>
      </c>
    </row>
    <row r="125" spans="1:9" x14ac:dyDescent="0.35">
      <c r="A125" t="s">
        <v>88</v>
      </c>
      <c r="B125" t="s">
        <v>14</v>
      </c>
      <c r="C125" s="3">
        <v>4.3918881825268728E-2</v>
      </c>
    </row>
    <row r="126" spans="1:9" x14ac:dyDescent="0.35">
      <c r="A126" t="s">
        <v>88</v>
      </c>
      <c r="B126" t="s">
        <v>16</v>
      </c>
      <c r="C126" s="3">
        <v>0.29249975295628972</v>
      </c>
    </row>
    <row r="127" spans="1:9" x14ac:dyDescent="0.35">
      <c r="A127" t="s">
        <v>88</v>
      </c>
      <c r="B127" t="s">
        <v>18</v>
      </c>
      <c r="C127" s="3">
        <v>0</v>
      </c>
    </row>
    <row r="128" spans="1:9" x14ac:dyDescent="0.35">
      <c r="A128" t="s">
        <v>88</v>
      </c>
      <c r="B128" t="s">
        <v>19</v>
      </c>
      <c r="C128" s="3">
        <v>0.28833624295925425</v>
      </c>
    </row>
    <row r="129" spans="1:9" x14ac:dyDescent="0.35">
      <c r="A129" t="s">
        <v>93</v>
      </c>
      <c r="B129" t="s">
        <v>8</v>
      </c>
      <c r="C129" s="3">
        <v>3.8584609886692996E-2</v>
      </c>
      <c r="G129" s="1">
        <v>34149.963000000003</v>
      </c>
    </row>
    <row r="130" spans="1:9" x14ac:dyDescent="0.35">
      <c r="A130" t="s">
        <v>93</v>
      </c>
      <c r="B130" t="s">
        <v>10</v>
      </c>
      <c r="C130" s="3">
        <v>1.742315211293201E-3</v>
      </c>
    </row>
    <row r="131" spans="1:9" x14ac:dyDescent="0.35">
      <c r="A131" t="s">
        <v>93</v>
      </c>
      <c r="B131" t="s">
        <v>12</v>
      </c>
      <c r="C131" s="3">
        <v>1.4026369516125096E-2</v>
      </c>
    </row>
    <row r="132" spans="1:9" x14ac:dyDescent="0.35">
      <c r="A132" t="s">
        <v>93</v>
      </c>
      <c r="B132" t="s">
        <v>14</v>
      </c>
      <c r="C132" s="3">
        <v>1.1215239091181444E-3</v>
      </c>
    </row>
    <row r="133" spans="1:9" x14ac:dyDescent="0.35">
      <c r="A133" t="s">
        <v>93</v>
      </c>
      <c r="B133" t="s">
        <v>16</v>
      </c>
      <c r="C133" s="3">
        <v>0.2928260859316304</v>
      </c>
    </row>
    <row r="134" spans="1:9" x14ac:dyDescent="0.35">
      <c r="A134" t="s">
        <v>93</v>
      </c>
      <c r="B134" t="s">
        <v>18</v>
      </c>
      <c r="C134" s="3">
        <v>0</v>
      </c>
    </row>
    <row r="135" spans="1:9" x14ac:dyDescent="0.35">
      <c r="A135" t="s">
        <v>93</v>
      </c>
      <c r="B135" t="s">
        <v>19</v>
      </c>
      <c r="C135" s="3">
        <v>0.65169909554514005</v>
      </c>
    </row>
    <row r="136" spans="1:9" x14ac:dyDescent="0.35">
      <c r="A136" t="s">
        <v>86</v>
      </c>
      <c r="B136" t="s">
        <v>8</v>
      </c>
      <c r="C136" s="3">
        <v>1.6933845111763379E-2</v>
      </c>
      <c r="G136">
        <v>88580</v>
      </c>
      <c r="I136" s="1"/>
    </row>
    <row r="137" spans="1:9" x14ac:dyDescent="0.35">
      <c r="A137" t="s">
        <v>86</v>
      </c>
      <c r="B137" t="s">
        <v>10</v>
      </c>
      <c r="C137" s="3">
        <v>6.2429442312034317E-3</v>
      </c>
    </row>
    <row r="138" spans="1:9" x14ac:dyDescent="0.35">
      <c r="A138" t="s">
        <v>86</v>
      </c>
      <c r="B138" t="s">
        <v>12</v>
      </c>
      <c r="C138" s="3">
        <v>0.10160307067058026</v>
      </c>
    </row>
    <row r="139" spans="1:9" x14ac:dyDescent="0.35">
      <c r="A139" t="s">
        <v>86</v>
      </c>
      <c r="B139" t="s">
        <v>14</v>
      </c>
      <c r="C139" s="3">
        <v>1.1289230074508919E-2</v>
      </c>
    </row>
    <row r="140" spans="1:9" x14ac:dyDescent="0.35">
      <c r="A140" t="s">
        <v>86</v>
      </c>
      <c r="B140" t="s">
        <v>16</v>
      </c>
      <c r="C140" s="3">
        <v>0.22228494016708061</v>
      </c>
    </row>
    <row r="141" spans="1:9" x14ac:dyDescent="0.35">
      <c r="A141" t="s">
        <v>86</v>
      </c>
      <c r="B141" t="s">
        <v>18</v>
      </c>
      <c r="C141" s="3">
        <v>0</v>
      </c>
    </row>
    <row r="142" spans="1:9" x14ac:dyDescent="0.35">
      <c r="A142" t="s">
        <v>86</v>
      </c>
      <c r="B142" t="s">
        <v>19</v>
      </c>
      <c r="C142" s="3">
        <v>0.64164596974486343</v>
      </c>
    </row>
    <row r="143" spans="1:9" x14ac:dyDescent="0.35">
      <c r="A143" t="s">
        <v>87</v>
      </c>
      <c r="B143" t="s">
        <v>8</v>
      </c>
      <c r="C143" s="3">
        <v>8.2271755067999303E-2</v>
      </c>
      <c r="G143">
        <v>74339</v>
      </c>
    </row>
    <row r="144" spans="1:9" x14ac:dyDescent="0.35">
      <c r="A144" t="s">
        <v>87</v>
      </c>
      <c r="B144" t="s">
        <v>10</v>
      </c>
      <c r="C144" s="3">
        <v>7.6675769111771749E-4</v>
      </c>
    </row>
    <row r="145" spans="1:9" x14ac:dyDescent="0.35">
      <c r="A145" t="s">
        <v>87</v>
      </c>
      <c r="B145" t="s">
        <v>12</v>
      </c>
      <c r="C145" s="3">
        <v>3.8889412017917915E-2</v>
      </c>
    </row>
    <row r="146" spans="1:9" x14ac:dyDescent="0.35">
      <c r="A146" t="s">
        <v>87</v>
      </c>
      <c r="B146" t="s">
        <v>14</v>
      </c>
      <c r="C146" s="3">
        <v>2.6903778635709388E-4</v>
      </c>
    </row>
    <row r="147" spans="1:9" x14ac:dyDescent="0.35">
      <c r="A147" t="s">
        <v>87</v>
      </c>
      <c r="B147" t="s">
        <v>16</v>
      </c>
      <c r="C147" s="3">
        <v>0.24078881878959901</v>
      </c>
    </row>
    <row r="148" spans="1:9" x14ac:dyDescent="0.35">
      <c r="A148" t="s">
        <v>87</v>
      </c>
      <c r="B148" t="s">
        <v>18</v>
      </c>
      <c r="C148" s="3">
        <v>0</v>
      </c>
    </row>
    <row r="149" spans="1:9" x14ac:dyDescent="0.35">
      <c r="A149" t="s">
        <v>87</v>
      </c>
      <c r="B149" t="s">
        <v>19</v>
      </c>
      <c r="C149" s="3">
        <v>0.63701421864700902</v>
      </c>
    </row>
    <row r="150" spans="1:9" x14ac:dyDescent="0.35">
      <c r="A150" t="s">
        <v>94</v>
      </c>
      <c r="B150" t="s">
        <v>8</v>
      </c>
      <c r="C150" s="3">
        <v>0.12848828009259666</v>
      </c>
      <c r="G150" s="1">
        <v>187751.91</v>
      </c>
      <c r="I150" s="1"/>
    </row>
    <row r="151" spans="1:9" x14ac:dyDescent="0.35">
      <c r="A151" t="s">
        <v>94</v>
      </c>
      <c r="B151" t="s">
        <v>10</v>
      </c>
      <c r="C151" s="3">
        <v>7.7490556554125076E-4</v>
      </c>
    </row>
    <row r="152" spans="1:9" x14ac:dyDescent="0.35">
      <c r="A152" t="s">
        <v>94</v>
      </c>
      <c r="B152" t="s">
        <v>12</v>
      </c>
      <c r="C152" s="3">
        <v>0.1078710730559279</v>
      </c>
    </row>
    <row r="153" spans="1:9" x14ac:dyDescent="0.35">
      <c r="A153" t="s">
        <v>94</v>
      </c>
      <c r="B153" t="s">
        <v>14</v>
      </c>
      <c r="C153" s="3">
        <v>6.2422800385892215E-2</v>
      </c>
    </row>
    <row r="154" spans="1:9" x14ac:dyDescent="0.35">
      <c r="A154" t="s">
        <v>94</v>
      </c>
      <c r="B154" t="s">
        <v>16</v>
      </c>
      <c r="C154" s="3">
        <v>6.9826187121079089E-2</v>
      </c>
    </row>
    <row r="155" spans="1:9" x14ac:dyDescent="0.35">
      <c r="A155" t="s">
        <v>94</v>
      </c>
      <c r="B155" t="s">
        <v>18</v>
      </c>
      <c r="C155" s="3">
        <v>0</v>
      </c>
    </row>
    <row r="156" spans="1:9" x14ac:dyDescent="0.35">
      <c r="A156" t="s">
        <v>94</v>
      </c>
      <c r="B156" t="s">
        <v>19</v>
      </c>
      <c r="C156" s="3">
        <v>0.63061675377896287</v>
      </c>
    </row>
    <row r="157" spans="1:9" x14ac:dyDescent="0.35">
      <c r="A157" t="s">
        <v>95</v>
      </c>
      <c r="B157" t="s">
        <v>8</v>
      </c>
      <c r="C157" s="3">
        <v>0.12419046000453207</v>
      </c>
      <c r="G157">
        <v>17652</v>
      </c>
    </row>
    <row r="158" spans="1:9" x14ac:dyDescent="0.35">
      <c r="A158" t="s">
        <v>95</v>
      </c>
      <c r="B158" t="s">
        <v>10</v>
      </c>
      <c r="C158" s="3">
        <v>3.8120326308633584E-3</v>
      </c>
    </row>
    <row r="159" spans="1:9" x14ac:dyDescent="0.35">
      <c r="A159" t="s">
        <v>95</v>
      </c>
      <c r="B159" t="s">
        <v>12</v>
      </c>
      <c r="C159" s="3">
        <v>0.20932472241105823</v>
      </c>
    </row>
    <row r="160" spans="1:9" x14ac:dyDescent="0.35">
      <c r="A160" t="s">
        <v>95</v>
      </c>
      <c r="B160" t="s">
        <v>14</v>
      </c>
      <c r="C160" s="3">
        <v>6.2315884885565378E-3</v>
      </c>
    </row>
    <row r="161" spans="1:9" x14ac:dyDescent="0.35">
      <c r="A161" t="s">
        <v>95</v>
      </c>
      <c r="B161" t="s">
        <v>16</v>
      </c>
      <c r="C161" s="3">
        <v>3.6823022886924996E-2</v>
      </c>
    </row>
    <row r="162" spans="1:9" x14ac:dyDescent="0.35">
      <c r="A162" t="s">
        <v>95</v>
      </c>
      <c r="B162" t="s">
        <v>18</v>
      </c>
      <c r="C162" s="3">
        <v>0</v>
      </c>
    </row>
    <row r="163" spans="1:9" x14ac:dyDescent="0.35">
      <c r="A163" t="s">
        <v>95</v>
      </c>
      <c r="B163" t="s">
        <v>19</v>
      </c>
      <c r="C163" s="3">
        <v>0.61961817357806481</v>
      </c>
    </row>
    <row r="164" spans="1:9" x14ac:dyDescent="0.35">
      <c r="A164" t="s">
        <v>96</v>
      </c>
      <c r="B164" t="s">
        <v>8</v>
      </c>
      <c r="C164" s="3">
        <v>0.15498266897746968</v>
      </c>
      <c r="G164">
        <v>23080</v>
      </c>
      <c r="I164" s="1"/>
    </row>
    <row r="165" spans="1:9" x14ac:dyDescent="0.35">
      <c r="A165" t="s">
        <v>96</v>
      </c>
      <c r="B165" t="s">
        <v>10</v>
      </c>
      <c r="C165" s="3">
        <v>6.9584055459272098E-2</v>
      </c>
    </row>
    <row r="166" spans="1:9" x14ac:dyDescent="0.35">
      <c r="A166" t="s">
        <v>96</v>
      </c>
      <c r="B166" t="s">
        <v>12</v>
      </c>
      <c r="C166" s="3">
        <v>3.4618717504332756E-2</v>
      </c>
    </row>
    <row r="167" spans="1:9" x14ac:dyDescent="0.35">
      <c r="A167" t="s">
        <v>96</v>
      </c>
      <c r="B167" t="s">
        <v>14</v>
      </c>
      <c r="C167" s="3">
        <v>2.6429809358752168E-3</v>
      </c>
    </row>
    <row r="168" spans="1:9" x14ac:dyDescent="0.35">
      <c r="A168" t="s">
        <v>96</v>
      </c>
      <c r="B168" t="s">
        <v>16</v>
      </c>
      <c r="C168" s="3">
        <v>3.4662045060658578E-2</v>
      </c>
    </row>
    <row r="169" spans="1:9" x14ac:dyDescent="0.35">
      <c r="A169" t="s">
        <v>96</v>
      </c>
      <c r="B169" t="s">
        <v>18</v>
      </c>
      <c r="C169" s="3">
        <v>0</v>
      </c>
    </row>
    <row r="170" spans="1:9" x14ac:dyDescent="0.35">
      <c r="A170" t="s">
        <v>96</v>
      </c>
      <c r="B170" t="s">
        <v>19</v>
      </c>
      <c r="C170" s="3">
        <v>0.70350953206239164</v>
      </c>
    </row>
    <row r="171" spans="1:9" x14ac:dyDescent="0.35">
      <c r="A171" t="s">
        <v>97</v>
      </c>
      <c r="B171" t="s">
        <v>8</v>
      </c>
      <c r="C171" s="3">
        <v>0.1684583777202861</v>
      </c>
      <c r="G171">
        <v>32855</v>
      </c>
    </row>
    <row r="172" spans="1:9" x14ac:dyDescent="0.35">
      <c r="A172" t="s">
        <v>97</v>
      </c>
      <c r="B172" t="s">
        <v>10</v>
      </c>
      <c r="C172" s="3">
        <v>5.7951605539491705E-2</v>
      </c>
    </row>
    <row r="173" spans="1:9" x14ac:dyDescent="0.35">
      <c r="A173" t="s">
        <v>97</v>
      </c>
      <c r="B173" t="s">
        <v>12</v>
      </c>
      <c r="C173" s="3">
        <v>0.19834119616496729</v>
      </c>
    </row>
    <row r="174" spans="1:9" x14ac:dyDescent="0.35">
      <c r="A174" t="s">
        <v>97</v>
      </c>
      <c r="B174" t="s">
        <v>14</v>
      </c>
      <c r="C174" s="3">
        <v>0</v>
      </c>
    </row>
    <row r="175" spans="1:9" x14ac:dyDescent="0.35">
      <c r="A175" t="s">
        <v>97</v>
      </c>
      <c r="B175" t="s">
        <v>16</v>
      </c>
      <c r="C175" s="3">
        <v>8.4614213970476328E-3</v>
      </c>
    </row>
    <row r="176" spans="1:9" x14ac:dyDescent="0.35">
      <c r="A176" t="s">
        <v>97</v>
      </c>
      <c r="B176" t="s">
        <v>18</v>
      </c>
      <c r="C176" s="3">
        <v>0</v>
      </c>
    </row>
    <row r="177" spans="1:9" x14ac:dyDescent="0.35">
      <c r="A177" t="s">
        <v>97</v>
      </c>
      <c r="B177" t="s">
        <v>19</v>
      </c>
      <c r="C177" s="3">
        <v>0.56678739917820731</v>
      </c>
    </row>
    <row r="178" spans="1:9" x14ac:dyDescent="0.35">
      <c r="A178" t="s">
        <v>110</v>
      </c>
      <c r="B178" t="s">
        <v>8</v>
      </c>
      <c r="C178" s="3">
        <v>0.24066557372025679</v>
      </c>
      <c r="G178">
        <v>65267</v>
      </c>
      <c r="I178" s="1"/>
    </row>
    <row r="179" spans="1:9" x14ac:dyDescent="0.35">
      <c r="A179" t="s">
        <v>110</v>
      </c>
      <c r="B179" t="s">
        <v>10</v>
      </c>
      <c r="C179" s="3">
        <v>4.7037553434354265E-4</v>
      </c>
    </row>
    <row r="180" spans="1:9" x14ac:dyDescent="0.35">
      <c r="A180" t="s">
        <v>110</v>
      </c>
      <c r="B180" t="s">
        <v>12</v>
      </c>
      <c r="C180" s="3">
        <v>0.14524951353670307</v>
      </c>
    </row>
    <row r="181" spans="1:9" x14ac:dyDescent="0.35">
      <c r="A181" t="s">
        <v>110</v>
      </c>
      <c r="B181" t="s">
        <v>14</v>
      </c>
      <c r="C181" s="3">
        <v>7.6914826788422944E-3</v>
      </c>
    </row>
    <row r="182" spans="1:9" x14ac:dyDescent="0.35">
      <c r="A182" t="s">
        <v>110</v>
      </c>
      <c r="B182" t="s">
        <v>16</v>
      </c>
      <c r="C182" s="3">
        <v>5.5004826328772577E-3</v>
      </c>
    </row>
    <row r="183" spans="1:9" x14ac:dyDescent="0.35">
      <c r="A183" t="s">
        <v>110</v>
      </c>
      <c r="B183" t="s">
        <v>18</v>
      </c>
      <c r="C183" s="3">
        <v>0</v>
      </c>
    </row>
    <row r="184" spans="1:9" x14ac:dyDescent="0.35">
      <c r="A184" t="s">
        <v>110</v>
      </c>
      <c r="B184" t="s">
        <v>19</v>
      </c>
      <c r="C184" s="3">
        <v>0.60042257189697701</v>
      </c>
    </row>
    <row r="185" spans="1:9" x14ac:dyDescent="0.35">
      <c r="A185" t="s">
        <v>98</v>
      </c>
      <c r="B185" t="s">
        <v>8</v>
      </c>
      <c r="C185" s="3">
        <v>0.20248977274951555</v>
      </c>
      <c r="G185">
        <v>51089</v>
      </c>
    </row>
    <row r="186" spans="1:9" x14ac:dyDescent="0.35">
      <c r="A186" t="s">
        <v>98</v>
      </c>
      <c r="B186" t="s">
        <v>10</v>
      </c>
      <c r="C186" s="3">
        <v>3.3666738436845506E-2</v>
      </c>
    </row>
    <row r="187" spans="1:9" x14ac:dyDescent="0.35">
      <c r="A187" t="s">
        <v>98</v>
      </c>
      <c r="B187" t="s">
        <v>12</v>
      </c>
      <c r="C187" s="3">
        <v>0.34242204779893909</v>
      </c>
    </row>
    <row r="188" spans="1:9" x14ac:dyDescent="0.35">
      <c r="A188" t="s">
        <v>98</v>
      </c>
      <c r="B188" t="s">
        <v>14</v>
      </c>
      <c r="C188" s="3">
        <v>6.085458709311202E-2</v>
      </c>
    </row>
    <row r="189" spans="1:9" x14ac:dyDescent="0.35">
      <c r="A189" t="s">
        <v>98</v>
      </c>
      <c r="B189" t="s">
        <v>16</v>
      </c>
      <c r="C189" s="3">
        <v>1.5267474407406683E-2</v>
      </c>
    </row>
    <row r="190" spans="1:9" x14ac:dyDescent="0.35">
      <c r="A190" t="s">
        <v>98</v>
      </c>
      <c r="B190" t="s">
        <v>18</v>
      </c>
      <c r="C190" s="3">
        <v>0</v>
      </c>
    </row>
    <row r="191" spans="1:9" x14ac:dyDescent="0.35">
      <c r="A191" t="s">
        <v>98</v>
      </c>
      <c r="B191" t="s">
        <v>19</v>
      </c>
      <c r="C191" s="3">
        <v>0.34529937951418116</v>
      </c>
    </row>
    <row r="192" spans="1:9" x14ac:dyDescent="0.35">
      <c r="A192" t="s">
        <v>99</v>
      </c>
      <c r="B192" t="s">
        <v>8</v>
      </c>
      <c r="C192" s="3">
        <v>0.45632805145712441</v>
      </c>
      <c r="G192" s="1">
        <v>32549.040000000001</v>
      </c>
      <c r="I192" s="1"/>
    </row>
    <row r="193" spans="1:3" x14ac:dyDescent="0.35">
      <c r="A193" t="s">
        <v>99</v>
      </c>
      <c r="B193" t="s">
        <v>10</v>
      </c>
      <c r="C193" s="3">
        <v>2.2888539877059355E-2</v>
      </c>
    </row>
    <row r="194" spans="1:3" x14ac:dyDescent="0.35">
      <c r="A194" t="s">
        <v>99</v>
      </c>
      <c r="B194" t="s">
        <v>12</v>
      </c>
      <c r="C194" s="3">
        <v>0.19613481687939183</v>
      </c>
    </row>
    <row r="195" spans="1:3" x14ac:dyDescent="0.35">
      <c r="A195" t="s">
        <v>99</v>
      </c>
      <c r="B195" t="s">
        <v>14</v>
      </c>
      <c r="C195" s="3">
        <v>3.2105401572519496E-2</v>
      </c>
    </row>
    <row r="196" spans="1:3" x14ac:dyDescent="0.35">
      <c r="A196" t="s">
        <v>99</v>
      </c>
      <c r="B196" t="s">
        <v>16</v>
      </c>
      <c r="C196" s="3">
        <v>1.0507222332824563E-2</v>
      </c>
    </row>
    <row r="197" spans="1:3" x14ac:dyDescent="0.35">
      <c r="A197" t="s">
        <v>99</v>
      </c>
      <c r="B197" t="s">
        <v>18</v>
      </c>
      <c r="C197" s="3">
        <v>0</v>
      </c>
    </row>
    <row r="198" spans="1:3" x14ac:dyDescent="0.35">
      <c r="A198" t="s">
        <v>99</v>
      </c>
      <c r="B198" t="s">
        <v>19</v>
      </c>
      <c r="C198" s="3">
        <v>0.28203596788108037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Products and profits</vt:lpstr>
      <vt:lpstr>Upper and lower profit bounds</vt:lpstr>
      <vt:lpstr>Constraints expansion</vt:lpstr>
      <vt:lpstr>Land-cover proportions 1990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Knoke</dc:creator>
  <cp:lastModifiedBy>Thomas Knoke</cp:lastModifiedBy>
  <dcterms:created xsi:type="dcterms:W3CDTF">2025-06-02T12:49:07Z</dcterms:created>
  <dcterms:modified xsi:type="dcterms:W3CDTF">2025-08-09T06:51:19Z</dcterms:modified>
</cp:coreProperties>
</file>