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E:\徐亮研三下学期\20210225麝香草酚\3.BMC\"/>
    </mc:Choice>
  </mc:AlternateContent>
  <xr:revisionPtr revIDLastSave="0" documentId="13_ncr:1_{26104298-0AFA-40F4-B904-DCECA811EF95}" xr6:coauthVersionLast="47" xr6:coauthVersionMax="47" xr10:uidLastSave="{00000000-0000-0000-0000-000000000000}"/>
  <bookViews>
    <workbookView xWindow="-108" yWindow="-108" windowWidth="23256" windowHeight="12576" activeTab="5" xr2:uid="{00000000-000D-0000-FFFF-FFFF00000000}"/>
  </bookViews>
  <sheets>
    <sheet name="Fig.1" sheetId="1" r:id="rId1"/>
    <sheet name="Fig.2" sheetId="2" r:id="rId2"/>
    <sheet name="Fig.4" sheetId="3" r:id="rId3"/>
    <sheet name="Fig.5" sheetId="4" r:id="rId4"/>
    <sheet name="Fig.5-g" sheetId="7" r:id="rId5"/>
    <sheet name="Fig.S1" sheetId="8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8" l="1"/>
  <c r="K7" i="8"/>
  <c r="J7" i="8"/>
  <c r="I7" i="8"/>
  <c r="L6" i="8"/>
  <c r="K6" i="8"/>
  <c r="J6" i="8"/>
  <c r="I6" i="8"/>
  <c r="F7" i="8"/>
  <c r="E7" i="8"/>
  <c r="D7" i="8"/>
  <c r="C7" i="8"/>
  <c r="F6" i="8"/>
  <c r="E6" i="8"/>
  <c r="D6" i="8"/>
  <c r="C6" i="8"/>
  <c r="C34" i="7"/>
  <c r="H103" i="7"/>
  <c r="I103" i="7"/>
  <c r="L103" i="7"/>
  <c r="M103" i="7"/>
  <c r="P103" i="7"/>
  <c r="Q103" i="7"/>
  <c r="H106" i="7"/>
  <c r="I106" i="7"/>
  <c r="L106" i="7"/>
  <c r="M106" i="7"/>
  <c r="P106" i="7"/>
  <c r="Q106" i="7"/>
  <c r="E106" i="7"/>
  <c r="E103" i="7"/>
  <c r="D106" i="7"/>
  <c r="D103" i="7"/>
  <c r="H91" i="7"/>
  <c r="L91" i="7"/>
  <c r="P91" i="7"/>
  <c r="H92" i="7"/>
  <c r="L92" i="7"/>
  <c r="P92" i="7"/>
  <c r="H93" i="7"/>
  <c r="L93" i="7"/>
  <c r="P93" i="7"/>
  <c r="H96" i="7"/>
  <c r="L96" i="7"/>
  <c r="P96" i="7"/>
  <c r="H97" i="7"/>
  <c r="L97" i="7"/>
  <c r="P97" i="7"/>
  <c r="H98" i="7"/>
  <c r="L98" i="7"/>
  <c r="P98" i="7"/>
  <c r="D97" i="7"/>
  <c r="D98" i="7"/>
  <c r="D96" i="7"/>
  <c r="D92" i="7"/>
  <c r="D93" i="7"/>
  <c r="D91" i="7"/>
  <c r="H79" i="7"/>
  <c r="L79" i="7"/>
  <c r="P79" i="7"/>
  <c r="H81" i="7"/>
  <c r="L81" i="7"/>
  <c r="P81" i="7"/>
  <c r="H83" i="7"/>
  <c r="L83" i="7"/>
  <c r="P83" i="7"/>
  <c r="D83" i="7"/>
  <c r="D81" i="7"/>
  <c r="H64" i="7"/>
  <c r="L64" i="7"/>
  <c r="P64" i="7"/>
  <c r="H65" i="7"/>
  <c r="L65" i="7"/>
  <c r="P65" i="7"/>
  <c r="H66" i="7"/>
  <c r="L66" i="7"/>
  <c r="P66" i="7"/>
  <c r="H69" i="7"/>
  <c r="L69" i="7"/>
  <c r="P69" i="7"/>
  <c r="H70" i="7"/>
  <c r="L70" i="7"/>
  <c r="P70" i="7"/>
  <c r="H71" i="7"/>
  <c r="L71" i="7"/>
  <c r="P71" i="7"/>
  <c r="H74" i="7"/>
  <c r="L74" i="7"/>
  <c r="P74" i="7"/>
  <c r="H75" i="7"/>
  <c r="L75" i="7"/>
  <c r="P75" i="7"/>
  <c r="H76" i="7"/>
  <c r="L76" i="7"/>
  <c r="P76" i="7"/>
  <c r="D69" i="7"/>
  <c r="D70" i="7"/>
  <c r="D71" i="7"/>
  <c r="D74" i="7"/>
  <c r="D75" i="7"/>
  <c r="D76" i="7"/>
  <c r="P54" i="7"/>
  <c r="P55" i="7"/>
  <c r="P56" i="7"/>
  <c r="P59" i="7"/>
  <c r="P60" i="7"/>
  <c r="P61" i="7"/>
  <c r="P50" i="7"/>
  <c r="P51" i="7"/>
  <c r="P49" i="7"/>
  <c r="L54" i="7"/>
  <c r="L55" i="7"/>
  <c r="L56" i="7"/>
  <c r="L59" i="7"/>
  <c r="L60" i="7"/>
  <c r="L61" i="7"/>
  <c r="L50" i="7"/>
  <c r="L51" i="7"/>
  <c r="L49" i="7"/>
  <c r="H54" i="7"/>
  <c r="H55" i="7"/>
  <c r="H56" i="7"/>
  <c r="H59" i="7"/>
  <c r="H60" i="7"/>
  <c r="H61" i="7"/>
  <c r="H50" i="7"/>
  <c r="H51" i="7"/>
  <c r="H49" i="7"/>
  <c r="D60" i="7"/>
  <c r="D61" i="7"/>
  <c r="D59" i="7"/>
  <c r="D55" i="7"/>
  <c r="D56" i="7"/>
  <c r="D54" i="7"/>
  <c r="D50" i="7"/>
  <c r="D65" i="7" s="1"/>
  <c r="D51" i="7"/>
  <c r="D66" i="7" s="1"/>
  <c r="D49" i="7"/>
  <c r="D64" i="7" s="1"/>
  <c r="C44" i="7"/>
  <c r="C39" i="7"/>
  <c r="D39" i="7"/>
  <c r="H39" i="7"/>
  <c r="L39" i="7"/>
  <c r="P39" i="7"/>
  <c r="D40" i="7"/>
  <c r="H40" i="7"/>
  <c r="L40" i="7"/>
  <c r="P40" i="7"/>
  <c r="D41" i="7"/>
  <c r="H41" i="7"/>
  <c r="L41" i="7"/>
  <c r="P41" i="7"/>
  <c r="D44" i="7"/>
  <c r="H44" i="7"/>
  <c r="L44" i="7"/>
  <c r="P44" i="7"/>
  <c r="D45" i="7"/>
  <c r="H45" i="7"/>
  <c r="L45" i="7"/>
  <c r="P45" i="7"/>
  <c r="D46" i="7"/>
  <c r="H46" i="7"/>
  <c r="L46" i="7"/>
  <c r="P46" i="7"/>
  <c r="D35" i="7"/>
  <c r="H35" i="7"/>
  <c r="L35" i="7"/>
  <c r="P35" i="7"/>
  <c r="D36" i="7"/>
  <c r="H36" i="7"/>
  <c r="L36" i="7"/>
  <c r="P36" i="7"/>
  <c r="P34" i="7"/>
  <c r="L34" i="7"/>
  <c r="H34" i="7"/>
  <c r="D34" i="7"/>
  <c r="B24" i="7"/>
  <c r="D24" i="7"/>
  <c r="F24" i="7"/>
  <c r="H24" i="7"/>
  <c r="J24" i="7"/>
  <c r="L24" i="7"/>
  <c r="N24" i="7"/>
  <c r="P24" i="7"/>
  <c r="B25" i="7"/>
  <c r="D25" i="7"/>
  <c r="F25" i="7"/>
  <c r="H25" i="7"/>
  <c r="J25" i="7"/>
  <c r="L25" i="7"/>
  <c r="N25" i="7"/>
  <c r="P25" i="7"/>
  <c r="B26" i="7"/>
  <c r="D26" i="7"/>
  <c r="F26" i="7"/>
  <c r="H26" i="7"/>
  <c r="J26" i="7"/>
  <c r="L26" i="7"/>
  <c r="N26" i="7"/>
  <c r="P26" i="7"/>
  <c r="B29" i="7"/>
  <c r="D29" i="7"/>
  <c r="F29" i="7"/>
  <c r="H29" i="7"/>
  <c r="J29" i="7"/>
  <c r="L29" i="7"/>
  <c r="N29" i="7"/>
  <c r="P29" i="7"/>
  <c r="B30" i="7"/>
  <c r="D30" i="7"/>
  <c r="F30" i="7"/>
  <c r="H30" i="7"/>
  <c r="J30" i="7"/>
  <c r="L30" i="7"/>
  <c r="N30" i="7"/>
  <c r="P30" i="7"/>
  <c r="B31" i="7"/>
  <c r="D31" i="7"/>
  <c r="F31" i="7"/>
  <c r="H31" i="7"/>
  <c r="J31" i="7"/>
  <c r="L31" i="7"/>
  <c r="N31" i="7"/>
  <c r="P31" i="7"/>
  <c r="B20" i="7"/>
  <c r="D20" i="7"/>
  <c r="F20" i="7"/>
  <c r="H20" i="7"/>
  <c r="J20" i="7"/>
  <c r="L20" i="7"/>
  <c r="N20" i="7"/>
  <c r="P20" i="7"/>
  <c r="B21" i="7"/>
  <c r="D21" i="7"/>
  <c r="F21" i="7"/>
  <c r="H21" i="7"/>
  <c r="J21" i="7"/>
  <c r="L21" i="7"/>
  <c r="N21" i="7"/>
  <c r="P21" i="7"/>
  <c r="D19" i="7"/>
  <c r="F19" i="7"/>
  <c r="H19" i="7"/>
  <c r="J19" i="7"/>
  <c r="L19" i="7"/>
  <c r="N19" i="7"/>
  <c r="P19" i="7"/>
  <c r="B19" i="7"/>
  <c r="D79" i="7" l="1"/>
  <c r="H87" i="7" l="1"/>
  <c r="L88" i="7"/>
  <c r="H86" i="7"/>
  <c r="L87" i="7"/>
  <c r="P88" i="7"/>
  <c r="L86" i="7"/>
  <c r="P87" i="7"/>
  <c r="P86" i="7"/>
  <c r="H88" i="7"/>
  <c r="D86" i="7"/>
  <c r="D88" i="7"/>
  <c r="D87" i="7"/>
  <c r="H101" i="7" l="1"/>
  <c r="I101" i="7"/>
  <c r="D101" i="7"/>
  <c r="E101" i="7"/>
  <c r="M101" i="7"/>
  <c r="L101" i="7"/>
  <c r="P101" i="7"/>
  <c r="Q101" i="7"/>
  <c r="I19" i="4"/>
  <c r="I20" i="4"/>
  <c r="J19" i="4"/>
  <c r="J20" i="4"/>
  <c r="L20" i="4"/>
  <c r="L19" i="4"/>
  <c r="K20" i="4"/>
  <c r="K19" i="4"/>
  <c r="D19" i="4"/>
  <c r="E19" i="4"/>
  <c r="F19" i="4"/>
  <c r="D20" i="4"/>
  <c r="E20" i="4"/>
  <c r="F20" i="4"/>
  <c r="C20" i="4"/>
  <c r="C19" i="4"/>
  <c r="X7" i="4"/>
  <c r="X8" i="4"/>
  <c r="W7" i="4"/>
  <c r="W8" i="4"/>
  <c r="V7" i="4"/>
  <c r="V8" i="4"/>
  <c r="U8" i="4"/>
  <c r="U7" i="4"/>
  <c r="R7" i="4"/>
  <c r="R8" i="4"/>
  <c r="Q7" i="4"/>
  <c r="Q8" i="4"/>
  <c r="P7" i="4"/>
  <c r="P8" i="4"/>
  <c r="O8" i="4"/>
  <c r="O7" i="4"/>
  <c r="L7" i="4" l="1"/>
  <c r="L8" i="4"/>
  <c r="K7" i="4"/>
  <c r="K8" i="4"/>
  <c r="J7" i="4"/>
  <c r="J8" i="4"/>
  <c r="I8" i="4"/>
  <c r="I7" i="4"/>
  <c r="C7" i="4" l="1"/>
  <c r="C8" i="4"/>
  <c r="E7" i="4"/>
  <c r="E8" i="4"/>
  <c r="F7" i="4"/>
  <c r="F8" i="4"/>
  <c r="D8" i="4"/>
  <c r="D7" i="4"/>
  <c r="F7" i="3" l="1"/>
  <c r="E7" i="3"/>
  <c r="D7" i="3"/>
  <c r="C7" i="3"/>
  <c r="F6" i="3"/>
  <c r="E6" i="3"/>
  <c r="D6" i="3"/>
  <c r="C6" i="3"/>
  <c r="R7" i="2"/>
  <c r="Q7" i="2"/>
  <c r="P7" i="2"/>
  <c r="O7" i="2"/>
  <c r="R6" i="2"/>
  <c r="Q6" i="2"/>
  <c r="P6" i="2"/>
  <c r="O6" i="2"/>
  <c r="L7" i="2"/>
  <c r="K7" i="2"/>
  <c r="J7" i="2"/>
  <c r="I7" i="2"/>
  <c r="L6" i="2"/>
  <c r="K6" i="2"/>
  <c r="J6" i="2"/>
  <c r="I6" i="2"/>
  <c r="F7" i="2" l="1"/>
  <c r="E7" i="2"/>
  <c r="D7" i="2"/>
  <c r="C7" i="2"/>
  <c r="F6" i="2"/>
  <c r="E6" i="2"/>
  <c r="D6" i="2"/>
  <c r="C6" i="2"/>
  <c r="AW36" i="1" l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K17" i="1"/>
  <c r="L17" i="1"/>
  <c r="M17" i="1"/>
  <c r="N17" i="1"/>
  <c r="O17" i="1"/>
  <c r="P17" i="1"/>
  <c r="Q17" i="1"/>
  <c r="R17" i="1"/>
  <c r="S17" i="1"/>
  <c r="J17" i="1"/>
  <c r="S18" i="1"/>
  <c r="R18" i="1"/>
  <c r="Q18" i="1"/>
  <c r="P18" i="1"/>
  <c r="O18" i="1"/>
  <c r="N18" i="1"/>
  <c r="M18" i="1"/>
  <c r="L18" i="1"/>
  <c r="K18" i="1"/>
  <c r="J18" i="1"/>
  <c r="G29" i="1"/>
  <c r="F29" i="1"/>
  <c r="E29" i="1"/>
  <c r="D29" i="1"/>
  <c r="C29" i="1"/>
  <c r="G28" i="1"/>
  <c r="F28" i="1"/>
  <c r="E28" i="1"/>
  <c r="D28" i="1"/>
  <c r="C28" i="1"/>
</calcChain>
</file>

<file path=xl/sharedStrings.xml><?xml version="1.0" encoding="utf-8"?>
<sst xmlns="http://schemas.openxmlformats.org/spreadsheetml/2006/main" count="283" uniqueCount="71">
  <si>
    <t>AVERAGE</t>
    <phoneticPr fontId="2" type="noConversion"/>
  </si>
  <si>
    <t>STDEV</t>
    <phoneticPr fontId="2" type="noConversion"/>
  </si>
  <si>
    <t>a</t>
    <phoneticPr fontId="2" type="noConversion"/>
  </si>
  <si>
    <t>S0</t>
  </si>
  <si>
    <t>S50</t>
  </si>
  <si>
    <t>S100</t>
  </si>
  <si>
    <t>S150</t>
  </si>
  <si>
    <t>S200</t>
  </si>
  <si>
    <t>YS0</t>
  </si>
  <si>
    <t>YS50</t>
  </si>
  <si>
    <t>YS100</t>
  </si>
  <si>
    <t>YS150</t>
  </si>
  <si>
    <t>YS200</t>
  </si>
  <si>
    <t>Without NaCl</t>
    <phoneticPr fontId="2" type="noConversion"/>
  </si>
  <si>
    <t>With NaCl</t>
    <phoneticPr fontId="2" type="noConversion"/>
  </si>
  <si>
    <t>b</t>
    <phoneticPr fontId="2" type="noConversion"/>
  </si>
  <si>
    <t>S</t>
  </si>
  <si>
    <t>S</t>
    <phoneticPr fontId="2" type="noConversion"/>
  </si>
  <si>
    <t>T</t>
  </si>
  <si>
    <t>T</t>
    <phoneticPr fontId="2" type="noConversion"/>
  </si>
  <si>
    <t>S+T</t>
  </si>
  <si>
    <t>S+T</t>
    <phoneticPr fontId="2" type="noConversion"/>
  </si>
  <si>
    <t>C</t>
  </si>
  <si>
    <t>C</t>
    <phoneticPr fontId="2" type="noConversion"/>
  </si>
  <si>
    <t>Treatment</t>
    <phoneticPr fontId="2" type="noConversion"/>
  </si>
  <si>
    <t>Root length(cm)</t>
    <phoneticPr fontId="2" type="noConversion"/>
  </si>
  <si>
    <t>Root length (cm)</t>
    <phoneticPr fontId="2" type="noConversion"/>
  </si>
  <si>
    <t>NaCl (mM)</t>
    <phoneticPr fontId="2" type="noConversion"/>
  </si>
  <si>
    <t>Tme (h)</t>
    <phoneticPr fontId="2" type="noConversion"/>
  </si>
  <si>
    <t>c</t>
    <phoneticPr fontId="2" type="noConversion"/>
  </si>
  <si>
    <t>C</t>
    <phoneticPr fontId="7" type="noConversion"/>
  </si>
  <si>
    <t>S</t>
    <phoneticPr fontId="7" type="noConversion"/>
  </si>
  <si>
    <t>T</t>
    <phoneticPr fontId="7" type="noConversion"/>
  </si>
  <si>
    <t>S+T</t>
    <phoneticPr fontId="7" type="noConversion"/>
  </si>
  <si>
    <t>SOD activity</t>
    <phoneticPr fontId="2" type="noConversion"/>
  </si>
  <si>
    <t>e: SOD activity(U/g FW)</t>
    <phoneticPr fontId="2" type="noConversion"/>
  </si>
  <si>
    <r>
      <t>S</t>
    </r>
    <r>
      <rPr>
        <sz val="11"/>
        <color theme="1"/>
        <rFont val="等线"/>
        <family val="3"/>
        <charset val="134"/>
        <scheme val="minor"/>
      </rPr>
      <t>+T</t>
    </r>
    <phoneticPr fontId="2" type="noConversion"/>
  </si>
  <si>
    <t>POD activity</t>
    <phoneticPr fontId="2" type="noConversion"/>
  </si>
  <si>
    <t>f: POD activity(U/g FW)</t>
    <phoneticPr fontId="2" type="noConversion"/>
  </si>
  <si>
    <t>CAT activity</t>
    <phoneticPr fontId="2" type="noConversion"/>
  </si>
  <si>
    <t>g: CAT activity(U/g FW)</t>
    <phoneticPr fontId="2" type="noConversion"/>
  </si>
  <si>
    <t>GSH content</t>
    <phoneticPr fontId="2" type="noConversion"/>
  </si>
  <si>
    <t>b: GSH content (μmol/g FW)</t>
    <phoneticPr fontId="2" type="noConversion"/>
  </si>
  <si>
    <t>S</t>
    <phoneticPr fontId="2" type="noConversion"/>
  </si>
  <si>
    <t>S+T</t>
    <phoneticPr fontId="2" type="noConversion"/>
  </si>
  <si>
    <t>T</t>
    <phoneticPr fontId="2" type="noConversion"/>
  </si>
  <si>
    <t>C</t>
    <phoneticPr fontId="2" type="noConversion"/>
  </si>
  <si>
    <t>AVERAGE</t>
  </si>
  <si>
    <t>STDEV</t>
  </si>
  <si>
    <t>STDEV</t>
    <phoneticPr fontId="2" type="noConversion"/>
  </si>
  <si>
    <t>a: Root Na+ flux (pmol cm-2 s-1)</t>
    <phoneticPr fontId="2" type="noConversion"/>
  </si>
  <si>
    <t>b: Root K+ flux (pmol cm-2 s-1)</t>
    <phoneticPr fontId="2" type="noConversion"/>
  </si>
  <si>
    <t>c: Leaf Na+ flux (pmol cm-2 s-1)</t>
    <phoneticPr fontId="2" type="noConversion"/>
  </si>
  <si>
    <t>d: Leaf K+ flux (pmol cm-2 s-1)</t>
    <phoneticPr fontId="2" type="noConversion"/>
  </si>
  <si>
    <t>AVERAGE</t>
    <phoneticPr fontId="2" type="noConversion"/>
  </si>
  <si>
    <t>e: Na+ content ( mg/g DW )</t>
    <phoneticPr fontId="2" type="noConversion"/>
  </si>
  <si>
    <t>f: K+ content ( mg/g DW )</t>
    <phoneticPr fontId="2" type="noConversion"/>
  </si>
  <si>
    <t>NtSOS1</t>
    <phoneticPr fontId="2" type="noConversion"/>
  </si>
  <si>
    <t>ACTIN</t>
    <phoneticPr fontId="2" type="noConversion"/>
  </si>
  <si>
    <t>NtSOS1</t>
  </si>
  <si>
    <t>NtHKT1</t>
    <phoneticPr fontId="2" type="noConversion"/>
  </si>
  <si>
    <t>NtNHX1</t>
    <phoneticPr fontId="2" type="noConversion"/>
  </si>
  <si>
    <t>AVER</t>
    <phoneticPr fontId="2" type="noConversion"/>
  </si>
  <si>
    <t>/</t>
    <phoneticPr fontId="2" type="noConversion"/>
  </si>
  <si>
    <t>POWER</t>
    <phoneticPr fontId="2" type="noConversion"/>
  </si>
  <si>
    <t>CT</t>
    <phoneticPr fontId="2" type="noConversion"/>
  </si>
  <si>
    <t>Fig.5-f: Relative expression</t>
    <phoneticPr fontId="2" type="noConversion"/>
  </si>
  <si>
    <t>a: H2O2 content ( μmol/g FW )</t>
    <phoneticPr fontId="2" type="noConversion"/>
  </si>
  <si>
    <t>H2O2 content</t>
    <phoneticPr fontId="2" type="noConversion"/>
  </si>
  <si>
    <t>MDA content</t>
    <phoneticPr fontId="2" type="noConversion"/>
  </si>
  <si>
    <t>b: MDA content ( nmol/g FW 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</si>
</sst>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_ "/>
    <numFmt numFmtId="177" formatCode="#,##0.000"/>
    <numFmt numFmtId="178" formatCode="#,##0.00000000000000_ "/>
  </numFmts>
  <fonts count="12">
    <font>
      <sz val="11"/>
      <color theme="1"/>
      <name val="等线"/>
      <family val="2"/>
      <scheme val="minor"/>
    </font>
    <font>
      <sz val="10.5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name val="宋体"/>
      <family val="3"/>
      <charset val="134"/>
    </font>
    <font>
      <sz val="11"/>
      <name val="Calibri"/>
      <family val="2"/>
    </font>
    <font>
      <sz val="9"/>
      <name val="Calibri"/>
      <family val="2"/>
    </font>
    <font>
      <sz val="11"/>
      <color theme="1"/>
      <name val="Times New Roman"/>
      <family val="1"/>
    </font>
    <font>
      <sz val="10"/>
      <name val="Arial"/>
      <family val="2"/>
    </font>
    <font>
      <b/>
      <sz val="11"/>
      <color theme="1"/>
      <name val="Times New Roman"/>
      <family val="1"/>
    </font>
    <font>
      <sz val="11"/>
      <name val="等线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horizontal="justify" vertical="center"/>
    </xf>
    <xf numFmtId="0" fontId="1" fillId="0" borderId="3" xfId="0" applyFont="1" applyBorder="1" applyAlignment="1">
      <alignment horizontal="justify" vertical="center"/>
    </xf>
    <xf numFmtId="0" fontId="1" fillId="0" borderId="1" xfId="0" applyFont="1" applyBorder="1" applyAlignment="1">
      <alignment vertical="top"/>
    </xf>
    <xf numFmtId="0" fontId="0" fillId="0" borderId="1" xfId="0" applyBorder="1"/>
    <xf numFmtId="0" fontId="0" fillId="0" borderId="12" xfId="0" applyBorder="1"/>
    <xf numFmtId="0" fontId="0" fillId="0" borderId="13" xfId="0" applyBorder="1"/>
    <xf numFmtId="0" fontId="4" fillId="0" borderId="0" xfId="0" applyFont="1"/>
    <xf numFmtId="0" fontId="0" fillId="0" borderId="14" xfId="0" applyBorder="1"/>
    <xf numFmtId="0" fontId="0" fillId="0" borderId="5" xfId="0" applyBorder="1"/>
    <xf numFmtId="0" fontId="0" fillId="0" borderId="4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" fillId="0" borderId="0" xfId="0" applyFont="1" applyFill="1" applyBorder="1" applyAlignment="1">
      <alignment horizontal="justify" vertical="center"/>
    </xf>
    <xf numFmtId="0" fontId="5" fillId="0" borderId="0" xfId="0" applyFont="1"/>
    <xf numFmtId="0" fontId="6" fillId="0" borderId="0" xfId="0" applyFont="1"/>
    <xf numFmtId="176" fontId="8" fillId="0" borderId="0" xfId="0" applyNumberFormat="1" applyFont="1" applyAlignment="1">
      <alignment vertical="center"/>
    </xf>
    <xf numFmtId="176" fontId="0" fillId="0" borderId="0" xfId="0" applyNumberFormat="1"/>
    <xf numFmtId="0" fontId="9" fillId="0" borderId="0" xfId="0" applyFont="1"/>
    <xf numFmtId="0" fontId="9" fillId="0" borderId="0" xfId="0" applyFont="1" applyAlignment="1">
      <alignment horizontal="left"/>
    </xf>
    <xf numFmtId="0" fontId="0" fillId="0" borderId="0" xfId="0" applyBorder="1"/>
    <xf numFmtId="0" fontId="0" fillId="0" borderId="0" xfId="0" applyAlignment="1">
      <alignment horizontal="center" vertical="center"/>
    </xf>
    <xf numFmtId="177" fontId="0" fillId="0" borderId="0" xfId="0" applyNumberFormat="1"/>
    <xf numFmtId="177" fontId="0" fillId="0" borderId="19" xfId="0" applyNumberFormat="1" applyBorder="1"/>
    <xf numFmtId="178" fontId="0" fillId="0" borderId="0" xfId="0" applyNumberFormat="1"/>
    <xf numFmtId="177" fontId="0" fillId="0" borderId="25" xfId="0" applyNumberFormat="1" applyBorder="1"/>
    <xf numFmtId="177" fontId="0" fillId="0" borderId="26" xfId="0" applyNumberFormat="1" applyBorder="1"/>
    <xf numFmtId="177" fontId="0" fillId="0" borderId="27" xfId="0" applyNumberFormat="1" applyBorder="1"/>
    <xf numFmtId="177" fontId="0" fillId="0" borderId="28" xfId="0" applyNumberFormat="1" applyBorder="1"/>
    <xf numFmtId="177" fontId="0" fillId="0" borderId="29" xfId="0" applyNumberFormat="1" applyBorder="1"/>
    <xf numFmtId="177" fontId="0" fillId="0" borderId="8" xfId="0" applyNumberFormat="1" applyBorder="1"/>
    <xf numFmtId="177" fontId="0" fillId="0" borderId="30" xfId="0" applyNumberFormat="1" applyBorder="1"/>
    <xf numFmtId="177" fontId="0" fillId="0" borderId="12" xfId="0" applyNumberFormat="1" applyBorder="1"/>
    <xf numFmtId="177" fontId="0" fillId="0" borderId="0" xfId="0" applyNumberFormat="1" applyBorder="1"/>
    <xf numFmtId="177" fontId="0" fillId="0" borderId="13" xfId="0" applyNumberFormat="1" applyBorder="1"/>
    <xf numFmtId="0" fontId="0" fillId="0" borderId="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178" fontId="0" fillId="0" borderId="0" xfId="0" applyNumberFormat="1" applyBorder="1"/>
    <xf numFmtId="177" fontId="0" fillId="0" borderId="6" xfId="0" applyNumberFormat="1" applyBorder="1"/>
    <xf numFmtId="177" fontId="0" fillId="0" borderId="31" xfId="0" applyNumberFormat="1" applyBorder="1"/>
    <xf numFmtId="0" fontId="0" fillId="0" borderId="12" xfId="0" applyBorder="1" applyAlignment="1">
      <alignment horizontal="center" vertical="center"/>
    </xf>
    <xf numFmtId="177" fontId="0" fillId="0" borderId="5" xfId="0" applyNumberFormat="1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2" borderId="6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49" fontId="0" fillId="0" borderId="16" xfId="0" applyNumberFormat="1" applyBorder="1" applyAlignment="1">
      <alignment horizontal="center"/>
    </xf>
    <xf numFmtId="49" fontId="0" fillId="0" borderId="17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13" xfId="0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0" fontId="6" fillId="0" borderId="11" xfId="0" applyFont="1" applyBorder="1"/>
    <xf numFmtId="0" fontId="6" fillId="0" borderId="13" xfId="0" applyFont="1" applyBorder="1"/>
    <xf numFmtId="0" fontId="5" fillId="0" borderId="14" xfId="0" applyFont="1" applyBorder="1"/>
    <xf numFmtId="0" fontId="5" fillId="0" borderId="12" xfId="0" applyFont="1" applyBorder="1"/>
    <xf numFmtId="0" fontId="4" fillId="0" borderId="0" xfId="0" applyFont="1" applyBorder="1"/>
    <xf numFmtId="0" fontId="4" fillId="0" borderId="13" xfId="0" applyFont="1" applyBorder="1"/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6" fillId="0" borderId="0" xfId="0" applyFont="1" applyBorder="1"/>
    <xf numFmtId="0" fontId="11" fillId="0" borderId="5" xfId="0" applyFont="1" applyBorder="1"/>
    <xf numFmtId="0" fontId="11" fillId="0" borderId="4" xfId="0" applyFont="1" applyBorder="1"/>
    <xf numFmtId="0" fontId="10" fillId="2" borderId="16" xfId="0" applyFont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W36"/>
  <sheetViews>
    <sheetView workbookViewId="0">
      <selection activeCell="U2" sqref="U2:AW2"/>
    </sheetView>
  </sheetViews>
  <sheetFormatPr defaultRowHeight="13.8"/>
  <cols>
    <col min="2" max="2" width="17.77734375" customWidth="1"/>
    <col min="9" max="9" width="17.5546875" customWidth="1"/>
    <col min="10" max="10" width="12.21875" bestFit="1" customWidth="1"/>
    <col min="21" max="21" width="17.44140625" customWidth="1"/>
  </cols>
  <sheetData>
    <row r="1" spans="2:49" ht="14.4" thickBot="1">
      <c r="B1" s="50" t="s">
        <v>2</v>
      </c>
      <c r="C1" s="51"/>
      <c r="D1" s="51"/>
      <c r="E1" s="51"/>
      <c r="F1" s="51"/>
      <c r="G1" s="52"/>
      <c r="I1" s="50" t="s">
        <v>15</v>
      </c>
      <c r="J1" s="59"/>
      <c r="K1" s="59"/>
      <c r="L1" s="59"/>
      <c r="M1" s="59"/>
      <c r="N1" s="59"/>
      <c r="O1" s="59"/>
      <c r="P1" s="59"/>
      <c r="Q1" s="59"/>
      <c r="R1" s="59"/>
      <c r="S1" s="60"/>
    </row>
    <row r="2" spans="2:49" ht="14.4" customHeight="1" thickBot="1">
      <c r="B2" s="3" t="s">
        <v>27</v>
      </c>
      <c r="C2" s="2">
        <v>0</v>
      </c>
      <c r="D2" s="2">
        <v>50</v>
      </c>
      <c r="E2" s="2">
        <v>100</v>
      </c>
      <c r="F2" s="2">
        <v>150</v>
      </c>
      <c r="G2" s="2">
        <v>200</v>
      </c>
      <c r="J2" s="53" t="s">
        <v>13</v>
      </c>
      <c r="K2" s="54"/>
      <c r="L2" s="54"/>
      <c r="M2" s="54"/>
      <c r="N2" s="55"/>
      <c r="O2" s="56" t="s">
        <v>14</v>
      </c>
      <c r="P2" s="57"/>
      <c r="Q2" s="57"/>
      <c r="R2" s="57"/>
      <c r="S2" s="58"/>
      <c r="U2" s="48" t="s">
        <v>29</v>
      </c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</row>
    <row r="3" spans="2:49" ht="14.4" thickBot="1">
      <c r="B3" s="1" t="s">
        <v>26</v>
      </c>
      <c r="C3" s="2">
        <v>2.2999999999999998</v>
      </c>
      <c r="D3" s="2">
        <v>1.9</v>
      </c>
      <c r="E3" s="2">
        <v>1.4</v>
      </c>
      <c r="F3" s="2">
        <v>1</v>
      </c>
      <c r="G3" s="2">
        <v>0.7</v>
      </c>
      <c r="I3" s="4"/>
      <c r="J3" s="2" t="s">
        <v>3</v>
      </c>
      <c r="K3" s="2" t="s">
        <v>4</v>
      </c>
      <c r="L3" s="2" t="s">
        <v>5</v>
      </c>
      <c r="M3" s="2" t="s">
        <v>6</v>
      </c>
      <c r="N3" s="2" t="s">
        <v>7</v>
      </c>
      <c r="O3" s="2" t="s">
        <v>8</v>
      </c>
      <c r="P3" s="2" t="s">
        <v>9</v>
      </c>
      <c r="Q3" s="2" t="s">
        <v>10</v>
      </c>
      <c r="R3" s="2" t="s">
        <v>11</v>
      </c>
      <c r="S3" s="2" t="s">
        <v>12</v>
      </c>
      <c r="U3" s="15" t="s">
        <v>28</v>
      </c>
      <c r="V3" s="45">
        <v>0</v>
      </c>
      <c r="W3" s="46"/>
      <c r="X3" s="46"/>
      <c r="Y3" s="47"/>
      <c r="Z3" s="46">
        <v>12</v>
      </c>
      <c r="AA3" s="46"/>
      <c r="AB3" s="46"/>
      <c r="AC3" s="47"/>
      <c r="AD3" s="45">
        <v>24</v>
      </c>
      <c r="AE3" s="46"/>
      <c r="AF3" s="46"/>
      <c r="AG3" s="47"/>
      <c r="AH3" s="45">
        <v>36</v>
      </c>
      <c r="AI3" s="46"/>
      <c r="AJ3" s="46"/>
      <c r="AK3" s="47"/>
      <c r="AL3" s="45">
        <v>48</v>
      </c>
      <c r="AM3" s="46"/>
      <c r="AN3" s="46"/>
      <c r="AO3" s="47"/>
      <c r="AP3" s="45">
        <v>60</v>
      </c>
      <c r="AQ3" s="46"/>
      <c r="AR3" s="46"/>
      <c r="AS3" s="47"/>
      <c r="AT3" s="45">
        <v>72</v>
      </c>
      <c r="AU3" s="46"/>
      <c r="AV3" s="46"/>
      <c r="AW3" s="47"/>
    </row>
    <row r="4" spans="2:49" ht="15.6" customHeight="1" thickBot="1">
      <c r="B4" s="1" t="s">
        <v>26</v>
      </c>
      <c r="C4" s="2">
        <v>1.5</v>
      </c>
      <c r="D4" s="2">
        <v>2.1</v>
      </c>
      <c r="E4" s="2">
        <v>1.6</v>
      </c>
      <c r="F4" s="2">
        <v>1.1000000000000001</v>
      </c>
      <c r="G4" s="2">
        <v>0.7</v>
      </c>
      <c r="I4" s="3" t="s">
        <v>26</v>
      </c>
      <c r="J4" s="2">
        <v>1.75</v>
      </c>
      <c r="K4" s="2">
        <v>1.5</v>
      </c>
      <c r="L4" s="2">
        <v>1.4</v>
      </c>
      <c r="M4" s="2">
        <v>1.25</v>
      </c>
      <c r="N4" s="2">
        <v>1.2</v>
      </c>
      <c r="O4" s="2">
        <v>0.95</v>
      </c>
      <c r="P4" s="2">
        <v>1.6</v>
      </c>
      <c r="Q4" s="2">
        <v>1.2</v>
      </c>
      <c r="R4" s="2">
        <v>1</v>
      </c>
      <c r="S4" s="2">
        <v>0.7</v>
      </c>
      <c r="U4" t="s">
        <v>24</v>
      </c>
      <c r="V4" s="6" t="s">
        <v>23</v>
      </c>
      <c r="W4" t="s">
        <v>17</v>
      </c>
      <c r="X4" t="s">
        <v>19</v>
      </c>
      <c r="Y4" s="7" t="s">
        <v>21</v>
      </c>
      <c r="Z4" s="6" t="s">
        <v>23</v>
      </c>
      <c r="AA4" t="s">
        <v>17</v>
      </c>
      <c r="AB4" t="s">
        <v>19</v>
      </c>
      <c r="AC4" s="7" t="s">
        <v>21</v>
      </c>
      <c r="AD4" s="6" t="s">
        <v>23</v>
      </c>
      <c r="AE4" t="s">
        <v>17</v>
      </c>
      <c r="AF4" t="s">
        <v>19</v>
      </c>
      <c r="AG4" s="7" t="s">
        <v>21</v>
      </c>
      <c r="AH4" s="6" t="s">
        <v>23</v>
      </c>
      <c r="AI4" t="s">
        <v>17</v>
      </c>
      <c r="AJ4" t="s">
        <v>19</v>
      </c>
      <c r="AK4" s="7" t="s">
        <v>21</v>
      </c>
      <c r="AL4" s="6" t="s">
        <v>23</v>
      </c>
      <c r="AM4" t="s">
        <v>17</v>
      </c>
      <c r="AN4" t="s">
        <v>19</v>
      </c>
      <c r="AO4" s="7" t="s">
        <v>21</v>
      </c>
      <c r="AP4" s="6" t="s">
        <v>23</v>
      </c>
      <c r="AQ4" t="s">
        <v>17</v>
      </c>
      <c r="AR4" t="s">
        <v>19</v>
      </c>
      <c r="AS4" s="7" t="s">
        <v>21</v>
      </c>
      <c r="AT4" s="6" t="s">
        <v>23</v>
      </c>
      <c r="AU4" t="s">
        <v>17</v>
      </c>
      <c r="AV4" t="s">
        <v>19</v>
      </c>
      <c r="AW4" s="7" t="s">
        <v>21</v>
      </c>
    </row>
    <row r="5" spans="2:49" ht="14.4" thickBot="1">
      <c r="B5" s="1" t="s">
        <v>26</v>
      </c>
      <c r="C5" s="2">
        <v>1.5</v>
      </c>
      <c r="D5" s="2">
        <v>2.5</v>
      </c>
      <c r="E5" s="2">
        <v>1.3</v>
      </c>
      <c r="F5" s="2">
        <v>0.8</v>
      </c>
      <c r="G5" s="2">
        <v>0.7</v>
      </c>
      <c r="I5" s="3" t="s">
        <v>26</v>
      </c>
      <c r="J5" s="2">
        <v>1.9</v>
      </c>
      <c r="K5" s="2">
        <v>1.4</v>
      </c>
      <c r="L5" s="2">
        <v>1.4</v>
      </c>
      <c r="M5" s="2">
        <v>1.5</v>
      </c>
      <c r="N5" s="2">
        <v>1.4</v>
      </c>
      <c r="O5" s="2">
        <v>0.9</v>
      </c>
      <c r="P5" s="2">
        <v>1.55</v>
      </c>
      <c r="Q5" s="2">
        <v>1.4</v>
      </c>
      <c r="R5" s="2">
        <v>1</v>
      </c>
      <c r="S5" s="2">
        <v>0.75</v>
      </c>
      <c r="U5" t="s">
        <v>25</v>
      </c>
      <c r="V5" s="6">
        <v>0.6</v>
      </c>
      <c r="W5">
        <v>0.45</v>
      </c>
      <c r="X5">
        <v>0.5</v>
      </c>
      <c r="Y5" s="7">
        <v>0.65</v>
      </c>
      <c r="Z5">
        <v>0.75</v>
      </c>
      <c r="AA5">
        <v>0.65</v>
      </c>
      <c r="AB5">
        <v>0.7</v>
      </c>
      <c r="AC5" s="7">
        <v>0.65</v>
      </c>
      <c r="AD5" s="6">
        <v>0.9</v>
      </c>
      <c r="AE5">
        <v>0.65</v>
      </c>
      <c r="AF5">
        <v>1.1000000000000001</v>
      </c>
      <c r="AG5" s="7">
        <v>0.85</v>
      </c>
      <c r="AH5" s="6">
        <v>1.05</v>
      </c>
      <c r="AI5">
        <v>0.75</v>
      </c>
      <c r="AJ5">
        <v>1</v>
      </c>
      <c r="AK5" s="7">
        <v>1.05</v>
      </c>
      <c r="AL5" s="6">
        <v>1.2</v>
      </c>
      <c r="AM5">
        <v>0.9</v>
      </c>
      <c r="AN5">
        <v>1.25</v>
      </c>
      <c r="AO5" s="7">
        <v>1.2</v>
      </c>
      <c r="AP5" s="6">
        <v>1.3</v>
      </c>
      <c r="AQ5">
        <v>0.8</v>
      </c>
      <c r="AR5">
        <v>1.7</v>
      </c>
      <c r="AS5" s="7">
        <v>1.3</v>
      </c>
      <c r="AT5" s="6">
        <v>1.6</v>
      </c>
      <c r="AU5">
        <v>1.1000000000000001</v>
      </c>
      <c r="AV5">
        <v>1.4</v>
      </c>
      <c r="AW5" s="7">
        <v>1.45</v>
      </c>
    </row>
    <row r="6" spans="2:49" ht="14.4" thickBot="1">
      <c r="B6" s="1" t="s">
        <v>26</v>
      </c>
      <c r="C6" s="2">
        <v>1.5</v>
      </c>
      <c r="D6" s="2">
        <v>2</v>
      </c>
      <c r="E6" s="2">
        <v>1.5</v>
      </c>
      <c r="F6" s="2">
        <v>0.8</v>
      </c>
      <c r="G6" s="2">
        <v>0.7</v>
      </c>
      <c r="I6" s="3" t="s">
        <v>26</v>
      </c>
      <c r="J6" s="2">
        <v>1.8</v>
      </c>
      <c r="K6" s="2">
        <v>1.45</v>
      </c>
      <c r="L6" s="2">
        <v>1.3</v>
      </c>
      <c r="M6" s="2">
        <v>1.25</v>
      </c>
      <c r="N6" s="2">
        <v>1.3</v>
      </c>
      <c r="O6" s="2">
        <v>1</v>
      </c>
      <c r="P6" s="2">
        <v>1.2</v>
      </c>
      <c r="Q6" s="2">
        <v>1.3</v>
      </c>
      <c r="R6" s="2">
        <v>0.9</v>
      </c>
      <c r="S6" s="2">
        <v>0.8</v>
      </c>
      <c r="U6" t="s">
        <v>25</v>
      </c>
      <c r="V6" s="6">
        <v>0.6</v>
      </c>
      <c r="W6">
        <v>0.55000000000000004</v>
      </c>
      <c r="X6">
        <v>0.6</v>
      </c>
      <c r="Y6" s="7">
        <v>0.55000000000000004</v>
      </c>
      <c r="Z6">
        <v>0.8</v>
      </c>
      <c r="AA6">
        <v>0.7</v>
      </c>
      <c r="AB6">
        <v>0.85</v>
      </c>
      <c r="AC6" s="7">
        <v>0.75</v>
      </c>
      <c r="AD6" s="6">
        <v>1</v>
      </c>
      <c r="AE6">
        <v>0.75</v>
      </c>
      <c r="AF6">
        <v>1.05</v>
      </c>
      <c r="AG6" s="7">
        <v>0.85</v>
      </c>
      <c r="AH6" s="6">
        <v>1.3</v>
      </c>
      <c r="AI6">
        <v>0.85</v>
      </c>
      <c r="AJ6">
        <v>1.3</v>
      </c>
      <c r="AK6" s="7">
        <v>1.05</v>
      </c>
      <c r="AL6" s="6">
        <v>1.6</v>
      </c>
      <c r="AM6">
        <v>1</v>
      </c>
      <c r="AN6">
        <v>1.4</v>
      </c>
      <c r="AO6" s="7">
        <v>1.2</v>
      </c>
      <c r="AP6" s="6">
        <v>1.7</v>
      </c>
      <c r="AQ6">
        <v>0.8</v>
      </c>
      <c r="AR6">
        <v>1.25</v>
      </c>
      <c r="AS6" s="7">
        <v>1.5</v>
      </c>
      <c r="AT6" s="6">
        <v>1.6</v>
      </c>
      <c r="AU6">
        <v>0.9</v>
      </c>
      <c r="AV6">
        <v>1.5</v>
      </c>
      <c r="AW6" s="7">
        <v>1.45</v>
      </c>
    </row>
    <row r="7" spans="2:49" ht="14.4" thickBot="1">
      <c r="B7" s="1" t="s">
        <v>26</v>
      </c>
      <c r="C7" s="2">
        <v>1.6</v>
      </c>
      <c r="D7" s="2">
        <v>1.5</v>
      </c>
      <c r="E7" s="2">
        <v>1.2</v>
      </c>
      <c r="F7" s="2">
        <v>1</v>
      </c>
      <c r="G7" s="2">
        <v>0.7</v>
      </c>
      <c r="I7" s="3" t="s">
        <v>26</v>
      </c>
      <c r="J7" s="2">
        <v>1.75</v>
      </c>
      <c r="K7" s="2">
        <v>1.6</v>
      </c>
      <c r="L7" s="2">
        <v>1.25</v>
      </c>
      <c r="M7" s="2">
        <v>1.4</v>
      </c>
      <c r="N7" s="2">
        <v>1.2</v>
      </c>
      <c r="O7" s="2">
        <v>0.9</v>
      </c>
      <c r="P7" s="2">
        <v>1.5</v>
      </c>
      <c r="Q7" s="2">
        <v>1.3</v>
      </c>
      <c r="R7" s="2">
        <v>0.95</v>
      </c>
      <c r="S7" s="2">
        <v>1.1000000000000001</v>
      </c>
      <c r="U7" t="s">
        <v>25</v>
      </c>
      <c r="V7" s="6">
        <v>0.55000000000000004</v>
      </c>
      <c r="W7">
        <v>0.55000000000000004</v>
      </c>
      <c r="X7">
        <v>0.6</v>
      </c>
      <c r="Y7" s="7">
        <v>0.55000000000000004</v>
      </c>
      <c r="Z7">
        <v>0.7</v>
      </c>
      <c r="AA7">
        <v>0.7</v>
      </c>
      <c r="AB7">
        <v>0.65</v>
      </c>
      <c r="AC7" s="7">
        <v>0.75</v>
      </c>
      <c r="AD7" s="6">
        <v>0.95</v>
      </c>
      <c r="AE7">
        <v>0.8</v>
      </c>
      <c r="AF7">
        <v>0.7</v>
      </c>
      <c r="AG7" s="7">
        <v>0.85</v>
      </c>
      <c r="AH7" s="6">
        <v>1.2</v>
      </c>
      <c r="AI7">
        <v>0.85</v>
      </c>
      <c r="AJ7">
        <v>1.3</v>
      </c>
      <c r="AK7" s="7">
        <v>0.85</v>
      </c>
      <c r="AL7" s="6">
        <v>1.2</v>
      </c>
      <c r="AM7">
        <v>0.95</v>
      </c>
      <c r="AN7">
        <v>1.5</v>
      </c>
      <c r="AO7" s="7">
        <v>1.2</v>
      </c>
      <c r="AP7" s="6">
        <v>1.4</v>
      </c>
      <c r="AQ7">
        <v>0.95</v>
      </c>
      <c r="AR7">
        <v>1.4</v>
      </c>
      <c r="AS7" s="7">
        <v>1.2</v>
      </c>
      <c r="AT7" s="6">
        <v>1.8</v>
      </c>
      <c r="AU7">
        <v>0.9</v>
      </c>
      <c r="AV7">
        <v>1.6</v>
      </c>
      <c r="AW7" s="7">
        <v>1.65</v>
      </c>
    </row>
    <row r="8" spans="2:49" ht="14.4" thickBot="1">
      <c r="B8" s="1" t="s">
        <v>26</v>
      </c>
      <c r="C8" s="2">
        <v>1.6</v>
      </c>
      <c r="D8" s="2">
        <v>1.7</v>
      </c>
      <c r="E8" s="2">
        <v>1.2</v>
      </c>
      <c r="F8" s="2">
        <v>1</v>
      </c>
      <c r="G8" s="2">
        <v>0.7</v>
      </c>
      <c r="I8" s="3" t="s">
        <v>26</v>
      </c>
      <c r="J8" s="2">
        <v>1.8</v>
      </c>
      <c r="K8" s="2">
        <v>1.5</v>
      </c>
      <c r="L8" s="2">
        <v>1.4</v>
      </c>
      <c r="M8" s="2">
        <v>1.4</v>
      </c>
      <c r="N8" s="2">
        <v>1.4</v>
      </c>
      <c r="O8" s="2">
        <v>0.9</v>
      </c>
      <c r="P8" s="2">
        <v>1.6</v>
      </c>
      <c r="Q8" s="2">
        <v>1.2</v>
      </c>
      <c r="R8" s="2">
        <v>0.9</v>
      </c>
      <c r="S8" s="2">
        <v>0.9</v>
      </c>
      <c r="U8" t="s">
        <v>25</v>
      </c>
      <c r="V8" s="6">
        <v>0.55000000000000004</v>
      </c>
      <c r="W8">
        <v>0.55000000000000004</v>
      </c>
      <c r="X8">
        <v>0.6</v>
      </c>
      <c r="Y8" s="7">
        <v>0.55000000000000004</v>
      </c>
      <c r="Z8">
        <v>0.75</v>
      </c>
      <c r="AA8">
        <v>0.65</v>
      </c>
      <c r="AB8">
        <v>0.8</v>
      </c>
      <c r="AC8" s="7">
        <v>0.75</v>
      </c>
      <c r="AD8" s="6">
        <v>1.1000000000000001</v>
      </c>
      <c r="AE8">
        <v>0.6</v>
      </c>
      <c r="AF8">
        <v>1.1000000000000001</v>
      </c>
      <c r="AG8" s="7">
        <v>0.8</v>
      </c>
      <c r="AH8" s="6">
        <v>0.95</v>
      </c>
      <c r="AI8">
        <v>0.95</v>
      </c>
      <c r="AJ8">
        <v>1</v>
      </c>
      <c r="AK8" s="7">
        <v>1.05</v>
      </c>
      <c r="AL8" s="6">
        <v>1.45</v>
      </c>
      <c r="AM8">
        <v>1.05</v>
      </c>
      <c r="AN8">
        <v>1.2</v>
      </c>
      <c r="AO8" s="7">
        <v>1.2</v>
      </c>
      <c r="AP8" s="6">
        <v>1.6</v>
      </c>
      <c r="AQ8">
        <v>0.8</v>
      </c>
      <c r="AR8">
        <v>1.2</v>
      </c>
      <c r="AS8" s="7">
        <v>1.2</v>
      </c>
      <c r="AT8" s="6">
        <v>1.5</v>
      </c>
      <c r="AU8">
        <v>0.95</v>
      </c>
      <c r="AV8">
        <v>1.5</v>
      </c>
      <c r="AW8" s="7">
        <v>1.45</v>
      </c>
    </row>
    <row r="9" spans="2:49" ht="14.4" thickBot="1">
      <c r="B9" s="1" t="s">
        <v>26</v>
      </c>
      <c r="C9" s="2">
        <v>1.8</v>
      </c>
      <c r="D9" s="2">
        <v>1.8</v>
      </c>
      <c r="E9" s="2">
        <v>1.3</v>
      </c>
      <c r="F9" s="2">
        <v>1</v>
      </c>
      <c r="G9" s="2">
        <v>0.8</v>
      </c>
      <c r="I9" s="3" t="s">
        <v>26</v>
      </c>
      <c r="J9" s="2">
        <v>1.7</v>
      </c>
      <c r="K9" s="2">
        <v>1.6</v>
      </c>
      <c r="L9" s="2">
        <v>1.4</v>
      </c>
      <c r="M9" s="2">
        <v>1.4</v>
      </c>
      <c r="N9" s="2">
        <v>1.4</v>
      </c>
      <c r="O9" s="2">
        <v>0.9</v>
      </c>
      <c r="P9" s="2">
        <v>1.9</v>
      </c>
      <c r="Q9" s="2">
        <v>1.2</v>
      </c>
      <c r="R9" s="2">
        <v>0.95</v>
      </c>
      <c r="S9" s="2">
        <v>0.95</v>
      </c>
      <c r="U9" t="s">
        <v>25</v>
      </c>
      <c r="V9" s="6">
        <v>0.55000000000000004</v>
      </c>
      <c r="W9">
        <v>0.45</v>
      </c>
      <c r="X9">
        <v>0.5</v>
      </c>
      <c r="Y9" s="7">
        <v>0.6</v>
      </c>
      <c r="Z9">
        <v>0.75</v>
      </c>
      <c r="AA9">
        <v>0.7</v>
      </c>
      <c r="AB9">
        <v>0.7</v>
      </c>
      <c r="AC9" s="7">
        <v>0.6</v>
      </c>
      <c r="AD9" s="6">
        <v>0.8</v>
      </c>
      <c r="AE9">
        <v>0.7</v>
      </c>
      <c r="AF9">
        <v>1.1000000000000001</v>
      </c>
      <c r="AG9" s="7">
        <v>0.9</v>
      </c>
      <c r="AH9" s="6">
        <v>1.25</v>
      </c>
      <c r="AI9">
        <v>0.75</v>
      </c>
      <c r="AJ9">
        <v>1</v>
      </c>
      <c r="AK9" s="7">
        <v>0.85</v>
      </c>
      <c r="AL9" s="6">
        <v>1.4</v>
      </c>
      <c r="AM9">
        <v>0.85</v>
      </c>
      <c r="AN9">
        <v>1.1000000000000001</v>
      </c>
      <c r="AO9" s="7">
        <v>1.3</v>
      </c>
      <c r="AP9" s="6">
        <v>1.6</v>
      </c>
      <c r="AQ9">
        <v>0.8</v>
      </c>
      <c r="AR9">
        <v>1.6</v>
      </c>
      <c r="AS9" s="7">
        <v>1.5</v>
      </c>
      <c r="AT9" s="6">
        <v>1.8</v>
      </c>
      <c r="AU9">
        <v>1</v>
      </c>
      <c r="AV9">
        <v>1.7</v>
      </c>
      <c r="AW9" s="7">
        <v>1.55</v>
      </c>
    </row>
    <row r="10" spans="2:49" ht="14.4" thickBot="1">
      <c r="B10" s="1" t="s">
        <v>26</v>
      </c>
      <c r="C10" s="2">
        <v>2.1</v>
      </c>
      <c r="D10" s="2">
        <v>1.7</v>
      </c>
      <c r="E10" s="2">
        <v>1.2</v>
      </c>
      <c r="F10" s="2">
        <v>1</v>
      </c>
      <c r="G10" s="2">
        <v>0.7</v>
      </c>
      <c r="I10" s="3" t="s">
        <v>26</v>
      </c>
      <c r="J10" s="2">
        <v>1.8</v>
      </c>
      <c r="K10" s="2">
        <v>1.7</v>
      </c>
      <c r="L10" s="2">
        <v>1.3</v>
      </c>
      <c r="M10" s="2">
        <v>1.25</v>
      </c>
      <c r="N10" s="2">
        <v>1.4</v>
      </c>
      <c r="O10" s="2">
        <v>1</v>
      </c>
      <c r="P10" s="2">
        <v>1.4</v>
      </c>
      <c r="Q10" s="2">
        <v>1.4</v>
      </c>
      <c r="R10" s="2">
        <v>1</v>
      </c>
      <c r="S10" s="2">
        <v>0.95</v>
      </c>
      <c r="U10" t="s">
        <v>25</v>
      </c>
      <c r="V10" s="6">
        <v>0.55000000000000004</v>
      </c>
      <c r="W10">
        <v>0.45</v>
      </c>
      <c r="X10">
        <v>0.6</v>
      </c>
      <c r="Y10" s="7">
        <v>0.55000000000000004</v>
      </c>
      <c r="Z10">
        <v>0.85</v>
      </c>
      <c r="AA10">
        <v>0.55000000000000004</v>
      </c>
      <c r="AB10">
        <v>0.7</v>
      </c>
      <c r="AC10" s="7">
        <v>0.55000000000000004</v>
      </c>
      <c r="AD10" s="6">
        <v>1.1000000000000001</v>
      </c>
      <c r="AE10">
        <v>0.75</v>
      </c>
      <c r="AF10">
        <v>1.05</v>
      </c>
      <c r="AG10" s="7">
        <v>0.95</v>
      </c>
      <c r="AH10" s="6">
        <v>1.4</v>
      </c>
      <c r="AI10">
        <v>0.7</v>
      </c>
      <c r="AJ10">
        <v>1.2</v>
      </c>
      <c r="AK10" s="7">
        <v>1.05</v>
      </c>
      <c r="AL10" s="6">
        <v>1.6</v>
      </c>
      <c r="AM10">
        <v>0.8</v>
      </c>
      <c r="AN10">
        <v>1.3</v>
      </c>
      <c r="AO10" s="7">
        <v>1.1499999999999999</v>
      </c>
      <c r="AP10" s="6">
        <v>1.75</v>
      </c>
      <c r="AQ10">
        <v>0.85</v>
      </c>
      <c r="AR10">
        <v>1.5</v>
      </c>
      <c r="AS10" s="7">
        <v>1.3</v>
      </c>
      <c r="AT10" s="6">
        <v>1.6</v>
      </c>
      <c r="AU10">
        <v>0.9</v>
      </c>
      <c r="AV10">
        <v>1.5</v>
      </c>
      <c r="AW10" s="7">
        <v>1.35</v>
      </c>
    </row>
    <row r="11" spans="2:49" ht="14.4" thickBot="1">
      <c r="B11" s="1" t="s">
        <v>26</v>
      </c>
      <c r="C11" s="2">
        <v>1.4</v>
      </c>
      <c r="D11" s="2">
        <v>1.6</v>
      </c>
      <c r="E11" s="2">
        <v>1.5</v>
      </c>
      <c r="F11" s="2">
        <v>1.2</v>
      </c>
      <c r="G11" s="2">
        <v>0.9</v>
      </c>
      <c r="I11" s="3" t="s">
        <v>26</v>
      </c>
      <c r="J11" s="2">
        <v>1.75</v>
      </c>
      <c r="K11" s="2">
        <v>1.6</v>
      </c>
      <c r="L11" s="2">
        <v>1.4</v>
      </c>
      <c r="M11" s="2">
        <v>1.4</v>
      </c>
      <c r="N11" s="2">
        <v>1.35</v>
      </c>
      <c r="O11" s="2">
        <v>0.9</v>
      </c>
      <c r="P11" s="2">
        <v>1.7</v>
      </c>
      <c r="Q11" s="2">
        <v>1.2</v>
      </c>
      <c r="R11" s="2">
        <v>1.1000000000000001</v>
      </c>
      <c r="S11" s="2">
        <v>1</v>
      </c>
      <c r="U11" t="s">
        <v>25</v>
      </c>
      <c r="V11" s="6">
        <v>0.55000000000000004</v>
      </c>
      <c r="W11">
        <v>0.55000000000000004</v>
      </c>
      <c r="X11">
        <v>0.55000000000000004</v>
      </c>
      <c r="Y11" s="7">
        <v>0.5</v>
      </c>
      <c r="Z11">
        <v>0.8</v>
      </c>
      <c r="AA11">
        <v>0.6</v>
      </c>
      <c r="AB11">
        <v>0.85</v>
      </c>
      <c r="AC11" s="7">
        <v>0.7</v>
      </c>
      <c r="AD11" s="6">
        <v>1</v>
      </c>
      <c r="AE11">
        <v>0.7</v>
      </c>
      <c r="AF11">
        <v>0.9</v>
      </c>
      <c r="AG11" s="7">
        <v>0.8</v>
      </c>
      <c r="AH11" s="6">
        <v>1.4</v>
      </c>
      <c r="AI11">
        <v>0.85</v>
      </c>
      <c r="AJ11">
        <v>1.1000000000000001</v>
      </c>
      <c r="AK11" s="7">
        <v>1</v>
      </c>
      <c r="AL11" s="6">
        <v>1.7</v>
      </c>
      <c r="AM11">
        <v>0.9</v>
      </c>
      <c r="AN11">
        <v>1.2</v>
      </c>
      <c r="AO11" s="7">
        <v>1.1499999999999999</v>
      </c>
      <c r="AP11" s="6">
        <v>1.85</v>
      </c>
      <c r="AQ11">
        <v>0.9</v>
      </c>
      <c r="AR11">
        <v>1.3</v>
      </c>
      <c r="AS11" s="7">
        <v>1.3</v>
      </c>
      <c r="AT11" s="6">
        <v>1.7</v>
      </c>
      <c r="AU11">
        <v>0.9</v>
      </c>
      <c r="AV11">
        <v>1.5</v>
      </c>
      <c r="AW11" s="7">
        <v>1.65</v>
      </c>
    </row>
    <row r="12" spans="2:49" ht="14.4" thickBot="1">
      <c r="B12" s="1" t="s">
        <v>26</v>
      </c>
      <c r="C12" s="2">
        <v>1.8</v>
      </c>
      <c r="D12" s="2">
        <v>1.8</v>
      </c>
      <c r="E12" s="2">
        <v>1.1499999999999999</v>
      </c>
      <c r="F12" s="2">
        <v>0.9</v>
      </c>
      <c r="G12" s="2">
        <v>0.7</v>
      </c>
      <c r="I12" s="3" t="s">
        <v>26</v>
      </c>
      <c r="J12" s="2">
        <v>1.9</v>
      </c>
      <c r="K12" s="2">
        <v>1.5</v>
      </c>
      <c r="L12" s="2">
        <v>1.5</v>
      </c>
      <c r="M12" s="2">
        <v>1.4</v>
      </c>
      <c r="N12" s="2">
        <v>1.25</v>
      </c>
      <c r="O12" s="2">
        <v>1.1000000000000001</v>
      </c>
      <c r="P12" s="2">
        <v>1.6</v>
      </c>
      <c r="Q12" s="2">
        <v>1.4</v>
      </c>
      <c r="R12" s="2">
        <v>0.9</v>
      </c>
      <c r="S12" s="2">
        <v>0.9</v>
      </c>
      <c r="U12" t="s">
        <v>25</v>
      </c>
      <c r="V12" s="6">
        <v>0.45</v>
      </c>
      <c r="W12">
        <v>0.55000000000000004</v>
      </c>
      <c r="X12">
        <v>0.55000000000000004</v>
      </c>
      <c r="Y12" s="7">
        <v>0.5</v>
      </c>
      <c r="Z12">
        <v>0.65</v>
      </c>
      <c r="AA12">
        <v>0.65</v>
      </c>
      <c r="AB12">
        <v>0.75</v>
      </c>
      <c r="AC12" s="7">
        <v>0.65</v>
      </c>
      <c r="AD12" s="6">
        <v>0.95</v>
      </c>
      <c r="AE12">
        <v>0.75</v>
      </c>
      <c r="AF12">
        <v>0.95</v>
      </c>
      <c r="AG12" s="7">
        <v>0.8</v>
      </c>
      <c r="AH12" s="6">
        <v>1.2</v>
      </c>
      <c r="AI12">
        <v>0.8</v>
      </c>
      <c r="AJ12">
        <v>1.25</v>
      </c>
      <c r="AK12" s="7">
        <v>1.05</v>
      </c>
      <c r="AL12" s="6">
        <v>1.5</v>
      </c>
      <c r="AM12">
        <v>0.9</v>
      </c>
      <c r="AN12">
        <v>1.4</v>
      </c>
      <c r="AO12" s="7">
        <v>1.3</v>
      </c>
      <c r="AP12" s="6">
        <v>1.6</v>
      </c>
      <c r="AQ12">
        <v>0.8</v>
      </c>
      <c r="AR12">
        <v>1.2</v>
      </c>
      <c r="AS12" s="7">
        <v>1.4</v>
      </c>
      <c r="AT12" s="6">
        <v>1.9</v>
      </c>
      <c r="AU12">
        <v>0.9</v>
      </c>
      <c r="AV12">
        <v>1.6</v>
      </c>
      <c r="AW12" s="7">
        <v>1.65</v>
      </c>
    </row>
    <row r="13" spans="2:49" ht="14.4" thickBot="1">
      <c r="B13" s="1" t="s">
        <v>26</v>
      </c>
      <c r="C13" s="2">
        <v>1.7</v>
      </c>
      <c r="D13" s="2">
        <v>1.7</v>
      </c>
      <c r="E13" s="2">
        <v>1.1499999999999999</v>
      </c>
      <c r="F13" s="2">
        <v>0.9</v>
      </c>
      <c r="G13" s="2">
        <v>0.8</v>
      </c>
      <c r="I13" s="3" t="s">
        <v>26</v>
      </c>
      <c r="J13" s="2">
        <v>1.65</v>
      </c>
      <c r="K13" s="2">
        <v>1.55</v>
      </c>
      <c r="L13" s="2">
        <v>1.6</v>
      </c>
      <c r="M13" s="2">
        <v>1.3</v>
      </c>
      <c r="N13" s="2">
        <v>1.35</v>
      </c>
      <c r="O13" s="2">
        <v>0.9</v>
      </c>
      <c r="P13" s="2">
        <v>1.3</v>
      </c>
      <c r="Q13" s="2">
        <v>1.3</v>
      </c>
      <c r="R13" s="2">
        <v>1</v>
      </c>
      <c r="S13" s="2">
        <v>0.8</v>
      </c>
      <c r="U13" t="s">
        <v>25</v>
      </c>
      <c r="V13" s="6">
        <v>0.55000000000000004</v>
      </c>
      <c r="W13">
        <v>0.45</v>
      </c>
      <c r="X13">
        <v>0.5</v>
      </c>
      <c r="Y13" s="7">
        <v>0.5</v>
      </c>
      <c r="Z13">
        <v>0.8</v>
      </c>
      <c r="AA13">
        <v>0.45</v>
      </c>
      <c r="AB13">
        <v>0.6</v>
      </c>
      <c r="AC13" s="7">
        <v>0.55000000000000004</v>
      </c>
      <c r="AD13" s="6">
        <v>0.8</v>
      </c>
      <c r="AE13">
        <v>0.75</v>
      </c>
      <c r="AF13">
        <v>1.1499999999999999</v>
      </c>
      <c r="AG13" s="7">
        <v>0.9</v>
      </c>
      <c r="AH13" s="6">
        <v>1.2</v>
      </c>
      <c r="AI13">
        <v>0.75</v>
      </c>
      <c r="AJ13">
        <v>0.8</v>
      </c>
      <c r="AK13" s="7">
        <v>0.95</v>
      </c>
      <c r="AL13" s="6">
        <v>1.5</v>
      </c>
      <c r="AM13">
        <v>0.6</v>
      </c>
      <c r="AN13">
        <v>1.8</v>
      </c>
      <c r="AO13" s="7">
        <v>1.1000000000000001</v>
      </c>
      <c r="AP13" s="6">
        <v>1.7</v>
      </c>
      <c r="AQ13">
        <v>0.95</v>
      </c>
      <c r="AR13">
        <v>1.3</v>
      </c>
      <c r="AS13" s="7">
        <v>1.25</v>
      </c>
      <c r="AT13" s="6">
        <v>1.6</v>
      </c>
      <c r="AU13">
        <v>1</v>
      </c>
      <c r="AV13">
        <v>1.65</v>
      </c>
      <c r="AW13" s="7">
        <v>1.35</v>
      </c>
    </row>
    <row r="14" spans="2:49" ht="14.4" thickBot="1">
      <c r="B14" s="1" t="s">
        <v>26</v>
      </c>
      <c r="C14" s="2">
        <v>1.6</v>
      </c>
      <c r="D14" s="2">
        <v>1.6</v>
      </c>
      <c r="E14" s="2">
        <v>1.1000000000000001</v>
      </c>
      <c r="F14" s="2">
        <v>1</v>
      </c>
      <c r="G14" s="2">
        <v>0.9</v>
      </c>
      <c r="I14" s="3" t="s">
        <v>26</v>
      </c>
      <c r="J14" s="2">
        <v>1.6</v>
      </c>
      <c r="K14" s="2">
        <v>1.4</v>
      </c>
      <c r="L14" s="2">
        <v>1.5</v>
      </c>
      <c r="M14" s="2">
        <v>1.2</v>
      </c>
      <c r="N14" s="2">
        <v>1.3</v>
      </c>
      <c r="O14" s="2">
        <v>1.1000000000000001</v>
      </c>
      <c r="P14" s="2">
        <v>1.3</v>
      </c>
      <c r="Q14" s="2">
        <v>1.2</v>
      </c>
      <c r="R14" s="2">
        <v>1</v>
      </c>
      <c r="S14" s="2">
        <v>0.9</v>
      </c>
      <c r="U14" t="s">
        <v>25</v>
      </c>
      <c r="V14" s="6">
        <v>0.45</v>
      </c>
      <c r="W14">
        <v>0.55000000000000004</v>
      </c>
      <c r="X14">
        <v>0.5</v>
      </c>
      <c r="Y14" s="7">
        <v>0.5</v>
      </c>
      <c r="Z14">
        <v>0.7</v>
      </c>
      <c r="AA14">
        <v>0.6</v>
      </c>
      <c r="AB14">
        <v>0.8</v>
      </c>
      <c r="AC14" s="7">
        <v>0.75</v>
      </c>
      <c r="AD14" s="6">
        <v>1.1499999999999999</v>
      </c>
      <c r="AE14">
        <v>0.7</v>
      </c>
      <c r="AF14">
        <v>1.05</v>
      </c>
      <c r="AG14" s="7">
        <v>0.85</v>
      </c>
      <c r="AH14" s="6">
        <v>1</v>
      </c>
      <c r="AI14">
        <v>0.95</v>
      </c>
      <c r="AJ14">
        <v>1.4</v>
      </c>
      <c r="AK14" s="7">
        <v>0.95</v>
      </c>
      <c r="AL14" s="6">
        <v>1.1000000000000001</v>
      </c>
      <c r="AM14">
        <v>1</v>
      </c>
      <c r="AN14">
        <v>1.6</v>
      </c>
      <c r="AO14" s="7">
        <v>1.1000000000000001</v>
      </c>
      <c r="AP14" s="6">
        <v>1.3</v>
      </c>
      <c r="AQ14">
        <v>0.8</v>
      </c>
      <c r="AR14">
        <v>1.4</v>
      </c>
      <c r="AS14" s="7">
        <v>1.3</v>
      </c>
      <c r="AT14" s="6">
        <v>1.6</v>
      </c>
      <c r="AU14">
        <v>1.1000000000000001</v>
      </c>
      <c r="AV14">
        <v>1.5</v>
      </c>
      <c r="AW14" s="7">
        <v>1.4</v>
      </c>
    </row>
    <row r="15" spans="2:49" ht="14.4" thickBot="1">
      <c r="B15" s="1" t="s">
        <v>26</v>
      </c>
      <c r="C15" s="2">
        <v>1.6</v>
      </c>
      <c r="D15" s="2">
        <v>2.1</v>
      </c>
      <c r="E15" s="2">
        <v>1.1000000000000001</v>
      </c>
      <c r="F15" s="2">
        <v>1.2</v>
      </c>
      <c r="G15" s="2">
        <v>0.7</v>
      </c>
      <c r="I15" s="3" t="s">
        <v>26</v>
      </c>
      <c r="J15" s="2">
        <v>1.6</v>
      </c>
      <c r="K15" s="2">
        <v>1.45</v>
      </c>
      <c r="L15" s="2">
        <v>1.4</v>
      </c>
      <c r="M15" s="2">
        <v>1.4</v>
      </c>
      <c r="N15" s="2">
        <v>1.4</v>
      </c>
      <c r="O15" s="2">
        <v>1.1000000000000001</v>
      </c>
      <c r="P15" s="2">
        <v>1.4</v>
      </c>
      <c r="Q15" s="2">
        <v>1.3</v>
      </c>
      <c r="R15" s="2">
        <v>0.9</v>
      </c>
      <c r="S15" s="2">
        <v>0.95</v>
      </c>
      <c r="U15" t="s">
        <v>25</v>
      </c>
      <c r="V15" s="6">
        <v>0.55000000000000004</v>
      </c>
      <c r="W15">
        <v>0.55000000000000004</v>
      </c>
      <c r="X15">
        <v>0.5</v>
      </c>
      <c r="Y15" s="7">
        <v>0.5</v>
      </c>
      <c r="Z15">
        <v>0.7</v>
      </c>
      <c r="AA15">
        <v>0.65</v>
      </c>
      <c r="AB15">
        <v>0.6</v>
      </c>
      <c r="AC15" s="7">
        <v>0.7</v>
      </c>
      <c r="AD15" s="6">
        <v>0.9</v>
      </c>
      <c r="AE15">
        <v>0.7</v>
      </c>
      <c r="AF15">
        <v>0.75</v>
      </c>
      <c r="AG15" s="7">
        <v>0.85</v>
      </c>
      <c r="AH15" s="6">
        <v>1.1000000000000001</v>
      </c>
      <c r="AI15">
        <v>0.85</v>
      </c>
      <c r="AJ15">
        <v>0.85</v>
      </c>
      <c r="AK15" s="7">
        <v>1.1499999999999999</v>
      </c>
      <c r="AL15" s="6">
        <v>1.2</v>
      </c>
      <c r="AM15">
        <v>0.9</v>
      </c>
      <c r="AN15">
        <v>1</v>
      </c>
      <c r="AO15" s="7">
        <v>1.2</v>
      </c>
      <c r="AP15" s="6">
        <v>1.85</v>
      </c>
      <c r="AQ15">
        <v>0.9</v>
      </c>
      <c r="AR15">
        <v>1.4</v>
      </c>
      <c r="AS15" s="7">
        <v>1.4</v>
      </c>
      <c r="AT15" s="6">
        <v>1.5</v>
      </c>
      <c r="AU15">
        <v>0.9</v>
      </c>
      <c r="AV15">
        <v>1.4</v>
      </c>
      <c r="AW15" s="7">
        <v>1.55</v>
      </c>
    </row>
    <row r="16" spans="2:49" ht="14.4" thickBot="1">
      <c r="B16" s="1" t="s">
        <v>26</v>
      </c>
      <c r="C16" s="2">
        <v>1.7</v>
      </c>
      <c r="D16" s="2">
        <v>1.7</v>
      </c>
      <c r="E16" s="2">
        <v>1.3</v>
      </c>
      <c r="F16" s="2">
        <v>1.1000000000000001</v>
      </c>
      <c r="G16" s="2">
        <v>0.9</v>
      </c>
      <c r="I16" s="3" t="s">
        <v>26</v>
      </c>
      <c r="J16" s="2">
        <v>1.7</v>
      </c>
      <c r="K16" s="2">
        <v>1.4</v>
      </c>
      <c r="L16" s="2">
        <v>1.5</v>
      </c>
      <c r="M16" s="2">
        <v>1.2</v>
      </c>
      <c r="N16" s="2">
        <v>1.2</v>
      </c>
      <c r="O16" s="2">
        <v>0.95</v>
      </c>
      <c r="P16" s="2">
        <v>1.4</v>
      </c>
      <c r="Q16" s="2">
        <v>1.2</v>
      </c>
      <c r="R16" s="2">
        <v>0.9</v>
      </c>
      <c r="S16" s="2">
        <v>0.9</v>
      </c>
      <c r="U16" t="s">
        <v>25</v>
      </c>
      <c r="V16" s="6">
        <v>0.55000000000000004</v>
      </c>
      <c r="W16">
        <v>0.55000000000000004</v>
      </c>
      <c r="X16">
        <v>0.5</v>
      </c>
      <c r="Y16" s="7">
        <v>0.5</v>
      </c>
      <c r="Z16">
        <v>0.75</v>
      </c>
      <c r="AA16">
        <v>0.55000000000000004</v>
      </c>
      <c r="AB16">
        <v>0.7</v>
      </c>
      <c r="AC16" s="7">
        <v>0.7</v>
      </c>
      <c r="AD16" s="6">
        <v>1.4</v>
      </c>
      <c r="AE16">
        <v>0.7</v>
      </c>
      <c r="AF16">
        <v>0.8</v>
      </c>
      <c r="AG16" s="7">
        <v>0.9</v>
      </c>
      <c r="AH16" s="6">
        <v>1</v>
      </c>
      <c r="AI16">
        <v>0.8</v>
      </c>
      <c r="AJ16">
        <v>1</v>
      </c>
      <c r="AK16" s="7">
        <v>1</v>
      </c>
      <c r="AL16" s="6">
        <v>1.3</v>
      </c>
      <c r="AM16">
        <v>0.9</v>
      </c>
      <c r="AN16">
        <v>1.3</v>
      </c>
      <c r="AO16" s="7">
        <v>1</v>
      </c>
      <c r="AP16" s="6">
        <v>1.3</v>
      </c>
      <c r="AQ16">
        <v>1</v>
      </c>
      <c r="AR16">
        <v>1.6</v>
      </c>
      <c r="AS16" s="7">
        <v>1.4</v>
      </c>
      <c r="AT16" s="6">
        <v>1.7</v>
      </c>
      <c r="AU16">
        <v>1</v>
      </c>
      <c r="AV16">
        <v>1.6</v>
      </c>
      <c r="AW16" s="7">
        <v>1.4</v>
      </c>
    </row>
    <row r="17" spans="2:49" ht="14.4" thickBot="1">
      <c r="B17" s="1" t="s">
        <v>26</v>
      </c>
      <c r="C17" s="2">
        <v>1.6</v>
      </c>
      <c r="D17" s="2">
        <v>1.6</v>
      </c>
      <c r="E17" s="2">
        <v>1.2</v>
      </c>
      <c r="F17" s="2">
        <v>0.9</v>
      </c>
      <c r="G17" s="2">
        <v>0.6</v>
      </c>
      <c r="I17" s="5" t="s">
        <v>0</v>
      </c>
      <c r="J17" s="2">
        <f>AVERAGE(J4:J16)</f>
        <v>1.7461538461538462</v>
      </c>
      <c r="K17" s="2">
        <f t="shared" ref="K17:S17" si="0">AVERAGE(K4:K16)</f>
        <v>1.5115384615384611</v>
      </c>
      <c r="L17" s="2">
        <f t="shared" si="0"/>
        <v>1.4115384615384616</v>
      </c>
      <c r="M17" s="2">
        <f t="shared" si="0"/>
        <v>1.3346153846153848</v>
      </c>
      <c r="N17" s="2">
        <f t="shared" si="0"/>
        <v>1.3192307692307694</v>
      </c>
      <c r="O17" s="2">
        <f t="shared" si="0"/>
        <v>0.96923076923076923</v>
      </c>
      <c r="P17" s="2">
        <f t="shared" si="0"/>
        <v>1.4961538461538462</v>
      </c>
      <c r="Q17" s="2">
        <f t="shared" si="0"/>
        <v>1.276923076923077</v>
      </c>
      <c r="R17" s="2">
        <f t="shared" si="0"/>
        <v>0.96153846153846168</v>
      </c>
      <c r="S17" s="2">
        <f t="shared" si="0"/>
        <v>0.89230769230769247</v>
      </c>
      <c r="U17" t="s">
        <v>25</v>
      </c>
      <c r="V17" s="6">
        <v>0.55000000000000004</v>
      </c>
      <c r="W17">
        <v>0.55000000000000004</v>
      </c>
      <c r="X17">
        <v>0.5</v>
      </c>
      <c r="Y17" s="7">
        <v>0.6</v>
      </c>
      <c r="Z17">
        <v>0.8</v>
      </c>
      <c r="AA17">
        <v>0.5</v>
      </c>
      <c r="AB17">
        <v>0.75</v>
      </c>
      <c r="AC17" s="7">
        <v>0.85</v>
      </c>
      <c r="AD17" s="6">
        <v>1.1000000000000001</v>
      </c>
      <c r="AE17">
        <v>0.7</v>
      </c>
      <c r="AF17">
        <v>0.8</v>
      </c>
      <c r="AG17" s="7">
        <v>0.75</v>
      </c>
      <c r="AH17" s="6">
        <v>1.1000000000000001</v>
      </c>
      <c r="AI17">
        <v>0.85</v>
      </c>
      <c r="AJ17">
        <v>1.05</v>
      </c>
      <c r="AK17" s="7">
        <v>1.1000000000000001</v>
      </c>
      <c r="AL17" s="6">
        <v>1.3</v>
      </c>
      <c r="AM17">
        <v>0.95</v>
      </c>
      <c r="AN17">
        <v>1.3</v>
      </c>
      <c r="AO17" s="7">
        <v>1.2</v>
      </c>
      <c r="AP17" s="6">
        <v>1.3</v>
      </c>
      <c r="AQ17">
        <v>1</v>
      </c>
      <c r="AR17">
        <v>1.6</v>
      </c>
      <c r="AS17" s="7">
        <v>1.5</v>
      </c>
      <c r="AT17" s="6">
        <v>1.75</v>
      </c>
      <c r="AU17">
        <v>1</v>
      </c>
      <c r="AV17">
        <v>1.6</v>
      </c>
      <c r="AW17" s="7">
        <v>1.55</v>
      </c>
    </row>
    <row r="18" spans="2:49" ht="14.4" thickBot="1">
      <c r="B18" s="1" t="s">
        <v>26</v>
      </c>
      <c r="C18" s="2">
        <v>1.5</v>
      </c>
      <c r="D18" s="2">
        <v>1.5</v>
      </c>
      <c r="E18" s="2">
        <v>1.7</v>
      </c>
      <c r="F18" s="2">
        <v>1.2</v>
      </c>
      <c r="G18" s="2">
        <v>0.7</v>
      </c>
      <c r="I18" t="s">
        <v>1</v>
      </c>
      <c r="J18">
        <f>_xlfn.STDEV.P(J4:J16)</f>
        <v>9.2946507489188979E-2</v>
      </c>
      <c r="K18">
        <f t="shared" ref="K18:S18" si="1">_xlfn.STDEV.P(K4:K16)</f>
        <v>9.0200303073527555E-2</v>
      </c>
      <c r="L18">
        <f t="shared" si="1"/>
        <v>9.2307692307692327E-2</v>
      </c>
      <c r="M18">
        <f t="shared" si="1"/>
        <v>9.278721601396013E-2</v>
      </c>
      <c r="N18">
        <f t="shared" si="1"/>
        <v>7.9755543666645057E-2</v>
      </c>
      <c r="O18">
        <f>_xlfn.STDEV.P(O4:O16)</f>
        <v>7.9755543666645112E-2</v>
      </c>
      <c r="P18">
        <f t="shared" si="1"/>
        <v>0.18235799370968958</v>
      </c>
      <c r="Q18">
        <f t="shared" si="1"/>
        <v>7.9940806503178946E-2</v>
      </c>
      <c r="R18">
        <f t="shared" si="1"/>
        <v>5.9335571617467366E-2</v>
      </c>
      <c r="S18">
        <f t="shared" si="1"/>
        <v>0.10348941574672091</v>
      </c>
      <c r="U18" t="s">
        <v>25</v>
      </c>
      <c r="V18" s="6">
        <v>0.55000000000000004</v>
      </c>
      <c r="W18">
        <v>0.65</v>
      </c>
      <c r="X18">
        <v>0.5</v>
      </c>
      <c r="Y18" s="7">
        <v>0.6</v>
      </c>
      <c r="Z18">
        <v>0.75</v>
      </c>
      <c r="AA18">
        <v>0.5</v>
      </c>
      <c r="AB18">
        <v>0.7</v>
      </c>
      <c r="AC18" s="7">
        <v>0.85</v>
      </c>
      <c r="AD18" s="6">
        <v>1</v>
      </c>
      <c r="AE18">
        <v>0.75</v>
      </c>
      <c r="AF18">
        <v>0.85</v>
      </c>
      <c r="AG18" s="7">
        <v>0.85</v>
      </c>
      <c r="AH18" s="6">
        <v>1</v>
      </c>
      <c r="AI18">
        <v>0.95</v>
      </c>
      <c r="AJ18">
        <v>0.9</v>
      </c>
      <c r="AK18" s="7">
        <v>1.05</v>
      </c>
      <c r="AL18" s="6">
        <v>1.3</v>
      </c>
      <c r="AM18">
        <v>1</v>
      </c>
      <c r="AN18">
        <v>1.1000000000000001</v>
      </c>
      <c r="AO18" s="7">
        <v>1.1000000000000001</v>
      </c>
      <c r="AP18" s="6">
        <v>1.4</v>
      </c>
      <c r="AQ18">
        <v>1.05</v>
      </c>
      <c r="AR18">
        <v>1.3</v>
      </c>
      <c r="AS18" s="7">
        <v>1.35</v>
      </c>
      <c r="AT18" s="6">
        <v>1.9</v>
      </c>
      <c r="AU18">
        <v>1.1000000000000001</v>
      </c>
      <c r="AV18">
        <v>1.6</v>
      </c>
      <c r="AW18" s="7">
        <v>1.5</v>
      </c>
    </row>
    <row r="19" spans="2:49" ht="14.4" thickBot="1">
      <c r="B19" s="1" t="s">
        <v>26</v>
      </c>
      <c r="C19" s="2">
        <v>1.7</v>
      </c>
      <c r="D19" s="2">
        <v>1.7</v>
      </c>
      <c r="E19" s="2">
        <v>1.8</v>
      </c>
      <c r="F19" s="2">
        <v>0.8</v>
      </c>
      <c r="G19" s="2">
        <v>0.6</v>
      </c>
      <c r="U19" t="s">
        <v>25</v>
      </c>
      <c r="V19" s="6">
        <v>0.55000000000000004</v>
      </c>
      <c r="W19">
        <v>0.65</v>
      </c>
      <c r="X19">
        <v>0.5</v>
      </c>
      <c r="Y19" s="7">
        <v>0.5</v>
      </c>
      <c r="Z19">
        <v>0.7</v>
      </c>
      <c r="AA19">
        <v>0.6</v>
      </c>
      <c r="AB19">
        <v>0.7</v>
      </c>
      <c r="AC19" s="7">
        <v>0.8</v>
      </c>
      <c r="AD19" s="6">
        <v>1.05</v>
      </c>
      <c r="AE19">
        <v>0.6</v>
      </c>
      <c r="AF19">
        <v>0.9</v>
      </c>
      <c r="AG19" s="7">
        <v>0.7</v>
      </c>
      <c r="AH19" s="6">
        <v>1</v>
      </c>
      <c r="AI19">
        <v>0.95</v>
      </c>
      <c r="AJ19">
        <v>0.9</v>
      </c>
      <c r="AK19" s="7">
        <v>1</v>
      </c>
      <c r="AL19" s="6">
        <v>1.1000000000000001</v>
      </c>
      <c r="AM19">
        <v>1</v>
      </c>
      <c r="AN19">
        <v>1.05</v>
      </c>
      <c r="AO19" s="7">
        <v>1</v>
      </c>
      <c r="AP19" s="6">
        <v>1.75</v>
      </c>
      <c r="AQ19">
        <v>0.9</v>
      </c>
      <c r="AR19">
        <v>1.3</v>
      </c>
      <c r="AS19" s="7">
        <v>1.45</v>
      </c>
      <c r="AT19" s="6">
        <v>1.7</v>
      </c>
      <c r="AU19">
        <v>0.9</v>
      </c>
      <c r="AV19">
        <v>1.7</v>
      </c>
      <c r="AW19" s="7">
        <v>1.55</v>
      </c>
    </row>
    <row r="20" spans="2:49" ht="14.4" thickBot="1">
      <c r="B20" s="1" t="s">
        <v>26</v>
      </c>
      <c r="C20" s="2">
        <v>1.8</v>
      </c>
      <c r="D20" s="2">
        <v>1.4</v>
      </c>
      <c r="E20" s="2">
        <v>1.6</v>
      </c>
      <c r="F20" s="2">
        <v>1</v>
      </c>
      <c r="G20" s="2">
        <v>0.85</v>
      </c>
      <c r="U20" t="s">
        <v>25</v>
      </c>
      <c r="V20" s="6">
        <v>0.55000000000000004</v>
      </c>
      <c r="W20">
        <v>0.75</v>
      </c>
      <c r="X20">
        <v>0.5</v>
      </c>
      <c r="Y20" s="7">
        <v>0.6</v>
      </c>
      <c r="Z20">
        <v>0.65</v>
      </c>
      <c r="AA20">
        <v>0.65</v>
      </c>
      <c r="AB20">
        <v>0.5</v>
      </c>
      <c r="AC20" s="7">
        <v>0.65</v>
      </c>
      <c r="AD20" s="6">
        <v>1.1000000000000001</v>
      </c>
      <c r="AE20">
        <v>0.65</v>
      </c>
      <c r="AF20">
        <v>0.5</v>
      </c>
      <c r="AG20" s="7">
        <v>0.85</v>
      </c>
      <c r="AH20" s="6">
        <v>1.05</v>
      </c>
      <c r="AI20">
        <v>1.05</v>
      </c>
      <c r="AJ20">
        <v>0.95</v>
      </c>
      <c r="AK20" s="7">
        <v>1.1499999999999999</v>
      </c>
      <c r="AL20" s="6">
        <v>1.3</v>
      </c>
      <c r="AM20">
        <v>1.2</v>
      </c>
      <c r="AN20">
        <v>1.6</v>
      </c>
      <c r="AO20" s="7">
        <v>1.1000000000000001</v>
      </c>
      <c r="AP20" s="6">
        <v>1.4</v>
      </c>
      <c r="AQ20">
        <v>0.8</v>
      </c>
      <c r="AR20">
        <v>1.55</v>
      </c>
      <c r="AS20" s="7">
        <v>1.3</v>
      </c>
      <c r="AT20" s="6">
        <v>1.9</v>
      </c>
      <c r="AU20">
        <v>1</v>
      </c>
      <c r="AV20" s="8">
        <v>1.4</v>
      </c>
      <c r="AW20" s="7">
        <v>1.55</v>
      </c>
    </row>
    <row r="21" spans="2:49" ht="14.4" thickBot="1">
      <c r="B21" s="1" t="s">
        <v>26</v>
      </c>
      <c r="C21" s="2">
        <v>2</v>
      </c>
      <c r="D21" s="2">
        <v>1.6</v>
      </c>
      <c r="E21" s="2">
        <v>1.1000000000000001</v>
      </c>
      <c r="F21" s="2">
        <v>1.2</v>
      </c>
      <c r="G21" s="2">
        <v>0.7</v>
      </c>
      <c r="U21" t="s">
        <v>25</v>
      </c>
      <c r="V21" s="6">
        <v>0.5</v>
      </c>
      <c r="W21">
        <v>0.65</v>
      </c>
      <c r="X21">
        <v>0.5</v>
      </c>
      <c r="Y21" s="7">
        <v>0.5</v>
      </c>
      <c r="Z21">
        <v>0.7</v>
      </c>
      <c r="AA21">
        <v>0.6</v>
      </c>
      <c r="AB21">
        <v>0.7</v>
      </c>
      <c r="AC21" s="7">
        <v>0.85</v>
      </c>
      <c r="AD21" s="6">
        <v>0.8</v>
      </c>
      <c r="AE21">
        <v>0.75</v>
      </c>
      <c r="AF21">
        <v>0.95</v>
      </c>
      <c r="AG21" s="7">
        <v>1.05</v>
      </c>
      <c r="AH21" s="6">
        <v>1.1000000000000001</v>
      </c>
      <c r="AI21">
        <v>0.95</v>
      </c>
      <c r="AJ21">
        <v>1</v>
      </c>
      <c r="AK21" s="7">
        <v>0.95</v>
      </c>
      <c r="AL21" s="6">
        <v>1.3</v>
      </c>
      <c r="AM21">
        <v>1.05</v>
      </c>
      <c r="AN21">
        <v>0.9</v>
      </c>
      <c r="AO21" s="7">
        <v>1.1000000000000001</v>
      </c>
      <c r="AP21" s="6">
        <v>1.5</v>
      </c>
      <c r="AQ21">
        <v>1</v>
      </c>
      <c r="AR21">
        <v>1.2</v>
      </c>
      <c r="AS21" s="7">
        <v>1.35</v>
      </c>
      <c r="AT21" s="6">
        <v>1.7</v>
      </c>
      <c r="AU21">
        <v>0.9</v>
      </c>
      <c r="AV21">
        <v>1.6</v>
      </c>
      <c r="AW21" s="7">
        <v>1.45</v>
      </c>
    </row>
    <row r="22" spans="2:49" ht="14.4" thickBot="1">
      <c r="B22" s="1" t="s">
        <v>26</v>
      </c>
      <c r="C22" s="2">
        <v>1.6</v>
      </c>
      <c r="D22" s="2">
        <v>1.6</v>
      </c>
      <c r="E22" s="2">
        <v>1.4</v>
      </c>
      <c r="F22" s="2">
        <v>1.2</v>
      </c>
      <c r="G22" s="2">
        <v>0.6</v>
      </c>
      <c r="U22" t="s">
        <v>25</v>
      </c>
      <c r="V22" s="6">
        <v>0.55000000000000004</v>
      </c>
      <c r="W22">
        <v>0.55000000000000004</v>
      </c>
      <c r="X22">
        <v>0.5</v>
      </c>
      <c r="Y22" s="7">
        <v>0.5</v>
      </c>
      <c r="Z22">
        <v>0.7</v>
      </c>
      <c r="AA22">
        <v>0.55000000000000004</v>
      </c>
      <c r="AB22">
        <v>0.65</v>
      </c>
      <c r="AC22" s="7">
        <v>0.65</v>
      </c>
      <c r="AD22" s="6">
        <v>0.75</v>
      </c>
      <c r="AE22">
        <v>0.6</v>
      </c>
      <c r="AF22">
        <v>0.8</v>
      </c>
      <c r="AG22" s="7">
        <v>0.85</v>
      </c>
      <c r="AH22" s="6">
        <v>1</v>
      </c>
      <c r="AI22">
        <v>0.75</v>
      </c>
      <c r="AJ22">
        <v>1</v>
      </c>
      <c r="AK22" s="7">
        <v>0.95</v>
      </c>
      <c r="AL22" s="6">
        <v>1.2</v>
      </c>
      <c r="AM22">
        <v>0.8</v>
      </c>
      <c r="AN22">
        <v>1.1000000000000001</v>
      </c>
      <c r="AO22" s="7">
        <v>1.1000000000000001</v>
      </c>
      <c r="AP22" s="6">
        <v>1.85</v>
      </c>
      <c r="AQ22">
        <v>0.9</v>
      </c>
      <c r="AR22">
        <v>1.6</v>
      </c>
      <c r="AS22" s="7">
        <v>1.5</v>
      </c>
      <c r="AT22" s="6">
        <v>1.8</v>
      </c>
      <c r="AU22">
        <v>1.1000000000000001</v>
      </c>
      <c r="AV22">
        <v>1.4</v>
      </c>
      <c r="AW22" s="7">
        <v>1.65</v>
      </c>
    </row>
    <row r="23" spans="2:49" ht="14.4" thickBot="1">
      <c r="B23" s="1" t="s">
        <v>26</v>
      </c>
      <c r="C23" s="2">
        <v>1.8</v>
      </c>
      <c r="D23" s="2">
        <v>1.7</v>
      </c>
      <c r="E23" s="2">
        <v>1.4</v>
      </c>
      <c r="F23" s="2">
        <v>1.25</v>
      </c>
      <c r="G23" s="2">
        <v>0.7</v>
      </c>
      <c r="U23" t="s">
        <v>25</v>
      </c>
      <c r="V23" s="6">
        <v>0.55000000000000004</v>
      </c>
      <c r="W23">
        <v>0.45</v>
      </c>
      <c r="X23">
        <v>0.5</v>
      </c>
      <c r="Y23" s="7">
        <v>0.5</v>
      </c>
      <c r="Z23">
        <v>0.85</v>
      </c>
      <c r="AA23">
        <v>0.65</v>
      </c>
      <c r="AB23">
        <v>0.7</v>
      </c>
      <c r="AC23" s="7">
        <v>0.6</v>
      </c>
      <c r="AD23" s="6">
        <v>0.8</v>
      </c>
      <c r="AE23">
        <v>0.65</v>
      </c>
      <c r="AF23">
        <v>0.95</v>
      </c>
      <c r="AG23" s="7">
        <v>0.9</v>
      </c>
      <c r="AH23" s="6">
        <v>0.9</v>
      </c>
      <c r="AI23">
        <v>0.65</v>
      </c>
      <c r="AJ23">
        <v>0.95</v>
      </c>
      <c r="AK23" s="7">
        <v>0.95</v>
      </c>
      <c r="AL23" s="6">
        <v>1.5</v>
      </c>
      <c r="AM23">
        <v>0.7</v>
      </c>
      <c r="AN23">
        <v>0.9</v>
      </c>
      <c r="AO23" s="7">
        <v>1.1000000000000001</v>
      </c>
      <c r="AP23" s="6">
        <v>1.7</v>
      </c>
      <c r="AQ23">
        <v>0.8</v>
      </c>
      <c r="AR23">
        <v>1.2</v>
      </c>
      <c r="AS23" s="7">
        <v>1.3</v>
      </c>
      <c r="AT23" s="6">
        <v>1.9</v>
      </c>
      <c r="AU23">
        <v>0.95</v>
      </c>
      <c r="AV23">
        <v>1.8</v>
      </c>
      <c r="AW23" s="7">
        <v>1.45</v>
      </c>
    </row>
    <row r="24" spans="2:49" ht="14.4" thickBot="1">
      <c r="B24" s="1" t="s">
        <v>26</v>
      </c>
      <c r="C24" s="2">
        <v>1.7</v>
      </c>
      <c r="D24" s="2">
        <v>1.6</v>
      </c>
      <c r="E24" s="2">
        <v>1.3</v>
      </c>
      <c r="F24" s="2">
        <v>1.4</v>
      </c>
      <c r="G24" s="2">
        <v>0.7</v>
      </c>
      <c r="U24" t="s">
        <v>25</v>
      </c>
      <c r="V24" s="6">
        <v>0.55000000000000004</v>
      </c>
      <c r="W24">
        <v>0.45</v>
      </c>
      <c r="X24">
        <v>0.5</v>
      </c>
      <c r="Y24" s="7">
        <v>0.5</v>
      </c>
      <c r="Z24">
        <v>0.8</v>
      </c>
      <c r="AA24">
        <v>0.55000000000000004</v>
      </c>
      <c r="AB24">
        <v>0.75</v>
      </c>
      <c r="AC24" s="7">
        <v>0.6</v>
      </c>
      <c r="AD24" s="6">
        <v>0.95</v>
      </c>
      <c r="AE24">
        <v>0.65</v>
      </c>
      <c r="AF24">
        <v>0.95</v>
      </c>
      <c r="AG24" s="7">
        <v>0.9</v>
      </c>
      <c r="AH24" s="6">
        <v>1.2</v>
      </c>
      <c r="AI24">
        <v>0.7</v>
      </c>
      <c r="AJ24">
        <v>0.9</v>
      </c>
      <c r="AK24" s="7">
        <v>0.85</v>
      </c>
      <c r="AL24" s="6">
        <v>1.4</v>
      </c>
      <c r="AM24">
        <v>0.7</v>
      </c>
      <c r="AN24">
        <v>1.1000000000000001</v>
      </c>
      <c r="AO24" s="7">
        <v>0.8</v>
      </c>
      <c r="AP24" s="6">
        <v>1.6</v>
      </c>
      <c r="AQ24">
        <v>0.9</v>
      </c>
      <c r="AR24">
        <v>1.6</v>
      </c>
      <c r="AS24" s="7">
        <v>1.3</v>
      </c>
      <c r="AT24" s="6">
        <v>1.8</v>
      </c>
      <c r="AU24">
        <v>0.9</v>
      </c>
      <c r="AV24">
        <v>1.75</v>
      </c>
      <c r="AW24" s="7">
        <v>1.65</v>
      </c>
    </row>
    <row r="25" spans="2:49" ht="14.4" thickBot="1">
      <c r="B25" s="1" t="s">
        <v>26</v>
      </c>
      <c r="C25" s="2">
        <v>1.8</v>
      </c>
      <c r="D25" s="2">
        <v>1.8</v>
      </c>
      <c r="E25" s="2">
        <v>1.4</v>
      </c>
      <c r="F25" s="2">
        <v>1.3</v>
      </c>
      <c r="G25" s="2">
        <v>0.8</v>
      </c>
      <c r="U25" t="s">
        <v>25</v>
      </c>
      <c r="V25" s="6">
        <v>0.55000000000000004</v>
      </c>
      <c r="W25">
        <v>0.55000000000000004</v>
      </c>
      <c r="X25">
        <v>0.5</v>
      </c>
      <c r="Y25" s="7">
        <v>0.5</v>
      </c>
      <c r="Z25">
        <v>0.7</v>
      </c>
      <c r="AA25">
        <v>0.6</v>
      </c>
      <c r="AB25">
        <v>0.8</v>
      </c>
      <c r="AC25" s="7">
        <v>0.7</v>
      </c>
      <c r="AD25" s="6">
        <v>0.8</v>
      </c>
      <c r="AE25">
        <v>0.65</v>
      </c>
      <c r="AF25">
        <v>0.95</v>
      </c>
      <c r="AG25" s="7">
        <v>0.95</v>
      </c>
      <c r="AH25" s="6">
        <v>1.1000000000000001</v>
      </c>
      <c r="AI25">
        <v>0.65</v>
      </c>
      <c r="AJ25">
        <v>1.3</v>
      </c>
      <c r="AK25" s="7">
        <v>0.95</v>
      </c>
      <c r="AL25" s="6">
        <v>1.4</v>
      </c>
      <c r="AM25">
        <v>0.8</v>
      </c>
      <c r="AN25">
        <v>1.55</v>
      </c>
      <c r="AO25" s="7">
        <v>1.4</v>
      </c>
      <c r="AP25" s="6">
        <v>1.5</v>
      </c>
      <c r="AQ25">
        <v>0.9</v>
      </c>
      <c r="AR25">
        <v>1.4</v>
      </c>
      <c r="AS25" s="7">
        <v>1.4</v>
      </c>
      <c r="AT25" s="6">
        <v>1.7</v>
      </c>
      <c r="AU25">
        <v>1.1000000000000001</v>
      </c>
      <c r="AV25">
        <v>1.3</v>
      </c>
      <c r="AW25" s="7">
        <v>1.35</v>
      </c>
    </row>
    <row r="26" spans="2:49" ht="14.4" thickBot="1">
      <c r="B26" s="1" t="s">
        <v>26</v>
      </c>
      <c r="C26" s="2">
        <v>1.7</v>
      </c>
      <c r="D26" s="2">
        <v>1.5</v>
      </c>
      <c r="E26" s="2">
        <v>1.5</v>
      </c>
      <c r="F26" s="2">
        <v>1.3</v>
      </c>
      <c r="G26" s="2">
        <v>1</v>
      </c>
      <c r="U26" t="s">
        <v>25</v>
      </c>
      <c r="V26" s="6">
        <v>0.45</v>
      </c>
      <c r="W26">
        <v>0.55000000000000004</v>
      </c>
      <c r="X26">
        <v>0.4</v>
      </c>
      <c r="Y26" s="7">
        <v>0.5</v>
      </c>
      <c r="Z26">
        <v>0.45</v>
      </c>
      <c r="AA26">
        <v>0.55000000000000004</v>
      </c>
      <c r="AB26">
        <v>0.75</v>
      </c>
      <c r="AC26" s="7">
        <v>0.65</v>
      </c>
      <c r="AD26" s="6">
        <v>0.75</v>
      </c>
      <c r="AE26">
        <v>0.65</v>
      </c>
      <c r="AF26">
        <v>0.9</v>
      </c>
      <c r="AG26" s="7">
        <v>0.65</v>
      </c>
      <c r="AH26" s="6">
        <v>0.95</v>
      </c>
      <c r="AI26">
        <v>0.65</v>
      </c>
      <c r="AJ26">
        <v>0.8</v>
      </c>
      <c r="AK26" s="7">
        <v>0.9</v>
      </c>
      <c r="AL26" s="6">
        <v>0.8</v>
      </c>
      <c r="AM26">
        <v>0.75</v>
      </c>
      <c r="AN26">
        <v>1</v>
      </c>
      <c r="AO26" s="7">
        <v>1.2</v>
      </c>
      <c r="AP26" s="6">
        <v>1.4</v>
      </c>
      <c r="AQ26">
        <v>0.9</v>
      </c>
      <c r="AR26">
        <v>1.4</v>
      </c>
      <c r="AS26" s="7">
        <v>1.3</v>
      </c>
      <c r="AT26" s="6">
        <v>1.8</v>
      </c>
      <c r="AU26">
        <v>1</v>
      </c>
      <c r="AV26">
        <v>1.6</v>
      </c>
      <c r="AW26" s="7">
        <v>1.45</v>
      </c>
    </row>
    <row r="27" spans="2:49" ht="14.4" thickBot="1">
      <c r="B27" s="1" t="s">
        <v>26</v>
      </c>
      <c r="C27" s="2">
        <v>1.8</v>
      </c>
      <c r="D27" s="2">
        <v>1.7</v>
      </c>
      <c r="E27" s="2">
        <v>1.2</v>
      </c>
      <c r="F27" s="2">
        <v>1.1000000000000001</v>
      </c>
      <c r="G27" s="2">
        <v>0.6</v>
      </c>
      <c r="U27" t="s">
        <v>25</v>
      </c>
      <c r="V27" s="6">
        <v>0.45</v>
      </c>
      <c r="W27">
        <v>0.55000000000000004</v>
      </c>
      <c r="X27">
        <v>0.4</v>
      </c>
      <c r="Y27" s="7">
        <v>0.5</v>
      </c>
      <c r="Z27">
        <v>0.55000000000000004</v>
      </c>
      <c r="AA27">
        <v>0.55000000000000004</v>
      </c>
      <c r="AB27">
        <v>0.7</v>
      </c>
      <c r="AC27" s="7">
        <v>0.6</v>
      </c>
      <c r="AD27" s="6">
        <v>0.9</v>
      </c>
      <c r="AE27">
        <v>0.7</v>
      </c>
      <c r="AF27">
        <v>0.65</v>
      </c>
      <c r="AG27" s="7">
        <v>0.65</v>
      </c>
      <c r="AH27" s="6">
        <v>1.1000000000000001</v>
      </c>
      <c r="AI27">
        <v>0.65</v>
      </c>
      <c r="AJ27">
        <v>1.1000000000000001</v>
      </c>
      <c r="AK27" s="7">
        <v>0.95</v>
      </c>
      <c r="AL27" s="6">
        <v>1.3</v>
      </c>
      <c r="AM27">
        <v>0.8</v>
      </c>
      <c r="AN27">
        <v>1.2</v>
      </c>
      <c r="AO27" s="7">
        <v>1.3</v>
      </c>
      <c r="AP27" s="6">
        <v>1.55</v>
      </c>
      <c r="AQ27">
        <v>1</v>
      </c>
      <c r="AR27">
        <v>1.5</v>
      </c>
      <c r="AS27" s="7">
        <v>1.5</v>
      </c>
      <c r="AT27" s="6">
        <v>1.7</v>
      </c>
      <c r="AU27">
        <v>1</v>
      </c>
      <c r="AV27">
        <v>1.4</v>
      </c>
      <c r="AW27" s="7">
        <v>1.45</v>
      </c>
    </row>
    <row r="28" spans="2:49">
      <c r="B28" t="s">
        <v>0</v>
      </c>
      <c r="C28">
        <f>AVERAGE(C3:C27)</f>
        <v>1.7080000000000002</v>
      </c>
      <c r="D28">
        <f t="shared" ref="D28:G28" si="2">AVERAGE(D3:D27)</f>
        <v>1.7360000000000002</v>
      </c>
      <c r="E28">
        <f t="shared" si="2"/>
        <v>1.3440000000000001</v>
      </c>
      <c r="F28">
        <f t="shared" si="2"/>
        <v>1.0660000000000001</v>
      </c>
      <c r="G28">
        <f t="shared" si="2"/>
        <v>0.73799999999999999</v>
      </c>
      <c r="U28" t="s">
        <v>25</v>
      </c>
      <c r="V28" s="6">
        <v>0.45</v>
      </c>
      <c r="W28">
        <v>0.55000000000000004</v>
      </c>
      <c r="X28">
        <v>0.4</v>
      </c>
      <c r="Y28" s="7">
        <v>0.5</v>
      </c>
      <c r="Z28">
        <v>0.6</v>
      </c>
      <c r="AA28">
        <v>0.6</v>
      </c>
      <c r="AB28">
        <v>0.7</v>
      </c>
      <c r="AC28" s="7">
        <v>0.65</v>
      </c>
      <c r="AD28" s="6">
        <v>0.85</v>
      </c>
      <c r="AE28">
        <v>0.75</v>
      </c>
      <c r="AF28">
        <v>0.8</v>
      </c>
      <c r="AG28" s="7">
        <v>0.85</v>
      </c>
      <c r="AH28" s="6">
        <v>1.1000000000000001</v>
      </c>
      <c r="AI28">
        <v>0.65</v>
      </c>
      <c r="AJ28">
        <v>0.9</v>
      </c>
      <c r="AK28" s="7">
        <v>0.85</v>
      </c>
      <c r="AL28" s="6">
        <v>1.4</v>
      </c>
      <c r="AM28">
        <v>0.8</v>
      </c>
      <c r="AN28">
        <v>1</v>
      </c>
      <c r="AO28" s="7">
        <v>1.3</v>
      </c>
      <c r="AP28" s="6">
        <v>1.6</v>
      </c>
      <c r="AQ28">
        <v>1</v>
      </c>
      <c r="AR28">
        <v>1.2</v>
      </c>
      <c r="AS28" s="7">
        <v>1.4</v>
      </c>
      <c r="AT28" s="6">
        <v>1.65</v>
      </c>
      <c r="AU28">
        <v>1</v>
      </c>
      <c r="AV28">
        <v>1.4</v>
      </c>
      <c r="AW28" s="7">
        <v>1.55</v>
      </c>
    </row>
    <row r="29" spans="2:49">
      <c r="B29" t="s">
        <v>1</v>
      </c>
      <c r="C29">
        <f>_xlfn.STDEV.P(C3:C27)</f>
        <v>0.19782820830205103</v>
      </c>
      <c r="D29">
        <f t="shared" ref="D29:G29" si="3">_xlfn.STDEV.P(D3:D27)</f>
        <v>0.23303218661807076</v>
      </c>
      <c r="E29">
        <f t="shared" si="3"/>
        <v>0.1914784583184227</v>
      </c>
      <c r="F29">
        <f t="shared" si="3"/>
        <v>0.16414627622946623</v>
      </c>
      <c r="G29">
        <f t="shared" si="3"/>
        <v>0.10322790320451172</v>
      </c>
      <c r="U29" t="s">
        <v>25</v>
      </c>
      <c r="V29" s="6">
        <v>0.45</v>
      </c>
      <c r="W29">
        <v>0.45</v>
      </c>
      <c r="X29">
        <v>0.5</v>
      </c>
      <c r="Y29" s="7">
        <v>0.5</v>
      </c>
      <c r="Z29">
        <v>0.65</v>
      </c>
      <c r="AA29">
        <v>0.55000000000000004</v>
      </c>
      <c r="AB29">
        <v>0.65</v>
      </c>
      <c r="AC29" s="7">
        <v>0.65</v>
      </c>
      <c r="AD29" s="6">
        <v>0.95</v>
      </c>
      <c r="AE29">
        <v>0.55000000000000004</v>
      </c>
      <c r="AF29">
        <v>1</v>
      </c>
      <c r="AG29" s="7">
        <v>0.9</v>
      </c>
      <c r="AH29" s="6">
        <v>1</v>
      </c>
      <c r="AI29">
        <v>0.6</v>
      </c>
      <c r="AJ29">
        <v>1.25</v>
      </c>
      <c r="AK29" s="7">
        <v>0.85</v>
      </c>
      <c r="AL29" s="6">
        <v>1.25</v>
      </c>
      <c r="AM29">
        <v>0.7</v>
      </c>
      <c r="AN29">
        <v>1.4</v>
      </c>
      <c r="AO29" s="7">
        <v>1.2</v>
      </c>
      <c r="AP29" s="6">
        <v>1.4</v>
      </c>
      <c r="AQ29">
        <v>0.9</v>
      </c>
      <c r="AR29">
        <v>1.3</v>
      </c>
      <c r="AS29" s="7">
        <v>1.45</v>
      </c>
      <c r="AT29" s="6">
        <v>1.8</v>
      </c>
      <c r="AU29">
        <v>1.05</v>
      </c>
      <c r="AV29">
        <v>1.4</v>
      </c>
      <c r="AW29" s="7">
        <v>1.45</v>
      </c>
    </row>
    <row r="30" spans="2:49">
      <c r="U30" t="s">
        <v>25</v>
      </c>
      <c r="V30" s="6">
        <v>0.45</v>
      </c>
      <c r="W30">
        <v>0.45</v>
      </c>
      <c r="X30">
        <v>0.4</v>
      </c>
      <c r="Y30" s="7">
        <v>0.5</v>
      </c>
      <c r="Z30">
        <v>0.7</v>
      </c>
      <c r="AA30">
        <v>0.55000000000000004</v>
      </c>
      <c r="AB30">
        <v>0.75</v>
      </c>
      <c r="AC30" s="7">
        <v>0.55000000000000004</v>
      </c>
      <c r="AD30" s="6">
        <v>0.8</v>
      </c>
      <c r="AE30">
        <v>0.65</v>
      </c>
      <c r="AF30">
        <v>0.8</v>
      </c>
      <c r="AG30" s="7">
        <v>0.8</v>
      </c>
      <c r="AH30" s="6">
        <v>1.1000000000000001</v>
      </c>
      <c r="AI30">
        <v>0.75</v>
      </c>
      <c r="AJ30">
        <v>1.1000000000000001</v>
      </c>
      <c r="AK30" s="7">
        <v>0.85</v>
      </c>
      <c r="AL30" s="6">
        <v>1.5</v>
      </c>
      <c r="AM30">
        <v>0.6</v>
      </c>
      <c r="AN30">
        <v>1.2</v>
      </c>
      <c r="AO30" s="7">
        <v>1.3</v>
      </c>
      <c r="AP30" s="6">
        <v>1.6</v>
      </c>
      <c r="AQ30">
        <v>1</v>
      </c>
      <c r="AR30">
        <v>1.7</v>
      </c>
      <c r="AS30" s="7">
        <v>1.5</v>
      </c>
      <c r="AT30" s="6">
        <v>1.6</v>
      </c>
      <c r="AU30">
        <v>0.9</v>
      </c>
      <c r="AV30">
        <v>1.4</v>
      </c>
      <c r="AW30" s="7">
        <v>1.45</v>
      </c>
    </row>
    <row r="31" spans="2:49">
      <c r="U31" t="s">
        <v>25</v>
      </c>
      <c r="V31" s="6">
        <v>0.55000000000000004</v>
      </c>
      <c r="W31">
        <v>0.45</v>
      </c>
      <c r="X31">
        <v>0.5</v>
      </c>
      <c r="Y31" s="7">
        <v>0.5</v>
      </c>
      <c r="Z31">
        <v>0.7</v>
      </c>
      <c r="AA31">
        <v>0.65</v>
      </c>
      <c r="AB31">
        <v>0.75</v>
      </c>
      <c r="AC31" s="7">
        <v>0.6</v>
      </c>
      <c r="AD31" s="6">
        <v>1</v>
      </c>
      <c r="AE31">
        <v>0.55000000000000004</v>
      </c>
      <c r="AF31">
        <v>1.05</v>
      </c>
      <c r="AG31" s="7">
        <v>0.8</v>
      </c>
      <c r="AH31" s="6">
        <v>1.3</v>
      </c>
      <c r="AI31">
        <v>0.65</v>
      </c>
      <c r="AJ31">
        <v>1</v>
      </c>
      <c r="AK31" s="7">
        <v>0.95</v>
      </c>
      <c r="AL31" s="6">
        <v>1.4</v>
      </c>
      <c r="AM31">
        <v>0.7</v>
      </c>
      <c r="AN31">
        <v>1.1000000000000001</v>
      </c>
      <c r="AO31" s="7">
        <v>1.2</v>
      </c>
      <c r="AP31" s="6">
        <v>1.5</v>
      </c>
      <c r="AQ31">
        <v>1.05</v>
      </c>
      <c r="AR31">
        <v>1.1499999999999999</v>
      </c>
      <c r="AS31" s="7">
        <v>1.3</v>
      </c>
      <c r="AT31" s="6">
        <v>1.6</v>
      </c>
      <c r="AU31">
        <v>1.05</v>
      </c>
      <c r="AV31">
        <v>1.6</v>
      </c>
      <c r="AW31" s="7">
        <v>1.55</v>
      </c>
    </row>
    <row r="32" spans="2:49">
      <c r="U32" t="s">
        <v>25</v>
      </c>
      <c r="V32" s="6">
        <v>0.45</v>
      </c>
      <c r="W32">
        <v>0.45</v>
      </c>
      <c r="X32">
        <v>0.5</v>
      </c>
      <c r="Y32" s="7">
        <v>0.5</v>
      </c>
      <c r="Z32">
        <v>0.85</v>
      </c>
      <c r="AA32">
        <v>0.65</v>
      </c>
      <c r="AB32">
        <v>0.8</v>
      </c>
      <c r="AC32" s="7">
        <v>0.6</v>
      </c>
      <c r="AD32" s="6">
        <v>0.95</v>
      </c>
      <c r="AE32">
        <v>0.6</v>
      </c>
      <c r="AF32">
        <v>0.7</v>
      </c>
      <c r="AG32" s="7">
        <v>0.85</v>
      </c>
      <c r="AH32" s="6">
        <v>0.9</v>
      </c>
      <c r="AI32">
        <v>0.95</v>
      </c>
      <c r="AJ32">
        <v>0.9</v>
      </c>
      <c r="AK32" s="7">
        <v>0.95</v>
      </c>
      <c r="AL32" s="6">
        <v>1.1000000000000001</v>
      </c>
      <c r="AM32">
        <v>0.6</v>
      </c>
      <c r="AN32">
        <v>1.05</v>
      </c>
      <c r="AO32" s="7">
        <v>1</v>
      </c>
      <c r="AP32" s="6">
        <v>1.5</v>
      </c>
      <c r="AQ32">
        <v>0.85</v>
      </c>
      <c r="AR32">
        <v>1.3</v>
      </c>
      <c r="AS32" s="7">
        <v>1.2</v>
      </c>
      <c r="AT32" s="6">
        <v>1.55</v>
      </c>
      <c r="AU32">
        <v>1.1000000000000001</v>
      </c>
      <c r="AV32">
        <v>1.5</v>
      </c>
      <c r="AW32" s="7">
        <v>1.4</v>
      </c>
    </row>
    <row r="33" spans="21:49">
      <c r="U33" t="s">
        <v>25</v>
      </c>
      <c r="V33" s="6">
        <v>0.45</v>
      </c>
      <c r="W33">
        <v>0.45</v>
      </c>
      <c r="X33">
        <v>0.6</v>
      </c>
      <c r="Y33" s="7">
        <v>0.5</v>
      </c>
      <c r="Z33">
        <v>0.7</v>
      </c>
      <c r="AA33">
        <v>0.5</v>
      </c>
      <c r="AB33">
        <v>0.7</v>
      </c>
      <c r="AC33" s="7">
        <v>0.65</v>
      </c>
      <c r="AD33" s="6">
        <v>0.8</v>
      </c>
      <c r="AE33">
        <v>0.7</v>
      </c>
      <c r="AF33">
        <v>0.85</v>
      </c>
      <c r="AG33" s="7">
        <v>0.9</v>
      </c>
      <c r="AH33" s="6">
        <v>1.1000000000000001</v>
      </c>
      <c r="AI33">
        <v>0.65</v>
      </c>
      <c r="AJ33">
        <v>0.95</v>
      </c>
      <c r="AK33" s="7">
        <v>0.85</v>
      </c>
      <c r="AL33" s="6">
        <v>1.4</v>
      </c>
      <c r="AM33">
        <v>0.7</v>
      </c>
      <c r="AN33">
        <v>0.8</v>
      </c>
      <c r="AO33" s="7">
        <v>1.2</v>
      </c>
      <c r="AP33" s="6">
        <v>1.6</v>
      </c>
      <c r="AQ33">
        <v>0.8</v>
      </c>
      <c r="AR33">
        <v>1.3</v>
      </c>
      <c r="AS33" s="7">
        <v>1.3</v>
      </c>
      <c r="AT33" s="6">
        <v>1.8</v>
      </c>
      <c r="AU33">
        <v>1.1000000000000001</v>
      </c>
      <c r="AV33">
        <v>1.7</v>
      </c>
      <c r="AW33" s="7">
        <v>1.35</v>
      </c>
    </row>
    <row r="34" spans="21:49" ht="14.4" thickBot="1">
      <c r="U34" t="s">
        <v>25</v>
      </c>
      <c r="V34" s="9">
        <v>0.45</v>
      </c>
      <c r="W34" s="10">
        <v>0.55000000000000004</v>
      </c>
      <c r="X34" s="10">
        <v>0.4</v>
      </c>
      <c r="Y34" s="11">
        <v>0.5</v>
      </c>
      <c r="Z34" s="10">
        <v>0.7</v>
      </c>
      <c r="AA34" s="10">
        <v>0.45</v>
      </c>
      <c r="AB34" s="10">
        <v>0.6</v>
      </c>
      <c r="AC34" s="11">
        <v>0.6</v>
      </c>
      <c r="AD34" s="9">
        <v>0.9</v>
      </c>
      <c r="AE34" s="10">
        <v>0.7</v>
      </c>
      <c r="AF34" s="10">
        <v>0.7</v>
      </c>
      <c r="AG34" s="11">
        <v>0.75</v>
      </c>
      <c r="AH34" s="9">
        <v>1.2</v>
      </c>
      <c r="AI34" s="10">
        <v>0.65</v>
      </c>
      <c r="AJ34" s="10">
        <v>0.85</v>
      </c>
      <c r="AK34" s="11">
        <v>0.75</v>
      </c>
      <c r="AL34" s="9">
        <v>1.4</v>
      </c>
      <c r="AM34" s="10">
        <v>0.6</v>
      </c>
      <c r="AN34" s="10">
        <v>0.8</v>
      </c>
      <c r="AO34" s="11">
        <v>1.1000000000000001</v>
      </c>
      <c r="AP34" s="9">
        <v>1.6</v>
      </c>
      <c r="AQ34" s="10">
        <v>0.8</v>
      </c>
      <c r="AR34" s="10">
        <v>1.3</v>
      </c>
      <c r="AS34" s="11">
        <v>1.2</v>
      </c>
      <c r="AT34" s="9">
        <v>1.8</v>
      </c>
      <c r="AU34" s="10">
        <v>1.2</v>
      </c>
      <c r="AV34" s="10">
        <v>1.4</v>
      </c>
      <c r="AW34" s="11">
        <v>1.55</v>
      </c>
    </row>
    <row r="35" spans="21:49">
      <c r="U35" t="s">
        <v>0</v>
      </c>
      <c r="V35" s="6">
        <f>AVERAGE(V5:V34)</f>
        <v>0.5183333333333332</v>
      </c>
      <c r="W35">
        <f t="shared" ref="W35:AW35" si="4">AVERAGE(W5:W34)</f>
        <v>0.53</v>
      </c>
      <c r="X35">
        <f t="shared" si="4"/>
        <v>0.50333333333333341</v>
      </c>
      <c r="Y35" s="7">
        <f t="shared" si="4"/>
        <v>0.52499999999999991</v>
      </c>
      <c r="Z35" s="12">
        <f t="shared" si="4"/>
        <v>0.71833333333333327</v>
      </c>
      <c r="AA35" s="13">
        <f t="shared" si="4"/>
        <v>0.59</v>
      </c>
      <c r="AB35" s="13">
        <f t="shared" si="4"/>
        <v>0.71166666666666656</v>
      </c>
      <c r="AC35" s="14">
        <f t="shared" si="4"/>
        <v>0.67333333333333334</v>
      </c>
      <c r="AD35" s="12">
        <f t="shared" si="4"/>
        <v>0.94333333333333336</v>
      </c>
      <c r="AE35" s="13">
        <f t="shared" si="4"/>
        <v>0.67999999999999994</v>
      </c>
      <c r="AF35" s="13">
        <f t="shared" si="4"/>
        <v>0.89333333333333331</v>
      </c>
      <c r="AG35" s="14">
        <f t="shared" si="4"/>
        <v>0.84166666666666656</v>
      </c>
      <c r="AH35" s="12">
        <f t="shared" si="4"/>
        <v>1.1083333333333336</v>
      </c>
      <c r="AI35" s="13">
        <f t="shared" si="4"/>
        <v>0.7849999999999997</v>
      </c>
      <c r="AJ35" s="13">
        <f t="shared" si="4"/>
        <v>1.0333333333333334</v>
      </c>
      <c r="AK35" s="14">
        <f t="shared" si="4"/>
        <v>0.96166666666666656</v>
      </c>
      <c r="AL35" s="12">
        <f t="shared" si="4"/>
        <v>1.3366666666666664</v>
      </c>
      <c r="AM35" s="13">
        <f t="shared" si="4"/>
        <v>0.84000000000000008</v>
      </c>
      <c r="AN35" s="13">
        <f t="shared" si="4"/>
        <v>1.2066666666666666</v>
      </c>
      <c r="AO35" s="14">
        <f t="shared" si="4"/>
        <v>1.1600000000000001</v>
      </c>
      <c r="AP35" s="12">
        <f t="shared" si="4"/>
        <v>1.5566666666666669</v>
      </c>
      <c r="AQ35" s="13">
        <f t="shared" si="4"/>
        <v>0.89666666666666661</v>
      </c>
      <c r="AR35" s="13">
        <f t="shared" si="4"/>
        <v>1.3916666666666664</v>
      </c>
      <c r="AS35" s="14">
        <f t="shared" si="4"/>
        <v>1.3550000000000002</v>
      </c>
      <c r="AT35" s="12">
        <f t="shared" si="4"/>
        <v>1.7116666666666662</v>
      </c>
      <c r="AU35" s="13">
        <f t="shared" si="4"/>
        <v>0.9966666666666667</v>
      </c>
      <c r="AV35" s="13">
        <f t="shared" si="4"/>
        <v>1.5333333333333334</v>
      </c>
      <c r="AW35" s="14">
        <f t="shared" si="4"/>
        <v>1.4933333333333332</v>
      </c>
    </row>
    <row r="36" spans="21:49">
      <c r="U36" t="s">
        <v>1</v>
      </c>
      <c r="V36" s="6">
        <f>_xlfn.STDEV.P(V5:V34)</f>
        <v>5.0799168847093915E-2</v>
      </c>
      <c r="W36">
        <f t="shared" ref="W36:AW36" si="5">_xlfn.STDEV.P(W5:W34)</f>
        <v>7.4833147735479402E-2</v>
      </c>
      <c r="X36">
        <f t="shared" si="5"/>
        <v>5.9066817155564375E-2</v>
      </c>
      <c r="Y36" s="7">
        <f t="shared" si="5"/>
        <v>4.2328083664000975E-2</v>
      </c>
      <c r="Z36" s="6">
        <f t="shared" si="5"/>
        <v>8.6103942353931123E-2</v>
      </c>
      <c r="AA36">
        <f t="shared" si="5"/>
        <v>6.8799224801834702E-2</v>
      </c>
      <c r="AB36">
        <f t="shared" si="5"/>
        <v>7.602996485304768E-2</v>
      </c>
      <c r="AC36" s="7">
        <f t="shared" si="5"/>
        <v>8.6345558979923631E-2</v>
      </c>
      <c r="AD36" s="6">
        <f t="shared" si="5"/>
        <v>0.14243907079480994</v>
      </c>
      <c r="AE36">
        <f t="shared" si="5"/>
        <v>6.2716292407422589E-2</v>
      </c>
      <c r="AF36">
        <f t="shared" si="5"/>
        <v>0.15423647068345689</v>
      </c>
      <c r="AG36" s="7">
        <f t="shared" si="5"/>
        <v>8.3748963509340746E-2</v>
      </c>
      <c r="AH36" s="6">
        <f t="shared" si="5"/>
        <v>0.13170885400086688</v>
      </c>
      <c r="AI36">
        <f t="shared" si="5"/>
        <v>0.12325447929656375</v>
      </c>
      <c r="AJ36">
        <f t="shared" si="5"/>
        <v>0.16090024514862838</v>
      </c>
      <c r="AK36" s="7">
        <f t="shared" si="5"/>
        <v>9.6335640110789517E-2</v>
      </c>
      <c r="AL36" s="6">
        <f t="shared" si="5"/>
        <v>0.17931970208417247</v>
      </c>
      <c r="AM36">
        <f t="shared" si="5"/>
        <v>0.1535143858622583</v>
      </c>
      <c r="AN36">
        <f t="shared" si="5"/>
        <v>0.24212026396446604</v>
      </c>
      <c r="AO36" s="7">
        <f t="shared" si="5"/>
        <v>0.11647603473104097</v>
      </c>
      <c r="AP36" s="6">
        <f t="shared" si="5"/>
        <v>0.1641814714136641</v>
      </c>
      <c r="AQ36">
        <f t="shared" si="5"/>
        <v>8.4590516936330115E-2</v>
      </c>
      <c r="AR36">
        <f t="shared" si="5"/>
        <v>0.16180406532456487</v>
      </c>
      <c r="AS36" s="7">
        <f t="shared" si="5"/>
        <v>9.8615414616580077E-2</v>
      </c>
      <c r="AT36" s="6">
        <f t="shared" si="5"/>
        <v>0.11739061101960221</v>
      </c>
      <c r="AU36">
        <f t="shared" si="5"/>
        <v>8.556998435328958E-2</v>
      </c>
      <c r="AV36">
        <f t="shared" si="5"/>
        <v>0.12538828582536021</v>
      </c>
      <c r="AW36" s="7">
        <f t="shared" si="5"/>
        <v>9.5510325212629324E-2</v>
      </c>
    </row>
  </sheetData>
  <mergeCells count="12">
    <mergeCell ref="V3:Y3"/>
    <mergeCell ref="Z3:AC3"/>
    <mergeCell ref="U2:AW2"/>
    <mergeCell ref="B1:G1"/>
    <mergeCell ref="J2:N2"/>
    <mergeCell ref="O2:S2"/>
    <mergeCell ref="I1:S1"/>
    <mergeCell ref="AD3:AG3"/>
    <mergeCell ref="AH3:AK3"/>
    <mergeCell ref="AL3:AO3"/>
    <mergeCell ref="AP3:AS3"/>
    <mergeCell ref="AT3:AW3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3321C-C1D5-48A5-BB58-10EEADECFB28}">
  <dimension ref="B1:R7"/>
  <sheetViews>
    <sheetView workbookViewId="0">
      <selection activeCell="D2" sqref="D2"/>
    </sheetView>
  </sheetViews>
  <sheetFormatPr defaultRowHeight="13.8"/>
  <cols>
    <col min="2" max="2" width="12.88671875" customWidth="1"/>
    <col min="8" max="8" width="14.21875" customWidth="1"/>
    <col min="14" max="14" width="13.77734375" customWidth="1"/>
  </cols>
  <sheetData>
    <row r="1" spans="2:18">
      <c r="B1" s="48" t="s">
        <v>35</v>
      </c>
      <c r="C1" s="48"/>
      <c r="D1" s="48"/>
      <c r="E1" s="48"/>
      <c r="F1" s="48"/>
      <c r="H1" s="48" t="s">
        <v>38</v>
      </c>
      <c r="I1" s="48"/>
      <c r="J1" s="48"/>
      <c r="K1" s="48"/>
      <c r="L1" s="48"/>
      <c r="N1" s="48" t="s">
        <v>40</v>
      </c>
      <c r="O1" s="48"/>
      <c r="P1" s="48"/>
      <c r="Q1" s="48"/>
      <c r="R1" s="48"/>
    </row>
    <row r="2" spans="2:18" ht="15">
      <c r="B2" s="16" t="s">
        <v>24</v>
      </c>
      <c r="C2" s="17" t="s">
        <v>30</v>
      </c>
      <c r="D2" s="17" t="s">
        <v>31</v>
      </c>
      <c r="E2" s="17" t="s">
        <v>32</v>
      </c>
      <c r="F2" s="17" t="s">
        <v>33</v>
      </c>
      <c r="H2" s="16" t="s">
        <v>24</v>
      </c>
      <c r="I2" s="8" t="s">
        <v>23</v>
      </c>
      <c r="J2" s="8" t="s">
        <v>17</v>
      </c>
      <c r="K2" s="8" t="s">
        <v>19</v>
      </c>
      <c r="L2" s="8" t="s">
        <v>36</v>
      </c>
      <c r="N2" s="16" t="s">
        <v>24</v>
      </c>
      <c r="O2" t="s">
        <v>22</v>
      </c>
      <c r="P2" t="s">
        <v>16</v>
      </c>
      <c r="Q2" t="s">
        <v>18</v>
      </c>
      <c r="R2" t="s">
        <v>20</v>
      </c>
    </row>
    <row r="3" spans="2:18" ht="14.4">
      <c r="B3" s="17" t="s">
        <v>34</v>
      </c>
      <c r="C3">
        <v>20.512176751192602</v>
      </c>
      <c r="D3">
        <v>36.802333923191</v>
      </c>
      <c r="E3">
        <v>25.512525130974598</v>
      </c>
      <c r="F3">
        <v>30.768376690258599</v>
      </c>
      <c r="H3" s="17" t="s">
        <v>37</v>
      </c>
      <c r="I3">
        <v>12559.923298178301</v>
      </c>
      <c r="J3">
        <v>25612.648221343901</v>
      </c>
      <c r="K3">
        <v>13850.6163886874</v>
      </c>
      <c r="L3">
        <v>16182.1705426357</v>
      </c>
      <c r="N3" s="17" t="s">
        <v>39</v>
      </c>
      <c r="O3">
        <v>51.1055276381909</v>
      </c>
      <c r="P3">
        <v>183.243243243243</v>
      </c>
      <c r="Q3">
        <v>88.8986013986014</v>
      </c>
      <c r="R3">
        <v>95.492957746478794</v>
      </c>
    </row>
    <row r="4" spans="2:18" ht="14.4">
      <c r="B4" s="17" t="s">
        <v>34</v>
      </c>
      <c r="C4">
        <v>23.865430995433599</v>
      </c>
      <c r="D4">
        <v>36.105108839898001</v>
      </c>
      <c r="E4">
        <v>28.365636458878999</v>
      </c>
      <c r="F4">
        <v>31.666127734271502</v>
      </c>
      <c r="H4" s="17" t="s">
        <v>37</v>
      </c>
      <c r="I4">
        <v>12824.6753246753</v>
      </c>
      <c r="J4">
        <v>25096.824167312199</v>
      </c>
      <c r="K4">
        <v>14000</v>
      </c>
      <c r="L4">
        <v>16458.486407053599</v>
      </c>
      <c r="N4" s="17" t="s">
        <v>39</v>
      </c>
      <c r="O4">
        <v>56.452955870108198</v>
      </c>
      <c r="P4">
        <v>200.888888888889</v>
      </c>
      <c r="Q4">
        <v>75.0949367088608</v>
      </c>
      <c r="R4">
        <v>118.947368421053</v>
      </c>
    </row>
    <row r="5" spans="2:18" ht="14.4">
      <c r="B5" s="17" t="s">
        <v>34</v>
      </c>
      <c r="C5">
        <v>25.7634565708114</v>
      </c>
      <c r="D5">
        <v>37.645773264617603</v>
      </c>
      <c r="E5">
        <v>27.377859751252601</v>
      </c>
      <c r="F5">
        <v>31.700233634751001</v>
      </c>
      <c r="H5" s="17" t="s">
        <v>37</v>
      </c>
      <c r="I5">
        <v>13595.4135954136</v>
      </c>
      <c r="J5">
        <v>24612.2296793438</v>
      </c>
      <c r="K5">
        <v>14790.286975717399</v>
      </c>
      <c r="L5">
        <v>16187.290969899699</v>
      </c>
      <c r="N5" s="17" t="s">
        <v>39</v>
      </c>
      <c r="O5">
        <v>59.903614457831303</v>
      </c>
      <c r="P5">
        <v>182.890173410405</v>
      </c>
      <c r="Q5">
        <v>68.7373271889401</v>
      </c>
      <c r="R5">
        <v>117.322404371584</v>
      </c>
    </row>
    <row r="6" spans="2:18" ht="14.4">
      <c r="B6" s="16" t="s">
        <v>0</v>
      </c>
      <c r="C6">
        <f>AVERAGE(C3:C5)</f>
        <v>23.380354772479198</v>
      </c>
      <c r="D6">
        <f t="shared" ref="D6:F6" si="0">AVERAGE(D3:D5)</f>
        <v>36.85107200923553</v>
      </c>
      <c r="E6">
        <f t="shared" si="0"/>
        <v>27.085340447035396</v>
      </c>
      <c r="F6">
        <f t="shared" si="0"/>
        <v>31.378246019760368</v>
      </c>
      <c r="H6" s="16" t="s">
        <v>1</v>
      </c>
      <c r="I6">
        <f>_xlfn.STDEV.P(I3:I5)</f>
        <v>439.23813753454988</v>
      </c>
      <c r="J6">
        <f>_xlfn.STDEV.P(J3:J5)</f>
        <v>408.48548616466758</v>
      </c>
      <c r="K6">
        <f>_xlfn.STDEV.P(K3:K5)</f>
        <v>412.29032104501999</v>
      </c>
      <c r="L6">
        <f>_xlfn.STDEV.P(L3:L5)</f>
        <v>129.06658093896559</v>
      </c>
      <c r="N6" s="16" t="s">
        <v>0</v>
      </c>
      <c r="O6">
        <f>AVERAGE(O3:O5)</f>
        <v>55.820699322043474</v>
      </c>
      <c r="P6">
        <f t="shared" ref="P6:R6" si="1">AVERAGE(P3:P5)</f>
        <v>189.00743518084565</v>
      </c>
      <c r="Q6">
        <f t="shared" si="1"/>
        <v>77.576955098800767</v>
      </c>
      <c r="R6">
        <f t="shared" si="1"/>
        <v>110.58757684637193</v>
      </c>
    </row>
    <row r="7" spans="2:18" ht="14.4">
      <c r="B7" s="16" t="s">
        <v>1</v>
      </c>
      <c r="C7">
        <f>_xlfn.STDEV.P(C3:C5)</f>
        <v>2.1710917595441375</v>
      </c>
      <c r="D7">
        <f>_xlfn.STDEV.P(D3:D5)</f>
        <v>0.62991706764864863</v>
      </c>
      <c r="E7">
        <f>_xlfn.STDEV.P(E3:E5)</f>
        <v>1.1830009072577219</v>
      </c>
      <c r="F7">
        <f>_xlfn.STDEV.P(F3:F5)</f>
        <v>0.4314674591144983</v>
      </c>
      <c r="H7" s="16" t="s">
        <v>0</v>
      </c>
      <c r="I7">
        <f>AVERAGE(I3:I5)</f>
        <v>12993.337406089066</v>
      </c>
      <c r="J7">
        <f t="shared" ref="J7:L7" si="2">AVERAGE(J3:J5)</f>
        <v>25107.234022666631</v>
      </c>
      <c r="K7">
        <f t="shared" si="2"/>
        <v>14213.634454801599</v>
      </c>
      <c r="L7">
        <f t="shared" si="2"/>
        <v>16275.982639863001</v>
      </c>
      <c r="N7" s="16" t="s">
        <v>1</v>
      </c>
      <c r="O7">
        <f>_xlfn.STDEV.P(O3:O5)</f>
        <v>3.6195206108369828</v>
      </c>
      <c r="P7">
        <f>_xlfn.STDEV.P(P3:P5)</f>
        <v>8.4026928714945335</v>
      </c>
      <c r="Q7">
        <f>_xlfn.STDEV.P(Q3:Q5)</f>
        <v>8.4158404573474055</v>
      </c>
      <c r="R7">
        <f>_xlfn.STDEV.P(R3:R5)</f>
        <v>10.694103402301062</v>
      </c>
    </row>
  </sheetData>
  <mergeCells count="3">
    <mergeCell ref="B1:F1"/>
    <mergeCell ref="H1:L1"/>
    <mergeCell ref="N1:R1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6A2F9-142E-4503-A837-8421E7D921D5}">
  <dimension ref="B1:F7"/>
  <sheetViews>
    <sheetView workbookViewId="0">
      <selection activeCell="B3" sqref="B3:B5"/>
    </sheetView>
  </sheetViews>
  <sheetFormatPr defaultRowHeight="13.8"/>
  <cols>
    <col min="2" max="2" width="14.21875" customWidth="1"/>
  </cols>
  <sheetData>
    <row r="1" spans="2:6">
      <c r="B1" s="61" t="s">
        <v>42</v>
      </c>
      <c r="C1" s="62"/>
      <c r="D1" s="62"/>
      <c r="E1" s="62"/>
      <c r="F1" s="62"/>
    </row>
    <row r="2" spans="2:6">
      <c r="C2" t="s">
        <v>22</v>
      </c>
      <c r="D2" t="s">
        <v>16</v>
      </c>
      <c r="E2" t="s">
        <v>18</v>
      </c>
      <c r="F2" t="s">
        <v>20</v>
      </c>
    </row>
    <row r="3" spans="2:6">
      <c r="B3" t="s">
        <v>41</v>
      </c>
      <c r="C3">
        <v>0.28069597069597102</v>
      </c>
      <c r="D3">
        <v>0.40359011627906999</v>
      </c>
      <c r="E3">
        <v>0.60397637795275605</v>
      </c>
      <c r="F3">
        <v>0.76864522417154002</v>
      </c>
    </row>
    <row r="4" spans="2:6">
      <c r="B4" t="s">
        <v>41</v>
      </c>
      <c r="C4">
        <v>0.30382271468144001</v>
      </c>
      <c r="D4">
        <v>0.43318567389255402</v>
      </c>
      <c r="E4">
        <v>0.535629754860524</v>
      </c>
      <c r="F4">
        <v>0.786869806094183</v>
      </c>
    </row>
    <row r="5" spans="2:6">
      <c r="B5" t="s">
        <v>41</v>
      </c>
      <c r="C5">
        <v>0.34638888888888902</v>
      </c>
      <c r="D5">
        <v>0.40735751295336797</v>
      </c>
      <c r="E5">
        <v>0.65967032967033001</v>
      </c>
      <c r="F5">
        <v>0.72692307692309999</v>
      </c>
    </row>
    <row r="6" spans="2:6" ht="14.4">
      <c r="B6" s="16" t="s">
        <v>0</v>
      </c>
      <c r="C6">
        <f>AVERAGE(C3:C5)</f>
        <v>0.31030252475543335</v>
      </c>
      <c r="D6">
        <f t="shared" ref="D6:F6" si="0">AVERAGE(D3:D5)</f>
        <v>0.41471110104166398</v>
      </c>
      <c r="E6">
        <f t="shared" si="0"/>
        <v>0.59975882082787002</v>
      </c>
      <c r="F6">
        <f t="shared" si="0"/>
        <v>0.76081270239627441</v>
      </c>
    </row>
    <row r="7" spans="2:6" ht="14.4">
      <c r="B7" s="16" t="s">
        <v>1</v>
      </c>
      <c r="C7">
        <f>_xlfn.STDEV.P(C3:C5)</f>
        <v>2.72076071362603E-2</v>
      </c>
      <c r="D7">
        <f>_xlfn.STDEV.P(D3:D5)</f>
        <v>1.315372446476688E-2</v>
      </c>
      <c r="E7">
        <f>_xlfn.STDEV.P(E3:E5)</f>
        <v>5.0727092635415437E-2</v>
      </c>
      <c r="F7">
        <f>_xlfn.STDEV.P(F3:F5)</f>
        <v>2.5092015763290152E-2</v>
      </c>
    </row>
  </sheetData>
  <mergeCells count="1">
    <mergeCell ref="B1:F1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1DD05-60DB-426D-9039-7D304D99A268}">
  <dimension ref="B1:Z24"/>
  <sheetViews>
    <sheetView workbookViewId="0">
      <selection activeCell="F28" sqref="F28"/>
    </sheetView>
  </sheetViews>
  <sheetFormatPr defaultRowHeight="13.8"/>
  <cols>
    <col min="3" max="4" width="18.33203125" bestFit="1" customWidth="1"/>
    <col min="5" max="6" width="17.21875" bestFit="1" customWidth="1"/>
    <col min="8" max="8" width="19.33203125" bestFit="1" customWidth="1"/>
    <col min="9" max="12" width="18.33203125" bestFit="1" customWidth="1"/>
    <col min="13" max="13" width="10.5546875" bestFit="1" customWidth="1"/>
    <col min="15" max="15" width="9.33203125" bestFit="1" customWidth="1"/>
  </cols>
  <sheetData>
    <row r="1" spans="2:25">
      <c r="C1" s="19"/>
      <c r="L1" s="19"/>
    </row>
    <row r="2" spans="2:25">
      <c r="B2" s="61" t="s">
        <v>50</v>
      </c>
      <c r="C2" s="61"/>
      <c r="D2" s="61"/>
      <c r="E2" s="61"/>
      <c r="F2" s="61"/>
      <c r="H2" s="61" t="s">
        <v>51</v>
      </c>
      <c r="I2" s="61"/>
      <c r="J2" s="61"/>
      <c r="K2" s="61"/>
      <c r="L2" s="61"/>
      <c r="N2" s="61" t="s">
        <v>52</v>
      </c>
      <c r="O2" s="61"/>
      <c r="P2" s="61"/>
      <c r="Q2" s="61"/>
      <c r="R2" s="61"/>
      <c r="T2" s="61" t="s">
        <v>53</v>
      </c>
      <c r="U2" s="61"/>
      <c r="V2" s="61"/>
      <c r="W2" s="61"/>
      <c r="X2" s="61"/>
    </row>
    <row r="3" spans="2:25">
      <c r="C3" t="s">
        <v>46</v>
      </c>
      <c r="D3" t="s">
        <v>43</v>
      </c>
      <c r="E3" t="s">
        <v>45</v>
      </c>
      <c r="F3" t="s">
        <v>44</v>
      </c>
      <c r="I3" t="s">
        <v>22</v>
      </c>
      <c r="J3" t="s">
        <v>16</v>
      </c>
      <c r="K3" t="s">
        <v>18</v>
      </c>
      <c r="L3" t="s">
        <v>20</v>
      </c>
      <c r="O3" t="s">
        <v>46</v>
      </c>
      <c r="P3" t="s">
        <v>43</v>
      </c>
      <c r="Q3" t="s">
        <v>45</v>
      </c>
      <c r="R3" t="s">
        <v>44</v>
      </c>
      <c r="U3" t="s">
        <v>46</v>
      </c>
      <c r="V3" t="s">
        <v>43</v>
      </c>
      <c r="W3" t="s">
        <v>45</v>
      </c>
      <c r="X3" t="s">
        <v>44</v>
      </c>
    </row>
    <row r="4" spans="2:25">
      <c r="C4">
        <v>-35.36271766266514</v>
      </c>
      <c r="D4">
        <v>-49.143914751563607</v>
      </c>
      <c r="E4">
        <v>131.56676048556341</v>
      </c>
      <c r="F4">
        <v>209.09729498797731</v>
      </c>
      <c r="I4">
        <v>-28.441549408370683</v>
      </c>
      <c r="J4">
        <v>21.263370721573533</v>
      </c>
      <c r="K4">
        <v>19.8296096604257</v>
      </c>
      <c r="L4">
        <v>6.9040243400584451</v>
      </c>
      <c r="O4">
        <v>-114.76388192902327</v>
      </c>
      <c r="P4">
        <v>310.83186587842306</v>
      </c>
      <c r="Q4">
        <v>80.240704813154352</v>
      </c>
      <c r="R4">
        <v>139.99574835315028</v>
      </c>
      <c r="U4">
        <v>90.166659656606342</v>
      </c>
      <c r="V4">
        <v>35.238260105872079</v>
      </c>
      <c r="W4">
        <v>-29.56354351065545</v>
      </c>
      <c r="X4">
        <v>-4.6702627008388236</v>
      </c>
    </row>
    <row r="5" spans="2:25">
      <c r="C5">
        <v>-21.574367234521354</v>
      </c>
      <c r="D5">
        <v>-83.677651658814611</v>
      </c>
      <c r="E5">
        <v>134.35483600795448</v>
      </c>
      <c r="F5">
        <v>325.49132287954734</v>
      </c>
      <c r="I5">
        <v>-31.823819539560628</v>
      </c>
      <c r="J5">
        <v>19.767350673984311</v>
      </c>
      <c r="K5">
        <v>9.3098736253167012</v>
      </c>
      <c r="L5">
        <v>7.5524116457131445</v>
      </c>
      <c r="O5">
        <v>-103.89211815656115</v>
      </c>
      <c r="P5">
        <v>221.04814710719884</v>
      </c>
      <c r="Q5">
        <v>82.363125423640724</v>
      </c>
      <c r="R5">
        <v>165.52156964301946</v>
      </c>
      <c r="U5">
        <v>104.81817026869034</v>
      </c>
      <c r="V5">
        <v>34.589924757704679</v>
      </c>
      <c r="W5">
        <v>-18.744324642176412</v>
      </c>
      <c r="X5">
        <v>-6.1853312938461231</v>
      </c>
    </row>
    <row r="6" spans="2:25">
      <c r="C6">
        <v>-33.236915102813519</v>
      </c>
      <c r="D6">
        <v>-58.686433589621807</v>
      </c>
      <c r="E6">
        <v>82.636403506482125</v>
      </c>
      <c r="F6">
        <v>362.94538213247534</v>
      </c>
      <c r="I6">
        <v>-34.789631052068685</v>
      </c>
      <c r="J6">
        <v>17.391278604442157</v>
      </c>
      <c r="K6">
        <v>16.8985167142576</v>
      </c>
      <c r="L6">
        <v>9.4895640142284137</v>
      </c>
      <c r="O6">
        <v>-126.48499991441554</v>
      </c>
      <c r="P6">
        <v>186.016987014378</v>
      </c>
      <c r="Q6">
        <v>70.511169763204933</v>
      </c>
      <c r="R6">
        <v>191.85568200383025</v>
      </c>
      <c r="U6">
        <v>84.228170074703343</v>
      </c>
      <c r="V6">
        <v>29.675815136423232</v>
      </c>
      <c r="W6">
        <v>-17.350131847168132</v>
      </c>
      <c r="X6">
        <v>-6.9344060053150534</v>
      </c>
    </row>
    <row r="7" spans="2:25">
      <c r="B7" t="s">
        <v>0</v>
      </c>
      <c r="C7">
        <f>AVERAGE(C4:C6)</f>
        <v>-30.058000000000003</v>
      </c>
      <c r="D7">
        <f>AVERAGE(D4:D6)</f>
        <v>-63.836000000000006</v>
      </c>
      <c r="E7">
        <f>AVERAGE(E4:E6)</f>
        <v>116.18599999999999</v>
      </c>
      <c r="F7">
        <f>AVERAGE(F4:F6)</f>
        <v>299.17799999999994</v>
      </c>
      <c r="H7" t="s">
        <v>47</v>
      </c>
      <c r="I7">
        <f>AVERAGE(I4:I6)</f>
        <v>-31.684999999999999</v>
      </c>
      <c r="J7">
        <f>AVERAGE(J4:J6)</f>
        <v>19.474</v>
      </c>
      <c r="K7">
        <f>AVERAGE(K4:K6)</f>
        <v>15.345999999999998</v>
      </c>
      <c r="L7">
        <f>AVERAGE(L4:L6)</f>
        <v>7.982000000000002</v>
      </c>
      <c r="N7" t="s">
        <v>47</v>
      </c>
      <c r="O7">
        <f>AVERAGE(O4:O6)</f>
        <v>-115.04699999999998</v>
      </c>
      <c r="P7">
        <f>AVERAGE(P4:P6)</f>
        <v>239.29899999999998</v>
      </c>
      <c r="Q7">
        <f>AVERAGE(Q4:Q6)</f>
        <v>77.704999999999998</v>
      </c>
      <c r="R7">
        <f>AVERAGE(R4:R6)</f>
        <v>165.79099999999997</v>
      </c>
      <c r="T7" t="s">
        <v>47</v>
      </c>
      <c r="U7">
        <f>AVERAGE(U4:U6)</f>
        <v>93.071000000000012</v>
      </c>
      <c r="V7">
        <f>AVERAGE(V4:V6)</f>
        <v>33.167999999999999</v>
      </c>
      <c r="W7">
        <f>AVERAGE(W4:W6)</f>
        <v>-21.885999999999996</v>
      </c>
      <c r="X7">
        <f>AVERAGE(X4:X6)</f>
        <v>-5.93</v>
      </c>
    </row>
    <row r="8" spans="2:25">
      <c r="B8" t="s">
        <v>49</v>
      </c>
      <c r="C8">
        <f>_xlfn.STDEV.P(C4:C6)</f>
        <v>6.0612857714897022</v>
      </c>
      <c r="D8">
        <f>_xlfn.STDEV.P(D4:D6)</f>
        <v>14.560981465454867</v>
      </c>
      <c r="E8">
        <f>_xlfn.STDEV.P(E4:E6)</f>
        <v>23.750437328437329</v>
      </c>
      <c r="F8">
        <f>_xlfn.STDEV.P(F4:F6)</f>
        <v>65.506242451783606</v>
      </c>
      <c r="H8" t="s">
        <v>48</v>
      </c>
      <c r="I8">
        <f>_xlfn.STDEV.P(I4:I6)</f>
        <v>2.5934517908489902</v>
      </c>
      <c r="J8">
        <f>_xlfn.STDEV.P(J4:J6)</f>
        <v>1.5943264626654572</v>
      </c>
      <c r="K8">
        <f>_xlfn.STDEV.P(K4:K6)</f>
        <v>4.4327525438963757</v>
      </c>
      <c r="L8">
        <f>_xlfn.STDEV.P(L4:L6)</f>
        <v>1.0983816784345015</v>
      </c>
      <c r="N8" t="s">
        <v>48</v>
      </c>
      <c r="O8">
        <f>_xlfn.STDEV.P(O4:O6)</f>
        <v>9.2256776955293844</v>
      </c>
      <c r="P8">
        <f>_xlfn.STDEV.P(P4:P6)</f>
        <v>52.564301700853768</v>
      </c>
      <c r="Q8">
        <f>_xlfn.STDEV.P(Q4:Q6)</f>
        <v>5.1600750911089523</v>
      </c>
      <c r="R8">
        <f>_xlfn.STDEV.P(R4:R6)</f>
        <v>21.172586428385618</v>
      </c>
      <c r="T8" t="s">
        <v>48</v>
      </c>
      <c r="U8">
        <f>_xlfn.STDEV.P(U4:U6)</f>
        <v>8.6530696526259465</v>
      </c>
      <c r="V8">
        <f>_xlfn.STDEV.P(V4:V6)</f>
        <v>2.4834923021109927</v>
      </c>
      <c r="W8">
        <f>_xlfn.STDEV.P(W4:W6)</f>
        <v>5.4585986697392794</v>
      </c>
      <c r="X8">
        <f>_xlfn.STDEV.P(X4:X6)</f>
        <v>0.94180032491464272</v>
      </c>
    </row>
    <row r="10" spans="2:25">
      <c r="O10" s="21"/>
      <c r="P10" s="21"/>
      <c r="Q10" s="21"/>
      <c r="R10" s="21"/>
      <c r="V10" s="21"/>
      <c r="W10" s="21"/>
      <c r="X10" s="21"/>
      <c r="Y10" s="21"/>
    </row>
    <row r="11" spans="2:25">
      <c r="O11" s="21"/>
      <c r="P11" s="21"/>
      <c r="Q11" s="21"/>
      <c r="R11" s="21"/>
      <c r="V11" s="21"/>
      <c r="W11" s="21"/>
      <c r="X11" s="21"/>
      <c r="Y11" s="21"/>
    </row>
    <row r="12" spans="2:25">
      <c r="O12" s="21"/>
      <c r="P12" s="21"/>
      <c r="Q12" s="21"/>
      <c r="R12" s="21"/>
      <c r="V12" s="21"/>
      <c r="W12" s="21"/>
      <c r="X12" s="21"/>
      <c r="Y12" s="21"/>
    </row>
    <row r="13" spans="2:25">
      <c r="O13" s="21"/>
      <c r="P13" s="21"/>
      <c r="Q13" s="21"/>
      <c r="R13" s="21"/>
      <c r="V13" s="21"/>
      <c r="W13" s="21"/>
      <c r="X13" s="21"/>
      <c r="Y13" s="21"/>
    </row>
    <row r="14" spans="2:25">
      <c r="B14" s="48" t="s">
        <v>55</v>
      </c>
      <c r="C14" s="48"/>
      <c r="D14" s="48"/>
      <c r="E14" s="48"/>
      <c r="F14" s="48"/>
      <c r="H14" s="48" t="s">
        <v>56</v>
      </c>
      <c r="I14" s="48"/>
      <c r="J14" s="48"/>
      <c r="K14" s="48"/>
      <c r="L14" s="48"/>
      <c r="O14" s="21"/>
      <c r="P14" s="21"/>
      <c r="Q14" s="21"/>
      <c r="R14" s="21"/>
      <c r="V14" s="21"/>
      <c r="W14" s="21"/>
      <c r="X14" s="21"/>
      <c r="Y14" s="21"/>
    </row>
    <row r="15" spans="2:25">
      <c r="C15" t="s">
        <v>22</v>
      </c>
      <c r="D15" t="s">
        <v>16</v>
      </c>
      <c r="E15" t="s">
        <v>18</v>
      </c>
      <c r="F15" t="s">
        <v>20</v>
      </c>
      <c r="I15" t="s">
        <v>22</v>
      </c>
      <c r="J15" t="s">
        <v>16</v>
      </c>
      <c r="K15" t="s">
        <v>18</v>
      </c>
      <c r="L15" t="s">
        <v>20</v>
      </c>
      <c r="O15" s="21"/>
      <c r="P15" s="21"/>
      <c r="Q15" s="21"/>
      <c r="R15" s="21"/>
      <c r="V15" s="21"/>
      <c r="W15" s="21"/>
      <c r="X15" s="21"/>
      <c r="Y15" s="21"/>
    </row>
    <row r="16" spans="2:25">
      <c r="C16">
        <v>3.5215000000000001</v>
      </c>
      <c r="D16">
        <v>60.451599999999999</v>
      </c>
      <c r="E16">
        <v>3.01546</v>
      </c>
      <c r="F16">
        <v>42.654200000000003</v>
      </c>
      <c r="I16">
        <v>139.19408433704604</v>
      </c>
      <c r="J16">
        <v>122.96100499582201</v>
      </c>
      <c r="K16">
        <v>129.33562130909746</v>
      </c>
      <c r="L16">
        <v>124.05902420371814</v>
      </c>
      <c r="V16" s="20"/>
      <c r="W16" s="20"/>
      <c r="X16" s="20"/>
      <c r="Y16" s="20"/>
    </row>
    <row r="17" spans="2:26">
      <c r="C17">
        <v>3.8641200000000002</v>
      </c>
      <c r="D17">
        <v>63.256509999999999</v>
      </c>
      <c r="E17">
        <v>3.6541999999999999</v>
      </c>
      <c r="F17">
        <v>56.255000000000003</v>
      </c>
      <c r="I17">
        <v>111.69653627756904</v>
      </c>
      <c r="J17">
        <v>121.49343613352201</v>
      </c>
      <c r="K17">
        <v>130.55518524548847</v>
      </c>
      <c r="L17">
        <v>132.61036390191813</v>
      </c>
    </row>
    <row r="18" spans="2:26">
      <c r="C18">
        <v>4.7271821650219508</v>
      </c>
      <c r="D18">
        <v>77.088406927460369</v>
      </c>
      <c r="E18">
        <v>3.2315182414887595</v>
      </c>
      <c r="F18">
        <v>42.547408111952301</v>
      </c>
      <c r="I18">
        <v>148.58001106899903</v>
      </c>
      <c r="J18">
        <v>140.34672954671203</v>
      </c>
      <c r="K18">
        <v>109.58582755541845</v>
      </c>
      <c r="L18">
        <v>133.88600295330815</v>
      </c>
    </row>
    <row r="19" spans="2:26">
      <c r="B19" t="s">
        <v>54</v>
      </c>
      <c r="C19">
        <f>AVERAGE(C16:C18)</f>
        <v>4.0376007216739831</v>
      </c>
      <c r="D19">
        <f t="shared" ref="D19:F19" si="0">AVERAGE(D16:D18)</f>
        <v>66.932172309153458</v>
      </c>
      <c r="E19">
        <f t="shared" si="0"/>
        <v>3.30039274716292</v>
      </c>
      <c r="F19">
        <f t="shared" si="0"/>
        <v>47.152202703984102</v>
      </c>
      <c r="H19" t="s">
        <v>54</v>
      </c>
      <c r="I19">
        <f>AVERAGE(I16:I18)</f>
        <v>133.15687722787138</v>
      </c>
      <c r="J19">
        <f>AVERAGE(J16:J18)</f>
        <v>128.26705689201867</v>
      </c>
      <c r="K19">
        <f>AVERAGE(K16:K18)</f>
        <v>123.15887803666813</v>
      </c>
      <c r="L19">
        <f>AVERAGE(L16:L18)</f>
        <v>130.18513035298147</v>
      </c>
    </row>
    <row r="20" spans="2:26">
      <c r="B20" t="s">
        <v>49</v>
      </c>
      <c r="C20">
        <f>_xlfn.STDEV.P(C16:C18)</f>
        <v>0.50727312916376732</v>
      </c>
      <c r="D20">
        <f t="shared" ref="D20:F20" si="1">_xlfn.STDEV.P(D16:D18)</f>
        <v>7.2722626576876275</v>
      </c>
      <c r="E20">
        <f t="shared" si="1"/>
        <v>0.26527340619179413</v>
      </c>
      <c r="F20">
        <f t="shared" si="1"/>
        <v>6.4367973447517013</v>
      </c>
      <c r="H20" t="s">
        <v>49</v>
      </c>
      <c r="I20">
        <f>_xlfn.STDEV.P(I16:I18)</f>
        <v>15.651061315063494</v>
      </c>
      <c r="J20">
        <f>_xlfn.STDEV.P(J16:J18)</f>
        <v>8.5626050621216798</v>
      </c>
      <c r="K20">
        <f>_xlfn.STDEV.P(K16:K18)</f>
        <v>9.6105014983142443</v>
      </c>
      <c r="L20">
        <f>_xlfn.STDEV.P(L16:L18)</f>
        <v>4.3630032593302328</v>
      </c>
      <c r="R20" s="18"/>
      <c r="S20" s="18"/>
      <c r="T20" s="18"/>
    </row>
    <row r="21" spans="2:26">
      <c r="E21" s="22"/>
      <c r="F21" s="22"/>
      <c r="G21" s="22"/>
      <c r="L21" s="18"/>
      <c r="O21" s="18"/>
      <c r="P21" s="18"/>
      <c r="Q21" s="18"/>
      <c r="R21" s="18"/>
      <c r="V21" s="19"/>
      <c r="W21" s="19"/>
      <c r="X21" s="18"/>
      <c r="Y21" s="18"/>
      <c r="Z21" s="19"/>
    </row>
    <row r="22" spans="2:26">
      <c r="E22" s="22"/>
      <c r="F22" s="22"/>
      <c r="G22" s="22"/>
      <c r="L22" s="18"/>
      <c r="O22" s="18"/>
      <c r="Q22" s="18"/>
      <c r="R22" s="18"/>
      <c r="T22" s="19"/>
      <c r="V22" s="18"/>
      <c r="W22" s="18"/>
      <c r="X22" s="18"/>
      <c r="Y22" s="18"/>
      <c r="Z22" s="19"/>
    </row>
    <row r="23" spans="2:26">
      <c r="J23" s="19"/>
      <c r="L23" s="19"/>
      <c r="M23" s="19"/>
      <c r="O23" s="19"/>
    </row>
    <row r="24" spans="2:26">
      <c r="L24" s="19"/>
      <c r="M24" s="19"/>
      <c r="O24" s="20"/>
    </row>
  </sheetData>
  <mergeCells count="6">
    <mergeCell ref="B2:F2"/>
    <mergeCell ref="H2:L2"/>
    <mergeCell ref="N2:R2"/>
    <mergeCell ref="T2:X2"/>
    <mergeCell ref="B14:F14"/>
    <mergeCell ref="H14:L14"/>
  </mergeCells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EF4B6-4F01-4548-9815-3D19DDDF3CB2}">
  <dimension ref="A1:S108"/>
  <sheetViews>
    <sheetView workbookViewId="0">
      <selection activeCell="B1" sqref="B1:Q1"/>
    </sheetView>
  </sheetViews>
  <sheetFormatPr defaultRowHeight="13.8"/>
  <cols>
    <col min="1" max="1" width="9.109375" bestFit="1" customWidth="1"/>
    <col min="2" max="2" width="8.88671875" style="6"/>
    <col min="3" max="3" width="12.77734375" style="22" customWidth="1"/>
    <col min="4" max="4" width="19.33203125" style="22" bestFit="1" customWidth="1"/>
    <col min="5" max="5" width="9.5546875" style="7" customWidth="1"/>
    <col min="8" max="8" width="18.33203125" bestFit="1" customWidth="1"/>
    <col min="10" max="10" width="8.88671875" style="6"/>
    <col min="11" max="11" width="8.88671875" style="22"/>
    <col min="12" max="12" width="18.33203125" style="22" bestFit="1" customWidth="1"/>
    <col min="13" max="13" width="8.88671875" style="7"/>
    <col min="14" max="14" width="8.88671875" style="6"/>
    <col min="15" max="15" width="8.88671875" style="22"/>
    <col min="16" max="16" width="18.33203125" style="22" bestFit="1" customWidth="1"/>
    <col min="17" max="17" width="8.88671875" style="7"/>
  </cols>
  <sheetData>
    <row r="1" spans="1:17">
      <c r="B1" s="64" t="s">
        <v>66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6"/>
    </row>
    <row r="2" spans="1:17" ht="14.4" thickBot="1">
      <c r="B2" s="34"/>
      <c r="C2" s="35"/>
      <c r="D2" s="35"/>
      <c r="E2" s="36"/>
      <c r="F2" s="24"/>
      <c r="G2" s="24"/>
      <c r="H2" s="24"/>
      <c r="I2" s="24"/>
    </row>
    <row r="3" spans="1:17">
      <c r="A3" s="63" t="s">
        <v>59</v>
      </c>
      <c r="B3" s="70" t="s">
        <v>23</v>
      </c>
      <c r="C3" s="71"/>
      <c r="D3" s="71"/>
      <c r="E3" s="72"/>
      <c r="F3" s="70" t="s">
        <v>17</v>
      </c>
      <c r="G3" s="71"/>
      <c r="H3" s="71"/>
      <c r="I3" s="72"/>
      <c r="J3" s="70" t="s">
        <v>19</v>
      </c>
      <c r="K3" s="71"/>
      <c r="L3" s="71"/>
      <c r="M3" s="72"/>
      <c r="N3" s="70" t="s">
        <v>21</v>
      </c>
      <c r="O3" s="71"/>
      <c r="P3" s="71"/>
      <c r="Q3" s="72"/>
    </row>
    <row r="4" spans="1:17">
      <c r="A4" s="63"/>
      <c r="B4" s="67" t="s">
        <v>58</v>
      </c>
      <c r="C4" s="68"/>
      <c r="D4" s="68" t="s">
        <v>57</v>
      </c>
      <c r="E4" s="69"/>
      <c r="F4" s="67" t="s">
        <v>58</v>
      </c>
      <c r="G4" s="68"/>
      <c r="H4" s="68" t="s">
        <v>57</v>
      </c>
      <c r="I4" s="69"/>
      <c r="J4" s="67" t="s">
        <v>58</v>
      </c>
      <c r="K4" s="68"/>
      <c r="L4" s="68" t="s">
        <v>57</v>
      </c>
      <c r="M4" s="69"/>
      <c r="N4" s="67" t="s">
        <v>58</v>
      </c>
      <c r="O4" s="68"/>
      <c r="P4" s="68" t="s">
        <v>57</v>
      </c>
      <c r="Q4" s="69"/>
    </row>
    <row r="5" spans="1:17">
      <c r="A5" s="63" t="s">
        <v>65</v>
      </c>
      <c r="B5" s="27">
        <v>20.748306274414063</v>
      </c>
      <c r="C5" s="25">
        <v>20.754146575927734</v>
      </c>
      <c r="D5" s="25">
        <v>22.669561631469701</v>
      </c>
      <c r="E5" s="28">
        <v>22.823958206176702</v>
      </c>
      <c r="F5" s="24">
        <v>19.734085083007813</v>
      </c>
      <c r="G5" s="24">
        <v>20.086626052856445</v>
      </c>
      <c r="H5">
        <v>23.365325057983299</v>
      </c>
      <c r="I5">
        <v>23.412813873291</v>
      </c>
      <c r="J5" s="34">
        <v>21.283761978149414</v>
      </c>
      <c r="K5" s="35">
        <v>21.312559127807617</v>
      </c>
      <c r="L5" s="22">
        <v>25.889606475829996</v>
      </c>
      <c r="M5" s="7">
        <v>25.9012114105224</v>
      </c>
      <c r="N5" s="27">
        <v>18.614057540893555</v>
      </c>
      <c r="O5" s="25">
        <v>18.373319625854492</v>
      </c>
      <c r="P5" s="25">
        <v>23.420417517089799</v>
      </c>
      <c r="Q5" s="28">
        <v>23.292688131713785</v>
      </c>
    </row>
    <row r="6" spans="1:17">
      <c r="A6" s="63"/>
      <c r="B6" s="27">
        <v>20.967914581298828</v>
      </c>
      <c r="C6" s="25">
        <v>20.708677291870117</v>
      </c>
      <c r="D6" s="25">
        <v>22.522409439086914</v>
      </c>
      <c r="E6" s="28">
        <v>22.461885452270508</v>
      </c>
      <c r="F6" s="24">
        <v>19.929061889648398</v>
      </c>
      <c r="G6" s="24">
        <v>20.544815063476563</v>
      </c>
      <c r="H6">
        <v>23.790789794921796</v>
      </c>
      <c r="I6">
        <v>23.818763885498001</v>
      </c>
      <c r="J6" s="34">
        <v>21.222389221191406</v>
      </c>
      <c r="K6" s="35">
        <v>22.100851058959961</v>
      </c>
      <c r="L6" s="22">
        <v>26.054100518798801</v>
      </c>
      <c r="M6" s="7">
        <v>26.2785751342773</v>
      </c>
      <c r="N6" s="27">
        <v>18.55592155456543</v>
      </c>
      <c r="O6" s="25">
        <v>18.518386840820313</v>
      </c>
      <c r="P6" s="25">
        <v>23.0500569824219</v>
      </c>
      <c r="Q6" s="28">
        <v>23.358363714599601</v>
      </c>
    </row>
    <row r="7" spans="1:17" ht="14.4" thickBot="1">
      <c r="A7" s="63"/>
      <c r="B7" s="29">
        <v>21.510597229003906</v>
      </c>
      <c r="C7" s="30">
        <v>21.995573043823242</v>
      </c>
      <c r="D7" s="30">
        <v>22.896429061889648</v>
      </c>
      <c r="E7" s="31">
        <v>23.185138702392578</v>
      </c>
      <c r="F7" s="24">
        <v>19.333677291870117</v>
      </c>
      <c r="G7" s="24">
        <v>19.151784896850586</v>
      </c>
      <c r="H7">
        <v>22.153300476074197</v>
      </c>
      <c r="I7">
        <v>22.178631744384699</v>
      </c>
      <c r="J7" s="34">
        <v>21.454397201538001</v>
      </c>
      <c r="K7" s="35">
        <v>21.6496067047119</v>
      </c>
      <c r="L7" s="22">
        <v>25.578768539428701</v>
      </c>
      <c r="M7" s="7">
        <v>25.503689117431598</v>
      </c>
      <c r="N7" s="29">
        <v>18.889602661132813</v>
      </c>
      <c r="O7" s="30">
        <v>19.335119247436523</v>
      </c>
      <c r="P7" s="30">
        <v>23.556153912353501</v>
      </c>
      <c r="Q7" s="31">
        <v>23.705988714599599</v>
      </c>
    </row>
    <row r="8" spans="1:17">
      <c r="A8" s="63" t="s">
        <v>60</v>
      </c>
      <c r="B8" s="70" t="s">
        <v>23</v>
      </c>
      <c r="C8" s="71"/>
      <c r="D8" s="71"/>
      <c r="E8" s="72"/>
      <c r="F8" s="70" t="s">
        <v>17</v>
      </c>
      <c r="G8" s="71"/>
      <c r="H8" s="71"/>
      <c r="I8" s="72"/>
      <c r="J8" s="70" t="s">
        <v>19</v>
      </c>
      <c r="K8" s="71"/>
      <c r="L8" s="71"/>
      <c r="M8" s="72"/>
      <c r="N8" s="70" t="s">
        <v>21</v>
      </c>
      <c r="O8" s="71"/>
      <c r="P8" s="71"/>
      <c r="Q8" s="72"/>
    </row>
    <row r="9" spans="1:17">
      <c r="A9" s="63"/>
      <c r="B9" s="67" t="s">
        <v>58</v>
      </c>
      <c r="C9" s="68"/>
      <c r="D9" s="68" t="s">
        <v>60</v>
      </c>
      <c r="E9" s="69"/>
      <c r="F9" s="67" t="s">
        <v>58</v>
      </c>
      <c r="G9" s="68"/>
      <c r="H9" s="68" t="s">
        <v>60</v>
      </c>
      <c r="I9" s="69"/>
      <c r="J9" s="67" t="s">
        <v>58</v>
      </c>
      <c r="K9" s="68"/>
      <c r="L9" s="68" t="s">
        <v>60</v>
      </c>
      <c r="M9" s="69"/>
      <c r="N9" s="67" t="s">
        <v>58</v>
      </c>
      <c r="O9" s="68"/>
      <c r="P9" s="68" t="s">
        <v>60</v>
      </c>
      <c r="Q9" s="69"/>
    </row>
    <row r="10" spans="1:17">
      <c r="A10" s="63" t="s">
        <v>65</v>
      </c>
      <c r="B10" s="27">
        <v>20.845081329345703</v>
      </c>
      <c r="C10" s="25">
        <v>21.437158584594727</v>
      </c>
      <c r="D10" s="25">
        <v>23.899553298950195</v>
      </c>
      <c r="E10" s="28">
        <v>24.330513412475501</v>
      </c>
      <c r="F10" s="32">
        <v>19.997020721435547</v>
      </c>
      <c r="G10" s="25">
        <v>19.613628387451172</v>
      </c>
      <c r="H10" s="25">
        <v>21.850847842407202</v>
      </c>
      <c r="I10" s="41">
        <v>21.7415656829833</v>
      </c>
      <c r="J10" s="27">
        <v>18.589832305908203</v>
      </c>
      <c r="K10" s="25">
        <v>18.56544303894043</v>
      </c>
      <c r="L10" s="25">
        <v>22.719539642333899</v>
      </c>
      <c r="M10" s="28">
        <v>22.4234629821777</v>
      </c>
      <c r="N10" s="27">
        <v>20.736034393310547</v>
      </c>
      <c r="O10" s="25">
        <v>20.875152587890625</v>
      </c>
      <c r="P10" s="25">
        <v>24.226360321044901</v>
      </c>
      <c r="Q10" s="28">
        <v>23.776412963867099</v>
      </c>
    </row>
    <row r="11" spans="1:17">
      <c r="A11" s="63"/>
      <c r="B11" s="27">
        <v>20.76207160949707</v>
      </c>
      <c r="C11" s="25">
        <v>21.562055587768555</v>
      </c>
      <c r="D11" s="25">
        <v>23.391143798828125</v>
      </c>
      <c r="E11" s="28">
        <v>23.102825164794922</v>
      </c>
      <c r="F11" s="32">
        <v>19.794332504272401</v>
      </c>
      <c r="G11" s="25">
        <v>19.372825622558501</v>
      </c>
      <c r="H11" s="25">
        <v>20.128930407714801</v>
      </c>
      <c r="I11" s="41">
        <v>20.391871405029299</v>
      </c>
      <c r="J11" s="27">
        <v>18.338623046875</v>
      </c>
      <c r="K11" s="25">
        <v>18.796016693115199</v>
      </c>
      <c r="L11" s="25">
        <v>21.8458589935302</v>
      </c>
      <c r="M11" s="28">
        <v>22.453708953857401</v>
      </c>
      <c r="N11" s="27">
        <v>20.934450149536101</v>
      </c>
      <c r="O11" s="25">
        <v>20.160516738891602</v>
      </c>
      <c r="P11" s="25">
        <v>23.435731887817301</v>
      </c>
      <c r="Q11" s="28">
        <v>23.690536499023398</v>
      </c>
    </row>
    <row r="12" spans="1:17" ht="14.4" thickBot="1">
      <c r="A12" s="63"/>
      <c r="B12" s="29">
        <v>21.411945343017578</v>
      </c>
      <c r="C12" s="30">
        <v>21.621551513671875</v>
      </c>
      <c r="D12" s="30">
        <v>23.605978012084961</v>
      </c>
      <c r="E12" s="31">
        <v>23.989751815795898</v>
      </c>
      <c r="F12" s="33">
        <v>19.012733459472656</v>
      </c>
      <c r="G12" s="30">
        <v>19.147655487060547</v>
      </c>
      <c r="H12" s="30">
        <v>21.0795139660644</v>
      </c>
      <c r="I12" s="42">
        <v>20.822827294921801</v>
      </c>
      <c r="J12" s="29">
        <v>17.394372940063477</v>
      </c>
      <c r="K12" s="30">
        <v>17.77154541015625</v>
      </c>
      <c r="L12" s="30">
        <v>21.058740234375001</v>
      </c>
      <c r="M12" s="31">
        <v>21.0071521759033</v>
      </c>
      <c r="N12" s="29">
        <v>20.251152038574219</v>
      </c>
      <c r="O12" s="30">
        <v>20.235580444335938</v>
      </c>
      <c r="P12" s="30">
        <v>23.608638000488199</v>
      </c>
      <c r="Q12" s="31">
        <v>23.4308681488037</v>
      </c>
    </row>
    <row r="13" spans="1:17">
      <c r="A13" s="63" t="s">
        <v>61</v>
      </c>
      <c r="B13" s="70" t="s">
        <v>23</v>
      </c>
      <c r="C13" s="71"/>
      <c r="D13" s="71"/>
      <c r="E13" s="72"/>
      <c r="F13" s="70" t="s">
        <v>17</v>
      </c>
      <c r="G13" s="71"/>
      <c r="H13" s="71"/>
      <c r="I13" s="72"/>
      <c r="J13" s="70" t="s">
        <v>19</v>
      </c>
      <c r="K13" s="71"/>
      <c r="L13" s="71"/>
      <c r="M13" s="72"/>
      <c r="N13" s="70" t="s">
        <v>21</v>
      </c>
      <c r="O13" s="71"/>
      <c r="P13" s="71"/>
      <c r="Q13" s="72"/>
    </row>
    <row r="14" spans="1:17">
      <c r="A14" s="63"/>
      <c r="B14" s="67" t="s">
        <v>58</v>
      </c>
      <c r="C14" s="68"/>
      <c r="D14" s="68" t="s">
        <v>61</v>
      </c>
      <c r="E14" s="69"/>
      <c r="F14" s="67" t="s">
        <v>58</v>
      </c>
      <c r="G14" s="68"/>
      <c r="H14" s="68" t="s">
        <v>61</v>
      </c>
      <c r="I14" s="69"/>
      <c r="J14" s="67" t="s">
        <v>58</v>
      </c>
      <c r="K14" s="68"/>
      <c r="L14" s="68" t="s">
        <v>61</v>
      </c>
      <c r="M14" s="69"/>
      <c r="N14" s="67" t="s">
        <v>58</v>
      </c>
      <c r="O14" s="68"/>
      <c r="P14" s="68" t="s">
        <v>61</v>
      </c>
      <c r="Q14" s="69"/>
    </row>
    <row r="15" spans="1:17">
      <c r="A15" s="63" t="s">
        <v>65</v>
      </c>
      <c r="B15" s="27">
        <v>22.504520416259766</v>
      </c>
      <c r="C15" s="25">
        <v>22.110822677612305</v>
      </c>
      <c r="D15" s="25">
        <v>22.911307907104401</v>
      </c>
      <c r="E15" s="28">
        <v>22.9285068511962</v>
      </c>
      <c r="F15" s="32">
        <v>19.996086120605469</v>
      </c>
      <c r="G15" s="25">
        <v>20.037101745605469</v>
      </c>
      <c r="H15" s="25">
        <v>23.059799194335898</v>
      </c>
      <c r="I15" s="41">
        <v>23.130324935912999</v>
      </c>
      <c r="J15" s="27">
        <v>22.256555557250977</v>
      </c>
      <c r="K15" s="25">
        <v>22.384098052978516</v>
      </c>
      <c r="L15" s="25">
        <v>25.9107662658691</v>
      </c>
      <c r="M15" s="28">
        <v>26.006104003906199</v>
      </c>
      <c r="N15" s="27">
        <v>22.677318572998047</v>
      </c>
      <c r="O15" s="25">
        <v>22.682744979858398</v>
      </c>
      <c r="P15" s="25">
        <v>26.630728607177701</v>
      </c>
      <c r="Q15" s="28">
        <v>26.620556808471701</v>
      </c>
    </row>
    <row r="16" spans="1:17">
      <c r="A16" s="63"/>
      <c r="B16" s="27">
        <v>22.672355651855469</v>
      </c>
      <c r="C16" s="25">
        <v>22.514881134033203</v>
      </c>
      <c r="D16" s="25">
        <v>22.857129669189401</v>
      </c>
      <c r="E16" s="28">
        <v>22.822684860229401</v>
      </c>
      <c r="F16" s="32">
        <v>19.8855590820312</v>
      </c>
      <c r="G16" s="25">
        <v>19.7481880187988</v>
      </c>
      <c r="H16" s="25">
        <v>22.580499649047798</v>
      </c>
      <c r="I16" s="41">
        <v>22.817647933959901</v>
      </c>
      <c r="J16" s="27">
        <v>21.651155471801701</v>
      </c>
      <c r="K16" s="25">
        <v>21.605852127075099</v>
      </c>
      <c r="L16" s="25">
        <v>25.0823532867431</v>
      </c>
      <c r="M16" s="28">
        <v>24.795081161498999</v>
      </c>
      <c r="N16" s="27">
        <v>22.47467041015625</v>
      </c>
      <c r="O16" s="25">
        <v>22.344264984130859</v>
      </c>
      <c r="P16" s="25">
        <v>26.883742980956999</v>
      </c>
      <c r="Q16" s="28">
        <v>26.511605791015601</v>
      </c>
    </row>
    <row r="17" spans="1:19" ht="14.4" thickBot="1">
      <c r="A17" s="63"/>
      <c r="B17" s="29">
        <v>21.980337142944336</v>
      </c>
      <c r="C17" s="30">
        <v>21.877349853515625</v>
      </c>
      <c r="D17" s="30">
        <v>23.005392456054601</v>
      </c>
      <c r="E17" s="31">
        <v>23.088461761474601</v>
      </c>
      <c r="F17" s="33">
        <v>18.969182968139599</v>
      </c>
      <c r="G17" s="30">
        <v>19.030704498291016</v>
      </c>
      <c r="H17" s="30">
        <v>22.989053115844701</v>
      </c>
      <c r="I17" s="42">
        <v>23.491043090820298</v>
      </c>
      <c r="J17" s="29">
        <v>21.766445159912109</v>
      </c>
      <c r="K17" s="30">
        <v>21.937494277954102</v>
      </c>
      <c r="L17" s="30">
        <v>25.462884674072203</v>
      </c>
      <c r="M17" s="31">
        <v>25.713873672485303</v>
      </c>
      <c r="N17" s="29">
        <v>22.2344570159912</v>
      </c>
      <c r="O17" s="30">
        <v>22.214118957519499</v>
      </c>
      <c r="P17" s="30">
        <v>26.969050292968699</v>
      </c>
      <c r="Q17" s="31">
        <v>26.9716774749755</v>
      </c>
    </row>
    <row r="18" spans="1:19">
      <c r="C18" s="37"/>
      <c r="D18" s="37"/>
      <c r="E18" s="38"/>
      <c r="F18" s="23"/>
      <c r="G18" s="23"/>
      <c r="H18" s="23"/>
      <c r="I18" s="23"/>
      <c r="J18" s="43"/>
      <c r="K18" s="37"/>
      <c r="L18" s="37"/>
      <c r="M18" s="38"/>
      <c r="N18" s="43"/>
      <c r="O18" s="37"/>
      <c r="P18" s="37"/>
      <c r="Q18" s="38"/>
      <c r="R18" s="23"/>
      <c r="S18" s="23"/>
    </row>
    <row r="19" spans="1:19">
      <c r="A19" t="s">
        <v>0</v>
      </c>
      <c r="B19" s="34">
        <f>AVERAGE(B5:C5)</f>
        <v>20.751226425170898</v>
      </c>
      <c r="C19" s="37"/>
      <c r="D19" s="35">
        <f t="shared" ref="D19" si="0">AVERAGE(D5:E5)</f>
        <v>22.746759918823201</v>
      </c>
      <c r="E19" s="38"/>
      <c r="F19" s="24">
        <f t="shared" ref="F19" si="1">AVERAGE(F5:G5)</f>
        <v>19.910355567932129</v>
      </c>
      <c r="G19" s="23"/>
      <c r="H19" s="24">
        <f t="shared" ref="H19" si="2">AVERAGE(H5:I5)</f>
        <v>23.389069465637149</v>
      </c>
      <c r="I19" s="23"/>
      <c r="J19" s="34">
        <f t="shared" ref="J19" si="3">AVERAGE(J5:K5)</f>
        <v>21.298160552978516</v>
      </c>
      <c r="K19" s="37"/>
      <c r="L19" s="35">
        <f t="shared" ref="L19" si="4">AVERAGE(L5:M5)</f>
        <v>25.8954089431762</v>
      </c>
      <c r="M19" s="38"/>
      <c r="N19" s="34">
        <f t="shared" ref="N19" si="5">AVERAGE(N5:O5)</f>
        <v>18.493688583374023</v>
      </c>
      <c r="O19" s="37"/>
      <c r="P19" s="35">
        <f t="shared" ref="P19" si="6">AVERAGE(P5:Q5)</f>
        <v>23.356552824401792</v>
      </c>
      <c r="Q19" s="38"/>
      <c r="R19" s="23"/>
      <c r="S19" s="23"/>
    </row>
    <row r="20" spans="1:19">
      <c r="B20" s="34">
        <f t="shared" ref="B20:B21" si="7">AVERAGE(B6:C6)</f>
        <v>20.838295936584473</v>
      </c>
      <c r="C20" s="37"/>
      <c r="D20" s="35">
        <f t="shared" ref="D20" si="8">AVERAGE(D6:E6)</f>
        <v>22.492147445678711</v>
      </c>
      <c r="E20" s="38"/>
      <c r="F20" s="24">
        <f t="shared" ref="F20" si="9">AVERAGE(F6:G6)</f>
        <v>20.236938476562479</v>
      </c>
      <c r="G20" s="23"/>
      <c r="H20" s="24">
        <f t="shared" ref="H20" si="10">AVERAGE(H6:I6)</f>
        <v>23.804776840209897</v>
      </c>
      <c r="I20" s="23"/>
      <c r="J20" s="34">
        <f t="shared" ref="J20" si="11">AVERAGE(J6:K6)</f>
        <v>21.661620140075684</v>
      </c>
      <c r="K20" s="37"/>
      <c r="L20" s="35">
        <f t="shared" ref="L20" si="12">AVERAGE(L6:M6)</f>
        <v>26.166337826538051</v>
      </c>
      <c r="M20" s="38"/>
      <c r="N20" s="34">
        <f t="shared" ref="N20" si="13">AVERAGE(N6:O6)</f>
        <v>18.537154197692871</v>
      </c>
      <c r="O20" s="37"/>
      <c r="P20" s="35">
        <f t="shared" ref="P20" si="14">AVERAGE(P6:Q6)</f>
        <v>23.204210348510749</v>
      </c>
      <c r="Q20" s="38"/>
    </row>
    <row r="21" spans="1:19">
      <c r="B21" s="34">
        <f t="shared" si="7"/>
        <v>21.753085136413574</v>
      </c>
      <c r="C21" s="39"/>
      <c r="D21" s="35">
        <f t="shared" ref="D21" si="15">AVERAGE(D7:E7)</f>
        <v>23.040783882141113</v>
      </c>
      <c r="E21" s="38"/>
      <c r="F21" s="24">
        <f t="shared" ref="F21" si="16">AVERAGE(F7:G7)</f>
        <v>19.242731094360352</v>
      </c>
      <c r="G21" s="23"/>
      <c r="H21" s="24">
        <f t="shared" ref="H21" si="17">AVERAGE(H7:I7)</f>
        <v>22.165966110229448</v>
      </c>
      <c r="I21" s="23"/>
      <c r="J21" s="34">
        <f t="shared" ref="J21" si="18">AVERAGE(J7:K7)</f>
        <v>21.55200195312495</v>
      </c>
      <c r="K21" s="37"/>
      <c r="L21" s="35">
        <f t="shared" ref="L21" si="19">AVERAGE(L7:M7)</f>
        <v>25.54122882843015</v>
      </c>
      <c r="M21" s="38"/>
      <c r="N21" s="34">
        <f t="shared" ref="N21" si="20">AVERAGE(N7:O7)</f>
        <v>19.112360954284668</v>
      </c>
      <c r="O21" s="37"/>
      <c r="P21" s="35">
        <f t="shared" ref="P21" si="21">AVERAGE(P7:Q7)</f>
        <v>23.63107131347655</v>
      </c>
      <c r="Q21" s="38"/>
    </row>
    <row r="22" spans="1:19">
      <c r="I22" s="24"/>
    </row>
    <row r="23" spans="1:19">
      <c r="I23" s="24"/>
    </row>
    <row r="24" spans="1:19">
      <c r="B24" s="34">
        <f t="shared" ref="B24:B31" si="22">AVERAGE(B10:C10)</f>
        <v>21.141119956970215</v>
      </c>
      <c r="C24" s="37"/>
      <c r="D24" s="35">
        <f t="shared" ref="D24" si="23">AVERAGE(D10:E10)</f>
        <v>24.115033355712846</v>
      </c>
      <c r="E24" s="38"/>
      <c r="F24" s="24">
        <f t="shared" ref="F24" si="24">AVERAGE(F10:G10)</f>
        <v>19.805324554443359</v>
      </c>
      <c r="G24" s="23"/>
      <c r="H24" s="24">
        <f t="shared" ref="H24" si="25">AVERAGE(H10:I10)</f>
        <v>21.796206762695249</v>
      </c>
      <c r="I24" s="23"/>
      <c r="J24" s="34">
        <f t="shared" ref="J24" si="26">AVERAGE(J10:K10)</f>
        <v>18.577637672424316</v>
      </c>
      <c r="K24" s="37"/>
      <c r="L24" s="35">
        <f t="shared" ref="L24" si="27">AVERAGE(L10:M10)</f>
        <v>22.571501312255798</v>
      </c>
      <c r="M24" s="38"/>
      <c r="N24" s="34">
        <f t="shared" ref="N24" si="28">AVERAGE(N10:O10)</f>
        <v>20.805593490600586</v>
      </c>
      <c r="O24" s="37"/>
      <c r="P24" s="35">
        <f t="shared" ref="P24" si="29">AVERAGE(P10:Q10)</f>
        <v>24.001386642455998</v>
      </c>
      <c r="Q24" s="38"/>
    </row>
    <row r="25" spans="1:19">
      <c r="B25" s="34">
        <f t="shared" si="22"/>
        <v>21.162063598632813</v>
      </c>
      <c r="C25" s="37"/>
      <c r="D25" s="35">
        <f t="shared" ref="D25" si="30">AVERAGE(D11:E11)</f>
        <v>23.246984481811523</v>
      </c>
      <c r="E25" s="38"/>
      <c r="F25" s="24">
        <f t="shared" ref="F25" si="31">AVERAGE(F11:G11)</f>
        <v>19.583579063415449</v>
      </c>
      <c r="G25" s="23"/>
      <c r="H25" s="24">
        <f t="shared" ref="H25" si="32">AVERAGE(H11:I11)</f>
        <v>20.260400906372048</v>
      </c>
      <c r="I25" s="23"/>
      <c r="J25" s="34">
        <f t="shared" ref="J25" si="33">AVERAGE(J11:K11)</f>
        <v>18.567319869995099</v>
      </c>
      <c r="K25" s="37"/>
      <c r="L25" s="35">
        <f t="shared" ref="L25" si="34">AVERAGE(L11:M11)</f>
        <v>22.1497839736938</v>
      </c>
      <c r="M25" s="38"/>
      <c r="N25" s="34">
        <f t="shared" ref="N25" si="35">AVERAGE(N11:O11)</f>
        <v>20.547483444213853</v>
      </c>
      <c r="O25" s="37"/>
      <c r="P25" s="35">
        <f t="shared" ref="P25" si="36">AVERAGE(P11:Q11)</f>
        <v>23.56313419342035</v>
      </c>
      <c r="Q25" s="38"/>
    </row>
    <row r="26" spans="1:19">
      <c r="B26" s="34">
        <f t="shared" si="22"/>
        <v>21.516748428344727</v>
      </c>
      <c r="C26" s="39"/>
      <c r="D26" s="35">
        <f t="shared" ref="D26" si="37">AVERAGE(D12:E12)</f>
        <v>23.79786491394043</v>
      </c>
      <c r="E26" s="38"/>
      <c r="F26" s="24">
        <f t="shared" ref="F26" si="38">AVERAGE(F12:G12)</f>
        <v>19.080194473266602</v>
      </c>
      <c r="G26" s="23"/>
      <c r="H26" s="24">
        <f t="shared" ref="H26" si="39">AVERAGE(H12:I12)</f>
        <v>20.951170630493102</v>
      </c>
      <c r="I26" s="23"/>
      <c r="J26" s="34">
        <f t="shared" ref="J26" si="40">AVERAGE(J12:K12)</f>
        <v>17.582959175109863</v>
      </c>
      <c r="K26" s="37"/>
      <c r="L26" s="35">
        <f t="shared" ref="L26" si="41">AVERAGE(L12:M12)</f>
        <v>21.032946205139151</v>
      </c>
      <c r="M26" s="38"/>
      <c r="N26" s="34">
        <f t="shared" ref="N26" si="42">AVERAGE(N12:O12)</f>
        <v>20.243366241455078</v>
      </c>
      <c r="O26" s="37"/>
      <c r="P26" s="35">
        <f t="shared" ref="P26" si="43">AVERAGE(P12:Q12)</f>
        <v>23.519753074645948</v>
      </c>
      <c r="Q26" s="38"/>
    </row>
    <row r="27" spans="1:19">
      <c r="I27" s="24"/>
    </row>
    <row r="28" spans="1:19">
      <c r="I28" s="24"/>
    </row>
    <row r="29" spans="1:19">
      <c r="B29" s="34">
        <f t="shared" ref="B29" si="44">AVERAGE(B15:C15)</f>
        <v>22.307671546936035</v>
      </c>
      <c r="C29" s="37"/>
      <c r="D29" s="35">
        <f t="shared" ref="D29" si="45">AVERAGE(D15:E15)</f>
        <v>22.919907379150303</v>
      </c>
      <c r="E29" s="38"/>
      <c r="F29" s="24">
        <f t="shared" ref="F29" si="46">AVERAGE(F15:G15)</f>
        <v>20.016593933105469</v>
      </c>
      <c r="G29" s="23"/>
      <c r="H29" s="24">
        <f t="shared" ref="H29" si="47">AVERAGE(H15:I15)</f>
        <v>23.095062065124448</v>
      </c>
      <c r="I29" s="23"/>
      <c r="J29" s="34">
        <f t="shared" ref="J29" si="48">AVERAGE(J15:K15)</f>
        <v>22.320326805114746</v>
      </c>
      <c r="K29" s="37"/>
      <c r="L29" s="35">
        <f t="shared" ref="L29" si="49">AVERAGE(L15:M15)</f>
        <v>25.958435134887651</v>
      </c>
      <c r="M29" s="38"/>
      <c r="N29" s="34">
        <f t="shared" ref="N29" si="50">AVERAGE(N15:O15)</f>
        <v>22.680031776428223</v>
      </c>
      <c r="O29" s="37"/>
      <c r="P29" s="35">
        <f t="shared" ref="P29" si="51">AVERAGE(P15:Q15)</f>
        <v>26.625642707824703</v>
      </c>
      <c r="Q29" s="38"/>
    </row>
    <row r="30" spans="1:19">
      <c r="B30" s="34">
        <f t="shared" si="22"/>
        <v>22.593618392944336</v>
      </c>
      <c r="C30" s="37"/>
      <c r="D30" s="35">
        <f t="shared" ref="D30" si="52">AVERAGE(D16:E16)</f>
        <v>22.839907264709403</v>
      </c>
      <c r="E30" s="38"/>
      <c r="F30" s="24">
        <f t="shared" ref="F30" si="53">AVERAGE(F16:G16)</f>
        <v>19.816873550415</v>
      </c>
      <c r="G30" s="23"/>
      <c r="H30" s="24">
        <f t="shared" ref="H30" si="54">AVERAGE(H16:I16)</f>
        <v>22.699073791503849</v>
      </c>
      <c r="I30" s="23"/>
      <c r="J30" s="34">
        <f t="shared" ref="J30" si="55">AVERAGE(J16:K16)</f>
        <v>21.628503799438398</v>
      </c>
      <c r="K30" s="37"/>
      <c r="L30" s="35">
        <f t="shared" ref="L30" si="56">AVERAGE(L16:M16)</f>
        <v>24.938717224121049</v>
      </c>
      <c r="M30" s="38"/>
      <c r="N30" s="34">
        <f t="shared" ref="N30" si="57">AVERAGE(N16:O16)</f>
        <v>22.409467697143555</v>
      </c>
      <c r="O30" s="37"/>
      <c r="P30" s="35">
        <f t="shared" ref="P30" si="58">AVERAGE(P16:Q16)</f>
        <v>26.6976743859863</v>
      </c>
      <c r="Q30" s="38"/>
    </row>
    <row r="31" spans="1:19">
      <c r="B31" s="34">
        <f t="shared" si="22"/>
        <v>21.92884349822998</v>
      </c>
      <c r="C31" s="39"/>
      <c r="D31" s="35">
        <f t="shared" ref="D31" si="59">AVERAGE(D17:E17)</f>
        <v>23.046927108764599</v>
      </c>
      <c r="E31" s="38"/>
      <c r="F31" s="24">
        <f t="shared" ref="F31" si="60">AVERAGE(F17:G17)</f>
        <v>18.999943733215307</v>
      </c>
      <c r="G31" s="23"/>
      <c r="H31" s="24">
        <f t="shared" ref="H31" si="61">AVERAGE(H17:I17)</f>
        <v>23.240048103332498</v>
      </c>
      <c r="I31" s="23"/>
      <c r="J31" s="34">
        <f t="shared" ref="J31" si="62">AVERAGE(J17:K17)</f>
        <v>21.851969718933105</v>
      </c>
      <c r="K31" s="37"/>
      <c r="L31" s="35">
        <f t="shared" ref="L31" si="63">AVERAGE(L17:M17)</f>
        <v>25.588379173278753</v>
      </c>
      <c r="M31" s="38"/>
      <c r="N31" s="34">
        <f t="shared" ref="N31" si="64">AVERAGE(N17:O17)</f>
        <v>22.22428798675535</v>
      </c>
      <c r="O31" s="37"/>
      <c r="P31" s="35">
        <f t="shared" ref="P31" si="65">AVERAGE(P17:Q17)</f>
        <v>26.970363883972098</v>
      </c>
      <c r="Q31" s="38"/>
    </row>
    <row r="32" spans="1:19">
      <c r="I32" s="24"/>
    </row>
    <row r="33" spans="1:17" s="10" customFormat="1" ht="14.4" thickBot="1">
      <c r="B33" s="9"/>
      <c r="E33" s="11"/>
      <c r="I33" s="44"/>
      <c r="J33" s="9"/>
      <c r="M33" s="11"/>
      <c r="N33" s="9"/>
      <c r="Q33" s="11"/>
    </row>
    <row r="34" spans="1:17">
      <c r="A34" t="s">
        <v>58</v>
      </c>
      <c r="C34" s="40">
        <f>AVERAGE(D34:D36)</f>
        <v>1.6456945828246934</v>
      </c>
      <c r="D34" s="40">
        <f>D19-B19</f>
        <v>1.995533493652303</v>
      </c>
      <c r="H34" s="26">
        <f t="shared" ref="H34" si="66">H19-F19</f>
        <v>3.4787138977050205</v>
      </c>
      <c r="L34" s="40">
        <f>L19-J19</f>
        <v>4.5972483901976844</v>
      </c>
      <c r="P34" s="40">
        <f>P19-N19</f>
        <v>4.8628642410277685</v>
      </c>
    </row>
    <row r="35" spans="1:17">
      <c r="D35" s="40">
        <f t="shared" ref="D35:D36" si="67">D20-B20</f>
        <v>1.6538515090942383</v>
      </c>
      <c r="H35" s="26">
        <f t="shared" ref="H35:H36" si="68">H20-F20</f>
        <v>3.567838363647418</v>
      </c>
      <c r="L35" s="40">
        <f t="shared" ref="L35:L36" si="69">L20-J20</f>
        <v>4.5047176864623673</v>
      </c>
      <c r="P35" s="40">
        <f t="shared" ref="P35:P36" si="70">P20-N20</f>
        <v>4.6670561508178778</v>
      </c>
    </row>
    <row r="36" spans="1:17">
      <c r="D36" s="40">
        <f t="shared" si="67"/>
        <v>1.2876987457275391</v>
      </c>
      <c r="H36" s="26">
        <f t="shared" si="68"/>
        <v>2.9232350158690963</v>
      </c>
      <c r="L36" s="40">
        <f t="shared" si="69"/>
        <v>3.9892268753051994</v>
      </c>
      <c r="P36" s="40">
        <f t="shared" si="70"/>
        <v>4.518710359191882</v>
      </c>
    </row>
    <row r="39" spans="1:17">
      <c r="C39" s="40">
        <f>AVERAGE(D39:D41)</f>
        <v>2.4466502558390153</v>
      </c>
      <c r="D39" s="40">
        <f t="shared" ref="D39:D41" si="71">D24-B24</f>
        <v>2.9739133987426314</v>
      </c>
      <c r="H39" s="26">
        <f t="shared" ref="H39:H41" si="72">H24-F24</f>
        <v>1.9908822082518896</v>
      </c>
      <c r="L39" s="40">
        <f t="shared" ref="L39:L41" si="73">L24-J24</f>
        <v>3.9938636398314813</v>
      </c>
      <c r="P39" s="40">
        <f t="shared" ref="P39:P41" si="74">P24-N24</f>
        <v>3.1957931518554119</v>
      </c>
    </row>
    <row r="40" spans="1:17">
      <c r="D40" s="40">
        <f t="shared" si="71"/>
        <v>2.0849208831787109</v>
      </c>
      <c r="H40" s="26">
        <f t="shared" si="72"/>
        <v>0.67682184295659908</v>
      </c>
      <c r="L40" s="40">
        <f t="shared" si="73"/>
        <v>3.5824641036987011</v>
      </c>
      <c r="P40" s="40">
        <f t="shared" si="74"/>
        <v>3.0156507492064968</v>
      </c>
    </row>
    <row r="41" spans="1:17">
      <c r="D41" s="40">
        <f t="shared" si="71"/>
        <v>2.2811164855957031</v>
      </c>
      <c r="H41" s="26">
        <f t="shared" si="72"/>
        <v>1.8709761572265009</v>
      </c>
      <c r="L41" s="40">
        <f t="shared" si="73"/>
        <v>3.4499870300292876</v>
      </c>
      <c r="P41" s="40">
        <f t="shared" si="74"/>
        <v>3.2763868331908697</v>
      </c>
    </row>
    <row r="44" spans="1:17">
      <c r="C44" s="40">
        <f>AVERAGE(D44:D46)</f>
        <v>0.65886943817131771</v>
      </c>
      <c r="D44" s="40">
        <f t="shared" ref="D44:D46" si="75">D29-B29</f>
        <v>0.61223583221426736</v>
      </c>
      <c r="H44" s="26">
        <f t="shared" ref="H44:H46" si="76">H29-F29</f>
        <v>3.0784681320189797</v>
      </c>
      <c r="L44" s="40">
        <f t="shared" ref="L44:L46" si="77">L29-J29</f>
        <v>3.6381083297729049</v>
      </c>
      <c r="P44" s="40">
        <f t="shared" ref="P44:P46" si="78">P29-N29</f>
        <v>3.9456109313964802</v>
      </c>
    </row>
    <row r="45" spans="1:17">
      <c r="D45" s="40">
        <f t="shared" si="75"/>
        <v>0.24628887176506709</v>
      </c>
      <c r="H45" s="26">
        <f t="shared" si="76"/>
        <v>2.8822002410888494</v>
      </c>
      <c r="L45" s="40">
        <f t="shared" si="77"/>
        <v>3.3102134246826509</v>
      </c>
      <c r="P45" s="40">
        <f t="shared" si="78"/>
        <v>4.2882066888427453</v>
      </c>
    </row>
    <row r="46" spans="1:17">
      <c r="D46" s="40">
        <f t="shared" si="75"/>
        <v>1.1180836105346188</v>
      </c>
      <c r="H46" s="26">
        <f t="shared" si="76"/>
        <v>4.2401043701171908</v>
      </c>
      <c r="L46" s="40">
        <f t="shared" si="77"/>
        <v>3.7364094543456474</v>
      </c>
      <c r="P46" s="40">
        <f t="shared" si="78"/>
        <v>4.7460758972167483</v>
      </c>
    </row>
    <row r="48" spans="1:17" s="10" customFormat="1" ht="14.4" thickBot="1">
      <c r="B48" s="9"/>
      <c r="E48" s="11"/>
      <c r="J48" s="9"/>
      <c r="M48" s="11"/>
      <c r="N48" s="9"/>
      <c r="Q48" s="11"/>
    </row>
    <row r="49" spans="1:17">
      <c r="A49" t="s">
        <v>23</v>
      </c>
      <c r="D49" s="40">
        <f>D34-$C$34</f>
        <v>0.34983891082760965</v>
      </c>
      <c r="H49" s="26">
        <f>H34-D34</f>
        <v>1.4831804040527174</v>
      </c>
      <c r="L49" s="40">
        <f>L34-D34</f>
        <v>2.6017148965453814</v>
      </c>
      <c r="P49" s="40">
        <f>P34-D34</f>
        <v>2.8673307473754654</v>
      </c>
    </row>
    <row r="50" spans="1:17">
      <c r="D50" s="40">
        <f t="shared" ref="D50:D51" si="79">D35-$C$34</f>
        <v>8.1569262695448952E-3</v>
      </c>
      <c r="H50" s="26">
        <f t="shared" ref="H50:H51" si="80">H35-D35</f>
        <v>1.9139868545531797</v>
      </c>
      <c r="L50" s="40">
        <f t="shared" ref="L50:L51" si="81">L35-D35</f>
        <v>2.850866177368129</v>
      </c>
      <c r="P50" s="40">
        <f t="shared" ref="P50:P51" si="82">P35-D35</f>
        <v>3.0132046417236396</v>
      </c>
    </row>
    <row r="51" spans="1:17">
      <c r="D51" s="40">
        <f t="shared" si="79"/>
        <v>-0.35799583709715432</v>
      </c>
      <c r="H51" s="26">
        <f t="shared" si="80"/>
        <v>1.6355362701415572</v>
      </c>
      <c r="L51" s="40">
        <f t="shared" si="81"/>
        <v>2.7015281295776603</v>
      </c>
      <c r="P51" s="40">
        <f t="shared" si="82"/>
        <v>3.231011613464343</v>
      </c>
    </row>
    <row r="54" spans="1:17">
      <c r="D54" s="40">
        <f>D39-$C$39</f>
        <v>0.52726314290361609</v>
      </c>
      <c r="H54" s="26">
        <f t="shared" ref="H54:H61" si="83">H39-D39</f>
        <v>-0.98303119049074184</v>
      </c>
      <c r="L54" s="40">
        <f t="shared" ref="L54:L61" si="84">L39-D39</f>
        <v>1.0199502410888499</v>
      </c>
      <c r="P54" s="40">
        <f t="shared" ref="P54:P61" si="85">P39-D39</f>
        <v>0.22187975311278052</v>
      </c>
    </row>
    <row r="55" spans="1:17">
      <c r="D55" s="40">
        <f t="shared" ref="D55:D56" si="86">D40-$C$39</f>
        <v>-0.36172937266030436</v>
      </c>
      <c r="H55" s="26">
        <f t="shared" si="83"/>
        <v>-1.4080990402221119</v>
      </c>
      <c r="L55" s="40">
        <f t="shared" si="84"/>
        <v>1.4975432205199901</v>
      </c>
      <c r="P55" s="40">
        <f t="shared" si="85"/>
        <v>0.93072986602778585</v>
      </c>
    </row>
    <row r="56" spans="1:17">
      <c r="D56" s="40">
        <f t="shared" si="86"/>
        <v>-0.16553377024331217</v>
      </c>
      <c r="H56" s="26">
        <f t="shared" si="83"/>
        <v>-0.41014032836920222</v>
      </c>
      <c r="L56" s="40">
        <f t="shared" si="84"/>
        <v>1.1688705444335845</v>
      </c>
      <c r="P56" s="40">
        <f t="shared" si="85"/>
        <v>0.99527034759516653</v>
      </c>
    </row>
    <row r="59" spans="1:17">
      <c r="D59" s="40">
        <f>D44-$C$44</f>
        <v>-4.663360595705035E-2</v>
      </c>
      <c r="H59" s="26">
        <f t="shared" ref="H59" si="87">H44-D44</f>
        <v>2.4662322998047124</v>
      </c>
      <c r="L59" s="40">
        <f t="shared" ref="L59" si="88">L44-D44</f>
        <v>3.0258724975586375</v>
      </c>
      <c r="P59" s="40">
        <f t="shared" ref="P59" si="89">P44-D44</f>
        <v>3.3333750991822129</v>
      </c>
    </row>
    <row r="60" spans="1:17">
      <c r="D60" s="40">
        <f t="shared" ref="D60:D61" si="90">D45-$C$44</f>
        <v>-0.41258056640625063</v>
      </c>
      <c r="H60" s="26">
        <f t="shared" si="83"/>
        <v>2.6359113693237823</v>
      </c>
      <c r="L60" s="40">
        <f t="shared" si="84"/>
        <v>3.0639245529175838</v>
      </c>
      <c r="P60" s="40">
        <f t="shared" si="85"/>
        <v>4.0419178170776782</v>
      </c>
    </row>
    <row r="61" spans="1:17">
      <c r="D61" s="40">
        <f t="shared" si="90"/>
        <v>0.45921417236330109</v>
      </c>
      <c r="H61" s="26">
        <f t="shared" si="83"/>
        <v>3.122020759582572</v>
      </c>
      <c r="L61" s="40">
        <f t="shared" si="84"/>
        <v>2.6183258438110286</v>
      </c>
      <c r="P61" s="40">
        <f t="shared" si="85"/>
        <v>3.6279922866821295</v>
      </c>
    </row>
    <row r="63" spans="1:17" s="10" customFormat="1" ht="14.4" thickBot="1">
      <c r="B63" s="9"/>
      <c r="E63" s="11"/>
      <c r="J63" s="9"/>
      <c r="M63" s="11"/>
      <c r="N63" s="9"/>
      <c r="Q63" s="11"/>
    </row>
    <row r="64" spans="1:17">
      <c r="A64" t="s">
        <v>64</v>
      </c>
      <c r="D64" s="22">
        <f>POWER(2,D49)</f>
        <v>1.2744183197293155</v>
      </c>
      <c r="F64" s="6"/>
      <c r="G64" s="22"/>
      <c r="H64" s="22">
        <f t="shared" ref="H64:P66" si="91">POWER(2,H49)</f>
        <v>2.7956435074508028</v>
      </c>
      <c r="I64" s="7"/>
      <c r="L64" s="22">
        <f t="shared" ref="L64" si="92">POWER(2,L49)</f>
        <v>6.0700773328379043</v>
      </c>
      <c r="P64" s="22">
        <f t="shared" ref="P64" si="93">POWER(2,P49)</f>
        <v>7.2971380495467919</v>
      </c>
    </row>
    <row r="65" spans="1:17">
      <c r="D65" s="22">
        <f t="shared" ref="D65:D66" si="94">POWER(2,D50)</f>
        <v>1.0056699641896716</v>
      </c>
      <c r="F65" s="6"/>
      <c r="G65" s="22"/>
      <c r="H65" s="22">
        <f t="shared" si="91"/>
        <v>3.768490757994762</v>
      </c>
      <c r="I65" s="7"/>
      <c r="L65" s="22">
        <f t="shared" si="91"/>
        <v>7.214333803218353</v>
      </c>
      <c r="P65" s="22">
        <f t="shared" si="91"/>
        <v>8.0735581982068165</v>
      </c>
    </row>
    <row r="66" spans="1:17">
      <c r="D66" s="22">
        <f t="shared" si="94"/>
        <v>0.78024773157869476</v>
      </c>
      <c r="F66" s="6"/>
      <c r="G66" s="22"/>
      <c r="H66" s="22">
        <f t="shared" si="91"/>
        <v>3.1070302124323215</v>
      </c>
      <c r="I66" s="7"/>
      <c r="L66" s="22">
        <f t="shared" si="91"/>
        <v>6.5049056408175048</v>
      </c>
      <c r="P66" s="22">
        <f t="shared" si="91"/>
        <v>9.3892610079960583</v>
      </c>
    </row>
    <row r="67" spans="1:17">
      <c r="F67" s="6"/>
      <c r="G67" s="22"/>
      <c r="H67" s="22"/>
      <c r="I67" s="7"/>
    </row>
    <row r="68" spans="1:17">
      <c r="F68" s="6"/>
      <c r="G68" s="22"/>
      <c r="H68" s="22"/>
      <c r="I68" s="7"/>
    </row>
    <row r="69" spans="1:17">
      <c r="D69" s="22">
        <f t="shared" ref="D69:D76" si="95">POWER(2,D54)</f>
        <v>1.4411925937282832</v>
      </c>
      <c r="F69" s="6"/>
      <c r="G69" s="22"/>
      <c r="H69" s="22">
        <f t="shared" ref="H69:P76" si="96">POWER(2,H54)</f>
        <v>0.50591566270060462</v>
      </c>
      <c r="I69" s="7"/>
      <c r="L69" s="22">
        <f t="shared" si="96"/>
        <v>2.0278490173564179</v>
      </c>
      <c r="P69" s="22">
        <f t="shared" si="96"/>
        <v>1.1662521600300042</v>
      </c>
    </row>
    <row r="70" spans="1:17">
      <c r="D70" s="22">
        <f t="shared" si="95"/>
        <v>0.7782311470249923</v>
      </c>
      <c r="F70" s="6"/>
      <c r="G70" s="22"/>
      <c r="H70" s="22">
        <f t="shared" si="96"/>
        <v>0.37680785884913831</v>
      </c>
      <c r="I70" s="7"/>
      <c r="L70" s="22">
        <f t="shared" si="96"/>
        <v>2.8236146673155766</v>
      </c>
      <c r="P70" s="22">
        <f t="shared" si="96"/>
        <v>1.9062401277979744</v>
      </c>
    </row>
    <row r="71" spans="1:17">
      <c r="D71" s="22">
        <f t="shared" si="95"/>
        <v>0.89159858355081134</v>
      </c>
      <c r="F71" s="6"/>
      <c r="G71" s="22"/>
      <c r="H71" s="22">
        <f t="shared" si="96"/>
        <v>0.75255017093477028</v>
      </c>
      <c r="I71" s="7"/>
      <c r="L71" s="22">
        <f t="shared" si="96"/>
        <v>2.2483560895543446</v>
      </c>
      <c r="P71" s="22">
        <f t="shared" si="96"/>
        <v>1.9934540453534613</v>
      </c>
    </row>
    <row r="72" spans="1:17">
      <c r="F72" s="6"/>
      <c r="G72" s="22"/>
      <c r="H72" s="22"/>
      <c r="I72" s="7"/>
    </row>
    <row r="73" spans="1:17">
      <c r="F73" s="6"/>
      <c r="G73" s="22"/>
      <c r="H73" s="22"/>
      <c r="I73" s="7"/>
    </row>
    <row r="74" spans="1:17">
      <c r="D74" s="22">
        <f t="shared" ref="D74" si="97">POWER(2,D59)</f>
        <v>0.96819288277640891</v>
      </c>
      <c r="F74" s="6"/>
      <c r="G74" s="22"/>
      <c r="H74" s="22">
        <f t="shared" ref="H74:P74" si="98">POWER(2,H59)</f>
        <v>5.5259875041492466</v>
      </c>
      <c r="I74" s="7"/>
      <c r="L74" s="22">
        <f t="shared" si="98"/>
        <v>8.144761748898345</v>
      </c>
      <c r="P74" s="22">
        <f t="shared" si="98"/>
        <v>10.079660199892368</v>
      </c>
    </row>
    <row r="75" spans="1:17">
      <c r="D75" s="22">
        <f t="shared" si="95"/>
        <v>0.75127835028669021</v>
      </c>
      <c r="F75" s="6"/>
      <c r="G75" s="22"/>
      <c r="H75" s="22">
        <f t="shared" si="96"/>
        <v>6.2156762840436022</v>
      </c>
      <c r="I75" s="7"/>
      <c r="L75" s="22">
        <f t="shared" si="96"/>
        <v>8.3624434684272337</v>
      </c>
      <c r="P75" s="22">
        <f t="shared" si="96"/>
        <v>16.471702999948011</v>
      </c>
    </row>
    <row r="76" spans="1:17">
      <c r="D76" s="22">
        <f t="shared" si="95"/>
        <v>1.3747927724936451</v>
      </c>
      <c r="F76" s="6"/>
      <c r="G76" s="22"/>
      <c r="H76" s="22">
        <f t="shared" si="96"/>
        <v>8.7060648079156646</v>
      </c>
      <c r="I76" s="7"/>
      <c r="L76" s="22">
        <f t="shared" si="96"/>
        <v>6.1403710776048195</v>
      </c>
      <c r="P76" s="22">
        <f t="shared" si="96"/>
        <v>12.363302694231706</v>
      </c>
    </row>
    <row r="77" spans="1:17">
      <c r="F77" s="6"/>
      <c r="G77" s="22"/>
      <c r="H77" s="22"/>
      <c r="I77" s="7"/>
    </row>
    <row r="78" spans="1:17" s="10" customFormat="1" ht="14.4" thickBot="1">
      <c r="B78" s="9"/>
      <c r="E78" s="11"/>
      <c r="F78" s="9"/>
      <c r="I78" s="11"/>
      <c r="J78" s="9"/>
      <c r="M78" s="11"/>
      <c r="N78" s="9"/>
      <c r="Q78" s="11"/>
    </row>
    <row r="79" spans="1:17">
      <c r="A79" t="s">
        <v>62</v>
      </c>
      <c r="D79" s="22">
        <f>AVERAGE(D64:D66)</f>
        <v>1.0201120051658938</v>
      </c>
      <c r="F79" s="6"/>
      <c r="G79" s="22"/>
      <c r="H79" s="22">
        <f t="shared" ref="H79" si="99">AVERAGE(H64:H66)</f>
        <v>3.2237214926259625</v>
      </c>
      <c r="I79" s="7"/>
      <c r="L79" s="22">
        <f t="shared" ref="L79" si="100">AVERAGE(L64:L66)</f>
        <v>6.5964389256245868</v>
      </c>
      <c r="P79" s="22">
        <f t="shared" ref="P79" si="101">AVERAGE(P64:P66)</f>
        <v>8.2533190852498901</v>
      </c>
    </row>
    <row r="80" spans="1:17">
      <c r="F80" s="6"/>
      <c r="G80" s="22"/>
      <c r="H80" s="22"/>
      <c r="I80" s="7"/>
    </row>
    <row r="81" spans="1:17">
      <c r="D81" s="22">
        <f>AVERAGE(D69:D71)</f>
        <v>1.0370074414346957</v>
      </c>
      <c r="F81" s="6"/>
      <c r="G81" s="22"/>
      <c r="H81" s="22">
        <f t="shared" ref="H81" si="102">AVERAGE(H69:H71)</f>
        <v>0.54509123082817101</v>
      </c>
      <c r="I81" s="7"/>
      <c r="L81" s="22">
        <f t="shared" ref="L81" si="103">AVERAGE(L69:L71)</f>
        <v>2.3666065914087797</v>
      </c>
      <c r="P81" s="22">
        <f t="shared" ref="P81" si="104">AVERAGE(P69:P71)</f>
        <v>1.6886487777271466</v>
      </c>
    </row>
    <row r="82" spans="1:17">
      <c r="F82" s="6"/>
      <c r="G82" s="22"/>
      <c r="H82" s="22"/>
      <c r="I82" s="7"/>
    </row>
    <row r="83" spans="1:17">
      <c r="D83" s="22">
        <f>AVERAGE(D74:D76)</f>
        <v>1.0314213351855814</v>
      </c>
      <c r="F83" s="6"/>
      <c r="G83" s="22"/>
      <c r="H83" s="22">
        <f t="shared" ref="H83" si="105">AVERAGE(H74:H76)</f>
        <v>6.8159095320361702</v>
      </c>
      <c r="I83" s="7"/>
      <c r="L83" s="22">
        <f t="shared" ref="L83" si="106">AVERAGE(L74:L76)</f>
        <v>7.5491920983101322</v>
      </c>
      <c r="P83" s="22">
        <f t="shared" ref="P83" si="107">AVERAGE(P74:P76)</f>
        <v>12.971555298024029</v>
      </c>
    </row>
    <row r="84" spans="1:17">
      <c r="F84" s="6"/>
      <c r="G84" s="22"/>
      <c r="H84" s="22"/>
      <c r="I84" s="7"/>
    </row>
    <row r="85" spans="1:17" s="10" customFormat="1" ht="14.4" thickBot="1">
      <c r="B85" s="9"/>
      <c r="E85" s="11"/>
      <c r="F85" s="9"/>
      <c r="I85" s="11"/>
      <c r="J85" s="9"/>
      <c r="M85" s="11"/>
      <c r="N85" s="9"/>
      <c r="Q85" s="11"/>
    </row>
    <row r="86" spans="1:17">
      <c r="A86" t="s">
        <v>63</v>
      </c>
      <c r="D86" s="22">
        <f>D64/$D$79</f>
        <v>1.2492925416773872</v>
      </c>
      <c r="F86" s="6"/>
      <c r="G86" s="22"/>
      <c r="H86" s="22">
        <f t="shared" ref="H86:P88" si="108">H64/$D$79</f>
        <v>2.7405260337036879</v>
      </c>
      <c r="I86" s="7"/>
      <c r="L86" s="22">
        <f t="shared" ref="L86" si="109">L64/$D$79</f>
        <v>5.9504028009657324</v>
      </c>
      <c r="P86" s="22">
        <f t="shared" ref="P86" si="110">P64/$D$79</f>
        <v>7.1532714178381891</v>
      </c>
    </row>
    <row r="87" spans="1:17">
      <c r="D87" s="22">
        <f t="shared" ref="D87:D88" si="111">D65/$D$79</f>
        <v>0.9858426908975807</v>
      </c>
      <c r="F87" s="6"/>
      <c r="G87" s="22"/>
      <c r="H87" s="22">
        <f t="shared" si="108"/>
        <v>3.6941931267458399</v>
      </c>
      <c r="I87" s="7"/>
      <c r="L87" s="22">
        <f t="shared" si="108"/>
        <v>7.0720996975671655</v>
      </c>
      <c r="P87" s="22">
        <f t="shared" si="108"/>
        <v>7.9143840650065371</v>
      </c>
    </row>
    <row r="88" spans="1:17">
      <c r="D88" s="22">
        <f t="shared" si="111"/>
        <v>0.76486476742503229</v>
      </c>
      <c r="F88" s="6"/>
      <c r="G88" s="22"/>
      <c r="H88" s="22">
        <f t="shared" si="108"/>
        <v>3.0457735980933256</v>
      </c>
      <c r="I88" s="7"/>
      <c r="L88" s="22">
        <f t="shared" si="108"/>
        <v>6.3766582570113526</v>
      </c>
      <c r="P88" s="22">
        <f t="shared" si="108"/>
        <v>9.204147152909103</v>
      </c>
    </row>
    <row r="89" spans="1:17">
      <c r="F89" s="6"/>
      <c r="G89" s="22"/>
      <c r="H89" s="22"/>
      <c r="I89" s="7"/>
    </row>
    <row r="90" spans="1:17">
      <c r="F90" s="6"/>
      <c r="G90" s="22"/>
      <c r="H90" s="22"/>
      <c r="I90" s="7"/>
    </row>
    <row r="91" spans="1:17">
      <c r="D91" s="22">
        <f>D69/$D$81</f>
        <v>1.3897610915254368</v>
      </c>
      <c r="F91" s="6"/>
      <c r="G91" s="22"/>
      <c r="H91" s="22">
        <f t="shared" ref="H91:P93" si="112">H69/$D$81</f>
        <v>0.4878611690584132</v>
      </c>
      <c r="I91" s="7"/>
      <c r="L91" s="22">
        <f t="shared" ref="L91" si="113">L69/$D$81</f>
        <v>1.9554816449059389</v>
      </c>
      <c r="P91" s="22">
        <f t="shared" ref="P91" si="114">P69/$D$81</f>
        <v>1.1246323926243953</v>
      </c>
    </row>
    <row r="92" spans="1:17">
      <c r="D92" s="22">
        <f t="shared" ref="D92:D93" si="115">D70/$D$81</f>
        <v>0.75045859453844665</v>
      </c>
      <c r="F92" s="6"/>
      <c r="G92" s="22"/>
      <c r="H92" s="22">
        <f t="shared" si="112"/>
        <v>0.36336080513349656</v>
      </c>
      <c r="I92" s="7"/>
      <c r="L92" s="22">
        <f t="shared" si="112"/>
        <v>2.7228489926833284</v>
      </c>
      <c r="P92" s="22">
        <f t="shared" si="112"/>
        <v>1.8382125832778005</v>
      </c>
    </row>
    <row r="93" spans="1:17">
      <c r="D93" s="22">
        <f t="shared" si="115"/>
        <v>0.8597803139361162</v>
      </c>
      <c r="F93" s="6"/>
      <c r="G93" s="22"/>
      <c r="H93" s="22">
        <f t="shared" si="112"/>
        <v>0.72569408942101721</v>
      </c>
      <c r="I93" s="7"/>
      <c r="L93" s="22">
        <f t="shared" si="112"/>
        <v>2.168119532916517</v>
      </c>
      <c r="P93" s="22">
        <f t="shared" si="112"/>
        <v>1.9223141182049046</v>
      </c>
    </row>
    <row r="94" spans="1:17">
      <c r="F94" s="6"/>
      <c r="G94" s="22"/>
      <c r="H94" s="22"/>
      <c r="I94" s="7"/>
    </row>
    <row r="95" spans="1:17">
      <c r="F95" s="6"/>
      <c r="G95" s="22"/>
      <c r="H95" s="22"/>
      <c r="I95" s="7"/>
    </row>
    <row r="96" spans="1:17">
      <c r="D96" s="22">
        <f>D74/$D$83</f>
        <v>0.93869774625343005</v>
      </c>
      <c r="F96" s="6"/>
      <c r="G96" s="22"/>
      <c r="H96" s="22">
        <f t="shared" ref="H96:P98" si="116">H74/$D$83</f>
        <v>5.3576432013159465</v>
      </c>
      <c r="I96" s="7"/>
      <c r="L96" s="22">
        <f t="shared" ref="L96" si="117">L74/$D$83</f>
        <v>7.8966388138877068</v>
      </c>
      <c r="P96" s="22">
        <f t="shared" ref="P96" si="118">P74/$D$83</f>
        <v>9.7725923015532317</v>
      </c>
    </row>
    <row r="97" spans="1:17">
      <c r="D97" s="22">
        <f t="shared" ref="D97:D98" si="119">D75/$D$83</f>
        <v>0.72839132239931248</v>
      </c>
      <c r="F97" s="6"/>
      <c r="G97" s="22"/>
      <c r="H97" s="22">
        <f t="shared" si="116"/>
        <v>6.0263212249000349</v>
      </c>
      <c r="I97" s="7"/>
      <c r="L97" s="22">
        <f t="shared" si="116"/>
        <v>8.1076890531090253</v>
      </c>
      <c r="P97" s="22">
        <f t="shared" si="116"/>
        <v>15.969907193149435</v>
      </c>
    </row>
    <row r="98" spans="1:17">
      <c r="D98" s="22">
        <f t="shared" si="119"/>
        <v>1.3329109313472574</v>
      </c>
      <c r="F98" s="6"/>
      <c r="G98" s="22"/>
      <c r="H98" s="22">
        <f t="shared" si="116"/>
        <v>8.4408422735886113</v>
      </c>
      <c r="I98" s="7"/>
      <c r="L98" s="22">
        <f t="shared" si="116"/>
        <v>5.9533101247125124</v>
      </c>
      <c r="P98" s="22">
        <f t="shared" si="116"/>
        <v>11.986665654930633</v>
      </c>
    </row>
    <row r="99" spans="1:17">
      <c r="F99" s="6"/>
      <c r="G99" s="22"/>
      <c r="H99" s="22"/>
      <c r="I99" s="7"/>
    </row>
    <row r="100" spans="1:17" s="10" customFormat="1" ht="14.4" thickBot="1">
      <c r="B100" s="9"/>
      <c r="E100" s="11"/>
      <c r="F100" s="9"/>
      <c r="I100" s="11"/>
      <c r="J100" s="9"/>
      <c r="M100" s="11"/>
      <c r="N100" s="9"/>
      <c r="Q100" s="11"/>
    </row>
    <row r="101" spans="1:17">
      <c r="A101" t="s">
        <v>62</v>
      </c>
      <c r="D101" s="22">
        <f>AVERAGE(D86:D88)</f>
        <v>1</v>
      </c>
      <c r="E101" s="7">
        <f>_xlfn.STDEV.P(D86:D88)</f>
        <v>0.19802001442200912</v>
      </c>
      <c r="F101" s="6"/>
      <c r="G101" s="22"/>
      <c r="H101" s="22">
        <f t="shared" ref="H101" si="120">AVERAGE(H86:H88)</f>
        <v>3.1601642528476179</v>
      </c>
      <c r="I101" s="7">
        <f t="shared" ref="I101" si="121">_xlfn.STDEV.P(H86:H88)</f>
        <v>0.39764653274753448</v>
      </c>
      <c r="L101" s="22">
        <f t="shared" ref="L101" si="122">AVERAGE(L86:L88)</f>
        <v>6.4663869185147504</v>
      </c>
      <c r="M101" s="7">
        <f t="shared" ref="M101" si="123">_xlfn.STDEV.P(L86:L88)</f>
        <v>0.46230538715061137</v>
      </c>
      <c r="P101" s="22">
        <f t="shared" ref="P101" si="124">AVERAGE(P86:P88)</f>
        <v>8.0906008785846097</v>
      </c>
      <c r="Q101" s="7">
        <f t="shared" ref="Q101" si="125">_xlfn.STDEV.P(P86:P88)</f>
        <v>0.84648768221648873</v>
      </c>
    </row>
    <row r="102" spans="1:17">
      <c r="F102" s="6"/>
      <c r="G102" s="22"/>
      <c r="H102" s="22"/>
      <c r="I102" s="7"/>
    </row>
    <row r="103" spans="1:17">
      <c r="D103" s="22">
        <f>AVERAGE(D91:D93)</f>
        <v>1</v>
      </c>
      <c r="E103" s="7">
        <f>_xlfn.STDEV.P(D91:D93)</f>
        <v>0.2791929929079407</v>
      </c>
      <c r="F103" s="6"/>
      <c r="G103" s="22"/>
      <c r="H103" s="22">
        <f t="shared" ref="H103" si="126">AVERAGE(H91:H93)</f>
        <v>0.52563868787097567</v>
      </c>
      <c r="I103" s="7">
        <f t="shared" ref="I103" si="127">_xlfn.STDEV.P(H91:H93)</f>
        <v>0.15031457663041267</v>
      </c>
      <c r="L103" s="22">
        <f t="shared" ref="L103" si="128">AVERAGE(L91:L93)</f>
        <v>2.2821500568352615</v>
      </c>
      <c r="M103" s="7">
        <f t="shared" ref="M103" si="129">_xlfn.STDEV.P(L91:L93)</f>
        <v>0.32348661167309783</v>
      </c>
      <c r="P103" s="22">
        <f t="shared" ref="P103" si="130">AVERAGE(P91:P93)</f>
        <v>1.6283863647023669</v>
      </c>
      <c r="Q103" s="7">
        <f t="shared" ref="Q103" si="131">_xlfn.STDEV.P(P91:P93)</f>
        <v>0.35785873873408358</v>
      </c>
    </row>
    <row r="104" spans="1:17">
      <c r="F104" s="6"/>
      <c r="G104" s="22"/>
      <c r="H104" s="22"/>
      <c r="I104" s="7"/>
    </row>
    <row r="105" spans="1:17">
      <c r="F105" s="6"/>
      <c r="G105" s="22"/>
      <c r="H105" s="22"/>
      <c r="I105" s="7"/>
    </row>
    <row r="106" spans="1:17">
      <c r="D106" s="22">
        <f>AVERAGE(D96:D98)</f>
        <v>1</v>
      </c>
      <c r="E106" s="7">
        <f>_xlfn.STDEV.P(D96:D98)</f>
        <v>0.25057196456168118</v>
      </c>
      <c r="F106" s="6"/>
      <c r="G106" s="22"/>
      <c r="H106" s="22">
        <f t="shared" ref="H106" si="132">AVERAGE(H96:H98)</f>
        <v>6.6082688999348642</v>
      </c>
      <c r="I106" s="7">
        <f t="shared" ref="I106" si="133">_xlfn.STDEV.P(H96:H98)</f>
        <v>1.3242674584273859</v>
      </c>
      <c r="L106" s="22">
        <f t="shared" ref="L106" si="134">AVERAGE(L96:L98)</f>
        <v>7.3192126639030812</v>
      </c>
      <c r="M106" s="7">
        <f t="shared" ref="M106" si="135">_xlfn.STDEV.P(L96:L98)</f>
        <v>0.96967446798544299</v>
      </c>
      <c r="P106" s="22">
        <f t="shared" ref="P106" si="136">AVERAGE(P96:P98)</f>
        <v>12.576388383211102</v>
      </c>
      <c r="Q106" s="7">
        <f t="shared" ref="Q106" si="137">_xlfn.STDEV.P(P96:P98)</f>
        <v>2.5641772739793018</v>
      </c>
    </row>
    <row r="107" spans="1:17">
      <c r="F107" s="6"/>
      <c r="G107" s="22"/>
      <c r="H107" s="22"/>
      <c r="I107" s="7"/>
    </row>
    <row r="108" spans="1:17" s="10" customFormat="1" ht="14.4" thickBot="1">
      <c r="B108" s="9"/>
      <c r="D108" s="10" t="s">
        <v>0</v>
      </c>
      <c r="E108" s="11" t="s">
        <v>1</v>
      </c>
      <c r="F108" s="9"/>
      <c r="H108" s="10" t="s">
        <v>0</v>
      </c>
      <c r="I108" s="11" t="s">
        <v>1</v>
      </c>
      <c r="J108" s="9"/>
      <c r="L108" s="10" t="s">
        <v>0</v>
      </c>
      <c r="M108" s="11" t="s">
        <v>1</v>
      </c>
      <c r="N108" s="9"/>
      <c r="P108" s="10" t="s">
        <v>0</v>
      </c>
      <c r="Q108" s="11" t="s">
        <v>1</v>
      </c>
    </row>
  </sheetData>
  <mergeCells count="43">
    <mergeCell ref="B3:E3"/>
    <mergeCell ref="F3:I3"/>
    <mergeCell ref="J3:M3"/>
    <mergeCell ref="N3:Q3"/>
    <mergeCell ref="B4:C4"/>
    <mergeCell ref="D4:E4"/>
    <mergeCell ref="F4:G4"/>
    <mergeCell ref="H4:I4"/>
    <mergeCell ref="J4:K4"/>
    <mergeCell ref="L4:M4"/>
    <mergeCell ref="N4:O4"/>
    <mergeCell ref="P4:Q4"/>
    <mergeCell ref="B8:E8"/>
    <mergeCell ref="F8:I8"/>
    <mergeCell ref="J8:M8"/>
    <mergeCell ref="N8:Q8"/>
    <mergeCell ref="P9:Q9"/>
    <mergeCell ref="B13:E13"/>
    <mergeCell ref="F13:I13"/>
    <mergeCell ref="J13:M13"/>
    <mergeCell ref="N13:Q13"/>
    <mergeCell ref="B9:C9"/>
    <mergeCell ref="D9:E9"/>
    <mergeCell ref="F9:G9"/>
    <mergeCell ref="H9:I9"/>
    <mergeCell ref="J9:K9"/>
    <mergeCell ref="L9:M9"/>
    <mergeCell ref="A15:A17"/>
    <mergeCell ref="B1:Q1"/>
    <mergeCell ref="N14:O14"/>
    <mergeCell ref="P14:Q14"/>
    <mergeCell ref="A3:A4"/>
    <mergeCell ref="A5:A7"/>
    <mergeCell ref="A8:A9"/>
    <mergeCell ref="A13:A14"/>
    <mergeCell ref="A10:A12"/>
    <mergeCell ref="B14:C14"/>
    <mergeCell ref="D14:E14"/>
    <mergeCell ref="F14:G14"/>
    <mergeCell ref="H14:I14"/>
    <mergeCell ref="J14:K14"/>
    <mergeCell ref="L14:M14"/>
    <mergeCell ref="N9:O9"/>
  </mergeCells>
  <phoneticPr fontId="2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8B826-5DDA-4A31-9F0D-7DE6336B07CF}">
  <dimension ref="B1:L7"/>
  <sheetViews>
    <sheetView tabSelected="1" workbookViewId="0">
      <selection activeCell="M13" sqref="M13"/>
    </sheetView>
  </sheetViews>
  <sheetFormatPr defaultRowHeight="13.8"/>
  <cols>
    <col min="2" max="2" width="14.88671875" customWidth="1"/>
    <col min="8" max="8" width="14.5546875" customWidth="1"/>
  </cols>
  <sheetData>
    <row r="1" spans="2:12" ht="14.4" thickBot="1">
      <c r="B1" s="87" t="s">
        <v>67</v>
      </c>
      <c r="C1" s="88"/>
      <c r="D1" s="88"/>
      <c r="E1" s="88"/>
      <c r="F1" s="89"/>
      <c r="H1" s="81" t="s">
        <v>70</v>
      </c>
      <c r="I1" s="82"/>
      <c r="J1" s="82"/>
      <c r="K1" s="82"/>
      <c r="L1" s="83"/>
    </row>
    <row r="2" spans="2:12" ht="14.4">
      <c r="B2" s="6"/>
      <c r="C2" s="79" t="s">
        <v>23</v>
      </c>
      <c r="D2" s="79" t="s">
        <v>17</v>
      </c>
      <c r="E2" s="79" t="s">
        <v>19</v>
      </c>
      <c r="F2" s="80" t="s">
        <v>36</v>
      </c>
      <c r="H2" s="73"/>
      <c r="I2" s="74" t="s">
        <v>22</v>
      </c>
      <c r="J2" s="74" t="s">
        <v>16</v>
      </c>
      <c r="K2" s="74" t="s">
        <v>18</v>
      </c>
      <c r="L2" s="75" t="s">
        <v>20</v>
      </c>
    </row>
    <row r="3" spans="2:12" ht="15">
      <c r="B3" s="6" t="s">
        <v>68</v>
      </c>
      <c r="C3" s="22">
        <v>0.4531</v>
      </c>
      <c r="D3" s="22">
        <v>1.10995396696453</v>
      </c>
      <c r="E3" s="22">
        <v>0.55704557935200405</v>
      </c>
      <c r="F3" s="7">
        <v>0.61866666666666603</v>
      </c>
      <c r="H3" s="78" t="s">
        <v>69</v>
      </c>
      <c r="I3" s="84">
        <v>7.9930339138405202</v>
      </c>
      <c r="J3" s="84">
        <v>9.0144578313253003</v>
      </c>
      <c r="K3" s="84">
        <v>7.1423728813559402</v>
      </c>
      <c r="L3" s="76">
        <v>7.76082677165354</v>
      </c>
    </row>
    <row r="4" spans="2:12" ht="15">
      <c r="B4" s="6" t="s">
        <v>68</v>
      </c>
      <c r="C4" s="22">
        <v>0.44732196046574602</v>
      </c>
      <c r="D4" s="22">
        <v>1.1604488448844901</v>
      </c>
      <c r="E4" s="22">
        <v>0.51685095376656898</v>
      </c>
      <c r="F4" s="7">
        <v>0.60066666666666602</v>
      </c>
      <c r="H4" s="78" t="s">
        <v>69</v>
      </c>
      <c r="I4" s="84">
        <v>6.3771643663738997</v>
      </c>
      <c r="J4" s="84">
        <v>10.0382252559727</v>
      </c>
      <c r="K4" s="84">
        <v>6.9585062240663902</v>
      </c>
      <c r="L4" s="76">
        <v>7.9515551366635302</v>
      </c>
    </row>
    <row r="5" spans="2:12" ht="15">
      <c r="B5" s="6" t="s">
        <v>68</v>
      </c>
      <c r="C5" s="22">
        <v>0.47196046574599998</v>
      </c>
      <c r="D5" s="22">
        <v>0.98100880323578399</v>
      </c>
      <c r="E5" s="22">
        <v>0.58377903327055802</v>
      </c>
      <c r="F5" s="7">
        <v>0.68866666666666598</v>
      </c>
      <c r="H5" s="78" t="s">
        <v>69</v>
      </c>
      <c r="I5" s="84">
        <v>5.9401505646173103</v>
      </c>
      <c r="J5" s="84">
        <v>8.9228668941979503</v>
      </c>
      <c r="K5" s="84">
        <v>6.9585062240663902</v>
      </c>
      <c r="L5" s="76">
        <v>7.5832512315271003</v>
      </c>
    </row>
    <row r="6" spans="2:12" ht="15">
      <c r="B6" s="6" t="s">
        <v>0</v>
      </c>
      <c r="C6" s="22">
        <f>AVERAGE(C3:C5)</f>
        <v>0.45746080873724865</v>
      </c>
      <c r="D6" s="22">
        <f t="shared" ref="D6:F6" si="0">AVERAGE(D3:D5)</f>
        <v>1.0838038716949345</v>
      </c>
      <c r="E6" s="22">
        <f t="shared" si="0"/>
        <v>0.55255852212971035</v>
      </c>
      <c r="F6" s="7">
        <f t="shared" si="0"/>
        <v>0.63599999999999934</v>
      </c>
      <c r="H6" s="78" t="s">
        <v>0</v>
      </c>
      <c r="I6" s="84">
        <f t="shared" ref="I6:L6" si="1">AVERAGE(I3:I5)</f>
        <v>6.7701162816105764</v>
      </c>
      <c r="J6" s="84">
        <f t="shared" si="1"/>
        <v>9.3251833271653179</v>
      </c>
      <c r="K6" s="84">
        <f t="shared" si="1"/>
        <v>7.0197951098295732</v>
      </c>
      <c r="L6" s="76">
        <f t="shared" si="1"/>
        <v>7.7652110466147235</v>
      </c>
    </row>
    <row r="7" spans="2:12" ht="15" thickBot="1">
      <c r="B7" s="9" t="s">
        <v>1</v>
      </c>
      <c r="C7" s="10">
        <f>_xlfn.STDEV.P(C3:C5)</f>
        <v>1.0520661425449886E-2</v>
      </c>
      <c r="D7" s="10">
        <f>_xlfn.STDEV.P(D3:D5)</f>
        <v>7.5553745764980779E-2</v>
      </c>
      <c r="E7" s="10">
        <f>_xlfn.STDEV.P(E3:E5)</f>
        <v>2.7506874515414909E-2</v>
      </c>
      <c r="F7" s="11">
        <f>_xlfn.STDEV.P(F3:F5)</f>
        <v>3.7959042254631335E-2</v>
      </c>
      <c r="H7" s="77" t="s">
        <v>1</v>
      </c>
      <c r="I7" s="85">
        <f>_xlfn.STDEV.P(I3:I5)</f>
        <v>0.8829461731972944</v>
      </c>
      <c r="J7" s="85">
        <f>_xlfn.STDEV.P(J3:J5)</f>
        <v>0.50558139411900915</v>
      </c>
      <c r="K7" s="85">
        <f>_xlfn.STDEV.P(K3:K5)</f>
        <v>8.6675573469029168E-2</v>
      </c>
      <c r="L7" s="86">
        <f>_xlfn.STDEV.P(L3:L5)</f>
        <v>0.15039139610781713</v>
      </c>
    </row>
  </sheetData>
  <mergeCells count="2">
    <mergeCell ref="B1:F1"/>
    <mergeCell ref="H1:L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Fig.1</vt:lpstr>
      <vt:lpstr>Fig.2</vt:lpstr>
      <vt:lpstr>Fig.4</vt:lpstr>
      <vt:lpstr>Fig.5</vt:lpstr>
      <vt:lpstr>Fig.5-g</vt:lpstr>
      <vt:lpstr>Fig.S1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徐亮</dc:creator>
  <cp:lastModifiedBy>15824</cp:lastModifiedBy>
  <dcterms:created xsi:type="dcterms:W3CDTF">2015-06-05T18:19:34Z</dcterms:created>
  <dcterms:modified xsi:type="dcterms:W3CDTF">2021-08-28T10:07:58Z</dcterms:modified>
</cp:coreProperties>
</file>