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ku research\Terminal Report PQA new\Aksum PQA Study\Terminal Report PQA new\Templates\New\"/>
    </mc:Choice>
  </mc:AlternateContent>
  <bookViews>
    <workbookView xWindow="0" yWindow="0" windowWidth="20490" windowHeight="7755"/>
  </bookViews>
  <sheets>
    <sheet name="6 Months post conflict" sheetId="1" r:id="rId1"/>
    <sheet name="9 months 2015 E.C" sheetId="2" r:id="rId2"/>
    <sheet name="12 months 2014 E.C" sheetId="3" r:id="rId3"/>
    <sheet name="9 month 2013 E.C" sheetId="4" r:id="rId4"/>
    <sheet name="3 Months before the conflict " sheetId="5" r:id="rId5"/>
  </sheets>
  <externalReferences>
    <externalReference r:id="rId6"/>
    <externalReference r:id="rId7"/>
    <externalReference r:id="rId8"/>
  </externalReferences>
  <calcPr calcId="152511"/>
  <webPublishing css="0" targetScreenSize="1024x768" codePage="1252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34" i="5" l="1"/>
  <c r="S10" i="5"/>
  <c r="Q34" i="5"/>
  <c r="O34" i="5"/>
  <c r="Q13" i="5"/>
  <c r="F34" i="5"/>
  <c r="N34" i="5"/>
  <c r="M34" i="5"/>
  <c r="L34" i="5"/>
  <c r="K34" i="5"/>
  <c r="J34" i="5"/>
  <c r="I34" i="5"/>
  <c r="H34" i="5"/>
  <c r="G34" i="5"/>
  <c r="E34" i="5"/>
  <c r="D34" i="5"/>
  <c r="Q33" i="5"/>
  <c r="S33" i="5" s="1"/>
  <c r="P33" i="5"/>
  <c r="R33" i="5" s="1"/>
  <c r="Q32" i="5"/>
  <c r="S32" i="5" s="1"/>
  <c r="P32" i="5"/>
  <c r="R32" i="5" s="1"/>
  <c r="Q31" i="5"/>
  <c r="S31" i="5" s="1"/>
  <c r="P31" i="5"/>
  <c r="R31" i="5" s="1"/>
  <c r="Q30" i="5"/>
  <c r="S30" i="5" s="1"/>
  <c r="P30" i="5"/>
  <c r="R30" i="5" s="1"/>
  <c r="Q29" i="5"/>
  <c r="S29" i="5" s="1"/>
  <c r="P29" i="5"/>
  <c r="R29" i="5" s="1"/>
  <c r="Q28" i="5"/>
  <c r="S28" i="5" s="1"/>
  <c r="P28" i="5"/>
  <c r="R28" i="5" s="1"/>
  <c r="Q27" i="5"/>
  <c r="S27" i="5" s="1"/>
  <c r="P27" i="5"/>
  <c r="R27" i="5" s="1"/>
  <c r="Q26" i="5"/>
  <c r="S26" i="5" s="1"/>
  <c r="P26" i="5"/>
  <c r="R26" i="5" s="1"/>
  <c r="Q25" i="5"/>
  <c r="S25" i="5" s="1"/>
  <c r="P25" i="5"/>
  <c r="R25" i="5" s="1"/>
  <c r="Q24" i="5"/>
  <c r="S24" i="5" s="1"/>
  <c r="P24" i="5"/>
  <c r="R24" i="5" s="1"/>
  <c r="Q23" i="5"/>
  <c r="S23" i="5" s="1"/>
  <c r="P23" i="5"/>
  <c r="R23" i="5" s="1"/>
  <c r="Q22" i="5"/>
  <c r="S22" i="5" s="1"/>
  <c r="P22" i="5"/>
  <c r="R22" i="5" s="1"/>
  <c r="Q21" i="5"/>
  <c r="S21" i="5" s="1"/>
  <c r="P21" i="5"/>
  <c r="R21" i="5" s="1"/>
  <c r="Q20" i="5"/>
  <c r="S20" i="5" s="1"/>
  <c r="P20" i="5"/>
  <c r="R20" i="5" s="1"/>
  <c r="Q19" i="5"/>
  <c r="S19" i="5" s="1"/>
  <c r="P19" i="5"/>
  <c r="R19" i="5" s="1"/>
  <c r="Q18" i="5"/>
  <c r="S18" i="5" s="1"/>
  <c r="P18" i="5"/>
  <c r="R18" i="5" s="1"/>
  <c r="Q17" i="5"/>
  <c r="S17" i="5" s="1"/>
  <c r="P17" i="5"/>
  <c r="R17" i="5" s="1"/>
  <c r="Q16" i="5"/>
  <c r="S16" i="5" s="1"/>
  <c r="P16" i="5"/>
  <c r="R16" i="5" s="1"/>
  <c r="Q15" i="5"/>
  <c r="S15" i="5" s="1"/>
  <c r="P15" i="5"/>
  <c r="R15" i="5" s="1"/>
  <c r="Q14" i="5"/>
  <c r="S14" i="5" s="1"/>
  <c r="P14" i="5"/>
  <c r="R14" i="5" s="1"/>
  <c r="S13" i="5"/>
  <c r="P13" i="5"/>
  <c r="R13" i="5" s="1"/>
  <c r="Q12" i="5"/>
  <c r="S12" i="5" s="1"/>
  <c r="P12" i="5"/>
  <c r="R12" i="5" s="1"/>
  <c r="Q11" i="5"/>
  <c r="S11" i="5" s="1"/>
  <c r="P11" i="5"/>
  <c r="R11" i="5" s="1"/>
  <c r="Q10" i="5"/>
  <c r="P10" i="5"/>
  <c r="R10" i="5" s="1"/>
  <c r="R34" i="5" s="1"/>
  <c r="F35" i="4"/>
  <c r="G35" i="4"/>
  <c r="H35" i="4"/>
  <c r="E35" i="4"/>
  <c r="N35" i="4"/>
  <c r="O35" i="4"/>
  <c r="P35" i="4"/>
  <c r="Q35" i="4"/>
  <c r="M35" i="4"/>
  <c r="R35" i="4"/>
  <c r="D35" i="4"/>
  <c r="R20" i="3"/>
  <c r="R7" i="3"/>
  <c r="P20" i="3"/>
  <c r="P7" i="3"/>
  <c r="D23" i="3"/>
  <c r="R22" i="3"/>
  <c r="Q22" i="3"/>
  <c r="P22" i="3"/>
  <c r="O22" i="3"/>
  <c r="N22" i="3"/>
  <c r="M22" i="3"/>
  <c r="L22" i="3"/>
  <c r="K22" i="3"/>
  <c r="J22" i="3"/>
  <c r="I22" i="3"/>
  <c r="H22" i="3"/>
  <c r="G22" i="3"/>
  <c r="F22" i="3"/>
  <c r="E22" i="3"/>
  <c r="R21" i="3"/>
  <c r="Q21" i="3"/>
  <c r="P21" i="3"/>
  <c r="O21" i="3"/>
  <c r="N21" i="3"/>
  <c r="M21" i="3"/>
  <c r="L21" i="3"/>
  <c r="K21" i="3"/>
  <c r="J21" i="3"/>
  <c r="I21" i="3"/>
  <c r="H21" i="3"/>
  <c r="G21" i="3"/>
  <c r="F21" i="3"/>
  <c r="E21" i="3"/>
  <c r="Q20" i="3"/>
  <c r="O20" i="3"/>
  <c r="N20" i="3"/>
  <c r="M20" i="3"/>
  <c r="L20" i="3"/>
  <c r="K20" i="3"/>
  <c r="J20" i="3"/>
  <c r="I20" i="3"/>
  <c r="H20" i="3"/>
  <c r="G20" i="3"/>
  <c r="E20" i="3"/>
  <c r="R19" i="3"/>
  <c r="Q19" i="3"/>
  <c r="P19" i="3"/>
  <c r="O19" i="3"/>
  <c r="N19" i="3"/>
  <c r="M19" i="3"/>
  <c r="L19" i="3"/>
  <c r="K19" i="3"/>
  <c r="J19" i="3"/>
  <c r="I19" i="3"/>
  <c r="H19" i="3"/>
  <c r="G19" i="3"/>
  <c r="F19" i="3"/>
  <c r="E19" i="3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R17" i="3"/>
  <c r="Q17" i="3"/>
  <c r="P17" i="3"/>
  <c r="O17" i="3"/>
  <c r="N17" i="3"/>
  <c r="M17" i="3"/>
  <c r="L17" i="3"/>
  <c r="K17" i="3"/>
  <c r="J17" i="3"/>
  <c r="I17" i="3"/>
  <c r="H17" i="3"/>
  <c r="G17" i="3"/>
  <c r="F17" i="3"/>
  <c r="E17" i="3"/>
  <c r="R16" i="3"/>
  <c r="Q16" i="3"/>
  <c r="P16" i="3"/>
  <c r="O16" i="3"/>
  <c r="N16" i="3"/>
  <c r="M16" i="3"/>
  <c r="L16" i="3"/>
  <c r="K16" i="3"/>
  <c r="J16" i="3"/>
  <c r="I16" i="3"/>
  <c r="H16" i="3"/>
  <c r="G16" i="3"/>
  <c r="F16" i="3"/>
  <c r="E16" i="3"/>
  <c r="R15" i="3"/>
  <c r="R23" i="3" s="1"/>
  <c r="R24" i="3" s="1"/>
  <c r="Q15" i="3"/>
  <c r="P15" i="3"/>
  <c r="O15" i="3"/>
  <c r="N15" i="3"/>
  <c r="N23" i="3" s="1"/>
  <c r="M15" i="3"/>
  <c r="L15" i="3"/>
  <c r="K15" i="3"/>
  <c r="J15" i="3"/>
  <c r="I15" i="3"/>
  <c r="H15" i="3"/>
  <c r="G15" i="3"/>
  <c r="F15" i="3"/>
  <c r="F23" i="3" s="1"/>
  <c r="F24" i="3" s="1"/>
  <c r="E15" i="3"/>
  <c r="R14" i="3"/>
  <c r="Q14" i="3"/>
  <c r="P14" i="3"/>
  <c r="O14" i="3"/>
  <c r="N14" i="3"/>
  <c r="M14" i="3"/>
  <c r="L14" i="3"/>
  <c r="K14" i="3"/>
  <c r="J14" i="3"/>
  <c r="I14" i="3"/>
  <c r="G14" i="3"/>
  <c r="F14" i="3"/>
  <c r="E14" i="3"/>
  <c r="R13" i="3"/>
  <c r="Q13" i="3"/>
  <c r="P13" i="3"/>
  <c r="O13" i="3"/>
  <c r="N13" i="3"/>
  <c r="M13" i="3"/>
  <c r="L13" i="3"/>
  <c r="K13" i="3"/>
  <c r="J13" i="3"/>
  <c r="I13" i="3"/>
  <c r="H13" i="3"/>
  <c r="G13" i="3"/>
  <c r="F13" i="3"/>
  <c r="E13" i="3"/>
  <c r="R12" i="3"/>
  <c r="Q12" i="3"/>
  <c r="P12" i="3"/>
  <c r="O12" i="3"/>
  <c r="N12" i="3"/>
  <c r="M12" i="3"/>
  <c r="L12" i="3"/>
  <c r="K12" i="3"/>
  <c r="J12" i="3"/>
  <c r="I12" i="3"/>
  <c r="H12" i="3"/>
  <c r="G12" i="3"/>
  <c r="F12" i="3"/>
  <c r="E12" i="3"/>
  <c r="R11" i="3"/>
  <c r="Q11" i="3"/>
  <c r="P11" i="3"/>
  <c r="O11" i="3"/>
  <c r="N11" i="3"/>
  <c r="M11" i="3"/>
  <c r="L11" i="3"/>
  <c r="K11" i="3"/>
  <c r="J11" i="3"/>
  <c r="I11" i="3"/>
  <c r="H11" i="3"/>
  <c r="G11" i="3"/>
  <c r="F11" i="3"/>
  <c r="E11" i="3"/>
  <c r="R10" i="3"/>
  <c r="Q10" i="3"/>
  <c r="P10" i="3"/>
  <c r="O10" i="3"/>
  <c r="N10" i="3"/>
  <c r="M10" i="3"/>
  <c r="L10" i="3"/>
  <c r="K10" i="3"/>
  <c r="J10" i="3"/>
  <c r="I10" i="3"/>
  <c r="H10" i="3"/>
  <c r="G10" i="3"/>
  <c r="F10" i="3"/>
  <c r="E10" i="3"/>
  <c r="R9" i="3"/>
  <c r="Q9" i="3"/>
  <c r="P9" i="3"/>
  <c r="O9" i="3"/>
  <c r="N9" i="3"/>
  <c r="M9" i="3"/>
  <c r="L9" i="3"/>
  <c r="K9" i="3"/>
  <c r="J9" i="3"/>
  <c r="I9" i="3"/>
  <c r="H9" i="3"/>
  <c r="G9" i="3"/>
  <c r="F9" i="3"/>
  <c r="E9" i="3"/>
  <c r="R8" i="3"/>
  <c r="Q8" i="3"/>
  <c r="P8" i="3"/>
  <c r="O8" i="3"/>
  <c r="N8" i="3"/>
  <c r="M8" i="3"/>
  <c r="L8" i="3"/>
  <c r="K8" i="3"/>
  <c r="J8" i="3"/>
  <c r="I8" i="3"/>
  <c r="H8" i="3"/>
  <c r="G8" i="3"/>
  <c r="F8" i="3"/>
  <c r="E8" i="3"/>
  <c r="Q7" i="3"/>
  <c r="O7" i="3"/>
  <c r="N7" i="3"/>
  <c r="M7" i="3"/>
  <c r="L7" i="3"/>
  <c r="K7" i="3"/>
  <c r="J7" i="3"/>
  <c r="I7" i="3"/>
  <c r="H7" i="3"/>
  <c r="G7" i="3"/>
  <c r="E7" i="3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G8" i="2"/>
  <c r="H8" i="2"/>
  <c r="I8" i="2"/>
  <c r="J8" i="2"/>
  <c r="K8" i="2"/>
  <c r="L8" i="2"/>
  <c r="M8" i="2"/>
  <c r="N8" i="2"/>
  <c r="O8" i="2"/>
  <c r="Q8" i="2"/>
  <c r="G9" i="2"/>
  <c r="H9" i="2"/>
  <c r="I9" i="2"/>
  <c r="J9" i="2"/>
  <c r="K9" i="2"/>
  <c r="L9" i="2"/>
  <c r="M9" i="2"/>
  <c r="N9" i="2"/>
  <c r="O9" i="2"/>
  <c r="Q9" i="2"/>
  <c r="R9" i="2"/>
  <c r="G10" i="2"/>
  <c r="H10" i="2"/>
  <c r="I10" i="2"/>
  <c r="J10" i="2"/>
  <c r="K10" i="2"/>
  <c r="L10" i="2"/>
  <c r="M10" i="2"/>
  <c r="N10" i="2"/>
  <c r="O10" i="2"/>
  <c r="Q10" i="2"/>
  <c r="R10" i="2"/>
  <c r="G11" i="2"/>
  <c r="H11" i="2"/>
  <c r="I11" i="2"/>
  <c r="J11" i="2"/>
  <c r="K11" i="2"/>
  <c r="L11" i="2"/>
  <c r="M11" i="2"/>
  <c r="N11" i="2"/>
  <c r="O11" i="2"/>
  <c r="Q11" i="2"/>
  <c r="R11" i="2"/>
  <c r="G12" i="2"/>
  <c r="H12" i="2"/>
  <c r="I12" i="2"/>
  <c r="J12" i="2"/>
  <c r="K12" i="2"/>
  <c r="L12" i="2"/>
  <c r="M12" i="2"/>
  <c r="N12" i="2"/>
  <c r="O12" i="2"/>
  <c r="Q12" i="2"/>
  <c r="R12" i="2"/>
  <c r="G13" i="2"/>
  <c r="P13" i="2" s="1"/>
  <c r="H13" i="2"/>
  <c r="I13" i="2"/>
  <c r="J13" i="2"/>
  <c r="K13" i="2"/>
  <c r="L13" i="2"/>
  <c r="M13" i="2"/>
  <c r="N13" i="2"/>
  <c r="O13" i="2"/>
  <c r="Q13" i="2"/>
  <c r="R13" i="2"/>
  <c r="G14" i="2"/>
  <c r="H14" i="2"/>
  <c r="I14" i="2"/>
  <c r="J14" i="2"/>
  <c r="K14" i="2"/>
  <c r="L14" i="2"/>
  <c r="M14" i="2"/>
  <c r="N14" i="2"/>
  <c r="O14" i="2"/>
  <c r="Q14" i="2"/>
  <c r="R14" i="2"/>
  <c r="G15" i="2"/>
  <c r="H15" i="2"/>
  <c r="I15" i="2"/>
  <c r="J15" i="2"/>
  <c r="K15" i="2"/>
  <c r="L15" i="2"/>
  <c r="M15" i="2"/>
  <c r="N15" i="2"/>
  <c r="O15" i="2"/>
  <c r="Q15" i="2"/>
  <c r="R15" i="2"/>
  <c r="G16" i="2"/>
  <c r="H16" i="2"/>
  <c r="I16" i="2"/>
  <c r="J16" i="2"/>
  <c r="K16" i="2"/>
  <c r="L16" i="2"/>
  <c r="M16" i="2"/>
  <c r="N16" i="2"/>
  <c r="O16" i="2"/>
  <c r="Q16" i="2"/>
  <c r="R16" i="2"/>
  <c r="G17" i="2"/>
  <c r="H17" i="2"/>
  <c r="I17" i="2"/>
  <c r="J17" i="2"/>
  <c r="K17" i="2"/>
  <c r="L17" i="2"/>
  <c r="M17" i="2"/>
  <c r="N17" i="2"/>
  <c r="O17" i="2"/>
  <c r="Q17" i="2"/>
  <c r="R17" i="2"/>
  <c r="G18" i="2"/>
  <c r="H18" i="2"/>
  <c r="I18" i="2"/>
  <c r="J18" i="2"/>
  <c r="K18" i="2"/>
  <c r="L18" i="2"/>
  <c r="M18" i="2"/>
  <c r="N18" i="2"/>
  <c r="O18" i="2"/>
  <c r="Q18" i="2"/>
  <c r="R18" i="2"/>
  <c r="G19" i="2"/>
  <c r="H19" i="2"/>
  <c r="I19" i="2"/>
  <c r="J19" i="2"/>
  <c r="K19" i="2"/>
  <c r="L19" i="2"/>
  <c r="M19" i="2"/>
  <c r="N19" i="2"/>
  <c r="O19" i="2"/>
  <c r="Q19" i="2"/>
  <c r="R19" i="2"/>
  <c r="G20" i="2"/>
  <c r="H20" i="2"/>
  <c r="I20" i="2"/>
  <c r="J20" i="2"/>
  <c r="K20" i="2"/>
  <c r="L20" i="2"/>
  <c r="M20" i="2"/>
  <c r="N20" i="2"/>
  <c r="O20" i="2"/>
  <c r="Q20" i="2"/>
  <c r="R20" i="2"/>
  <c r="G21" i="2"/>
  <c r="H21" i="2"/>
  <c r="I21" i="2"/>
  <c r="J21" i="2"/>
  <c r="K21" i="2"/>
  <c r="L21" i="2"/>
  <c r="M21" i="2"/>
  <c r="N21" i="2"/>
  <c r="O21" i="2"/>
  <c r="Q21" i="2"/>
  <c r="R21" i="2"/>
  <c r="G22" i="2"/>
  <c r="H22" i="2"/>
  <c r="I22" i="2"/>
  <c r="J22" i="2"/>
  <c r="K22" i="2"/>
  <c r="L22" i="2"/>
  <c r="M22" i="2"/>
  <c r="N22" i="2"/>
  <c r="O22" i="2"/>
  <c r="Q22" i="2"/>
  <c r="R22" i="2"/>
  <c r="G23" i="2"/>
  <c r="H23" i="2"/>
  <c r="I23" i="2"/>
  <c r="J23" i="2"/>
  <c r="K23" i="2"/>
  <c r="L23" i="2"/>
  <c r="M23" i="2"/>
  <c r="N23" i="2"/>
  <c r="O23" i="2"/>
  <c r="Q23" i="2"/>
  <c r="R23" i="2"/>
  <c r="G24" i="2"/>
  <c r="H24" i="2"/>
  <c r="I24" i="2"/>
  <c r="J24" i="2"/>
  <c r="K24" i="2"/>
  <c r="L24" i="2"/>
  <c r="M24" i="2"/>
  <c r="N24" i="2"/>
  <c r="O24" i="2"/>
  <c r="Q24" i="2"/>
  <c r="R24" i="2"/>
  <c r="R25" i="2" s="1"/>
  <c r="R26" i="2" s="1"/>
  <c r="J25" i="2"/>
  <c r="D25" i="2"/>
  <c r="E24" i="2"/>
  <c r="P24" i="2" s="1"/>
  <c r="E23" i="2"/>
  <c r="P23" i="2" s="1"/>
  <c r="E22" i="2"/>
  <c r="P22" i="2" s="1"/>
  <c r="E21" i="2"/>
  <c r="E20" i="2"/>
  <c r="P20" i="2" s="1"/>
  <c r="E19" i="2"/>
  <c r="P19" i="2" s="1"/>
  <c r="E18" i="2"/>
  <c r="P18" i="2" s="1"/>
  <c r="E17" i="2"/>
  <c r="E16" i="2"/>
  <c r="P16" i="2" s="1"/>
  <c r="E15" i="2"/>
  <c r="P15" i="2" s="1"/>
  <c r="E14" i="2"/>
  <c r="P14" i="2" s="1"/>
  <c r="E13" i="2"/>
  <c r="E12" i="2"/>
  <c r="P12" i="2" s="1"/>
  <c r="E11" i="2"/>
  <c r="P11" i="2" s="1"/>
  <c r="E10" i="2"/>
  <c r="P10" i="2" s="1"/>
  <c r="E9" i="2"/>
  <c r="E8" i="2"/>
  <c r="D24" i="1"/>
  <c r="N23" i="1"/>
  <c r="M23" i="1"/>
  <c r="H23" i="1"/>
  <c r="G23" i="1"/>
  <c r="F23" i="1"/>
  <c r="E23" i="1"/>
  <c r="N22" i="1"/>
  <c r="M22" i="1"/>
  <c r="H22" i="1"/>
  <c r="G22" i="1"/>
  <c r="F22" i="1"/>
  <c r="E22" i="1"/>
  <c r="O22" i="1" s="1"/>
  <c r="N21" i="1"/>
  <c r="M21" i="1"/>
  <c r="H21" i="1"/>
  <c r="G21" i="1"/>
  <c r="F21" i="1"/>
  <c r="E21" i="1"/>
  <c r="N20" i="1"/>
  <c r="M20" i="1"/>
  <c r="H20" i="1"/>
  <c r="G20" i="1"/>
  <c r="F20" i="1"/>
  <c r="E20" i="1"/>
  <c r="O20" i="1" s="1"/>
  <c r="N19" i="1"/>
  <c r="M19" i="1"/>
  <c r="H19" i="1"/>
  <c r="G19" i="1"/>
  <c r="F19" i="1"/>
  <c r="E19" i="1"/>
  <c r="N18" i="1"/>
  <c r="M18" i="1"/>
  <c r="H18" i="1"/>
  <c r="G18" i="1"/>
  <c r="F18" i="1"/>
  <c r="E18" i="1"/>
  <c r="O18" i="1" s="1"/>
  <c r="N17" i="1"/>
  <c r="M17" i="1"/>
  <c r="H17" i="1"/>
  <c r="G17" i="1"/>
  <c r="F17" i="1"/>
  <c r="E17" i="1"/>
  <c r="N16" i="1"/>
  <c r="M16" i="1"/>
  <c r="H16" i="1"/>
  <c r="G16" i="1"/>
  <c r="F16" i="1"/>
  <c r="E16" i="1"/>
  <c r="O16" i="1" s="1"/>
  <c r="N15" i="1"/>
  <c r="M15" i="1"/>
  <c r="H15" i="1"/>
  <c r="G15" i="1"/>
  <c r="F15" i="1"/>
  <c r="E15" i="1"/>
  <c r="N14" i="1"/>
  <c r="M14" i="1"/>
  <c r="H14" i="1"/>
  <c r="G14" i="1"/>
  <c r="F14" i="1"/>
  <c r="E14" i="1"/>
  <c r="O14" i="1" s="1"/>
  <c r="N13" i="1"/>
  <c r="M13" i="1"/>
  <c r="H13" i="1"/>
  <c r="G13" i="1"/>
  <c r="F13" i="1"/>
  <c r="E13" i="1"/>
  <c r="N12" i="1"/>
  <c r="M12" i="1"/>
  <c r="H12" i="1"/>
  <c r="G12" i="1"/>
  <c r="F12" i="1"/>
  <c r="E12" i="1"/>
  <c r="O12" i="1" s="1"/>
  <c r="N11" i="1"/>
  <c r="M11" i="1"/>
  <c r="H11" i="1"/>
  <c r="G11" i="1"/>
  <c r="F11" i="1"/>
  <c r="E11" i="1"/>
  <c r="N10" i="1"/>
  <c r="M10" i="1"/>
  <c r="H10" i="1"/>
  <c r="G10" i="1"/>
  <c r="F10" i="1"/>
  <c r="E10" i="1"/>
  <c r="O10" i="1" s="1"/>
  <c r="N9" i="1"/>
  <c r="M9" i="1"/>
  <c r="H9" i="1"/>
  <c r="G9" i="1"/>
  <c r="F9" i="1"/>
  <c r="E9" i="1"/>
  <c r="N8" i="1"/>
  <c r="M8" i="1"/>
  <c r="H8" i="1"/>
  <c r="G8" i="1"/>
  <c r="F8" i="1"/>
  <c r="E8" i="1"/>
  <c r="O8" i="1" s="1"/>
  <c r="N7" i="1"/>
  <c r="M7" i="1"/>
  <c r="H7" i="1"/>
  <c r="G7" i="1"/>
  <c r="G24" i="1" s="1"/>
  <c r="G25" i="1" s="1"/>
  <c r="F7" i="1"/>
  <c r="E7" i="1"/>
  <c r="O25" i="2" l="1"/>
  <c r="O26" i="2" s="1"/>
  <c r="P8" i="1"/>
  <c r="P9" i="1"/>
  <c r="R9" i="1" s="1"/>
  <c r="P12" i="1"/>
  <c r="P13" i="1"/>
  <c r="P16" i="1"/>
  <c r="P17" i="1"/>
  <c r="R17" i="1" s="1"/>
  <c r="P20" i="1"/>
  <c r="P22" i="1"/>
  <c r="H24" i="1"/>
  <c r="H25" i="1" s="1"/>
  <c r="P10" i="1"/>
  <c r="P11" i="1"/>
  <c r="R11" i="1" s="1"/>
  <c r="P14" i="1"/>
  <c r="P15" i="1"/>
  <c r="P18" i="1"/>
  <c r="P19" i="1"/>
  <c r="R19" i="1" s="1"/>
  <c r="P21" i="1"/>
  <c r="P23" i="1"/>
  <c r="P9" i="2"/>
  <c r="P25" i="2" s="1"/>
  <c r="P26" i="2" s="1"/>
  <c r="P17" i="2"/>
  <c r="P21" i="2"/>
  <c r="H25" i="2"/>
  <c r="H26" i="2" s="1"/>
  <c r="H23" i="3"/>
  <c r="H24" i="3" s="1"/>
  <c r="L23" i="3"/>
  <c r="Q23" i="3"/>
  <c r="Q24" i="3" s="1"/>
  <c r="P23" i="3"/>
  <c r="P24" i="3" s="1"/>
  <c r="K25" i="2"/>
  <c r="G25" i="2"/>
  <c r="G26" i="2" s="1"/>
  <c r="M25" i="2"/>
  <c r="M26" i="2" s="1"/>
  <c r="I25" i="2"/>
  <c r="Q25" i="2"/>
  <c r="Q26" i="2" s="1"/>
  <c r="L25" i="2"/>
  <c r="N25" i="2"/>
  <c r="N26" i="2" s="1"/>
  <c r="E24" i="1"/>
  <c r="E25" i="1" s="1"/>
  <c r="F25" i="2"/>
  <c r="F26" i="2" s="1"/>
  <c r="E23" i="3"/>
  <c r="E24" i="3" s="1"/>
  <c r="I23" i="3"/>
  <c r="M23" i="3"/>
  <c r="M24" i="3" s="1"/>
  <c r="O7" i="1"/>
  <c r="M24" i="1"/>
  <c r="M25" i="1" s="1"/>
  <c r="O9" i="1"/>
  <c r="O11" i="1"/>
  <c r="Q11" i="1" s="1"/>
  <c r="O13" i="1"/>
  <c r="Q13" i="1" s="1"/>
  <c r="O15" i="1"/>
  <c r="Q15" i="1" s="1"/>
  <c r="O17" i="1"/>
  <c r="O19" i="1"/>
  <c r="Q19" i="1" s="1"/>
  <c r="O21" i="1"/>
  <c r="Q21" i="1" s="1"/>
  <c r="O23" i="1"/>
  <c r="Q23" i="1" s="1"/>
  <c r="J23" i="3"/>
  <c r="N24" i="3"/>
  <c r="F24" i="1"/>
  <c r="F25" i="1" s="1"/>
  <c r="R13" i="1"/>
  <c r="R15" i="1"/>
  <c r="R21" i="1"/>
  <c r="R23" i="1"/>
  <c r="G23" i="3"/>
  <c r="G24" i="3" s="1"/>
  <c r="K23" i="3"/>
  <c r="O23" i="3"/>
  <c r="O24" i="3" s="1"/>
  <c r="P34" i="5"/>
  <c r="E25" i="2"/>
  <c r="E26" i="2" s="1"/>
  <c r="Q17" i="1"/>
  <c r="Q8" i="1"/>
  <c r="Q10" i="1"/>
  <c r="Q12" i="1"/>
  <c r="Q14" i="1"/>
  <c r="Q16" i="1"/>
  <c r="Q18" i="1"/>
  <c r="Q20" i="1"/>
  <c r="Q22" i="1"/>
  <c r="Q9" i="1"/>
  <c r="R8" i="1"/>
  <c r="R10" i="1"/>
  <c r="R12" i="1"/>
  <c r="R14" i="1"/>
  <c r="R16" i="1"/>
  <c r="R18" i="1"/>
  <c r="R20" i="1"/>
  <c r="R22" i="1"/>
  <c r="N24" i="1"/>
  <c r="N25" i="1" s="1"/>
  <c r="P7" i="1"/>
  <c r="P24" i="1" l="1"/>
  <c r="P25" i="1" s="1"/>
  <c r="O24" i="1"/>
  <c r="O25" i="1" s="1"/>
  <c r="Q7" i="1"/>
  <c r="Q24" i="1" s="1"/>
  <c r="Q25" i="1" s="1"/>
  <c r="R7" i="1"/>
  <c r="R24" i="1" s="1"/>
  <c r="R25" i="1" s="1"/>
</calcChain>
</file>

<file path=xl/sharedStrings.xml><?xml version="1.0" encoding="utf-8"?>
<sst xmlns="http://schemas.openxmlformats.org/spreadsheetml/2006/main" count="359" uniqueCount="59">
  <si>
    <t xml:space="preserve">Ethiopian Electric Utility Tigray region </t>
  </si>
  <si>
    <t xml:space="preserve">Shire district       SAIDI, SAIFI and PI </t>
  </si>
  <si>
    <t xml:space="preserve">                                                                                                                            Report Format For the month of                            2013 </t>
  </si>
  <si>
    <t>Item No.</t>
  </si>
  <si>
    <t>Substation Name</t>
  </si>
  <si>
    <t>Feeder Name</t>
  </si>
  <si>
    <t xml:space="preserve">Forced Interuption </t>
  </si>
  <si>
    <t>Total Interuuption</t>
  </si>
  <si>
    <t>Remark</t>
  </si>
  <si>
    <t>DPEF</t>
  </si>
  <si>
    <t>DPSC</t>
  </si>
  <si>
    <t>DTEF</t>
  </si>
  <si>
    <t>DTSC</t>
  </si>
  <si>
    <t>Interruption operational</t>
  </si>
  <si>
    <t>( forced + Operational)</t>
  </si>
  <si>
    <t>No of feeder</t>
  </si>
  <si>
    <t>F</t>
  </si>
  <si>
    <t>D [Hr.]</t>
  </si>
  <si>
    <t xml:space="preserve">F </t>
  </si>
  <si>
    <t>D(Hr)</t>
  </si>
  <si>
    <t>Shire</t>
  </si>
  <si>
    <t>KO4</t>
  </si>
  <si>
    <t>KO2</t>
  </si>
  <si>
    <t>ko3</t>
  </si>
  <si>
    <t>P2</t>
  </si>
  <si>
    <t>p3</t>
  </si>
  <si>
    <t>p4</t>
  </si>
  <si>
    <t>Adwa</t>
  </si>
  <si>
    <t>KO7</t>
  </si>
  <si>
    <t>KO8</t>
  </si>
  <si>
    <t>L3</t>
  </si>
  <si>
    <t>L8</t>
  </si>
  <si>
    <t>KO5</t>
  </si>
  <si>
    <t>ko2</t>
  </si>
  <si>
    <t>P5</t>
  </si>
  <si>
    <t>Axum</t>
  </si>
  <si>
    <t>K02</t>
  </si>
  <si>
    <t>KO6</t>
  </si>
  <si>
    <t>Sum</t>
  </si>
  <si>
    <t>Average</t>
  </si>
  <si>
    <r>
      <t xml:space="preserve">FOR 9 months </t>
    </r>
    <r>
      <rPr>
        <u/>
        <sz val="18"/>
        <color theme="1"/>
        <rFont val="Times New Roman"/>
        <family val="1"/>
      </rPr>
      <t xml:space="preserve"> 2015</t>
    </r>
    <r>
      <rPr>
        <b/>
        <u/>
        <sz val="18"/>
        <color theme="1"/>
        <rFont val="Times New Roman"/>
        <family val="1"/>
      </rPr>
      <t xml:space="preserve"> E.C</t>
    </r>
    <r>
      <rPr>
        <b/>
        <sz val="18"/>
        <color theme="1"/>
        <rFont val="Times New Roman"/>
        <family val="1"/>
      </rPr>
      <t xml:space="preserve"> I</t>
    </r>
    <r>
      <rPr>
        <sz val="18"/>
        <color theme="1"/>
        <rFont val="Times New Roman"/>
        <family val="1"/>
      </rPr>
      <t>NTERUPTION REPORT</t>
    </r>
  </si>
  <si>
    <t>K04</t>
  </si>
  <si>
    <r>
      <t>FOR 6 month</t>
    </r>
    <r>
      <rPr>
        <u/>
        <sz val="18"/>
        <color theme="1"/>
        <rFont val="Times New Roman"/>
        <family val="1"/>
      </rPr>
      <t xml:space="preserve"> 2016  E.C</t>
    </r>
    <r>
      <rPr>
        <b/>
        <u/>
        <sz val="18"/>
        <color theme="1"/>
        <rFont val="Times New Roman"/>
        <family val="1"/>
      </rPr>
      <t xml:space="preserve"> month</t>
    </r>
    <r>
      <rPr>
        <b/>
        <sz val="18"/>
        <color theme="1"/>
        <rFont val="Times New Roman"/>
        <family val="1"/>
      </rPr>
      <t xml:space="preserve"> I</t>
    </r>
    <r>
      <rPr>
        <sz val="18"/>
        <color theme="1"/>
        <rFont val="Times New Roman"/>
        <family val="1"/>
      </rPr>
      <t>NTERUPTION REPORT</t>
    </r>
  </si>
  <si>
    <r>
      <t>FOR 2014 E.C</t>
    </r>
    <r>
      <rPr>
        <u/>
        <sz val="18"/>
        <color theme="1"/>
        <rFont val="Times New Roman"/>
        <family val="1"/>
      </rPr>
      <t xml:space="preserve"> </t>
    </r>
    <r>
      <rPr>
        <b/>
        <u/>
        <sz val="18"/>
        <color theme="1"/>
        <rFont val="Times New Roman"/>
        <family val="1"/>
      </rPr>
      <t>12 month</t>
    </r>
    <r>
      <rPr>
        <b/>
        <sz val="18"/>
        <color theme="1"/>
        <rFont val="Times New Roman"/>
        <family val="1"/>
      </rPr>
      <t xml:space="preserve"> I</t>
    </r>
    <r>
      <rPr>
        <sz val="18"/>
        <color theme="1"/>
        <rFont val="Times New Roman"/>
        <family val="1"/>
      </rPr>
      <t>NTERUPTION REPORT</t>
    </r>
  </si>
  <si>
    <t>P4</t>
  </si>
  <si>
    <t>P3</t>
  </si>
  <si>
    <t>p2</t>
  </si>
  <si>
    <t>KO3</t>
  </si>
  <si>
    <t>Humora</t>
  </si>
  <si>
    <t>F1[15]</t>
  </si>
  <si>
    <t>F4[15]</t>
  </si>
  <si>
    <t>F1[33]</t>
  </si>
  <si>
    <t>F2[33]</t>
  </si>
  <si>
    <t>F3[33]</t>
  </si>
  <si>
    <t>F4[33]</t>
  </si>
  <si>
    <t>welkaite</t>
  </si>
  <si>
    <t>L6</t>
  </si>
  <si>
    <t>For 9  MONTH 2013 E.C INTERUPTION REPORT</t>
  </si>
  <si>
    <t>THREE MONTH report for interuption for 2013 E.C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</si>
</sst>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Times New Roman"/>
      <family val="1"/>
    </font>
    <font>
      <u/>
      <sz val="18"/>
      <color theme="1"/>
      <name val="Times New Roman"/>
      <family val="1"/>
    </font>
    <font>
      <b/>
      <u/>
      <sz val="18"/>
      <color theme="1"/>
      <name val="Times New Roman"/>
      <family val="1"/>
    </font>
    <font>
      <b/>
      <sz val="18"/>
      <color theme="1"/>
      <name val="Times New Roman"/>
      <family val="1"/>
    </font>
    <font>
      <b/>
      <sz val="16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2"/>
      <name val="Times New Roman"/>
      <family val="1"/>
    </font>
    <font>
      <b/>
      <sz val="12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6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1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8">
    <xf numFmtId="0" fontId="0" fillId="0" borderId="0" xfId="0"/>
    <xf numFmtId="0" fontId="2" fillId="0" borderId="0" xfId="0" applyFont="1"/>
    <xf numFmtId="46" fontId="2" fillId="0" borderId="0" xfId="0" applyNumberFormat="1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46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/>
    <xf numFmtId="46" fontId="3" fillId="0" borderId="0" xfId="0" applyNumberFormat="1" applyFont="1" applyAlignment="1"/>
    <xf numFmtId="0" fontId="7" fillId="2" borderId="4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46" fontId="7" fillId="2" borderId="18" xfId="0" applyNumberFormat="1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/>
    </xf>
    <xf numFmtId="46" fontId="7" fillId="2" borderId="0" xfId="0" applyNumberFormat="1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left" vertical="center" wrapText="1"/>
    </xf>
    <xf numFmtId="46" fontId="8" fillId="2" borderId="18" xfId="0" applyNumberFormat="1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vertical="center" wrapText="1"/>
    </xf>
    <xf numFmtId="46" fontId="7" fillId="2" borderId="18" xfId="0" applyNumberFormat="1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left" vertical="center" wrapText="1"/>
    </xf>
    <xf numFmtId="0" fontId="9" fillId="3" borderId="20" xfId="0" applyFont="1" applyFill="1" applyBorder="1" applyAlignment="1">
      <alignment horizontal="left"/>
    </xf>
    <xf numFmtId="0" fontId="10" fillId="3" borderId="19" xfId="0" applyFont="1" applyFill="1" applyBorder="1" applyAlignment="1">
      <alignment horizontal="center"/>
    </xf>
    <xf numFmtId="1" fontId="9" fillId="0" borderId="19" xfId="0" applyNumberFormat="1" applyFont="1" applyFill="1" applyBorder="1"/>
    <xf numFmtId="46" fontId="9" fillId="0" borderId="19" xfId="0" applyNumberFormat="1" applyFont="1" applyFill="1" applyBorder="1"/>
    <xf numFmtId="1" fontId="9" fillId="0" borderId="19" xfId="0" applyNumberFormat="1" applyFont="1" applyFill="1" applyBorder="1" applyAlignment="1">
      <alignment horizontal="left"/>
    </xf>
    <xf numFmtId="1" fontId="9" fillId="0" borderId="19" xfId="0" applyNumberFormat="1" applyFont="1" applyFill="1" applyBorder="1" applyAlignment="1"/>
    <xf numFmtId="46" fontId="9" fillId="0" borderId="19" xfId="0" applyNumberFormat="1" applyFont="1" applyFill="1" applyBorder="1" applyAlignment="1">
      <alignment horizontal="left"/>
    </xf>
    <xf numFmtId="0" fontId="11" fillId="3" borderId="21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/>
    </xf>
    <xf numFmtId="0" fontId="11" fillId="3" borderId="22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left"/>
    </xf>
    <xf numFmtId="0" fontId="13" fillId="3" borderId="19" xfId="0" applyFont="1" applyFill="1" applyBorder="1" applyAlignment="1">
      <alignment horizontal="center"/>
    </xf>
    <xf numFmtId="1" fontId="12" fillId="0" borderId="19" xfId="0" applyNumberFormat="1" applyFont="1" applyFill="1" applyBorder="1"/>
    <xf numFmtId="1" fontId="12" fillId="0" borderId="19" xfId="0" applyNumberFormat="1" applyFont="1" applyFill="1" applyBorder="1" applyAlignment="1"/>
    <xf numFmtId="46" fontId="12" fillId="0" borderId="19" xfId="0" applyNumberFormat="1" applyFont="1" applyFill="1" applyBorder="1" applyAlignment="1">
      <alignment horizontal="left"/>
    </xf>
    <xf numFmtId="1" fontId="11" fillId="3" borderId="22" xfId="0" applyNumberFormat="1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left" vertical="center" wrapText="1"/>
    </xf>
    <xf numFmtId="0" fontId="9" fillId="0" borderId="19" xfId="0" applyFont="1" applyFill="1" applyBorder="1" applyAlignment="1">
      <alignment horizontal="left"/>
    </xf>
    <xf numFmtId="0" fontId="10" fillId="0" borderId="19" xfId="0" applyFont="1" applyFill="1" applyBorder="1" applyAlignment="1">
      <alignment horizontal="center"/>
    </xf>
    <xf numFmtId="0" fontId="12" fillId="0" borderId="19" xfId="0" applyFont="1" applyFill="1" applyBorder="1" applyAlignment="1">
      <alignment horizontal="left"/>
    </xf>
    <xf numFmtId="0" fontId="9" fillId="0" borderId="17" xfId="0" applyFont="1" applyFill="1" applyBorder="1" applyAlignment="1">
      <alignment horizontal="left"/>
    </xf>
    <xf numFmtId="0" fontId="10" fillId="0" borderId="23" xfId="0" applyFont="1" applyFill="1" applyBorder="1" applyAlignment="1">
      <alignment horizontal="center"/>
    </xf>
    <xf numFmtId="0" fontId="11" fillId="3" borderId="24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 wrapText="1"/>
    </xf>
    <xf numFmtId="46" fontId="10" fillId="0" borderId="20" xfId="0" applyNumberFormat="1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left" vertical="center" wrapText="1"/>
    </xf>
    <xf numFmtId="1" fontId="10" fillId="0" borderId="20" xfId="0" applyNumberFormat="1" applyFont="1" applyFill="1" applyBorder="1" applyAlignment="1">
      <alignment horizontal="left" vertical="center" wrapText="1"/>
    </xf>
    <xf numFmtId="1" fontId="10" fillId="0" borderId="20" xfId="0" applyNumberFormat="1" applyFont="1" applyFill="1" applyBorder="1" applyAlignment="1">
      <alignment vertical="center" wrapText="1"/>
    </xf>
    <xf numFmtId="46" fontId="10" fillId="0" borderId="21" xfId="0" applyNumberFormat="1" applyFont="1" applyFill="1" applyBorder="1" applyAlignment="1">
      <alignment horizontal="left" vertical="center" wrapText="1"/>
    </xf>
    <xf numFmtId="0" fontId="14" fillId="4" borderId="26" xfId="0" applyFont="1" applyFill="1" applyBorder="1" applyAlignment="1">
      <alignment horizontal="center" vertical="center" wrapText="1"/>
    </xf>
    <xf numFmtId="0" fontId="10" fillId="0" borderId="27" xfId="0" applyFont="1" applyFill="1" applyBorder="1"/>
    <xf numFmtId="0" fontId="9" fillId="0" borderId="28" xfId="0" applyFont="1" applyFill="1" applyBorder="1" applyAlignment="1">
      <alignment horizontal="left"/>
    </xf>
    <xf numFmtId="0" fontId="10" fillId="0" borderId="28" xfId="0" applyFont="1" applyFill="1" applyBorder="1"/>
    <xf numFmtId="0" fontId="10" fillId="0" borderId="28" xfId="0" applyFont="1" applyFill="1" applyBorder="1" applyAlignment="1">
      <alignment horizontal="center"/>
    </xf>
    <xf numFmtId="1" fontId="10" fillId="0" borderId="29" xfId="0" applyNumberFormat="1" applyFont="1" applyFill="1" applyBorder="1"/>
    <xf numFmtId="46" fontId="10" fillId="0" borderId="29" xfId="0" applyNumberFormat="1" applyFont="1" applyFill="1" applyBorder="1"/>
    <xf numFmtId="0" fontId="10" fillId="0" borderId="29" xfId="0" applyFont="1" applyFill="1" applyBorder="1" applyAlignment="1">
      <alignment horizontal="left"/>
    </xf>
    <xf numFmtId="0" fontId="10" fillId="0" borderId="29" xfId="0" applyFont="1" applyFill="1" applyBorder="1"/>
    <xf numFmtId="1" fontId="10" fillId="0" borderId="29" xfId="0" applyNumberFormat="1" applyFont="1" applyFill="1" applyBorder="1" applyAlignment="1"/>
    <xf numFmtId="46" fontId="10" fillId="0" borderId="30" xfId="0" applyNumberFormat="1" applyFont="1" applyFill="1" applyBorder="1" applyAlignment="1">
      <alignment horizontal="left"/>
    </xf>
    <xf numFmtId="0" fontId="10" fillId="0" borderId="20" xfId="0" applyFont="1" applyFill="1" applyBorder="1" applyAlignment="1">
      <alignment vertical="center" wrapText="1"/>
    </xf>
    <xf numFmtId="0" fontId="10" fillId="0" borderId="29" xfId="0" applyFont="1" applyFill="1" applyBorder="1" applyAlignment="1"/>
    <xf numFmtId="0" fontId="8" fillId="2" borderId="18" xfId="0" applyFont="1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/>
    </xf>
    <xf numFmtId="1" fontId="9" fillId="3" borderId="19" xfId="0" applyNumberFormat="1" applyFont="1" applyFill="1" applyBorder="1"/>
    <xf numFmtId="46" fontId="9" fillId="3" borderId="19" xfId="0" applyNumberFormat="1" applyFont="1" applyFill="1" applyBorder="1"/>
    <xf numFmtId="0" fontId="9" fillId="3" borderId="17" xfId="0" applyFont="1" applyFill="1" applyBorder="1" applyAlignment="1">
      <alignment horizontal="left"/>
    </xf>
    <xf numFmtId="0" fontId="10" fillId="3" borderId="17" xfId="0" applyFont="1" applyFill="1" applyBorder="1" applyAlignment="1">
      <alignment horizontal="center"/>
    </xf>
    <xf numFmtId="0" fontId="10" fillId="3" borderId="20" xfId="0" applyFont="1" applyFill="1" applyBorder="1" applyAlignment="1">
      <alignment horizontal="center" vertical="center" wrapText="1"/>
    </xf>
    <xf numFmtId="46" fontId="10" fillId="3" borderId="20" xfId="0" applyNumberFormat="1" applyFont="1" applyFill="1" applyBorder="1" applyAlignment="1">
      <alignment horizontal="center" vertical="center" wrapText="1"/>
    </xf>
    <xf numFmtId="46" fontId="10" fillId="3" borderId="21" xfId="0" applyNumberFormat="1" applyFont="1" applyFill="1" applyBorder="1" applyAlignment="1">
      <alignment horizontal="left" vertical="center" wrapText="1"/>
    </xf>
    <xf numFmtId="0" fontId="10" fillId="3" borderId="27" xfId="0" applyFont="1" applyFill="1" applyBorder="1"/>
    <xf numFmtId="0" fontId="9" fillId="3" borderId="28" xfId="0" applyFont="1" applyFill="1" applyBorder="1" applyAlignment="1">
      <alignment horizontal="left"/>
    </xf>
    <xf numFmtId="0" fontId="10" fillId="3" borderId="28" xfId="0" applyFont="1" applyFill="1" applyBorder="1"/>
    <xf numFmtId="0" fontId="10" fillId="3" borderId="28" xfId="0" applyFont="1" applyFill="1" applyBorder="1" applyAlignment="1">
      <alignment horizontal="center"/>
    </xf>
    <xf numFmtId="0" fontId="10" fillId="3" borderId="29" xfId="0" applyFont="1" applyFill="1" applyBorder="1"/>
    <xf numFmtId="46" fontId="10" fillId="3" borderId="29" xfId="0" applyNumberFormat="1" applyFont="1" applyFill="1" applyBorder="1"/>
    <xf numFmtId="46" fontId="10" fillId="3" borderId="30" xfId="0" applyNumberFormat="1" applyFont="1" applyFill="1" applyBorder="1" applyAlignment="1">
      <alignment horizontal="left"/>
    </xf>
    <xf numFmtId="0" fontId="1" fillId="2" borderId="4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16" fillId="3" borderId="20" xfId="0" applyFont="1" applyFill="1" applyBorder="1" applyAlignment="1">
      <alignment horizontal="left"/>
    </xf>
    <xf numFmtId="0" fontId="16" fillId="0" borderId="20" xfId="0" applyFont="1" applyBorder="1" applyAlignment="1">
      <alignment horizontal="left"/>
    </xf>
    <xf numFmtId="0" fontId="10" fillId="0" borderId="20" xfId="0" applyFont="1" applyBorder="1" applyAlignment="1">
      <alignment horizontal="left"/>
    </xf>
    <xf numFmtId="0" fontId="16" fillId="3" borderId="20" xfId="0" applyFont="1" applyFill="1" applyBorder="1"/>
    <xf numFmtId="46" fontId="16" fillId="3" borderId="20" xfId="0" applyNumberFormat="1" applyFont="1" applyFill="1" applyBorder="1" applyAlignment="1">
      <alignment horizontal="left"/>
    </xf>
    <xf numFmtId="1" fontId="16" fillId="3" borderId="20" xfId="0" applyNumberFormat="1" applyFont="1" applyFill="1" applyBorder="1" applyAlignment="1">
      <alignment horizontal="left"/>
    </xf>
    <xf numFmtId="46" fontId="9" fillId="0" borderId="20" xfId="0" applyNumberFormat="1" applyFont="1" applyBorder="1"/>
    <xf numFmtId="0" fontId="0" fillId="3" borderId="20" xfId="0" applyFill="1" applyBorder="1" applyAlignment="1">
      <alignment horizontal="left"/>
    </xf>
    <xf numFmtId="0" fontId="9" fillId="3" borderId="20" xfId="0" applyFont="1" applyFill="1" applyBorder="1"/>
    <xf numFmtId="46" fontId="9" fillId="3" borderId="20" xfId="0" applyNumberFormat="1" applyFont="1" applyFill="1" applyBorder="1"/>
    <xf numFmtId="1" fontId="9" fillId="3" borderId="20" xfId="0" applyNumberFormat="1" applyFont="1" applyFill="1" applyBorder="1"/>
    <xf numFmtId="1" fontId="11" fillId="3" borderId="20" xfId="0" applyNumberFormat="1" applyFont="1" applyFill="1" applyBorder="1" applyAlignment="1">
      <alignment horizontal="center" vertical="center"/>
    </xf>
    <xf numFmtId="46" fontId="11" fillId="4" borderId="20" xfId="0" applyNumberFormat="1" applyFont="1" applyFill="1" applyBorder="1" applyAlignment="1">
      <alignment horizontal="center" vertical="center"/>
    </xf>
    <xf numFmtId="0" fontId="11" fillId="4" borderId="21" xfId="0" applyFont="1" applyFill="1" applyBorder="1" applyAlignment="1">
      <alignment horizontal="center" vertical="center"/>
    </xf>
    <xf numFmtId="0" fontId="9" fillId="0" borderId="32" xfId="0" applyFont="1" applyBorder="1" applyAlignment="1">
      <alignment horizontal="center" vertical="center" wrapText="1"/>
    </xf>
    <xf numFmtId="0" fontId="16" fillId="3" borderId="19" xfId="0" applyFont="1" applyFill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10" fillId="0" borderId="19" xfId="0" applyFont="1" applyBorder="1" applyAlignment="1">
      <alignment horizontal="left"/>
    </xf>
    <xf numFmtId="0" fontId="16" fillId="3" borderId="19" xfId="0" applyFont="1" applyFill="1" applyBorder="1"/>
    <xf numFmtId="46" fontId="16" fillId="3" borderId="19" xfId="0" applyNumberFormat="1" applyFont="1" applyFill="1" applyBorder="1" applyAlignment="1">
      <alignment horizontal="left"/>
    </xf>
    <xf numFmtId="1" fontId="16" fillId="3" borderId="19" xfId="0" applyNumberFormat="1" applyFont="1" applyFill="1" applyBorder="1" applyAlignment="1">
      <alignment horizontal="left"/>
    </xf>
    <xf numFmtId="46" fontId="9" fillId="0" borderId="19" xfId="0" applyNumberFormat="1" applyFont="1" applyBorder="1"/>
    <xf numFmtId="0" fontId="0" fillId="3" borderId="19" xfId="0" applyFill="1" applyBorder="1" applyAlignment="1">
      <alignment horizontal="left"/>
    </xf>
    <xf numFmtId="0" fontId="9" fillId="3" borderId="19" xfId="0" applyFont="1" applyFill="1" applyBorder="1"/>
    <xf numFmtId="1" fontId="11" fillId="3" borderId="19" xfId="0" applyNumberFormat="1" applyFont="1" applyFill="1" applyBorder="1" applyAlignment="1">
      <alignment horizontal="center" vertical="center"/>
    </xf>
    <xf numFmtId="46" fontId="11" fillId="4" borderId="19" xfId="0" applyNumberFormat="1" applyFont="1" applyFill="1" applyBorder="1" applyAlignment="1">
      <alignment horizontal="center" vertical="center"/>
    </xf>
    <xf numFmtId="0" fontId="11" fillId="4" borderId="22" xfId="0" applyFont="1" applyFill="1" applyBorder="1" applyAlignment="1">
      <alignment horizontal="center" vertical="center"/>
    </xf>
    <xf numFmtId="0" fontId="16" fillId="0" borderId="19" xfId="0" applyFont="1" applyFill="1" applyBorder="1" applyAlignment="1">
      <alignment horizontal="left"/>
    </xf>
    <xf numFmtId="0" fontId="10" fillId="0" borderId="19" xfId="0" applyFont="1" applyFill="1" applyBorder="1" applyAlignment="1">
      <alignment horizontal="left"/>
    </xf>
    <xf numFmtId="0" fontId="16" fillId="0" borderId="19" xfId="0" applyFont="1" applyFill="1" applyBorder="1"/>
    <xf numFmtId="46" fontId="16" fillId="0" borderId="19" xfId="0" applyNumberFormat="1" applyFont="1" applyFill="1" applyBorder="1" applyAlignment="1">
      <alignment horizontal="left"/>
    </xf>
    <xf numFmtId="1" fontId="16" fillId="0" borderId="19" xfId="0" applyNumberFormat="1" applyFont="1" applyFill="1" applyBorder="1" applyAlignment="1">
      <alignment horizontal="left"/>
    </xf>
    <xf numFmtId="0" fontId="0" fillId="0" borderId="19" xfId="0" applyFill="1" applyBorder="1" applyAlignment="1">
      <alignment horizontal="left"/>
    </xf>
    <xf numFmtId="0" fontId="9" fillId="0" borderId="19" xfId="0" applyFont="1" applyFill="1" applyBorder="1"/>
    <xf numFmtId="1" fontId="11" fillId="0" borderId="19" xfId="0" applyNumberFormat="1" applyFont="1" applyFill="1" applyBorder="1" applyAlignment="1">
      <alignment horizontal="center" vertical="center"/>
    </xf>
    <xf numFmtId="46" fontId="11" fillId="0" borderId="19" xfId="0" applyNumberFormat="1" applyFont="1" applyFill="1" applyBorder="1" applyAlignment="1">
      <alignment horizontal="center" vertical="center"/>
    </xf>
    <xf numFmtId="0" fontId="9" fillId="0" borderId="32" xfId="0" applyFont="1" applyFill="1" applyBorder="1" applyAlignment="1">
      <alignment horizontal="center" vertical="center" wrapText="1"/>
    </xf>
    <xf numFmtId="1" fontId="11" fillId="4" borderId="22" xfId="0" applyNumberFormat="1" applyFont="1" applyFill="1" applyBorder="1" applyAlignment="1">
      <alignment horizontal="center" vertical="center"/>
    </xf>
    <xf numFmtId="164" fontId="16" fillId="3" borderId="19" xfId="0" applyNumberFormat="1" applyFont="1" applyFill="1" applyBorder="1"/>
    <xf numFmtId="0" fontId="17" fillId="0" borderId="19" xfId="0" applyFont="1" applyBorder="1" applyAlignment="1">
      <alignment horizontal="left" vertical="center" wrapText="1"/>
    </xf>
    <xf numFmtId="0" fontId="17" fillId="0" borderId="19" xfId="0" applyFont="1" applyBorder="1" applyAlignment="1">
      <alignment horizontal="center" vertical="center" wrapText="1"/>
    </xf>
    <xf numFmtId="0" fontId="18" fillId="4" borderId="19" xfId="0" applyFont="1" applyFill="1" applyBorder="1" applyAlignment="1">
      <alignment horizontal="left" vertical="center"/>
    </xf>
    <xf numFmtId="0" fontId="19" fillId="0" borderId="19" xfId="0" applyFont="1" applyBorder="1" applyAlignment="1">
      <alignment horizontal="left"/>
    </xf>
    <xf numFmtId="0" fontId="9" fillId="0" borderId="33" xfId="0" applyFont="1" applyBorder="1" applyAlignment="1">
      <alignment horizontal="center" vertical="center" wrapText="1"/>
    </xf>
    <xf numFmtId="0" fontId="16" fillId="3" borderId="34" xfId="0" applyFont="1" applyFill="1" applyBorder="1" applyAlignment="1">
      <alignment horizontal="left"/>
    </xf>
    <xf numFmtId="0" fontId="16" fillId="0" borderId="34" xfId="0" applyFont="1" applyFill="1" applyBorder="1" applyAlignment="1">
      <alignment horizontal="left"/>
    </xf>
    <xf numFmtId="0" fontId="10" fillId="0" borderId="34" xfId="0" applyFont="1" applyBorder="1" applyAlignment="1">
      <alignment horizontal="left"/>
    </xf>
    <xf numFmtId="0" fontId="16" fillId="3" borderId="34" xfId="0" applyFont="1" applyFill="1" applyBorder="1"/>
    <xf numFmtId="46" fontId="16" fillId="3" borderId="34" xfId="0" applyNumberFormat="1" applyFont="1" applyFill="1" applyBorder="1" applyAlignment="1">
      <alignment horizontal="left"/>
    </xf>
    <xf numFmtId="1" fontId="16" fillId="3" borderId="34" xfId="0" applyNumberFormat="1" applyFont="1" applyFill="1" applyBorder="1" applyAlignment="1">
      <alignment horizontal="left"/>
    </xf>
    <xf numFmtId="46" fontId="9" fillId="0" borderId="34" xfId="0" applyNumberFormat="1" applyFont="1" applyBorder="1"/>
    <xf numFmtId="0" fontId="0" fillId="3" borderId="34" xfId="0" applyFill="1" applyBorder="1" applyAlignment="1">
      <alignment horizontal="left"/>
    </xf>
    <xf numFmtId="0" fontId="9" fillId="3" borderId="34" xfId="0" applyFont="1" applyFill="1" applyBorder="1"/>
    <xf numFmtId="46" fontId="9" fillId="3" borderId="34" xfId="0" applyNumberFormat="1" applyFont="1" applyFill="1" applyBorder="1"/>
    <xf numFmtId="1" fontId="9" fillId="3" borderId="34" xfId="0" applyNumberFormat="1" applyFont="1" applyFill="1" applyBorder="1"/>
    <xf numFmtId="1" fontId="11" fillId="3" borderId="34" xfId="0" applyNumberFormat="1" applyFont="1" applyFill="1" applyBorder="1" applyAlignment="1">
      <alignment horizontal="center" vertical="center"/>
    </xf>
    <xf numFmtId="46" fontId="11" fillId="4" borderId="34" xfId="0" applyNumberFormat="1" applyFont="1" applyFill="1" applyBorder="1" applyAlignment="1">
      <alignment horizontal="center" vertical="center"/>
    </xf>
    <xf numFmtId="0" fontId="16" fillId="0" borderId="24" xfId="0" applyFont="1" applyBorder="1"/>
    <xf numFmtId="0" fontId="7" fillId="0" borderId="23" xfId="0" applyFont="1" applyBorder="1" applyAlignment="1">
      <alignment horizontal="center" vertical="center" wrapText="1"/>
    </xf>
    <xf numFmtId="0" fontId="9" fillId="3" borderId="23" xfId="0" applyFont="1" applyFill="1" applyBorder="1"/>
    <xf numFmtId="46" fontId="9" fillId="3" borderId="23" xfId="0" applyNumberFormat="1" applyFont="1" applyFill="1" applyBorder="1"/>
    <xf numFmtId="46" fontId="11" fillId="4" borderId="23" xfId="0" applyNumberFormat="1" applyFont="1" applyFill="1" applyBorder="1" applyAlignment="1">
      <alignment horizontal="center" vertical="center"/>
    </xf>
    <xf numFmtId="0" fontId="21" fillId="4" borderId="23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22" fillId="0" borderId="0" xfId="0" applyFont="1"/>
    <xf numFmtId="0" fontId="0" fillId="0" borderId="20" xfId="0" applyBorder="1"/>
    <xf numFmtId="46" fontId="11" fillId="4" borderId="21" xfId="0" applyNumberFormat="1" applyFont="1" applyFill="1" applyBorder="1" applyAlignment="1">
      <alignment horizontal="center" vertical="center"/>
    </xf>
    <xf numFmtId="0" fontId="11" fillId="4" borderId="35" xfId="0" applyFont="1" applyFill="1" applyBorder="1" applyAlignment="1">
      <alignment horizontal="center" vertical="center"/>
    </xf>
    <xf numFmtId="0" fontId="0" fillId="0" borderId="19" xfId="0" applyBorder="1"/>
    <xf numFmtId="46" fontId="11" fillId="4" borderId="22" xfId="0" applyNumberFormat="1" applyFont="1" applyFill="1" applyBorder="1" applyAlignment="1">
      <alignment horizontal="center" vertical="center"/>
    </xf>
    <xf numFmtId="0" fontId="11" fillId="4" borderId="36" xfId="0" applyFont="1" applyFill="1" applyBorder="1" applyAlignment="1">
      <alignment horizontal="center" vertical="center"/>
    </xf>
    <xf numFmtId="0" fontId="9" fillId="0" borderId="19" xfId="0" applyFont="1" applyBorder="1" applyAlignment="1">
      <alignment horizontal="left" vertical="center" wrapText="1"/>
    </xf>
    <xf numFmtId="0" fontId="11" fillId="4" borderId="37" xfId="0" applyFont="1" applyFill="1" applyBorder="1" applyAlignment="1">
      <alignment horizontal="center" vertical="center"/>
    </xf>
    <xf numFmtId="46" fontId="9" fillId="3" borderId="38" xfId="0" applyNumberFormat="1" applyFont="1" applyFill="1" applyBorder="1"/>
    <xf numFmtId="0" fontId="21" fillId="4" borderId="19" xfId="0" applyFont="1" applyFill="1" applyBorder="1" applyAlignment="1">
      <alignment horizontal="center" vertical="center" wrapText="1"/>
    </xf>
    <xf numFmtId="20" fontId="18" fillId="4" borderId="19" xfId="0" applyNumberFormat="1" applyFont="1" applyFill="1" applyBorder="1" applyAlignment="1">
      <alignment horizontal="left" vertical="center"/>
    </xf>
    <xf numFmtId="46" fontId="18" fillId="4" borderId="19" xfId="0" applyNumberFormat="1" applyFont="1" applyFill="1" applyBorder="1" applyAlignment="1">
      <alignment horizontal="right" vertical="center"/>
    </xf>
    <xf numFmtId="0" fontId="18" fillId="0" borderId="19" xfId="0" applyFont="1" applyBorder="1" applyAlignment="1">
      <alignment horizontal="right" vertical="center"/>
    </xf>
    <xf numFmtId="20" fontId="18" fillId="0" borderId="19" xfId="0" applyNumberFormat="1" applyFont="1" applyBorder="1" applyAlignment="1">
      <alignment horizontal="left" vertical="center"/>
    </xf>
    <xf numFmtId="0" fontId="18" fillId="3" borderId="19" xfId="0" applyFont="1" applyFill="1" applyBorder="1" applyAlignment="1">
      <alignment horizontal="left" vertical="center"/>
    </xf>
    <xf numFmtId="46" fontId="18" fillId="3" borderId="19" xfId="0" applyNumberFormat="1" applyFont="1" applyFill="1" applyBorder="1" applyAlignment="1">
      <alignment horizontal="left" vertical="center"/>
    </xf>
    <xf numFmtId="46" fontId="18" fillId="3" borderId="19" xfId="0" applyNumberFormat="1" applyFont="1" applyFill="1" applyBorder="1" applyAlignment="1">
      <alignment horizontal="right" vertical="center"/>
    </xf>
    <xf numFmtId="1" fontId="16" fillId="3" borderId="19" xfId="0" applyNumberFormat="1" applyFont="1" applyFill="1" applyBorder="1"/>
    <xf numFmtId="46" fontId="16" fillId="3" borderId="19" xfId="0" applyNumberFormat="1" applyFont="1" applyFill="1" applyBorder="1"/>
    <xf numFmtId="0" fontId="16" fillId="0" borderId="39" xfId="0" applyFont="1" applyBorder="1"/>
    <xf numFmtId="0" fontId="7" fillId="0" borderId="15" xfId="0" applyFont="1" applyBorder="1" applyAlignment="1">
      <alignment horizontal="center" vertical="center" wrapText="1"/>
    </xf>
    <xf numFmtId="46" fontId="7" fillId="0" borderId="15" xfId="0" applyNumberFormat="1" applyFont="1" applyBorder="1" applyAlignment="1">
      <alignment horizontal="center" vertical="center" wrapText="1"/>
    </xf>
    <xf numFmtId="1" fontId="7" fillId="0" borderId="15" xfId="0" applyNumberFormat="1" applyFont="1" applyBorder="1" applyAlignment="1">
      <alignment horizontal="center" vertical="center" wrapText="1"/>
    </xf>
    <xf numFmtId="0" fontId="21" fillId="4" borderId="15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180974</xdr:colOff>
      <xdr:row>0</xdr:row>
      <xdr:rowOff>0</xdr:rowOff>
    </xdr:from>
    <xdr:to>
      <xdr:col>2</xdr:col>
      <xdr:colOff>380999</xdr:colOff>
      <xdr:row>3</xdr:row>
      <xdr:rowOff>156210</xdr:rowOff>
    </xdr:to>
    <xdr:pic>
      <xdr:nvPicPr>
        <xdr:cNvPr id="4" name="Picture 3" descr="C:\Users\acer\Desktop\logo(1) - Copy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4" y="0"/>
          <a:ext cx="1647825" cy="727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333375</xdr:colOff>
      <xdr:row>4</xdr:row>
      <xdr:rowOff>9524</xdr:rowOff>
    </xdr:to>
    <xdr:pic>
      <xdr:nvPicPr>
        <xdr:cNvPr id="3" name="Picture 2" descr="C:\Users\acer\Desktop\logo(1) - Copy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0500"/>
          <a:ext cx="1552575" cy="581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ummary%20for%20interuption%20(2)%20(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Gere%20total%20interruption/Summary%20Interruption/November%202016/November%2020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Gere%20total%20interruption/Summary%20Interruption/Octember%202016/Summary%20for%20octember%202016%20%20interuption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XUM filter"/>
      <sheetName val="total interuption for axum"/>
      <sheetName val="SHIRE filter"/>
      <sheetName val="ADWA filter"/>
      <sheetName val="ADWA  total interuption"/>
      <sheetName val="SUM MEGABIT"/>
      <sheetName val="octeber"/>
      <sheetName val="total interuption for shire"/>
      <sheetName val="TIR"/>
      <sheetName val="YEKATit"/>
      <sheetName val="megabit"/>
      <sheetName val="sum miazya"/>
      <sheetName val="SUM TIR"/>
      <sheetName val="SUM GUNBET"/>
      <sheetName val="SUM YEKA"/>
      <sheetName val="3month"/>
      <sheetName val="sum sene"/>
      <sheetName val="total  KIPD"/>
      <sheetName val="SUM hamle"/>
      <sheetName val="Sum  Nehase"/>
      <sheetName val="Sum  Meskerem"/>
      <sheetName val="3month13&amp;14"/>
      <sheetName val="SUM JUN 2013"/>
      <sheetName val="SUM OCTEBER 14"/>
      <sheetName val="Sum  Nov 14"/>
      <sheetName val="4month report "/>
      <sheetName val="5month"/>
      <sheetName val="Graphs"/>
      <sheetName val="december 2014"/>
      <sheetName val="6month"/>
      <sheetName val="JANUARY 2014"/>
      <sheetName val="Feb 2014"/>
      <sheetName val="March 2014"/>
      <sheetName val="3Month 2014"/>
      <sheetName val="9month"/>
      <sheetName val="April 2014"/>
      <sheetName val="May 2014"/>
      <sheetName val="June 2014"/>
      <sheetName val="updated june 2014"/>
      <sheetName val="2nd 3month"/>
      <sheetName val="2nd 6month"/>
      <sheetName val="11 month 2014"/>
      <sheetName val="up dated 12 Month 2014"/>
      <sheetName val="updated 12 month 2014"/>
      <sheetName val="july 2014"/>
      <sheetName val="August 2014"/>
      <sheetName val="Sep 2015"/>
      <sheetName val="Dece 2015"/>
      <sheetName val="January 2015"/>
      <sheetName val="feb 2015"/>
      <sheetName val="March 2015"/>
      <sheetName val="9 month 2015"/>
      <sheetName val="April 2015"/>
      <sheetName val="may 2015"/>
      <sheetName val="june 2015"/>
      <sheetName val="july 2015"/>
      <sheetName val="August 2015"/>
      <sheetName val="Sep 2016 "/>
      <sheetName val="3month "/>
      <sheetName val="6 month 2016 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7">
          <cell r="E7">
            <v>19</v>
          </cell>
          <cell r="G7">
            <v>6</v>
          </cell>
          <cell r="H7">
            <v>0.68541666666666656</v>
          </cell>
          <cell r="I7"/>
          <cell r="J7"/>
          <cell r="K7"/>
          <cell r="L7"/>
          <cell r="M7">
            <v>18</v>
          </cell>
          <cell r="N7">
            <v>0.4375</v>
          </cell>
          <cell r="O7">
            <v>25</v>
          </cell>
          <cell r="P7">
            <v>3.7423611111111112</v>
          </cell>
          <cell r="Q7">
            <v>43</v>
          </cell>
          <cell r="R7">
            <v>4.1798611111111112</v>
          </cell>
        </row>
        <row r="8">
          <cell r="E8">
            <v>20</v>
          </cell>
          <cell r="F8">
            <v>0.90486111111111112</v>
          </cell>
          <cell r="G8">
            <v>5</v>
          </cell>
          <cell r="H8">
            <v>0.83472222222222225</v>
          </cell>
          <cell r="I8"/>
          <cell r="J8"/>
          <cell r="K8"/>
          <cell r="L8"/>
          <cell r="M8">
            <v>9</v>
          </cell>
          <cell r="N8">
            <v>0.41180555555555554</v>
          </cell>
          <cell r="O8">
            <v>25</v>
          </cell>
          <cell r="P8">
            <v>1.7395833333333335</v>
          </cell>
          <cell r="Q8">
            <v>34</v>
          </cell>
          <cell r="R8">
            <v>2.151388888888889</v>
          </cell>
        </row>
        <row r="9">
          <cell r="E9">
            <v>25</v>
          </cell>
          <cell r="F9">
            <v>6.9520833333333334</v>
          </cell>
          <cell r="G9">
            <v>6</v>
          </cell>
          <cell r="H9">
            <v>1.6708333333333334</v>
          </cell>
          <cell r="I9"/>
          <cell r="J9"/>
          <cell r="K9"/>
          <cell r="L9"/>
          <cell r="M9">
            <v>6</v>
          </cell>
          <cell r="N9">
            <v>0.34930555555555554</v>
          </cell>
          <cell r="O9">
            <v>31</v>
          </cell>
          <cell r="P9">
            <v>8.622916666666665</v>
          </cell>
          <cell r="Q9">
            <v>37</v>
          </cell>
          <cell r="R9">
            <v>8.9722222222222214</v>
          </cell>
        </row>
        <row r="10">
          <cell r="E10">
            <v>23</v>
          </cell>
          <cell r="F10">
            <v>8.9861111111111089</v>
          </cell>
          <cell r="G10">
            <v>2</v>
          </cell>
          <cell r="H10">
            <v>0.77986111111111112</v>
          </cell>
          <cell r="I10"/>
          <cell r="J10"/>
          <cell r="K10"/>
          <cell r="L10"/>
          <cell r="M10">
            <v>0</v>
          </cell>
          <cell r="N10">
            <v>0</v>
          </cell>
          <cell r="O10">
            <v>25</v>
          </cell>
          <cell r="P10">
            <v>10.11736111111111</v>
          </cell>
          <cell r="Q10">
            <v>25</v>
          </cell>
          <cell r="R10">
            <v>10.11736111111111</v>
          </cell>
        </row>
        <row r="11">
          <cell r="E11">
            <v>40</v>
          </cell>
          <cell r="F11">
            <v>8.6486111111111104</v>
          </cell>
          <cell r="G11">
            <v>15</v>
          </cell>
          <cell r="H11">
            <v>1.6888888888888891</v>
          </cell>
          <cell r="I11"/>
          <cell r="J11"/>
          <cell r="K11"/>
          <cell r="L11"/>
          <cell r="M11">
            <v>2</v>
          </cell>
          <cell r="N11">
            <v>0.10416666666666666</v>
          </cell>
          <cell r="O11">
            <v>55</v>
          </cell>
          <cell r="P11">
            <v>10.337499999999999</v>
          </cell>
          <cell r="Q11">
            <v>57</v>
          </cell>
          <cell r="R11">
            <v>10.441666666666665</v>
          </cell>
        </row>
        <row r="12">
          <cell r="E12">
            <v>56</v>
          </cell>
          <cell r="F12">
            <v>13.583333333333334</v>
          </cell>
          <cell r="G12">
            <v>3</v>
          </cell>
          <cell r="H12">
            <v>1.4305555555555554</v>
          </cell>
          <cell r="I12"/>
          <cell r="J12"/>
          <cell r="K12"/>
          <cell r="L12"/>
          <cell r="M12">
            <v>6</v>
          </cell>
          <cell r="N12">
            <v>2.0972222222222223</v>
          </cell>
          <cell r="O12">
            <v>59</v>
          </cell>
          <cell r="P12">
            <v>15.013888888888889</v>
          </cell>
          <cell r="Q12">
            <v>65</v>
          </cell>
          <cell r="R12">
            <v>17.111111111111111</v>
          </cell>
        </row>
        <row r="13">
          <cell r="E13">
            <v>17</v>
          </cell>
          <cell r="F13">
            <v>0.92013888888888884</v>
          </cell>
          <cell r="G13">
            <v>13</v>
          </cell>
          <cell r="H13">
            <v>0.56388888888888888</v>
          </cell>
          <cell r="I13"/>
          <cell r="J13"/>
          <cell r="K13"/>
          <cell r="L13"/>
          <cell r="M13">
            <v>10</v>
          </cell>
          <cell r="N13">
            <v>0.32013888888888886</v>
          </cell>
          <cell r="O13">
            <v>30</v>
          </cell>
          <cell r="P13">
            <v>1.4840277777777779</v>
          </cell>
          <cell r="Q13">
            <v>40</v>
          </cell>
          <cell r="R13">
            <v>1.8041666666666667</v>
          </cell>
        </row>
        <row r="14">
          <cell r="E14">
            <v>69</v>
          </cell>
          <cell r="F14">
            <v>8.8888888888888893</v>
          </cell>
          <cell r="G14">
            <v>47</v>
          </cell>
          <cell r="I14"/>
          <cell r="J14"/>
          <cell r="K14"/>
          <cell r="L14"/>
          <cell r="M14">
            <v>19</v>
          </cell>
          <cell r="N14">
            <v>1.1826388888888888</v>
          </cell>
          <cell r="O14">
            <v>116</v>
          </cell>
          <cell r="P14">
            <v>13.0625</v>
          </cell>
          <cell r="Q14">
            <v>135</v>
          </cell>
          <cell r="R14">
            <v>14.245138888888889</v>
          </cell>
        </row>
        <row r="15">
          <cell r="E15">
            <v>17</v>
          </cell>
          <cell r="F15">
            <v>1.76875</v>
          </cell>
          <cell r="G15">
            <v>15</v>
          </cell>
          <cell r="H15">
            <v>1.1423611111111112</v>
          </cell>
          <cell r="I15"/>
          <cell r="J15"/>
          <cell r="K15"/>
          <cell r="L15"/>
          <cell r="M15">
            <v>7</v>
          </cell>
          <cell r="N15">
            <v>0.26111111111111107</v>
          </cell>
          <cell r="O15">
            <v>32</v>
          </cell>
          <cell r="P15">
            <v>2.9111111111111114</v>
          </cell>
          <cell r="Q15">
            <v>39</v>
          </cell>
          <cell r="R15">
            <v>3.1722222222222225</v>
          </cell>
        </row>
        <row r="16">
          <cell r="E16">
            <v>3</v>
          </cell>
          <cell r="F16">
            <v>0.4375</v>
          </cell>
          <cell r="G16">
            <v>15</v>
          </cell>
          <cell r="H16">
            <v>1.0034722222222223</v>
          </cell>
          <cell r="I16"/>
          <cell r="J16"/>
          <cell r="K16"/>
          <cell r="L16"/>
          <cell r="M16">
            <v>15</v>
          </cell>
          <cell r="N16">
            <v>1.0625</v>
          </cell>
          <cell r="O16">
            <v>18</v>
          </cell>
          <cell r="P16">
            <v>1.4409722222222223</v>
          </cell>
          <cell r="Q16">
            <v>33</v>
          </cell>
          <cell r="R16">
            <v>2.5034722222222223</v>
          </cell>
        </row>
        <row r="17">
          <cell r="E17">
            <v>10</v>
          </cell>
          <cell r="F17">
            <v>7.0486111111111107</v>
          </cell>
          <cell r="G17">
            <v>4</v>
          </cell>
          <cell r="H17">
            <v>1.3604166666666666</v>
          </cell>
          <cell r="I17"/>
          <cell r="J17"/>
          <cell r="K17"/>
          <cell r="L17"/>
          <cell r="M17">
            <v>1</v>
          </cell>
          <cell r="N17">
            <v>0.10555555555555556</v>
          </cell>
          <cell r="O17">
            <v>14</v>
          </cell>
          <cell r="P17">
            <v>8.4090277777777782</v>
          </cell>
          <cell r="Q17">
            <v>15</v>
          </cell>
          <cell r="R17">
            <v>8.5145833333333343</v>
          </cell>
        </row>
        <row r="18">
          <cell r="E18"/>
          <cell r="F18"/>
          <cell r="G18"/>
          <cell r="H18"/>
          <cell r="I18"/>
          <cell r="J18"/>
          <cell r="K18"/>
          <cell r="L18"/>
          <cell r="M18"/>
          <cell r="N18"/>
          <cell r="O18"/>
          <cell r="P18"/>
          <cell r="Q18"/>
          <cell r="R18"/>
        </row>
        <row r="19">
          <cell r="E19">
            <v>5</v>
          </cell>
          <cell r="F19">
            <v>3.4465277777777779</v>
          </cell>
          <cell r="G19">
            <v>11</v>
          </cell>
          <cell r="H19">
            <v>3.7340277777777775</v>
          </cell>
          <cell r="I19"/>
          <cell r="J19"/>
          <cell r="K19"/>
          <cell r="L19"/>
          <cell r="M19">
            <v>3</v>
          </cell>
          <cell r="N19">
            <v>0.27083333333333337</v>
          </cell>
          <cell r="O19">
            <v>16</v>
          </cell>
          <cell r="P19">
            <v>7.1805555555555554</v>
          </cell>
          <cell r="Q19">
            <v>19</v>
          </cell>
          <cell r="R19">
            <v>7.4513888888888884</v>
          </cell>
        </row>
        <row r="20">
          <cell r="E20">
            <v>79</v>
          </cell>
          <cell r="G20">
            <v>2</v>
          </cell>
          <cell r="H20">
            <v>1.1805555555555555E-2</v>
          </cell>
          <cell r="I20"/>
          <cell r="J20"/>
          <cell r="K20"/>
          <cell r="L20"/>
          <cell r="M20">
            <v>8</v>
          </cell>
          <cell r="N20">
            <v>0.35069444444444442</v>
          </cell>
          <cell r="O20">
            <v>81</v>
          </cell>
          <cell r="P20">
            <v>22.706944444444442</v>
          </cell>
          <cell r="Q20">
            <v>89</v>
          </cell>
          <cell r="R20">
            <v>23.057638888888885</v>
          </cell>
        </row>
        <row r="21">
          <cell r="E21">
            <v>76</v>
          </cell>
          <cell r="F21">
            <v>2.0777777777777779</v>
          </cell>
          <cell r="G21">
            <v>47</v>
          </cell>
          <cell r="H21">
            <v>1.1041666666666667</v>
          </cell>
          <cell r="I21"/>
          <cell r="J21"/>
          <cell r="K21"/>
          <cell r="L21"/>
          <cell r="M21">
            <v>31</v>
          </cell>
          <cell r="N21">
            <v>1.0506944444444444</v>
          </cell>
          <cell r="O21">
            <v>137</v>
          </cell>
          <cell r="P21">
            <v>3.3680555555555554</v>
          </cell>
          <cell r="Q21">
            <v>168</v>
          </cell>
          <cell r="R21">
            <v>4.4187499999999993</v>
          </cell>
        </row>
        <row r="22">
          <cell r="E22">
            <v>14</v>
          </cell>
          <cell r="F22">
            <v>1.9590277777777778</v>
          </cell>
          <cell r="G22">
            <v>24</v>
          </cell>
          <cell r="H22">
            <v>1.8222222222222222</v>
          </cell>
          <cell r="I22"/>
          <cell r="J22"/>
          <cell r="K22"/>
          <cell r="L22"/>
          <cell r="M22">
            <v>25</v>
          </cell>
          <cell r="N22">
            <v>1.1395833333333332</v>
          </cell>
          <cell r="O22">
            <v>43</v>
          </cell>
          <cell r="P22">
            <v>3.879861111111111</v>
          </cell>
          <cell r="Q22">
            <v>68</v>
          </cell>
          <cell r="R22">
            <v>5.0194444444444439</v>
          </cell>
        </row>
      </sheetData>
      <sheetData sheetId="30"/>
      <sheetData sheetId="31"/>
      <sheetData sheetId="32"/>
      <sheetData sheetId="33">
        <row r="7">
          <cell r="E7">
            <v>9</v>
          </cell>
          <cell r="G7">
            <v>2</v>
          </cell>
          <cell r="H7">
            <v>0.51944444444444449</v>
          </cell>
          <cell r="I7"/>
          <cell r="J7"/>
          <cell r="K7"/>
          <cell r="L7"/>
          <cell r="M7">
            <v>22</v>
          </cell>
          <cell r="N7">
            <v>1.370138888888889</v>
          </cell>
          <cell r="O7">
            <v>11</v>
          </cell>
          <cell r="P7">
            <v>1.8819444444444446</v>
          </cell>
          <cell r="Q7">
            <v>33</v>
          </cell>
          <cell r="R7">
            <v>3.2520833333333337</v>
          </cell>
        </row>
        <row r="8">
          <cell r="E8">
            <v>7</v>
          </cell>
          <cell r="F8">
            <v>0.39652777777777781</v>
          </cell>
          <cell r="G8">
            <v>3</v>
          </cell>
          <cell r="H8">
            <v>6.9444444444444448E-2</v>
          </cell>
          <cell r="I8"/>
          <cell r="J8"/>
          <cell r="K8"/>
          <cell r="L8"/>
          <cell r="M8">
            <v>7</v>
          </cell>
          <cell r="N8">
            <v>0.47222222222222227</v>
          </cell>
          <cell r="O8">
            <v>10</v>
          </cell>
          <cell r="P8">
            <v>0.46597222222222223</v>
          </cell>
          <cell r="Q8">
            <v>17</v>
          </cell>
          <cell r="R8">
            <v>0.93819444444444455</v>
          </cell>
        </row>
        <row r="9">
          <cell r="E9">
            <v>10</v>
          </cell>
          <cell r="F9">
            <v>3.4854166666666666</v>
          </cell>
          <cell r="G9">
            <v>4</v>
          </cell>
          <cell r="H9">
            <v>0.47152777777777777</v>
          </cell>
          <cell r="I9"/>
          <cell r="J9"/>
          <cell r="K9"/>
          <cell r="L9"/>
          <cell r="M9">
            <v>9</v>
          </cell>
          <cell r="N9">
            <v>0.86388888888888893</v>
          </cell>
          <cell r="O9">
            <v>14</v>
          </cell>
          <cell r="P9">
            <v>3.9569444444444444</v>
          </cell>
          <cell r="Q9">
            <v>23</v>
          </cell>
          <cell r="R9">
            <v>4.8208333333333329</v>
          </cell>
        </row>
        <row r="10">
          <cell r="E10">
            <v>5</v>
          </cell>
          <cell r="F10">
            <v>2.0125000000000002</v>
          </cell>
          <cell r="G10">
            <v>1</v>
          </cell>
          <cell r="H10">
            <v>0.22430555555555556</v>
          </cell>
          <cell r="I10"/>
          <cell r="J10"/>
          <cell r="K10"/>
          <cell r="L10"/>
          <cell r="M10">
            <v>4</v>
          </cell>
          <cell r="N10">
            <v>0.35624999999999996</v>
          </cell>
          <cell r="O10">
            <v>6</v>
          </cell>
          <cell r="P10">
            <v>2.2368055555555557</v>
          </cell>
          <cell r="Q10">
            <v>10</v>
          </cell>
          <cell r="R10">
            <v>2.5930555555555559</v>
          </cell>
        </row>
        <row r="11">
          <cell r="E11">
            <v>18</v>
          </cell>
          <cell r="F11">
            <v>2.4020833333333331</v>
          </cell>
          <cell r="G11">
            <v>2</v>
          </cell>
          <cell r="H11">
            <v>0.31805555555555554</v>
          </cell>
          <cell r="I11"/>
          <cell r="J11"/>
          <cell r="K11"/>
          <cell r="L11"/>
          <cell r="M11">
            <v>3</v>
          </cell>
          <cell r="N11">
            <v>0.15694444444444444</v>
          </cell>
          <cell r="O11">
            <v>20</v>
          </cell>
          <cell r="P11">
            <v>2.7201388888888887</v>
          </cell>
          <cell r="Q11">
            <v>23</v>
          </cell>
          <cell r="R11">
            <v>2.8770833333333332</v>
          </cell>
        </row>
        <row r="12">
          <cell r="E12">
            <v>10</v>
          </cell>
          <cell r="F12">
            <v>2.3826388888888888</v>
          </cell>
          <cell r="G12">
            <v>0</v>
          </cell>
          <cell r="H12">
            <v>0</v>
          </cell>
          <cell r="I12"/>
          <cell r="J12"/>
          <cell r="K12"/>
          <cell r="L12"/>
          <cell r="M12">
            <v>11</v>
          </cell>
          <cell r="N12">
            <v>0.73055555555555562</v>
          </cell>
          <cell r="O12">
            <v>10</v>
          </cell>
          <cell r="P12">
            <v>2.3826388888888888</v>
          </cell>
          <cell r="Q12">
            <v>21</v>
          </cell>
          <cell r="R12">
            <v>3.1131944444444444</v>
          </cell>
        </row>
        <row r="13">
          <cell r="E13">
            <v>17</v>
          </cell>
          <cell r="F13">
            <v>1.2131944444444445</v>
          </cell>
          <cell r="G13">
            <v>5</v>
          </cell>
          <cell r="H13">
            <v>0.57291666666666674</v>
          </cell>
          <cell r="I13"/>
          <cell r="J13"/>
          <cell r="K13"/>
          <cell r="L13"/>
          <cell r="M13">
            <v>13</v>
          </cell>
          <cell r="N13">
            <v>0.52569444444444446</v>
          </cell>
          <cell r="O13">
            <v>22</v>
          </cell>
          <cell r="P13">
            <v>1.7861111111111112</v>
          </cell>
          <cell r="Q13">
            <v>35</v>
          </cell>
          <cell r="R13">
            <v>2.3118055555555559</v>
          </cell>
        </row>
        <row r="14">
          <cell r="E14">
            <v>70</v>
          </cell>
          <cell r="F14">
            <v>5.0055555555555564</v>
          </cell>
          <cell r="G14">
            <v>9</v>
          </cell>
          <cell r="I14"/>
          <cell r="J14"/>
          <cell r="K14"/>
          <cell r="L14"/>
          <cell r="M14">
            <v>10</v>
          </cell>
          <cell r="N14">
            <v>0.5131944444444444</v>
          </cell>
          <cell r="O14">
            <v>79</v>
          </cell>
          <cell r="P14">
            <v>6.1840277777777786</v>
          </cell>
          <cell r="Q14">
            <v>89</v>
          </cell>
          <cell r="R14">
            <v>6.6972222222222229</v>
          </cell>
        </row>
        <row r="15">
          <cell r="E15">
            <v>5</v>
          </cell>
          <cell r="F15">
            <v>0.67638888888888893</v>
          </cell>
          <cell r="G15">
            <v>4</v>
          </cell>
          <cell r="H15">
            <v>4.4444444444444439E-2</v>
          </cell>
          <cell r="I15"/>
          <cell r="J15"/>
          <cell r="K15"/>
          <cell r="L15"/>
          <cell r="M15">
            <v>6</v>
          </cell>
          <cell r="N15">
            <v>0.25624999999999998</v>
          </cell>
          <cell r="O15">
            <v>9</v>
          </cell>
          <cell r="P15">
            <v>0.72083333333333333</v>
          </cell>
          <cell r="Q15">
            <v>15</v>
          </cell>
          <cell r="R15">
            <v>0.9770833333333333</v>
          </cell>
        </row>
        <row r="16">
          <cell r="E16">
            <v>5</v>
          </cell>
          <cell r="F16">
            <v>1.3020833333333333</v>
          </cell>
          <cell r="G16">
            <v>1</v>
          </cell>
          <cell r="H16">
            <v>0.6166666666666667</v>
          </cell>
          <cell r="I16"/>
          <cell r="J16"/>
          <cell r="K16"/>
          <cell r="L16"/>
          <cell r="M16">
            <v>7</v>
          </cell>
          <cell r="N16">
            <v>0.33333333333333331</v>
          </cell>
          <cell r="O16">
            <v>6</v>
          </cell>
          <cell r="P16">
            <v>1.91875</v>
          </cell>
          <cell r="Q16">
            <v>13</v>
          </cell>
          <cell r="R16">
            <v>2.2520833333333332</v>
          </cell>
        </row>
        <row r="17">
          <cell r="E17">
            <v>7</v>
          </cell>
          <cell r="F17">
            <v>0.74305555555555558</v>
          </cell>
          <cell r="G17">
            <v>0</v>
          </cell>
          <cell r="H17">
            <v>0</v>
          </cell>
          <cell r="I17"/>
          <cell r="J17"/>
          <cell r="K17"/>
          <cell r="L17"/>
          <cell r="M17">
            <v>1</v>
          </cell>
          <cell r="N17">
            <v>6.9444444444444441E-3</v>
          </cell>
          <cell r="O17">
            <v>7</v>
          </cell>
          <cell r="P17">
            <v>0.74305555555555558</v>
          </cell>
          <cell r="Q17">
            <v>8</v>
          </cell>
          <cell r="R17">
            <v>0.75</v>
          </cell>
        </row>
        <row r="18">
          <cell r="E18">
            <v>4</v>
          </cell>
          <cell r="F18">
            <v>2.7006944444444443</v>
          </cell>
          <cell r="G18"/>
          <cell r="H18"/>
          <cell r="I18"/>
          <cell r="J18"/>
          <cell r="K18"/>
          <cell r="L18"/>
          <cell r="M18"/>
          <cell r="N18"/>
          <cell r="O18">
            <v>4</v>
          </cell>
          <cell r="P18">
            <v>2.7006944444444443</v>
          </cell>
          <cell r="Q18">
            <v>4</v>
          </cell>
          <cell r="R18">
            <v>2.7006944444444443</v>
          </cell>
        </row>
        <row r="19">
          <cell r="E19">
            <v>40</v>
          </cell>
          <cell r="F19">
            <v>7.2930555555555552</v>
          </cell>
          <cell r="G19">
            <v>0</v>
          </cell>
          <cell r="H19">
            <v>0</v>
          </cell>
          <cell r="I19"/>
          <cell r="J19"/>
          <cell r="K19"/>
          <cell r="L19"/>
          <cell r="M19">
            <v>2</v>
          </cell>
          <cell r="N19">
            <v>7.2916666666666671E-2</v>
          </cell>
          <cell r="O19">
            <v>40</v>
          </cell>
          <cell r="P19">
            <v>7.2930555555555552</v>
          </cell>
          <cell r="Q19">
            <v>42</v>
          </cell>
          <cell r="R19">
            <v>7.3659722222222221</v>
          </cell>
        </row>
        <row r="20">
          <cell r="E20">
            <v>55</v>
          </cell>
          <cell r="G20">
            <v>2</v>
          </cell>
          <cell r="H20">
            <v>6.9444444444444441E-3</v>
          </cell>
          <cell r="I20"/>
          <cell r="J20"/>
          <cell r="K20"/>
          <cell r="L20"/>
          <cell r="M20">
            <v>3</v>
          </cell>
          <cell r="N20">
            <v>2.0833333333333332E-2</v>
          </cell>
          <cell r="O20">
            <v>57</v>
          </cell>
          <cell r="P20">
            <v>14.627777777777778</v>
          </cell>
          <cell r="Q20">
            <v>60</v>
          </cell>
          <cell r="R20">
            <v>14.648611111111112</v>
          </cell>
        </row>
        <row r="21">
          <cell r="E21">
            <v>67</v>
          </cell>
          <cell r="F21">
            <v>3.1604166666666664</v>
          </cell>
          <cell r="G21">
            <v>7</v>
          </cell>
          <cell r="H21">
            <v>0.16666666666666666</v>
          </cell>
          <cell r="I21"/>
          <cell r="J21"/>
          <cell r="K21"/>
          <cell r="L21"/>
          <cell r="M21">
            <v>13</v>
          </cell>
          <cell r="N21">
            <v>0.63402777777777775</v>
          </cell>
          <cell r="O21">
            <v>74</v>
          </cell>
          <cell r="P21">
            <v>3.3270833333333329</v>
          </cell>
          <cell r="Q21">
            <v>87</v>
          </cell>
          <cell r="R21">
            <v>3.9611111111111108</v>
          </cell>
        </row>
        <row r="22">
          <cell r="E22">
            <v>12</v>
          </cell>
          <cell r="F22">
            <v>0.96666666666666679</v>
          </cell>
          <cell r="G22">
            <v>8</v>
          </cell>
          <cell r="H22">
            <v>0.32847222222222228</v>
          </cell>
          <cell r="I22"/>
          <cell r="J22"/>
          <cell r="K22"/>
          <cell r="L22"/>
          <cell r="M22">
            <v>15</v>
          </cell>
          <cell r="N22">
            <v>0.49930555555555561</v>
          </cell>
          <cell r="O22">
            <v>20</v>
          </cell>
          <cell r="P22">
            <v>1.2951388888888891</v>
          </cell>
          <cell r="Q22">
            <v>35</v>
          </cell>
          <cell r="R22">
            <v>1.7944444444444447</v>
          </cell>
        </row>
      </sheetData>
      <sheetData sheetId="34"/>
      <sheetData sheetId="35"/>
      <sheetData sheetId="36"/>
      <sheetData sheetId="37"/>
      <sheetData sheetId="38"/>
      <sheetData sheetId="39">
        <row r="7">
          <cell r="F7">
            <v>9</v>
          </cell>
          <cell r="H7">
            <v>3</v>
          </cell>
          <cell r="I7">
            <v>0.20833333333333334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9</v>
          </cell>
          <cell r="O7">
            <v>0.40625000000000006</v>
          </cell>
          <cell r="P7">
            <v>12</v>
          </cell>
          <cell r="Q7">
            <v>0.62430555555555556</v>
          </cell>
          <cell r="R7">
            <v>21</v>
          </cell>
          <cell r="S7">
            <v>1.0305555555555557</v>
          </cell>
        </row>
        <row r="8">
          <cell r="F8">
            <v>20</v>
          </cell>
          <cell r="G8">
            <v>2.2180555555555559</v>
          </cell>
          <cell r="H8">
            <v>2</v>
          </cell>
          <cell r="I8">
            <v>0.16666666666666666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9</v>
          </cell>
          <cell r="O8">
            <v>0.35069444444444442</v>
          </cell>
          <cell r="P8">
            <v>22</v>
          </cell>
          <cell r="Q8">
            <v>2.3847222222222224</v>
          </cell>
          <cell r="R8">
            <v>31</v>
          </cell>
          <cell r="S8">
            <v>2.7354166666666666</v>
          </cell>
        </row>
        <row r="9">
          <cell r="F9">
            <v>18</v>
          </cell>
          <cell r="G9">
            <v>7.1548611111111118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2</v>
          </cell>
          <cell r="O9">
            <v>0.12361111111111112</v>
          </cell>
          <cell r="P9">
            <v>18</v>
          </cell>
          <cell r="Q9">
            <v>7.1548611111111118</v>
          </cell>
          <cell r="R9">
            <v>20</v>
          </cell>
          <cell r="S9">
            <v>7.2784722222222218</v>
          </cell>
        </row>
        <row r="10">
          <cell r="F10">
            <v>36</v>
          </cell>
          <cell r="G10">
            <v>6.6854166666666668</v>
          </cell>
          <cell r="H10">
            <v>4.5138888888888885E-3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7</v>
          </cell>
          <cell r="O10">
            <v>1.1159722222222224</v>
          </cell>
          <cell r="P10">
            <v>36.004513888888887</v>
          </cell>
          <cell r="Q10">
            <v>6.6854166666666668</v>
          </cell>
          <cell r="R10">
            <v>43.004513888888887</v>
          </cell>
          <cell r="S10">
            <v>7.8013888888888889</v>
          </cell>
        </row>
        <row r="11">
          <cell r="F11">
            <v>30</v>
          </cell>
          <cell r="G11">
            <v>6.9347222222222227</v>
          </cell>
          <cell r="H11">
            <v>1</v>
          </cell>
          <cell r="I11">
            <v>0.80208333333333337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5</v>
          </cell>
          <cell r="O11">
            <v>0.83472222222222214</v>
          </cell>
          <cell r="P11">
            <v>31</v>
          </cell>
          <cell r="Q11">
            <v>7.7368055555555557</v>
          </cell>
          <cell r="R11">
            <v>36</v>
          </cell>
          <cell r="S11">
            <v>8.5715277777777779</v>
          </cell>
        </row>
        <row r="12">
          <cell r="F12">
            <v>25</v>
          </cell>
          <cell r="G12">
            <v>4.9430555555555555</v>
          </cell>
          <cell r="H12">
            <v>2</v>
          </cell>
          <cell r="I12">
            <v>0.21458333333333335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5</v>
          </cell>
          <cell r="O12">
            <v>0.45833333333333337</v>
          </cell>
          <cell r="P12">
            <v>27</v>
          </cell>
          <cell r="Q12">
            <v>5.1576388888888891</v>
          </cell>
          <cell r="R12">
            <v>32</v>
          </cell>
          <cell r="S12">
            <v>5.6159722222222221</v>
          </cell>
        </row>
        <row r="13">
          <cell r="F13">
            <v>19</v>
          </cell>
          <cell r="G13">
            <v>0.6645833333333333</v>
          </cell>
          <cell r="H13">
            <v>4</v>
          </cell>
          <cell r="I13">
            <v>4.1666666666666671E-2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7</v>
          </cell>
          <cell r="O13">
            <v>0.72916666666666663</v>
          </cell>
          <cell r="P13">
            <v>23</v>
          </cell>
          <cell r="Q13">
            <v>0.70625000000000004</v>
          </cell>
          <cell r="R13">
            <v>30</v>
          </cell>
          <cell r="S13">
            <v>1.4354166666666668</v>
          </cell>
        </row>
        <row r="14">
          <cell r="F14">
            <v>95</v>
          </cell>
          <cell r="G14">
            <v>7.4423611111111114</v>
          </cell>
          <cell r="H14">
            <v>21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6</v>
          </cell>
          <cell r="O14">
            <v>0.25208333333333333</v>
          </cell>
          <cell r="P14">
            <v>116</v>
          </cell>
          <cell r="Q14">
            <v>9.3340277777777771</v>
          </cell>
          <cell r="R14">
            <v>122</v>
          </cell>
          <cell r="S14">
            <v>9.5861111111111104</v>
          </cell>
        </row>
        <row r="15">
          <cell r="F15">
            <v>6</v>
          </cell>
          <cell r="G15">
            <v>8.819444444444445E-2</v>
          </cell>
          <cell r="H15">
            <v>3</v>
          </cell>
          <cell r="I15">
            <v>0.90763888888888899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8</v>
          </cell>
          <cell r="O15">
            <v>0.5395833333333333</v>
          </cell>
          <cell r="P15">
            <v>9</v>
          </cell>
          <cell r="Q15">
            <v>0.99583333333333346</v>
          </cell>
          <cell r="R15">
            <v>17</v>
          </cell>
          <cell r="S15">
            <v>1.5354166666666669</v>
          </cell>
        </row>
        <row r="16">
          <cell r="F16">
            <v>7</v>
          </cell>
          <cell r="G16">
            <v>1.5381944444444444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5</v>
          </cell>
          <cell r="O16">
            <v>1.4145833333333333</v>
          </cell>
          <cell r="P16">
            <v>7</v>
          </cell>
          <cell r="Q16">
            <v>1.5381944444444444</v>
          </cell>
          <cell r="R16">
            <v>12</v>
          </cell>
          <cell r="S16">
            <v>2.9527777777777775</v>
          </cell>
        </row>
        <row r="17">
          <cell r="F17">
            <v>11</v>
          </cell>
          <cell r="G17">
            <v>0.46666666666666667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2</v>
          </cell>
          <cell r="O17">
            <v>0.10416666666666667</v>
          </cell>
          <cell r="P17">
            <v>11</v>
          </cell>
          <cell r="Q17">
            <v>0.46666666666666667</v>
          </cell>
          <cell r="R17">
            <v>13</v>
          </cell>
          <cell r="S17">
            <v>0.5708333333333333</v>
          </cell>
        </row>
        <row r="18">
          <cell r="F18">
            <v>0</v>
          </cell>
          <cell r="G18">
            <v>0</v>
          </cell>
          <cell r="H18">
            <v>1</v>
          </cell>
          <cell r="I18">
            <v>4.1666666666666664E-2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1</v>
          </cell>
          <cell r="O18">
            <v>0.61111111111111105</v>
          </cell>
          <cell r="P18">
            <v>1</v>
          </cell>
          <cell r="Q18">
            <v>4.1666666666666664E-2</v>
          </cell>
          <cell r="R18">
            <v>2</v>
          </cell>
          <cell r="S18">
            <v>0.65277777777777768</v>
          </cell>
        </row>
        <row r="19">
          <cell r="F19">
            <v>121</v>
          </cell>
          <cell r="G19">
            <v>14.972222222222221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4</v>
          </cell>
          <cell r="O19">
            <v>0.34097222222222223</v>
          </cell>
          <cell r="P19">
            <v>121</v>
          </cell>
          <cell r="Q19">
            <v>14.972222222222221</v>
          </cell>
          <cell r="R19">
            <v>125</v>
          </cell>
          <cell r="S19">
            <v>15.313194444444445</v>
          </cell>
        </row>
        <row r="20">
          <cell r="F20">
            <v>59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59</v>
          </cell>
          <cell r="Q20">
            <v>12.6625</v>
          </cell>
          <cell r="R20">
            <v>59</v>
          </cell>
          <cell r="S20">
            <v>12.6625</v>
          </cell>
        </row>
        <row r="21">
          <cell r="F21">
            <v>33</v>
          </cell>
          <cell r="G21">
            <v>1.5930555555555554</v>
          </cell>
          <cell r="H21">
            <v>15</v>
          </cell>
          <cell r="I21">
            <v>1.2027777777777779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19</v>
          </cell>
          <cell r="O21">
            <v>0.55208333333333337</v>
          </cell>
          <cell r="P21">
            <v>48</v>
          </cell>
          <cell r="Q21">
            <v>2.7958333333333334</v>
          </cell>
          <cell r="R21">
            <v>67</v>
          </cell>
          <cell r="S21">
            <v>3.3479166666666669</v>
          </cell>
        </row>
        <row r="22">
          <cell r="F22">
            <v>7</v>
          </cell>
          <cell r="G22">
            <v>1.2458333333333333</v>
          </cell>
          <cell r="H22">
            <v>7</v>
          </cell>
          <cell r="I22">
            <v>0.4513888888888889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16</v>
          </cell>
          <cell r="O22">
            <v>0.41250000000000003</v>
          </cell>
          <cell r="P22">
            <v>17</v>
          </cell>
          <cell r="Q22">
            <v>1.1097222222222223</v>
          </cell>
          <cell r="R22">
            <v>33</v>
          </cell>
          <cell r="S22">
            <v>1.5222222222222221</v>
          </cell>
        </row>
      </sheetData>
      <sheetData sheetId="40"/>
      <sheetData sheetId="41"/>
      <sheetData sheetId="42"/>
      <sheetData sheetId="43"/>
      <sheetData sheetId="44">
        <row r="7">
          <cell r="E7">
            <v>6</v>
          </cell>
          <cell r="G7">
            <v>3</v>
          </cell>
          <cell r="H7">
            <v>0.8930555555555556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4</v>
          </cell>
          <cell r="N7">
            <v>0.45069444444444445</v>
          </cell>
          <cell r="O7">
            <v>9</v>
          </cell>
          <cell r="Q7">
            <v>13</v>
          </cell>
        </row>
        <row r="8">
          <cell r="E8">
            <v>2</v>
          </cell>
          <cell r="F8">
            <v>0.22708333333333333</v>
          </cell>
          <cell r="G8">
            <v>3</v>
          </cell>
          <cell r="H8">
            <v>0.72430555555555554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8</v>
          </cell>
          <cell r="N8">
            <v>0.3298611111111111</v>
          </cell>
          <cell r="O8">
            <v>5</v>
          </cell>
          <cell r="Q8">
            <v>13</v>
          </cell>
          <cell r="R8">
            <v>1.28125</v>
          </cell>
        </row>
        <row r="9">
          <cell r="E9">
            <v>12</v>
          </cell>
          <cell r="F9">
            <v>3.5500000000000003</v>
          </cell>
          <cell r="G9">
            <v>3</v>
          </cell>
          <cell r="H9">
            <v>0.59583333333333333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2</v>
          </cell>
          <cell r="N9">
            <v>0.24097222222222223</v>
          </cell>
          <cell r="O9">
            <v>15</v>
          </cell>
          <cell r="Q9">
            <v>17</v>
          </cell>
          <cell r="R9">
            <v>4.3868055555555561</v>
          </cell>
        </row>
        <row r="10">
          <cell r="E10">
            <v>21</v>
          </cell>
          <cell r="F10">
            <v>4.1256944444444441</v>
          </cell>
          <cell r="G10">
            <v>1</v>
          </cell>
          <cell r="H10">
            <v>6.3194444444444442E-2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3</v>
          </cell>
          <cell r="N10">
            <v>0.23958333333333334</v>
          </cell>
          <cell r="O10">
            <v>22</v>
          </cell>
          <cell r="Q10">
            <v>25</v>
          </cell>
          <cell r="R10">
            <v>4.4284722222222213</v>
          </cell>
        </row>
        <row r="11">
          <cell r="E11">
            <v>17</v>
          </cell>
          <cell r="F11">
            <v>3.9888888888888889</v>
          </cell>
          <cell r="G11">
            <v>3</v>
          </cell>
          <cell r="H11">
            <v>0.19722222222222222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2</v>
          </cell>
          <cell r="N11">
            <v>3.8194444444444441E-2</v>
          </cell>
          <cell r="O11">
            <v>20</v>
          </cell>
          <cell r="Q11">
            <v>22</v>
          </cell>
          <cell r="R11">
            <v>4.2243055555555555</v>
          </cell>
        </row>
        <row r="12">
          <cell r="E12">
            <v>12</v>
          </cell>
          <cell r="F12">
            <v>2.4256944444444444</v>
          </cell>
          <cell r="G12">
            <v>1</v>
          </cell>
          <cell r="H12">
            <v>0.10416666666666667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1</v>
          </cell>
          <cell r="N12">
            <v>8.4722222222222213E-2</v>
          </cell>
          <cell r="O12">
            <v>13</v>
          </cell>
          <cell r="Q12">
            <v>14</v>
          </cell>
          <cell r="R12">
            <v>2.614583333333333</v>
          </cell>
        </row>
        <row r="13">
          <cell r="E13">
            <v>19</v>
          </cell>
          <cell r="F13">
            <v>1.4319444444444445</v>
          </cell>
          <cell r="G13">
            <v>2</v>
          </cell>
          <cell r="H13">
            <v>6.0416666666666667E-2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7</v>
          </cell>
          <cell r="N13">
            <v>0.17777777777777778</v>
          </cell>
          <cell r="O13">
            <v>21</v>
          </cell>
          <cell r="Q13">
            <v>28</v>
          </cell>
          <cell r="R13">
            <v>1.6701388888888888</v>
          </cell>
        </row>
        <row r="14">
          <cell r="E14">
            <v>32</v>
          </cell>
          <cell r="F14">
            <v>5.4013888888888886</v>
          </cell>
          <cell r="G14">
            <v>3</v>
          </cell>
          <cell r="H14">
            <v>0.10416666666666667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1</v>
          </cell>
          <cell r="N14">
            <v>5.5555555555555552E-2</v>
          </cell>
          <cell r="O14">
            <v>35</v>
          </cell>
          <cell r="Q14">
            <v>36</v>
          </cell>
          <cell r="R14">
            <v>5.5611111111111109</v>
          </cell>
        </row>
        <row r="15">
          <cell r="E15">
            <v>9</v>
          </cell>
          <cell r="F15">
            <v>1.3694444444444445</v>
          </cell>
          <cell r="G15"/>
          <cell r="H15"/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6</v>
          </cell>
          <cell r="N15">
            <v>0.3743055555555555</v>
          </cell>
          <cell r="O15">
            <v>9</v>
          </cell>
          <cell r="Q15">
            <v>15</v>
          </cell>
          <cell r="R15">
            <v>1.7437499999999999</v>
          </cell>
        </row>
        <row r="16">
          <cell r="E16">
            <v>19</v>
          </cell>
          <cell r="F16">
            <v>2.2666666666666666</v>
          </cell>
          <cell r="G16"/>
          <cell r="H16"/>
          <cell r="I16"/>
          <cell r="J16"/>
          <cell r="K16"/>
          <cell r="L16"/>
          <cell r="M16">
            <v>4</v>
          </cell>
          <cell r="N16">
            <v>0.21875</v>
          </cell>
          <cell r="O16">
            <v>19</v>
          </cell>
          <cell r="Q16">
            <v>23</v>
          </cell>
          <cell r="R16">
            <v>2.4854166666666666</v>
          </cell>
        </row>
        <row r="17">
          <cell r="E17">
            <v>3</v>
          </cell>
          <cell r="F17">
            <v>0.45833333333333331</v>
          </cell>
          <cell r="G17">
            <v>1</v>
          </cell>
          <cell r="H17">
            <v>4.1666666666666664E-2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3</v>
          </cell>
          <cell r="N17">
            <v>0.18402777777777779</v>
          </cell>
          <cell r="O17">
            <v>4</v>
          </cell>
          <cell r="Q17">
            <v>7</v>
          </cell>
          <cell r="R17">
            <v>0.68402777777777779</v>
          </cell>
        </row>
        <row r="18">
          <cell r="E18">
            <v>13</v>
          </cell>
          <cell r="F18">
            <v>2.0340277777777778</v>
          </cell>
          <cell r="G18">
            <v>2</v>
          </cell>
          <cell r="H18">
            <v>0.12430555555555556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1</v>
          </cell>
          <cell r="N18">
            <v>1.8749999999999999E-2</v>
          </cell>
          <cell r="O18">
            <v>15</v>
          </cell>
          <cell r="Q18">
            <v>16</v>
          </cell>
          <cell r="R18">
            <v>2.177083333333333</v>
          </cell>
        </row>
        <row r="19">
          <cell r="E19">
            <v>1</v>
          </cell>
          <cell r="F19">
            <v>4.8611111111111112E-2</v>
          </cell>
          <cell r="G19">
            <v>1</v>
          </cell>
          <cell r="H19">
            <v>4.1666666666666664E-2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1</v>
          </cell>
          <cell r="N19">
            <v>7.9861111111111105E-2</v>
          </cell>
          <cell r="O19">
            <v>2</v>
          </cell>
          <cell r="Q19">
            <v>3</v>
          </cell>
          <cell r="R19">
            <v>0.1701388888888889</v>
          </cell>
        </row>
        <row r="20">
          <cell r="E20">
            <v>37</v>
          </cell>
          <cell r="F20">
            <v>6.1319444444444438</v>
          </cell>
          <cell r="G20">
            <v>1</v>
          </cell>
          <cell r="H20">
            <v>0.1111111111111111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3</v>
          </cell>
          <cell r="N20">
            <v>8.6805555555555566E-2</v>
          </cell>
          <cell r="O20">
            <v>38</v>
          </cell>
          <cell r="Q20">
            <v>41</v>
          </cell>
          <cell r="R20">
            <v>6.3298611111111098</v>
          </cell>
        </row>
        <row r="21">
          <cell r="E21">
            <v>38</v>
          </cell>
          <cell r="F21">
            <v>10.159027777777778</v>
          </cell>
          <cell r="G21">
            <v>3</v>
          </cell>
          <cell r="H21">
            <v>0.8125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/>
          <cell r="N21"/>
          <cell r="O21">
            <v>41</v>
          </cell>
          <cell r="Q21">
            <v>41</v>
          </cell>
          <cell r="R21">
            <v>10.971527777777778</v>
          </cell>
        </row>
        <row r="22">
          <cell r="E22">
            <v>38</v>
          </cell>
          <cell r="F22">
            <v>2.3527777777777779</v>
          </cell>
          <cell r="G22">
            <v>6</v>
          </cell>
          <cell r="H22">
            <v>0.28611111111111115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11</v>
          </cell>
          <cell r="N22">
            <v>0.27638888888888885</v>
          </cell>
          <cell r="O22">
            <v>44</v>
          </cell>
          <cell r="Q22">
            <v>55</v>
          </cell>
          <cell r="R22">
            <v>2.9152777777777779</v>
          </cell>
        </row>
        <row r="23">
          <cell r="E23">
            <v>7</v>
          </cell>
          <cell r="F23">
            <v>1.2923611111111111</v>
          </cell>
          <cell r="G23">
            <v>7</v>
          </cell>
          <cell r="H23">
            <v>0.47986111111111113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15</v>
          </cell>
          <cell r="N23">
            <v>0.64166666666666672</v>
          </cell>
          <cell r="O23">
            <v>14</v>
          </cell>
          <cell r="Q23">
            <v>29</v>
          </cell>
          <cell r="R23">
            <v>2.4138888888888888</v>
          </cell>
        </row>
      </sheetData>
      <sheetData sheetId="45">
        <row r="7">
          <cell r="E7">
            <v>6</v>
          </cell>
          <cell r="G7">
            <v>3</v>
          </cell>
          <cell r="H7">
            <v>0.8930555555555556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4</v>
          </cell>
          <cell r="N7">
            <v>0.45069444444444445</v>
          </cell>
          <cell r="O7">
            <v>9</v>
          </cell>
          <cell r="Q7">
            <v>13</v>
          </cell>
        </row>
        <row r="8">
          <cell r="E8">
            <v>2</v>
          </cell>
          <cell r="F8">
            <v>0.22708333333333333</v>
          </cell>
          <cell r="G8">
            <v>3</v>
          </cell>
          <cell r="H8">
            <v>0.72430555555555554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8</v>
          </cell>
          <cell r="N8">
            <v>0.3298611111111111</v>
          </cell>
          <cell r="O8">
            <v>5</v>
          </cell>
          <cell r="Q8">
            <v>13</v>
          </cell>
          <cell r="R8">
            <v>1.28125</v>
          </cell>
        </row>
        <row r="9">
          <cell r="E9">
            <v>12</v>
          </cell>
          <cell r="F9">
            <v>3.5500000000000003</v>
          </cell>
          <cell r="G9">
            <v>3</v>
          </cell>
          <cell r="H9">
            <v>0.59583333333333333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2</v>
          </cell>
          <cell r="N9">
            <v>0.24097222222222223</v>
          </cell>
          <cell r="O9">
            <v>15</v>
          </cell>
          <cell r="Q9">
            <v>17</v>
          </cell>
          <cell r="R9">
            <v>4.3868055555555561</v>
          </cell>
        </row>
        <row r="10">
          <cell r="E10">
            <v>21</v>
          </cell>
          <cell r="F10">
            <v>4.1256944444444441</v>
          </cell>
          <cell r="G10">
            <v>1</v>
          </cell>
          <cell r="H10">
            <v>6.3194444444444442E-2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3</v>
          </cell>
          <cell r="N10">
            <v>0.23958333333333334</v>
          </cell>
          <cell r="O10">
            <v>22</v>
          </cell>
          <cell r="Q10">
            <v>25</v>
          </cell>
          <cell r="R10">
            <v>4.4284722222222213</v>
          </cell>
        </row>
        <row r="11">
          <cell r="E11">
            <v>17</v>
          </cell>
          <cell r="F11">
            <v>3.9888888888888889</v>
          </cell>
          <cell r="G11">
            <v>3</v>
          </cell>
          <cell r="H11">
            <v>0.19722222222222222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2</v>
          </cell>
          <cell r="N11">
            <v>3.8194444444444441E-2</v>
          </cell>
          <cell r="O11">
            <v>20</v>
          </cell>
          <cell r="Q11">
            <v>22</v>
          </cell>
          <cell r="R11">
            <v>4.2243055555555555</v>
          </cell>
        </row>
        <row r="12">
          <cell r="E12">
            <v>12</v>
          </cell>
          <cell r="F12">
            <v>2.4256944444444444</v>
          </cell>
          <cell r="G12">
            <v>1</v>
          </cell>
          <cell r="H12">
            <v>0.10416666666666667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1</v>
          </cell>
          <cell r="N12">
            <v>8.4722222222222213E-2</v>
          </cell>
          <cell r="O12">
            <v>13</v>
          </cell>
          <cell r="Q12">
            <v>14</v>
          </cell>
          <cell r="R12">
            <v>2.614583333333333</v>
          </cell>
        </row>
        <row r="13">
          <cell r="E13">
            <v>19</v>
          </cell>
          <cell r="F13">
            <v>1.4319444444444445</v>
          </cell>
          <cell r="G13">
            <v>2</v>
          </cell>
          <cell r="H13">
            <v>6.0416666666666667E-2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7</v>
          </cell>
          <cell r="N13">
            <v>0.17777777777777778</v>
          </cell>
          <cell r="O13">
            <v>21</v>
          </cell>
          <cell r="Q13">
            <v>28</v>
          </cell>
          <cell r="R13">
            <v>1.6701388888888888</v>
          </cell>
        </row>
        <row r="14">
          <cell r="E14">
            <v>32</v>
          </cell>
          <cell r="F14">
            <v>5.4013888888888886</v>
          </cell>
          <cell r="G14">
            <v>3</v>
          </cell>
          <cell r="H14">
            <v>0.10416666666666667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1</v>
          </cell>
          <cell r="N14">
            <v>5.5555555555555552E-2</v>
          </cell>
          <cell r="O14">
            <v>35</v>
          </cell>
          <cell r="Q14">
            <v>36</v>
          </cell>
          <cell r="R14">
            <v>5.5611111111111109</v>
          </cell>
        </row>
        <row r="15">
          <cell r="E15">
            <v>9</v>
          </cell>
          <cell r="F15">
            <v>1.3694444444444445</v>
          </cell>
          <cell r="G15"/>
          <cell r="H15"/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6</v>
          </cell>
          <cell r="N15">
            <v>0.3743055555555555</v>
          </cell>
          <cell r="O15">
            <v>9</v>
          </cell>
          <cell r="Q15">
            <v>15</v>
          </cell>
          <cell r="R15">
            <v>1.7437499999999999</v>
          </cell>
        </row>
        <row r="16">
          <cell r="E16">
            <v>19</v>
          </cell>
          <cell r="F16">
            <v>2.2666666666666666</v>
          </cell>
          <cell r="G16"/>
          <cell r="H16"/>
          <cell r="I16"/>
          <cell r="J16"/>
          <cell r="K16"/>
          <cell r="L16"/>
          <cell r="M16">
            <v>4</v>
          </cell>
          <cell r="N16">
            <v>0.21875</v>
          </cell>
          <cell r="O16">
            <v>19</v>
          </cell>
          <cell r="Q16">
            <v>23</v>
          </cell>
          <cell r="R16">
            <v>2.4854166666666666</v>
          </cell>
        </row>
        <row r="17">
          <cell r="E17">
            <v>3</v>
          </cell>
          <cell r="F17">
            <v>0.45833333333333331</v>
          </cell>
          <cell r="G17">
            <v>1</v>
          </cell>
          <cell r="H17">
            <v>4.1666666666666664E-2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3</v>
          </cell>
          <cell r="N17">
            <v>0.18402777777777779</v>
          </cell>
          <cell r="O17">
            <v>4</v>
          </cell>
          <cell r="Q17">
            <v>7</v>
          </cell>
          <cell r="R17">
            <v>0.68402777777777779</v>
          </cell>
        </row>
        <row r="18">
          <cell r="E18">
            <v>13</v>
          </cell>
          <cell r="F18">
            <v>2.0340277777777778</v>
          </cell>
          <cell r="G18">
            <v>2</v>
          </cell>
          <cell r="H18">
            <v>0.12430555555555556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1</v>
          </cell>
          <cell r="N18">
            <v>1.8749999999999999E-2</v>
          </cell>
          <cell r="O18">
            <v>15</v>
          </cell>
          <cell r="Q18">
            <v>16</v>
          </cell>
          <cell r="R18">
            <v>2.177083333333333</v>
          </cell>
        </row>
        <row r="19">
          <cell r="E19">
            <v>1</v>
          </cell>
          <cell r="F19">
            <v>4.8611111111111112E-2</v>
          </cell>
          <cell r="G19">
            <v>1</v>
          </cell>
          <cell r="H19">
            <v>4.1666666666666664E-2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1</v>
          </cell>
          <cell r="N19">
            <v>7.9861111111111105E-2</v>
          </cell>
          <cell r="O19">
            <v>2</v>
          </cell>
          <cell r="Q19">
            <v>3</v>
          </cell>
          <cell r="R19">
            <v>0.1701388888888889</v>
          </cell>
        </row>
        <row r="20">
          <cell r="E20">
            <v>37</v>
          </cell>
          <cell r="F20">
            <v>6.1319444444444438</v>
          </cell>
          <cell r="G20">
            <v>1</v>
          </cell>
          <cell r="H20">
            <v>0.1111111111111111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3</v>
          </cell>
          <cell r="N20">
            <v>8.6805555555555566E-2</v>
          </cell>
          <cell r="O20">
            <v>38</v>
          </cell>
          <cell r="Q20">
            <v>41</v>
          </cell>
          <cell r="R20">
            <v>6.3298611111111098</v>
          </cell>
        </row>
        <row r="21">
          <cell r="E21">
            <v>38</v>
          </cell>
          <cell r="F21">
            <v>10.159027777777778</v>
          </cell>
          <cell r="G21">
            <v>3</v>
          </cell>
          <cell r="H21">
            <v>0.8125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/>
          <cell r="N21"/>
          <cell r="O21">
            <v>41</v>
          </cell>
          <cell r="Q21">
            <v>41</v>
          </cell>
          <cell r="R21">
            <v>10.971527777777778</v>
          </cell>
        </row>
        <row r="22">
          <cell r="E22">
            <v>38</v>
          </cell>
          <cell r="F22">
            <v>2.3527777777777779</v>
          </cell>
          <cell r="G22">
            <v>6</v>
          </cell>
          <cell r="H22">
            <v>0.28611111111111115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11</v>
          </cell>
          <cell r="N22">
            <v>0.27638888888888885</v>
          </cell>
          <cell r="O22">
            <v>44</v>
          </cell>
          <cell r="Q22">
            <v>55</v>
          </cell>
          <cell r="R22">
            <v>2.9152777777777779</v>
          </cell>
        </row>
        <row r="23">
          <cell r="E23">
            <v>7</v>
          </cell>
          <cell r="F23">
            <v>1.2923611111111111</v>
          </cell>
          <cell r="G23">
            <v>7</v>
          </cell>
          <cell r="H23">
            <v>0.47986111111111113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15</v>
          </cell>
          <cell r="N23">
            <v>0.64166666666666672</v>
          </cell>
          <cell r="O23">
            <v>14</v>
          </cell>
          <cell r="Q23">
            <v>29</v>
          </cell>
          <cell r="R23">
            <v>2.4138888888888888</v>
          </cell>
        </row>
      </sheetData>
      <sheetData sheetId="46">
        <row r="7">
          <cell r="E7">
            <v>6</v>
          </cell>
          <cell r="G7">
            <v>3</v>
          </cell>
          <cell r="H7">
            <v>0.8930555555555556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4</v>
          </cell>
          <cell r="N7">
            <v>0.45069444444444445</v>
          </cell>
          <cell r="O7">
            <v>9</v>
          </cell>
          <cell r="Q7">
            <v>13</v>
          </cell>
        </row>
        <row r="8">
          <cell r="E8">
            <v>2</v>
          </cell>
          <cell r="F8">
            <v>0.22708333333333333</v>
          </cell>
          <cell r="G8">
            <v>3</v>
          </cell>
          <cell r="H8">
            <v>0.72430555555555554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8</v>
          </cell>
          <cell r="N8">
            <v>0.3298611111111111</v>
          </cell>
          <cell r="O8">
            <v>5</v>
          </cell>
          <cell r="Q8">
            <v>13</v>
          </cell>
          <cell r="R8">
            <v>1.28125</v>
          </cell>
        </row>
        <row r="9">
          <cell r="E9">
            <v>12</v>
          </cell>
          <cell r="F9">
            <v>3.5500000000000003</v>
          </cell>
          <cell r="G9">
            <v>3</v>
          </cell>
          <cell r="H9">
            <v>0.59583333333333333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2</v>
          </cell>
          <cell r="N9">
            <v>0.24097222222222223</v>
          </cell>
          <cell r="O9">
            <v>15</v>
          </cell>
          <cell r="Q9">
            <v>17</v>
          </cell>
          <cell r="R9">
            <v>4.3868055555555561</v>
          </cell>
        </row>
        <row r="10">
          <cell r="E10">
            <v>21</v>
          </cell>
          <cell r="F10">
            <v>4.1256944444444441</v>
          </cell>
          <cell r="G10">
            <v>1</v>
          </cell>
          <cell r="H10">
            <v>6.3194444444444442E-2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3</v>
          </cell>
          <cell r="N10">
            <v>0.23958333333333334</v>
          </cell>
          <cell r="O10">
            <v>22</v>
          </cell>
          <cell r="Q10">
            <v>25</v>
          </cell>
          <cell r="R10">
            <v>4.4284722222222213</v>
          </cell>
        </row>
        <row r="11">
          <cell r="E11">
            <v>17</v>
          </cell>
          <cell r="F11">
            <v>3.9888888888888889</v>
          </cell>
          <cell r="G11">
            <v>3</v>
          </cell>
          <cell r="H11">
            <v>0.19722222222222222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2</v>
          </cell>
          <cell r="N11">
            <v>3.8194444444444441E-2</v>
          </cell>
          <cell r="O11">
            <v>20</v>
          </cell>
          <cell r="Q11">
            <v>22</v>
          </cell>
          <cell r="R11">
            <v>4.2243055555555555</v>
          </cell>
        </row>
        <row r="12">
          <cell r="E12">
            <v>12</v>
          </cell>
          <cell r="F12">
            <v>2.4256944444444444</v>
          </cell>
          <cell r="G12">
            <v>1</v>
          </cell>
          <cell r="H12">
            <v>0.10416666666666667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1</v>
          </cell>
          <cell r="N12">
            <v>8.4722222222222213E-2</v>
          </cell>
          <cell r="O12">
            <v>13</v>
          </cell>
          <cell r="Q12">
            <v>14</v>
          </cell>
          <cell r="R12">
            <v>2.614583333333333</v>
          </cell>
        </row>
        <row r="13">
          <cell r="E13">
            <v>4</v>
          </cell>
          <cell r="F13">
            <v>0.25555555555555559</v>
          </cell>
          <cell r="G13">
            <v>3</v>
          </cell>
          <cell r="H13">
            <v>8.819444444444445E-2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3</v>
          </cell>
          <cell r="N13">
            <v>8.7500000000000008E-2</v>
          </cell>
          <cell r="O13"/>
          <cell r="Q13">
            <v>3</v>
          </cell>
          <cell r="R13">
            <v>0.43125000000000008</v>
          </cell>
        </row>
        <row r="14">
          <cell r="E14">
            <v>9</v>
          </cell>
          <cell r="F14">
            <v>1.4590277777777778</v>
          </cell>
          <cell r="G14">
            <v>14</v>
          </cell>
          <cell r="H14">
            <v>0.34166666666666662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3</v>
          </cell>
          <cell r="N14">
            <v>2.5694444444444447E-2</v>
          </cell>
          <cell r="O14"/>
          <cell r="Q14">
            <v>3</v>
          </cell>
          <cell r="R14">
            <v>1.8263888888888888</v>
          </cell>
        </row>
        <row r="15">
          <cell r="E15">
            <v>4</v>
          </cell>
          <cell r="F15">
            <v>5.5555555555555552E-2</v>
          </cell>
          <cell r="G15">
            <v>2</v>
          </cell>
          <cell r="H15">
            <v>8.3333333333333332E-3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1</v>
          </cell>
          <cell r="N15">
            <v>2.7777777777777776E-2</v>
          </cell>
          <cell r="O15"/>
          <cell r="Q15">
            <v>1</v>
          </cell>
          <cell r="R15">
            <v>9.166666666666666E-2</v>
          </cell>
        </row>
        <row r="16">
          <cell r="E16">
            <v>9</v>
          </cell>
          <cell r="F16">
            <v>1.596527777777778</v>
          </cell>
          <cell r="G16">
            <v>5</v>
          </cell>
          <cell r="H16">
            <v>0.10277777777777779</v>
          </cell>
          <cell r="I16"/>
          <cell r="J16"/>
          <cell r="K16"/>
          <cell r="L16"/>
          <cell r="M16">
            <v>6</v>
          </cell>
          <cell r="N16">
            <v>0.4694444444444445</v>
          </cell>
          <cell r="O16"/>
          <cell r="Q16">
            <v>6</v>
          </cell>
          <cell r="R16">
            <v>2.1687500000000002</v>
          </cell>
        </row>
        <row r="17">
          <cell r="E17">
            <v>1</v>
          </cell>
          <cell r="F17">
            <v>1.3194444444444444E-2</v>
          </cell>
          <cell r="G17">
            <v>3</v>
          </cell>
          <cell r="H17">
            <v>7.8472222222222221E-2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/>
          <cell r="N17"/>
          <cell r="O17"/>
          <cell r="Q17">
            <v>0</v>
          </cell>
          <cell r="R17">
            <v>9.166666666666666E-2</v>
          </cell>
        </row>
        <row r="18">
          <cell r="E18">
            <v>7</v>
          </cell>
          <cell r="F18">
            <v>0.55138888888888882</v>
          </cell>
          <cell r="G18"/>
          <cell r="H18"/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/>
          <cell r="N18"/>
          <cell r="O18"/>
          <cell r="Q18">
            <v>0</v>
          </cell>
          <cell r="R18">
            <v>0.55138888888888882</v>
          </cell>
        </row>
        <row r="19">
          <cell r="E19"/>
          <cell r="F19"/>
          <cell r="G19"/>
          <cell r="H19"/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/>
          <cell r="N19"/>
          <cell r="O19"/>
          <cell r="Q19">
            <v>0</v>
          </cell>
          <cell r="R19">
            <v>0</v>
          </cell>
        </row>
        <row r="20">
          <cell r="E20">
            <v>43</v>
          </cell>
          <cell r="F20">
            <v>1.7256944444444444</v>
          </cell>
          <cell r="G20"/>
          <cell r="H20"/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/>
          <cell r="N20"/>
          <cell r="O20"/>
          <cell r="Q20">
            <v>0</v>
          </cell>
          <cell r="R20">
            <v>1.7256944444444444</v>
          </cell>
        </row>
        <row r="21">
          <cell r="E21">
            <v>13</v>
          </cell>
          <cell r="F21">
            <v>1.1729166666666666</v>
          </cell>
          <cell r="G21">
            <v>2</v>
          </cell>
          <cell r="H21">
            <v>1.2083333333333333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1</v>
          </cell>
          <cell r="N21">
            <v>0.10416666666666667</v>
          </cell>
          <cell r="O21"/>
          <cell r="Q21">
            <v>1</v>
          </cell>
          <cell r="R21">
            <v>2.4854166666666662</v>
          </cell>
        </row>
        <row r="22">
          <cell r="E22">
            <v>49</v>
          </cell>
          <cell r="F22">
            <v>1.9131944444444444</v>
          </cell>
          <cell r="G22">
            <v>8</v>
          </cell>
          <cell r="H22">
            <v>0.2590277777777778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14</v>
          </cell>
          <cell r="N22">
            <v>0.44375000000000003</v>
          </cell>
          <cell r="O22"/>
          <cell r="Q22">
            <v>14</v>
          </cell>
          <cell r="R22">
            <v>2.6159722222222221</v>
          </cell>
        </row>
        <row r="23">
          <cell r="E23">
            <v>5</v>
          </cell>
          <cell r="F23">
            <v>0.23194444444444443</v>
          </cell>
          <cell r="G23">
            <v>3</v>
          </cell>
          <cell r="H23">
            <v>3.7499999999999999E-2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/>
          <cell r="N23">
            <v>0.49513888888888885</v>
          </cell>
          <cell r="O23"/>
          <cell r="Q23">
            <v>0</v>
          </cell>
          <cell r="R23">
            <v>0.76458333333333328</v>
          </cell>
        </row>
      </sheetData>
      <sheetData sheetId="47">
        <row r="7">
          <cell r="E7">
            <v>4</v>
          </cell>
          <cell r="G7">
            <v>1</v>
          </cell>
          <cell r="H7">
            <v>2.013888888888889E-2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12</v>
          </cell>
          <cell r="N7">
            <v>0.35347222222222219</v>
          </cell>
          <cell r="O7">
            <v>5</v>
          </cell>
          <cell r="Q7">
            <v>17</v>
          </cell>
        </row>
        <row r="8">
          <cell r="E8">
            <v>1</v>
          </cell>
          <cell r="F8">
            <v>0.69027777777777777</v>
          </cell>
          <cell r="G8">
            <v>1</v>
          </cell>
          <cell r="H8">
            <v>5.9027777777777783E-2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4</v>
          </cell>
          <cell r="N8">
            <v>0.15694444444444444</v>
          </cell>
          <cell r="O8">
            <v>2</v>
          </cell>
          <cell r="Q8">
            <v>6</v>
          </cell>
          <cell r="R8">
            <v>0.90625</v>
          </cell>
        </row>
        <row r="9">
          <cell r="E9">
            <v>5</v>
          </cell>
          <cell r="F9">
            <v>0.96944444444444444</v>
          </cell>
          <cell r="G9">
            <v>1</v>
          </cell>
          <cell r="H9">
            <v>3.2638888888888891E-2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5</v>
          </cell>
          <cell r="N9">
            <v>0.32291666666666669</v>
          </cell>
          <cell r="O9">
            <v>6</v>
          </cell>
          <cell r="Q9">
            <v>11</v>
          </cell>
          <cell r="R9">
            <v>1.3250000000000002</v>
          </cell>
        </row>
        <row r="10">
          <cell r="E10">
            <v>1</v>
          </cell>
          <cell r="F10">
            <v>5.5555555555555552E-2</v>
          </cell>
          <cell r="G10"/>
          <cell r="H10"/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1</v>
          </cell>
          <cell r="N10">
            <v>0.10416666666666667</v>
          </cell>
          <cell r="O10">
            <v>1</v>
          </cell>
          <cell r="Q10">
            <v>2</v>
          </cell>
          <cell r="R10">
            <v>0.15972222222222221</v>
          </cell>
        </row>
        <row r="11">
          <cell r="E11">
            <v>1</v>
          </cell>
          <cell r="F11">
            <v>4.7916666666666663E-2</v>
          </cell>
          <cell r="G11">
            <v>2</v>
          </cell>
          <cell r="H11">
            <v>0.84444444444444444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2</v>
          </cell>
          <cell r="N11">
            <v>0.2722222222222222</v>
          </cell>
          <cell r="O11">
            <v>3</v>
          </cell>
          <cell r="Q11">
            <v>5</v>
          </cell>
          <cell r="R11">
            <v>1.1645833333333333</v>
          </cell>
        </row>
        <row r="12">
          <cell r="E12">
            <v>3</v>
          </cell>
          <cell r="F12">
            <v>0.2388888888888889</v>
          </cell>
          <cell r="G12"/>
          <cell r="H12"/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2</v>
          </cell>
          <cell r="N12">
            <v>7.2916666666666671E-2</v>
          </cell>
          <cell r="O12">
            <v>3</v>
          </cell>
          <cell r="Q12">
            <v>5</v>
          </cell>
          <cell r="R12">
            <v>0.31180555555555556</v>
          </cell>
        </row>
        <row r="13">
          <cell r="E13">
            <v>4</v>
          </cell>
          <cell r="F13">
            <v>0.67152777777777783</v>
          </cell>
          <cell r="G13"/>
          <cell r="H13"/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4</v>
          </cell>
          <cell r="N13">
            <v>4.7916666666666663E-2</v>
          </cell>
          <cell r="O13">
            <v>4</v>
          </cell>
          <cell r="Q13">
            <v>8</v>
          </cell>
          <cell r="R13">
            <v>0.71944444444444455</v>
          </cell>
        </row>
        <row r="14">
          <cell r="E14">
            <v>2</v>
          </cell>
          <cell r="F14">
            <v>0.42569444444444443</v>
          </cell>
          <cell r="G14"/>
          <cell r="H14"/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3</v>
          </cell>
          <cell r="N14">
            <v>0.15138888888888888</v>
          </cell>
          <cell r="O14">
            <v>2</v>
          </cell>
          <cell r="Q14">
            <v>5</v>
          </cell>
          <cell r="R14">
            <v>0.57708333333333328</v>
          </cell>
        </row>
        <row r="15">
          <cell r="E15"/>
          <cell r="F15"/>
          <cell r="G15"/>
          <cell r="H15"/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/>
          <cell r="N15"/>
          <cell r="O15">
            <v>0</v>
          </cell>
          <cell r="Q15">
            <v>0</v>
          </cell>
          <cell r="R15">
            <v>0</v>
          </cell>
        </row>
        <row r="16">
          <cell r="E16">
            <v>4</v>
          </cell>
          <cell r="F16">
            <v>0.61388888888888882</v>
          </cell>
          <cell r="G16"/>
          <cell r="H16"/>
          <cell r="I16"/>
          <cell r="J16"/>
          <cell r="K16"/>
          <cell r="L16"/>
          <cell r="M16">
            <v>3</v>
          </cell>
          <cell r="N16">
            <v>0.32291666666666669</v>
          </cell>
          <cell r="O16">
            <v>4</v>
          </cell>
          <cell r="Q16">
            <v>7</v>
          </cell>
          <cell r="R16">
            <v>0.93680555555555545</v>
          </cell>
        </row>
        <row r="17">
          <cell r="E17"/>
          <cell r="F17"/>
          <cell r="G17"/>
          <cell r="H17"/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2</v>
          </cell>
          <cell r="N17">
            <v>4.9999999999999996E-2</v>
          </cell>
          <cell r="O17">
            <v>0</v>
          </cell>
          <cell r="Q17">
            <v>2</v>
          </cell>
          <cell r="R17">
            <v>4.9999999999999996E-2</v>
          </cell>
        </row>
        <row r="18">
          <cell r="E18"/>
          <cell r="F18"/>
          <cell r="G18"/>
          <cell r="H18"/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/>
          <cell r="N18"/>
          <cell r="O18">
            <v>0</v>
          </cell>
          <cell r="Q18">
            <v>0</v>
          </cell>
          <cell r="R18">
            <v>0</v>
          </cell>
        </row>
        <row r="19">
          <cell r="E19"/>
          <cell r="F19"/>
          <cell r="G19"/>
          <cell r="H19"/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/>
          <cell r="N19"/>
          <cell r="O19">
            <v>0</v>
          </cell>
          <cell r="Q19">
            <v>0</v>
          </cell>
          <cell r="R19">
            <v>0</v>
          </cell>
        </row>
        <row r="20">
          <cell r="E20"/>
          <cell r="F20"/>
          <cell r="G20"/>
          <cell r="H20"/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/>
          <cell r="N20"/>
          <cell r="O20">
            <v>0</v>
          </cell>
          <cell r="Q20">
            <v>0</v>
          </cell>
          <cell r="R20">
            <v>0</v>
          </cell>
        </row>
        <row r="21">
          <cell r="E21"/>
          <cell r="F21"/>
          <cell r="G21"/>
          <cell r="H21"/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/>
          <cell r="N21"/>
          <cell r="O21">
            <v>0</v>
          </cell>
          <cell r="Q21">
            <v>0</v>
          </cell>
          <cell r="R21">
            <v>0</v>
          </cell>
        </row>
        <row r="22">
          <cell r="E22">
            <v>49</v>
          </cell>
          <cell r="F22">
            <v>1.9131944444444444</v>
          </cell>
          <cell r="G22">
            <v>8</v>
          </cell>
          <cell r="H22">
            <v>0.2590277777777778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14</v>
          </cell>
          <cell r="N22">
            <v>0.44375000000000003</v>
          </cell>
          <cell r="O22"/>
          <cell r="Q22">
            <v>14</v>
          </cell>
          <cell r="R22">
            <v>2.6159722222222221</v>
          </cell>
        </row>
        <row r="23">
          <cell r="E23">
            <v>5</v>
          </cell>
          <cell r="F23">
            <v>0.23194444444444443</v>
          </cell>
          <cell r="G23">
            <v>3</v>
          </cell>
          <cell r="H23">
            <v>3.7499999999999999E-2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/>
          <cell r="N23">
            <v>0.49513888888888885</v>
          </cell>
          <cell r="O23"/>
          <cell r="Q23">
            <v>0</v>
          </cell>
          <cell r="R23">
            <v>0.76458333333333328</v>
          </cell>
        </row>
      </sheetData>
      <sheetData sheetId="48">
        <row r="7">
          <cell r="E7">
            <v>3</v>
          </cell>
          <cell r="G7">
            <v>1</v>
          </cell>
          <cell r="H7">
            <v>2.8472222222222222E-2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5</v>
          </cell>
          <cell r="N7">
            <v>0.12152777777777778</v>
          </cell>
          <cell r="O7">
            <v>4</v>
          </cell>
          <cell r="Q7">
            <v>9</v>
          </cell>
        </row>
        <row r="8">
          <cell r="E8">
            <v>3</v>
          </cell>
          <cell r="F8">
            <v>0.26111111111111113</v>
          </cell>
          <cell r="G8">
            <v>1</v>
          </cell>
          <cell r="H8">
            <v>4.6527777777777779E-2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5</v>
          </cell>
          <cell r="N8">
            <v>0.21180555555555555</v>
          </cell>
          <cell r="O8">
            <v>4</v>
          </cell>
          <cell r="Q8">
            <v>9</v>
          </cell>
          <cell r="R8">
            <v>0.51944444444444449</v>
          </cell>
        </row>
        <row r="9">
          <cell r="E9">
            <v>4</v>
          </cell>
          <cell r="F9">
            <v>0.67083333333333339</v>
          </cell>
          <cell r="G9"/>
          <cell r="H9"/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2</v>
          </cell>
          <cell r="N9">
            <v>6.3194444444444442E-2</v>
          </cell>
          <cell r="O9">
            <v>4</v>
          </cell>
          <cell r="Q9">
            <v>6</v>
          </cell>
          <cell r="R9">
            <v>0.73402777777777783</v>
          </cell>
        </row>
        <row r="10">
          <cell r="E10">
            <v>1</v>
          </cell>
          <cell r="F10">
            <v>0.10833333333333334</v>
          </cell>
          <cell r="G10"/>
          <cell r="H10"/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/>
          <cell r="N10"/>
          <cell r="O10">
            <v>1</v>
          </cell>
          <cell r="Q10">
            <v>1</v>
          </cell>
          <cell r="R10">
            <v>0.10833333333333334</v>
          </cell>
        </row>
        <row r="11">
          <cell r="E11">
            <v>2</v>
          </cell>
          <cell r="F11">
            <v>0.15486111111111112</v>
          </cell>
          <cell r="G11"/>
          <cell r="H11"/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4</v>
          </cell>
          <cell r="N11">
            <v>0.17013888888888887</v>
          </cell>
          <cell r="O11">
            <v>2</v>
          </cell>
          <cell r="Q11">
            <v>6</v>
          </cell>
          <cell r="R11">
            <v>0.32499999999999996</v>
          </cell>
        </row>
        <row r="12">
          <cell r="E12">
            <v>17</v>
          </cell>
          <cell r="F12">
            <v>1.9256944444444446</v>
          </cell>
          <cell r="G12"/>
          <cell r="H12"/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3</v>
          </cell>
          <cell r="N12">
            <v>8.0555555555555561E-2</v>
          </cell>
          <cell r="O12">
            <v>17</v>
          </cell>
          <cell r="Q12">
            <v>20</v>
          </cell>
          <cell r="R12">
            <v>2.0062500000000001</v>
          </cell>
        </row>
        <row r="13">
          <cell r="E13">
            <v>2</v>
          </cell>
          <cell r="F13">
            <v>1.3194444444444444E-2</v>
          </cell>
          <cell r="G13"/>
          <cell r="H13"/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5</v>
          </cell>
          <cell r="N13">
            <v>4.9305555555555554E-2</v>
          </cell>
          <cell r="O13">
            <v>2</v>
          </cell>
          <cell r="Q13">
            <v>7</v>
          </cell>
          <cell r="R13">
            <v>6.25E-2</v>
          </cell>
        </row>
        <row r="14">
          <cell r="E14">
            <v>3</v>
          </cell>
          <cell r="F14">
            <v>0.12152777777777778</v>
          </cell>
          <cell r="G14"/>
          <cell r="H14"/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/>
          <cell r="N14"/>
          <cell r="O14">
            <v>3</v>
          </cell>
          <cell r="Q14">
            <v>3</v>
          </cell>
          <cell r="R14">
            <v>0.12152777777777778</v>
          </cell>
        </row>
        <row r="15">
          <cell r="E15">
            <v>2</v>
          </cell>
          <cell r="F15">
            <v>5.0694444444444452E-2</v>
          </cell>
          <cell r="G15"/>
          <cell r="H15"/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/>
          <cell r="N15"/>
          <cell r="O15">
            <v>2</v>
          </cell>
          <cell r="Q15">
            <v>2</v>
          </cell>
          <cell r="R15">
            <v>5.0694444444444452E-2</v>
          </cell>
        </row>
        <row r="16">
          <cell r="E16">
            <v>1</v>
          </cell>
          <cell r="F16">
            <v>0.19444444444444445</v>
          </cell>
          <cell r="G16"/>
          <cell r="H16"/>
          <cell r="I16"/>
          <cell r="J16"/>
          <cell r="K16"/>
          <cell r="L16"/>
          <cell r="M16">
            <v>1</v>
          </cell>
          <cell r="N16">
            <v>1.3888888888888889E-3</v>
          </cell>
          <cell r="O16">
            <v>1</v>
          </cell>
          <cell r="Q16">
            <v>2</v>
          </cell>
          <cell r="R16">
            <v>0.19583333333333333</v>
          </cell>
        </row>
        <row r="17">
          <cell r="E17"/>
          <cell r="F17"/>
          <cell r="G17"/>
          <cell r="H17"/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2</v>
          </cell>
          <cell r="N17">
            <v>2.8472222222222222E-2</v>
          </cell>
          <cell r="O17">
            <v>0</v>
          </cell>
          <cell r="Q17">
            <v>2</v>
          </cell>
          <cell r="R17">
            <v>2.8472222222222222E-2</v>
          </cell>
        </row>
        <row r="18">
          <cell r="E18">
            <v>1</v>
          </cell>
          <cell r="F18">
            <v>1.0416666666666666E-2</v>
          </cell>
          <cell r="G18"/>
          <cell r="H18"/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1</v>
          </cell>
          <cell r="N18">
            <v>0.14444444444444446</v>
          </cell>
          <cell r="O18">
            <v>1</v>
          </cell>
          <cell r="Q18">
            <v>2</v>
          </cell>
          <cell r="R18">
            <v>0.15486111111111112</v>
          </cell>
        </row>
        <row r="19">
          <cell r="E19"/>
          <cell r="F19"/>
          <cell r="G19"/>
          <cell r="H19"/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/>
          <cell r="N19"/>
          <cell r="O19">
            <v>0</v>
          </cell>
          <cell r="Q19">
            <v>0</v>
          </cell>
          <cell r="R19">
            <v>0</v>
          </cell>
        </row>
        <row r="20">
          <cell r="E20">
            <v>35</v>
          </cell>
          <cell r="F20">
            <v>4.7201388888888891</v>
          </cell>
          <cell r="G20"/>
          <cell r="H20"/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6</v>
          </cell>
          <cell r="N20">
            <v>0.39861111111111108</v>
          </cell>
          <cell r="O20">
            <v>35</v>
          </cell>
          <cell r="Q20">
            <v>41</v>
          </cell>
          <cell r="R20">
            <v>5.1187500000000004</v>
          </cell>
        </row>
        <row r="21">
          <cell r="E21">
            <v>16</v>
          </cell>
          <cell r="F21">
            <v>2.692361111111111</v>
          </cell>
          <cell r="G21"/>
          <cell r="H21"/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/>
          <cell r="N21"/>
          <cell r="O21">
            <v>16</v>
          </cell>
          <cell r="Q21">
            <v>16</v>
          </cell>
          <cell r="R21">
            <v>2.692361111111111</v>
          </cell>
        </row>
        <row r="22">
          <cell r="E22">
            <v>8</v>
          </cell>
          <cell r="F22">
            <v>0.10902777777777778</v>
          </cell>
          <cell r="G22">
            <v>4</v>
          </cell>
          <cell r="H22">
            <v>0.11458333333333333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34</v>
          </cell>
          <cell r="N22">
            <v>0.40625</v>
          </cell>
          <cell r="O22">
            <v>12</v>
          </cell>
          <cell r="Q22">
            <v>46</v>
          </cell>
          <cell r="R22">
            <v>0.62986111111111109</v>
          </cell>
        </row>
        <row r="23">
          <cell r="E23">
            <v>3</v>
          </cell>
          <cell r="F23">
            <v>0.35555555555555557</v>
          </cell>
          <cell r="G23">
            <v>2</v>
          </cell>
          <cell r="H23">
            <v>3.888888888888889E-2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24</v>
          </cell>
          <cell r="N23">
            <v>0.54999999999999993</v>
          </cell>
          <cell r="O23">
            <v>5</v>
          </cell>
          <cell r="Q23">
            <v>29</v>
          </cell>
          <cell r="R23">
            <v>0.94444444444444442</v>
          </cell>
        </row>
      </sheetData>
      <sheetData sheetId="49">
        <row r="7">
          <cell r="E7">
            <v>3</v>
          </cell>
          <cell r="G7">
            <v>1</v>
          </cell>
          <cell r="H7">
            <v>2.8472222222222222E-2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5</v>
          </cell>
          <cell r="N7">
            <v>0.12152777777777778</v>
          </cell>
          <cell r="O7">
            <v>4</v>
          </cell>
          <cell r="Q7">
            <v>9</v>
          </cell>
        </row>
        <row r="8">
          <cell r="E8">
            <v>3</v>
          </cell>
          <cell r="F8">
            <v>0.26111111111111113</v>
          </cell>
          <cell r="G8">
            <v>1</v>
          </cell>
          <cell r="H8">
            <v>4.6527777777777779E-2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5</v>
          </cell>
          <cell r="N8">
            <v>0.21180555555555555</v>
          </cell>
          <cell r="O8">
            <v>4</v>
          </cell>
          <cell r="Q8">
            <v>9</v>
          </cell>
          <cell r="R8">
            <v>0.51944444444444449</v>
          </cell>
        </row>
        <row r="9">
          <cell r="E9">
            <v>3</v>
          </cell>
          <cell r="F9">
            <v>0.17569444444444446</v>
          </cell>
          <cell r="G9"/>
          <cell r="H9"/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3</v>
          </cell>
          <cell r="N9">
            <v>0.55833333333333335</v>
          </cell>
          <cell r="O9">
            <v>3</v>
          </cell>
          <cell r="Q9">
            <v>6</v>
          </cell>
          <cell r="R9">
            <v>0.73402777777777783</v>
          </cell>
        </row>
        <row r="10">
          <cell r="E10">
            <v>1</v>
          </cell>
          <cell r="F10">
            <v>0.10833333333333334</v>
          </cell>
          <cell r="G10"/>
          <cell r="H10"/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/>
          <cell r="N10"/>
          <cell r="O10">
            <v>1</v>
          </cell>
          <cell r="Q10">
            <v>1</v>
          </cell>
          <cell r="R10">
            <v>0.10833333333333334</v>
          </cell>
        </row>
        <row r="11">
          <cell r="E11">
            <v>2</v>
          </cell>
          <cell r="F11">
            <v>0.15486111111111112</v>
          </cell>
          <cell r="G11"/>
          <cell r="H11"/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4</v>
          </cell>
          <cell r="N11">
            <v>0.17013888888888887</v>
          </cell>
          <cell r="O11">
            <v>2</v>
          </cell>
          <cell r="Q11">
            <v>6</v>
          </cell>
          <cell r="R11">
            <v>0.32499999999999996</v>
          </cell>
        </row>
        <row r="12">
          <cell r="E12">
            <v>17</v>
          </cell>
          <cell r="F12">
            <v>1.9256944444444446</v>
          </cell>
          <cell r="G12"/>
          <cell r="H12"/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3</v>
          </cell>
          <cell r="N12">
            <v>8.0555555555555561E-2</v>
          </cell>
          <cell r="O12">
            <v>17</v>
          </cell>
          <cell r="Q12">
            <v>20</v>
          </cell>
          <cell r="R12">
            <v>2.0062500000000001</v>
          </cell>
        </row>
        <row r="13">
          <cell r="E13">
            <v>2</v>
          </cell>
          <cell r="F13">
            <v>1.3194444444444444E-2</v>
          </cell>
          <cell r="G13"/>
          <cell r="H13"/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3</v>
          </cell>
          <cell r="N13">
            <v>3.125E-2</v>
          </cell>
          <cell r="O13">
            <v>2</v>
          </cell>
          <cell r="Q13">
            <v>5</v>
          </cell>
          <cell r="R13">
            <v>4.4444444444444446E-2</v>
          </cell>
        </row>
        <row r="14">
          <cell r="E14">
            <v>3</v>
          </cell>
          <cell r="F14">
            <v>0.12152777777777778</v>
          </cell>
          <cell r="G14"/>
          <cell r="H14"/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/>
          <cell r="N14"/>
          <cell r="O14">
            <v>3</v>
          </cell>
          <cell r="Q14">
            <v>3</v>
          </cell>
          <cell r="R14">
            <v>0.12152777777777778</v>
          </cell>
        </row>
        <row r="15">
          <cell r="E15">
            <v>2</v>
          </cell>
          <cell r="F15">
            <v>5.0694444444444452E-2</v>
          </cell>
          <cell r="G15"/>
          <cell r="H15"/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/>
          <cell r="N15"/>
          <cell r="O15">
            <v>2</v>
          </cell>
          <cell r="Q15">
            <v>2</v>
          </cell>
          <cell r="R15">
            <v>5.0694444444444452E-2</v>
          </cell>
        </row>
        <row r="16">
          <cell r="E16">
            <v>1</v>
          </cell>
          <cell r="F16">
            <v>0.19444444444444445</v>
          </cell>
          <cell r="G16"/>
          <cell r="H16"/>
          <cell r="I16"/>
          <cell r="J16"/>
          <cell r="K16"/>
          <cell r="L16"/>
          <cell r="M16"/>
          <cell r="N16"/>
          <cell r="O16">
            <v>1</v>
          </cell>
          <cell r="Q16">
            <v>1</v>
          </cell>
          <cell r="R16">
            <v>0.19444444444444445</v>
          </cell>
        </row>
        <row r="17">
          <cell r="E17"/>
          <cell r="F17"/>
          <cell r="G17"/>
          <cell r="H17"/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2</v>
          </cell>
          <cell r="N17">
            <v>2.8472222222222222E-2</v>
          </cell>
          <cell r="O17">
            <v>0</v>
          </cell>
          <cell r="Q17">
            <v>2</v>
          </cell>
          <cell r="R17">
            <v>2.8472222222222222E-2</v>
          </cell>
        </row>
        <row r="18">
          <cell r="E18">
            <v>1</v>
          </cell>
          <cell r="F18">
            <v>1.0416666666666666E-2</v>
          </cell>
          <cell r="G18"/>
          <cell r="H18"/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1</v>
          </cell>
          <cell r="N18">
            <v>0.14444444444444446</v>
          </cell>
          <cell r="O18">
            <v>1</v>
          </cell>
          <cell r="Q18">
            <v>2</v>
          </cell>
          <cell r="R18">
            <v>0.15486111111111112</v>
          </cell>
        </row>
        <row r="19">
          <cell r="E19"/>
          <cell r="F19"/>
          <cell r="G19"/>
          <cell r="H19"/>
          <cell r="M19"/>
          <cell r="N19"/>
          <cell r="O19">
            <v>0</v>
          </cell>
          <cell r="Q19"/>
          <cell r="R19"/>
        </row>
        <row r="20">
          <cell r="E20">
            <v>34</v>
          </cell>
          <cell r="F20">
            <v>4.7097222222222221</v>
          </cell>
          <cell r="G20"/>
          <cell r="H20"/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6</v>
          </cell>
          <cell r="N20">
            <v>0.39861111111111108</v>
          </cell>
          <cell r="O20">
            <v>34</v>
          </cell>
          <cell r="Q20">
            <v>40</v>
          </cell>
          <cell r="R20">
            <v>5.1083333333333334</v>
          </cell>
        </row>
        <row r="21">
          <cell r="E21">
            <v>16</v>
          </cell>
          <cell r="F21">
            <v>2.692361111111111</v>
          </cell>
          <cell r="G21"/>
          <cell r="H21"/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/>
          <cell r="N21"/>
          <cell r="O21">
            <v>16</v>
          </cell>
          <cell r="Q21">
            <v>16</v>
          </cell>
          <cell r="R21">
            <v>2.692361111111111</v>
          </cell>
        </row>
        <row r="22">
          <cell r="E22">
            <v>4</v>
          </cell>
          <cell r="F22">
            <v>9.9999999999999992E-2</v>
          </cell>
          <cell r="G22">
            <v>4</v>
          </cell>
          <cell r="H22">
            <v>0.11458333333333333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17</v>
          </cell>
          <cell r="N22">
            <v>0.30763888888888891</v>
          </cell>
          <cell r="O22">
            <v>8</v>
          </cell>
          <cell r="Q22">
            <v>25</v>
          </cell>
          <cell r="R22">
            <v>0.52222222222222225</v>
          </cell>
        </row>
        <row r="23">
          <cell r="E23">
            <v>1</v>
          </cell>
          <cell r="F23">
            <v>0.33958333333333335</v>
          </cell>
          <cell r="G23">
            <v>1</v>
          </cell>
          <cell r="H23">
            <v>3.8194444444444441E-2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14</v>
          </cell>
          <cell r="N23">
            <v>0.47430555555555554</v>
          </cell>
          <cell r="O23">
            <v>2</v>
          </cell>
          <cell r="Q23">
            <v>16</v>
          </cell>
          <cell r="R23">
            <v>0.8520833333333333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</row>
      </sheetData>
      <sheetData sheetId="50">
        <row r="7">
          <cell r="E7">
            <v>1</v>
          </cell>
          <cell r="G7">
            <v>1</v>
          </cell>
          <cell r="H7">
            <v>3.4027777777777775E-2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8</v>
          </cell>
          <cell r="N7">
            <v>0.57013888888888886</v>
          </cell>
          <cell r="O7">
            <v>2</v>
          </cell>
          <cell r="Q7">
            <v>10</v>
          </cell>
        </row>
        <row r="8">
          <cell r="E8">
            <v>6</v>
          </cell>
          <cell r="F8">
            <v>0.50069444444444444</v>
          </cell>
          <cell r="G8">
            <v>1</v>
          </cell>
          <cell r="H8">
            <v>2.0833333333333332E-2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4</v>
          </cell>
          <cell r="N8">
            <v>8.6805555555555566E-2</v>
          </cell>
          <cell r="O8">
            <v>7</v>
          </cell>
          <cell r="Q8">
            <v>11</v>
          </cell>
          <cell r="R8">
            <v>0.60833333333333339</v>
          </cell>
        </row>
        <row r="9">
          <cell r="E9">
            <v>4</v>
          </cell>
          <cell r="F9">
            <v>0.39861111111111108</v>
          </cell>
          <cell r="G9">
            <v>2</v>
          </cell>
          <cell r="H9">
            <v>0.34375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7</v>
          </cell>
          <cell r="N9">
            <v>0.47291666666666665</v>
          </cell>
          <cell r="O9">
            <v>6</v>
          </cell>
          <cell r="Q9">
            <v>13</v>
          </cell>
          <cell r="R9">
            <v>1.2152777777777777</v>
          </cell>
        </row>
        <row r="10">
          <cell r="E10">
            <v>5</v>
          </cell>
          <cell r="F10">
            <v>1.0451388888888888</v>
          </cell>
          <cell r="G10"/>
          <cell r="H10"/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/>
          <cell r="N10"/>
          <cell r="O10">
            <v>5</v>
          </cell>
          <cell r="Q10">
            <v>5</v>
          </cell>
          <cell r="R10">
            <v>1.0451388888888888</v>
          </cell>
        </row>
        <row r="11">
          <cell r="E11">
            <v>3</v>
          </cell>
          <cell r="F11">
            <v>0.57430555555555551</v>
          </cell>
          <cell r="G11"/>
          <cell r="H11"/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2</v>
          </cell>
          <cell r="N11">
            <v>8.1250000000000003E-2</v>
          </cell>
          <cell r="O11">
            <v>3</v>
          </cell>
          <cell r="Q11">
            <v>5</v>
          </cell>
          <cell r="R11">
            <v>0.65555555555555556</v>
          </cell>
        </row>
        <row r="12">
          <cell r="E12">
            <v>28</v>
          </cell>
          <cell r="F12">
            <v>2.6368055555555556</v>
          </cell>
          <cell r="G12">
            <v>1</v>
          </cell>
          <cell r="H12">
            <v>0.50486111111111109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1</v>
          </cell>
          <cell r="N12">
            <v>7.4305555555555555E-2</v>
          </cell>
          <cell r="O12">
            <v>29</v>
          </cell>
          <cell r="Q12">
            <v>30</v>
          </cell>
          <cell r="R12">
            <v>3.2159722222222222</v>
          </cell>
        </row>
        <row r="13">
          <cell r="E13">
            <v>5</v>
          </cell>
          <cell r="F13">
            <v>6.0416666666666667E-2</v>
          </cell>
          <cell r="G13"/>
          <cell r="H13"/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6</v>
          </cell>
          <cell r="N13">
            <v>4.9305555555555554E-2</v>
          </cell>
          <cell r="O13">
            <v>6</v>
          </cell>
          <cell r="Q13">
            <v>12</v>
          </cell>
          <cell r="R13">
            <v>9.8611111111111108E-2</v>
          </cell>
        </row>
        <row r="14">
          <cell r="E14">
            <v>26</v>
          </cell>
          <cell r="F14">
            <v>1.9986111111111111</v>
          </cell>
          <cell r="G14"/>
          <cell r="H14"/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11</v>
          </cell>
          <cell r="N14">
            <v>0.48541666666666666</v>
          </cell>
          <cell r="O14">
            <v>26</v>
          </cell>
          <cell r="Q14">
            <v>37</v>
          </cell>
          <cell r="R14">
            <v>2.4840277777777779</v>
          </cell>
        </row>
        <row r="15">
          <cell r="E15">
            <v>6</v>
          </cell>
          <cell r="F15">
            <v>0.15555555555555556</v>
          </cell>
          <cell r="G15"/>
          <cell r="H15"/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1</v>
          </cell>
          <cell r="N15">
            <v>6.25E-2</v>
          </cell>
          <cell r="O15">
            <v>6</v>
          </cell>
          <cell r="Q15">
            <v>7</v>
          </cell>
          <cell r="R15">
            <v>0.21805555555555556</v>
          </cell>
        </row>
        <row r="16">
          <cell r="E16">
            <v>27</v>
          </cell>
          <cell r="F16">
            <v>4.3291666666666666</v>
          </cell>
          <cell r="G16"/>
          <cell r="H16"/>
          <cell r="I16"/>
          <cell r="J16"/>
          <cell r="K16"/>
          <cell r="L16"/>
          <cell r="M16">
            <v>2</v>
          </cell>
          <cell r="N16">
            <v>4.027777777777778E-2</v>
          </cell>
          <cell r="O16">
            <v>27</v>
          </cell>
          <cell r="Q16">
            <v>29</v>
          </cell>
          <cell r="R16">
            <v>4.3694444444444445</v>
          </cell>
        </row>
        <row r="17">
          <cell r="E17">
            <v>3</v>
          </cell>
          <cell r="F17">
            <v>0.1125</v>
          </cell>
          <cell r="G17"/>
          <cell r="H17"/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1</v>
          </cell>
          <cell r="N17">
            <v>4.8611111111111112E-2</v>
          </cell>
          <cell r="O17">
            <v>3</v>
          </cell>
          <cell r="Q17">
            <v>4</v>
          </cell>
          <cell r="R17">
            <v>0.16111111111111112</v>
          </cell>
        </row>
        <row r="18">
          <cell r="E18">
            <v>3</v>
          </cell>
          <cell r="F18">
            <v>0.41180555555555554</v>
          </cell>
          <cell r="G18"/>
          <cell r="H18"/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2</v>
          </cell>
          <cell r="N18">
            <v>0.35486111111111113</v>
          </cell>
          <cell r="O18">
            <v>3</v>
          </cell>
          <cell r="Q18">
            <v>5</v>
          </cell>
          <cell r="R18">
            <v>0.76666666666666661</v>
          </cell>
        </row>
        <row r="19">
          <cell r="E19"/>
          <cell r="F19"/>
          <cell r="G19"/>
          <cell r="H19"/>
          <cell r="I19"/>
          <cell r="J19"/>
          <cell r="K19"/>
          <cell r="L19"/>
          <cell r="M19">
            <v>1</v>
          </cell>
          <cell r="N19">
            <v>4.5138888888888888E-2</v>
          </cell>
          <cell r="O19"/>
          <cell r="Q19">
            <v>1</v>
          </cell>
          <cell r="R19">
            <v>4.5138888888888888E-2</v>
          </cell>
        </row>
        <row r="20">
          <cell r="E20">
            <v>32</v>
          </cell>
          <cell r="F20">
            <v>2.2909722222222224</v>
          </cell>
          <cell r="G20"/>
          <cell r="H20"/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8</v>
          </cell>
          <cell r="N20">
            <v>0.8881944444444444</v>
          </cell>
          <cell r="O20">
            <v>32</v>
          </cell>
          <cell r="Q20">
            <v>40</v>
          </cell>
          <cell r="R20">
            <v>3.1791666666666667</v>
          </cell>
        </row>
        <row r="21">
          <cell r="E21">
            <v>17</v>
          </cell>
          <cell r="F21">
            <v>2.6569444444444446</v>
          </cell>
          <cell r="G21"/>
          <cell r="H21"/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1</v>
          </cell>
          <cell r="N21">
            <v>6.9444444444444441E-3</v>
          </cell>
          <cell r="O21">
            <v>17</v>
          </cell>
          <cell r="Q21">
            <v>18</v>
          </cell>
          <cell r="R21">
            <v>2.6638888888888892</v>
          </cell>
        </row>
        <row r="22">
          <cell r="E22">
            <v>14</v>
          </cell>
          <cell r="F22">
            <v>0.28263888888888888</v>
          </cell>
          <cell r="G22">
            <v>9</v>
          </cell>
          <cell r="H22">
            <v>0.10833333333333334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28</v>
          </cell>
          <cell r="N22">
            <v>0.40069444444444446</v>
          </cell>
          <cell r="O22">
            <v>23</v>
          </cell>
          <cell r="Q22">
            <v>51</v>
          </cell>
          <cell r="R22">
            <v>0.79166666666666674</v>
          </cell>
        </row>
        <row r="23">
          <cell r="E23">
            <v>9</v>
          </cell>
          <cell r="F23">
            <v>0.36458333333333331</v>
          </cell>
          <cell r="G23"/>
          <cell r="H23"/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21</v>
          </cell>
          <cell r="N23">
            <v>0.36805555555555558</v>
          </cell>
          <cell r="O23">
            <v>9</v>
          </cell>
          <cell r="Q23">
            <v>30</v>
          </cell>
          <cell r="R23">
            <v>0.73263888888888884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>
        <row r="9">
          <cell r="E9">
            <v>26</v>
          </cell>
          <cell r="F9">
            <v>2.0326388888888887</v>
          </cell>
          <cell r="G9">
            <v>8</v>
          </cell>
          <cell r="H9">
            <v>0.80208333333333337</v>
          </cell>
          <cell r="M9">
            <v>41</v>
          </cell>
          <cell r="N9">
            <v>1.336111111111111</v>
          </cell>
        </row>
        <row r="10">
          <cell r="E10">
            <v>61</v>
          </cell>
          <cell r="F10">
            <v>4.0715277777777779</v>
          </cell>
          <cell r="G10">
            <v>11</v>
          </cell>
          <cell r="H10">
            <v>0.67986111111111103</v>
          </cell>
          <cell r="M10">
            <v>49</v>
          </cell>
          <cell r="N10">
            <v>1.4840277777777777</v>
          </cell>
        </row>
        <row r="11">
          <cell r="E11">
            <v>37</v>
          </cell>
          <cell r="F11">
            <v>6.5340277777777782</v>
          </cell>
          <cell r="G11">
            <v>12</v>
          </cell>
          <cell r="H11">
            <v>2.2402777777777776</v>
          </cell>
          <cell r="M11">
            <v>19</v>
          </cell>
          <cell r="N11">
            <v>0.84722222222222232</v>
          </cell>
        </row>
        <row r="12">
          <cell r="E12">
            <v>47</v>
          </cell>
          <cell r="F12">
            <v>11.208333333333334</v>
          </cell>
          <cell r="G12">
            <v>7</v>
          </cell>
          <cell r="H12">
            <v>0.9770833333333333</v>
          </cell>
          <cell r="M12">
            <v>11</v>
          </cell>
          <cell r="N12">
            <v>0.93125000000000013</v>
          </cell>
        </row>
        <row r="13">
          <cell r="E13">
            <v>77</v>
          </cell>
          <cell r="F13">
            <v>8.2131944444444436</v>
          </cell>
          <cell r="G13">
            <v>8</v>
          </cell>
          <cell r="H13">
            <v>0.69027777777777777</v>
          </cell>
          <cell r="M13">
            <v>12</v>
          </cell>
          <cell r="N13">
            <v>0.56180555555555556</v>
          </cell>
        </row>
        <row r="14">
          <cell r="E14">
            <v>73</v>
          </cell>
          <cell r="F14">
            <v>9.75</v>
          </cell>
          <cell r="G14">
            <v>5</v>
          </cell>
          <cell r="H14">
            <v>0.14652777777777776</v>
          </cell>
          <cell r="M14">
            <v>16</v>
          </cell>
          <cell r="N14">
            <v>0.44999999999999996</v>
          </cell>
        </row>
        <row r="15">
          <cell r="E15">
            <v>67</v>
          </cell>
          <cell r="F15">
            <v>2.1416666666666666</v>
          </cell>
          <cell r="G15">
            <v>5</v>
          </cell>
          <cell r="H15">
            <v>4.8611111111111105E-2</v>
          </cell>
          <cell r="M15">
            <v>51</v>
          </cell>
          <cell r="N15">
            <v>1.0270833333333333</v>
          </cell>
        </row>
        <row r="16">
          <cell r="E16">
            <v>94</v>
          </cell>
          <cell r="F16">
            <v>9.0083333333333329</v>
          </cell>
          <cell r="G16">
            <v>7</v>
          </cell>
          <cell r="H16">
            <v>0.17291666666666669</v>
          </cell>
          <cell r="M16">
            <v>44</v>
          </cell>
          <cell r="N16">
            <v>1.3638888888888889</v>
          </cell>
        </row>
        <row r="17">
          <cell r="E17">
            <v>34</v>
          </cell>
          <cell r="F17">
            <v>3.7791666666666668</v>
          </cell>
          <cell r="G17">
            <v>11</v>
          </cell>
          <cell r="H17">
            <v>0.89097222222222217</v>
          </cell>
          <cell r="M17">
            <v>41</v>
          </cell>
          <cell r="N17">
            <v>1.0430555555555556</v>
          </cell>
        </row>
        <row r="18">
          <cell r="E18">
            <v>28</v>
          </cell>
          <cell r="F18">
            <v>3.2888888888888888</v>
          </cell>
          <cell r="G18">
            <v>16</v>
          </cell>
          <cell r="H18">
            <v>1.3062499999999999</v>
          </cell>
          <cell r="M18">
            <v>31</v>
          </cell>
          <cell r="N18">
            <v>1.09375</v>
          </cell>
        </row>
        <row r="19">
          <cell r="E19">
            <v>9</v>
          </cell>
          <cell r="F19">
            <v>0.34513888888888888</v>
          </cell>
          <cell r="G19">
            <v>1</v>
          </cell>
          <cell r="H19">
            <v>1.7361111111111112E-2</v>
          </cell>
          <cell r="M19">
            <v>17</v>
          </cell>
          <cell r="N19">
            <v>1.10625</v>
          </cell>
        </row>
        <row r="20">
          <cell r="E20">
            <v>32</v>
          </cell>
          <cell r="F20">
            <v>5.2555555555555555</v>
          </cell>
          <cell r="G20">
            <v>1</v>
          </cell>
          <cell r="H20">
            <v>0.1361111111111111</v>
          </cell>
          <cell r="M20">
            <v>16</v>
          </cell>
          <cell r="N20">
            <v>1.1097222222222221</v>
          </cell>
        </row>
        <row r="21">
          <cell r="E21">
            <v>6</v>
          </cell>
          <cell r="F21">
            <v>0.59513888888888888</v>
          </cell>
          <cell r="G21">
            <v>2</v>
          </cell>
          <cell r="H21">
            <v>1.0416666666666666E-2</v>
          </cell>
          <cell r="M21">
            <v>4</v>
          </cell>
          <cell r="N21">
            <v>0.12777777777777777</v>
          </cell>
        </row>
        <row r="22">
          <cell r="E22">
            <v>236</v>
          </cell>
          <cell r="F22">
            <v>14.685416666666669</v>
          </cell>
          <cell r="G22">
            <v>0</v>
          </cell>
          <cell r="H22">
            <v>0</v>
          </cell>
          <cell r="M22">
            <v>23</v>
          </cell>
          <cell r="N22">
            <v>0.83680555555555558</v>
          </cell>
        </row>
        <row r="23">
          <cell r="E23">
            <v>81</v>
          </cell>
          <cell r="F23">
            <v>17.594444444444441</v>
          </cell>
          <cell r="G23">
            <v>0</v>
          </cell>
          <cell r="H23">
            <v>0</v>
          </cell>
          <cell r="M23">
            <v>8</v>
          </cell>
          <cell r="N23">
            <v>0.35972222222222228</v>
          </cell>
        </row>
        <row r="24">
          <cell r="E24">
            <v>112</v>
          </cell>
          <cell r="F24">
            <v>2.1986111111111111</v>
          </cell>
          <cell r="G24">
            <v>18</v>
          </cell>
          <cell r="H24">
            <v>0.36041666666666666</v>
          </cell>
          <cell r="M24">
            <v>83</v>
          </cell>
          <cell r="N24">
            <v>0.94444444444444453</v>
          </cell>
        </row>
        <row r="25">
          <cell r="E25">
            <v>30</v>
          </cell>
          <cell r="F25">
            <v>1.2798611111111111</v>
          </cell>
          <cell r="G25">
            <v>16</v>
          </cell>
          <cell r="H25">
            <v>0.47430555555555554</v>
          </cell>
          <cell r="M25">
            <v>81</v>
          </cell>
          <cell r="N25">
            <v>1.0138888888888888</v>
          </cell>
        </row>
      </sheetData>
      <sheetData sheetId="59"/>
      <sheetData sheetId="6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VEMBER 2016"/>
      <sheetName val="Sheet2"/>
      <sheetName val="Sheet3"/>
    </sheetNames>
    <sheetDataSet>
      <sheetData sheetId="0" refreshError="1">
        <row r="7">
          <cell r="E7">
            <v>5</v>
          </cell>
          <cell r="F7">
            <v>0.13541666666666666</v>
          </cell>
          <cell r="G7">
            <v>2</v>
          </cell>
          <cell r="H7">
            <v>9.9999999999999992E-2</v>
          </cell>
          <cell r="M7">
            <v>15</v>
          </cell>
          <cell r="N7">
            <v>0.34652777777777777</v>
          </cell>
        </row>
      </sheetData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"/>
      <sheetName val="Sheet2"/>
      <sheetName val="Sheet3"/>
    </sheetNames>
    <sheetDataSet>
      <sheetData sheetId="0" refreshError="1">
        <row r="7">
          <cell r="E7">
            <v>2</v>
          </cell>
          <cell r="F7">
            <v>7.9166666666666663E-2</v>
          </cell>
          <cell r="G7">
            <v>2</v>
          </cell>
          <cell r="H7">
            <v>5.5555555555555552E-2</v>
          </cell>
          <cell r="M7">
            <v>8</v>
          </cell>
          <cell r="N7">
            <v>0.29652777777777778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topLeftCell="B1" workbookViewId="0">
      <selection activeCell="P6" sqref="P6"/>
    </sheetView>
  </sheetViews>
  <sheetFormatPr defaultRowHeight="15" x14ac:dyDescent="0.25"/>
  <cols>
    <col min="1" max="1" width="7" customWidth="1"/>
    <col min="2" max="2" width="14.7109375" customWidth="1"/>
    <col min="3" max="3" width="10.5703125" customWidth="1"/>
    <col min="4" max="4" width="10" customWidth="1"/>
    <col min="6" max="6" width="11.42578125" customWidth="1"/>
    <col min="8" max="8" width="11.7109375" customWidth="1"/>
    <col min="9" max="9" width="6" customWidth="1"/>
    <col min="11" max="11" width="5.28515625" customWidth="1"/>
    <col min="14" max="14" width="13" customWidth="1"/>
    <col min="16" max="16" width="13.5703125" customWidth="1"/>
    <col min="18" max="18" width="13.140625" customWidth="1"/>
    <col min="19" max="19" width="12.140625" customWidth="1"/>
  </cols>
  <sheetData>
    <row r="1" spans="1:19" ht="23.25" x14ac:dyDescent="0.35">
      <c r="A1" s="1"/>
      <c r="B1" s="189" t="s">
        <v>0</v>
      </c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2"/>
      <c r="S1" s="1"/>
    </row>
    <row r="2" spans="1:19" ht="23.25" x14ac:dyDescent="0.35">
      <c r="A2" s="1"/>
      <c r="B2" s="189" t="s">
        <v>1</v>
      </c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2"/>
      <c r="S2" s="1"/>
    </row>
    <row r="3" spans="1:19" ht="24" thickBot="1" x14ac:dyDescent="0.4">
      <c r="A3" s="1"/>
      <c r="B3" s="3" t="s">
        <v>2</v>
      </c>
      <c r="C3" s="3"/>
      <c r="D3" s="4"/>
      <c r="E3" s="3"/>
      <c r="F3" s="5"/>
      <c r="G3" s="6"/>
      <c r="H3" s="5"/>
      <c r="I3" s="7" t="s">
        <v>42</v>
      </c>
      <c r="J3" s="7"/>
      <c r="K3" s="7"/>
      <c r="L3" s="7"/>
      <c r="M3" s="6"/>
      <c r="N3" s="8"/>
      <c r="O3" s="6"/>
      <c r="P3" s="8"/>
      <c r="Q3" s="7"/>
      <c r="R3" s="2"/>
      <c r="S3" s="1"/>
    </row>
    <row r="4" spans="1:19" ht="22.5" thickTop="1" thickBot="1" x14ac:dyDescent="0.3">
      <c r="A4" s="190" t="s">
        <v>3</v>
      </c>
      <c r="B4" s="192" t="s">
        <v>4</v>
      </c>
      <c r="C4" s="194" t="s">
        <v>5</v>
      </c>
      <c r="D4" s="9"/>
      <c r="E4" s="183"/>
      <c r="F4" s="183"/>
      <c r="G4" s="186"/>
      <c r="H4" s="186"/>
      <c r="I4" s="186"/>
      <c r="J4" s="186"/>
      <c r="K4" s="186"/>
      <c r="L4" s="186"/>
      <c r="M4" s="186"/>
      <c r="N4" s="184"/>
      <c r="O4" s="196" t="s">
        <v>6</v>
      </c>
      <c r="P4" s="197"/>
      <c r="Q4" s="182" t="s">
        <v>7</v>
      </c>
      <c r="R4" s="200"/>
      <c r="S4" s="180" t="s">
        <v>8</v>
      </c>
    </row>
    <row r="5" spans="1:19" ht="21.75" thickBot="1" x14ac:dyDescent="0.3">
      <c r="A5" s="191"/>
      <c r="B5" s="193"/>
      <c r="C5" s="195"/>
      <c r="D5" s="182" t="s">
        <v>9</v>
      </c>
      <c r="E5" s="183"/>
      <c r="F5" s="184"/>
      <c r="G5" s="185" t="s">
        <v>10</v>
      </c>
      <c r="H5" s="184"/>
      <c r="I5" s="182" t="s">
        <v>11</v>
      </c>
      <c r="J5" s="184"/>
      <c r="K5" s="185" t="s">
        <v>12</v>
      </c>
      <c r="L5" s="184"/>
      <c r="M5" s="186" t="s">
        <v>13</v>
      </c>
      <c r="N5" s="184"/>
      <c r="O5" s="198"/>
      <c r="P5" s="199"/>
      <c r="Q5" s="187" t="s">
        <v>14</v>
      </c>
      <c r="R5" s="188"/>
      <c r="S5" s="181"/>
    </row>
    <row r="6" spans="1:19" ht="56.25" customHeight="1" thickBot="1" x14ac:dyDescent="0.3">
      <c r="A6" s="191"/>
      <c r="B6" s="193"/>
      <c r="C6" s="195"/>
      <c r="D6" s="10" t="s">
        <v>15</v>
      </c>
      <c r="E6" s="10" t="s">
        <v>16</v>
      </c>
      <c r="F6" s="11" t="s">
        <v>17</v>
      </c>
      <c r="G6" s="12" t="s">
        <v>16</v>
      </c>
      <c r="H6" s="13" t="s">
        <v>17</v>
      </c>
      <c r="I6" s="10" t="s">
        <v>16</v>
      </c>
      <c r="J6" s="14" t="s">
        <v>17</v>
      </c>
      <c r="K6" s="14" t="s">
        <v>16</v>
      </c>
      <c r="L6" s="14" t="s">
        <v>17</v>
      </c>
      <c r="M6" s="12" t="s">
        <v>16</v>
      </c>
      <c r="N6" s="11" t="s">
        <v>17</v>
      </c>
      <c r="O6" s="15" t="s">
        <v>18</v>
      </c>
      <c r="P6" s="16" t="s">
        <v>19</v>
      </c>
      <c r="Q6" s="17" t="s">
        <v>16</v>
      </c>
      <c r="R6" s="18" t="s">
        <v>19</v>
      </c>
      <c r="S6" s="181"/>
    </row>
    <row r="7" spans="1:19" ht="15.75" x14ac:dyDescent="0.25">
      <c r="A7" s="19">
        <v>1</v>
      </c>
      <c r="B7" s="20" t="s">
        <v>20</v>
      </c>
      <c r="C7" s="21" t="s">
        <v>21</v>
      </c>
      <c r="D7" s="22">
        <v>1</v>
      </c>
      <c r="E7" s="23">
        <f>'[1]3month '!E9+'[2]NOVEMBER 2016'!$E$7+'[3]summary '!$E$7</f>
        <v>33</v>
      </c>
      <c r="F7" s="24">
        <f>'[1]3month '!F9+'[2]NOVEMBER 2016'!$F$7+'[3]summary '!$F$7</f>
        <v>2.2472222222222218</v>
      </c>
      <c r="G7" s="25">
        <f>'[1]3month '!G9+'[2]NOVEMBER 2016'!$G$7+'[3]summary '!$G$7</f>
        <v>12</v>
      </c>
      <c r="H7" s="24">
        <f>'[1]3month '!H9+'[2]NOVEMBER 2016'!$H$7+'[3]summary '!$H$7</f>
        <v>0.95763888888888893</v>
      </c>
      <c r="I7" s="23"/>
      <c r="J7" s="23"/>
      <c r="K7" s="23"/>
      <c r="L7" s="23"/>
      <c r="M7" s="25">
        <f>'[1]3month '!M9+'[2]NOVEMBER 2016'!$M$7+'[3]summary '!$M$7</f>
        <v>64</v>
      </c>
      <c r="N7" s="24">
        <f>'[1]3month '!N9+'[2]NOVEMBER 2016'!$N$7+'[3]summary '!$N$7</f>
        <v>1.9791666666666665</v>
      </c>
      <c r="O7" s="25">
        <f>E7+G7</f>
        <v>45</v>
      </c>
      <c r="P7" s="24">
        <f>F7+H7</f>
        <v>3.2048611111111107</v>
      </c>
      <c r="Q7" s="26">
        <f>M7+O7</f>
        <v>109</v>
      </c>
      <c r="R7" s="27">
        <f>N7+P7</f>
        <v>5.1840277777777768</v>
      </c>
      <c r="S7" s="28"/>
    </row>
    <row r="8" spans="1:19" ht="15.75" x14ac:dyDescent="0.25">
      <c r="A8" s="19">
        <v>2</v>
      </c>
      <c r="B8" s="29" t="s">
        <v>20</v>
      </c>
      <c r="C8" s="30" t="s">
        <v>22</v>
      </c>
      <c r="D8" s="22">
        <v>1</v>
      </c>
      <c r="E8" s="23">
        <f>'[1]3month '!E10+'[2]NOVEMBER 2016'!$E$7+'[3]summary '!$E$7</f>
        <v>68</v>
      </c>
      <c r="F8" s="24">
        <f>'[1]3month '!F10+'[2]NOVEMBER 2016'!$F$7+'[3]summary '!$F$7</f>
        <v>4.2861111111111114</v>
      </c>
      <c r="G8" s="25">
        <f>'[1]3month '!G10+'[2]NOVEMBER 2016'!$G$7+'[3]summary '!$G$7</f>
        <v>15</v>
      </c>
      <c r="H8" s="24">
        <f>'[1]3month '!H10+'[2]NOVEMBER 2016'!$H$7+'[3]summary '!$H$7</f>
        <v>0.83541666666666659</v>
      </c>
      <c r="I8" s="23"/>
      <c r="J8" s="23"/>
      <c r="K8" s="23"/>
      <c r="L8" s="23"/>
      <c r="M8" s="25">
        <f>'[1]3month '!M10+'[2]NOVEMBER 2016'!$M$7+'[3]summary '!$M$7</f>
        <v>72</v>
      </c>
      <c r="N8" s="24">
        <f>'[1]3month '!N10+'[2]NOVEMBER 2016'!$N$7+'[3]summary '!$N$7</f>
        <v>2.1270833333333332</v>
      </c>
      <c r="O8" s="25">
        <f t="shared" ref="O8:P23" si="0">E8+G8</f>
        <v>83</v>
      </c>
      <c r="P8" s="24">
        <f t="shared" si="0"/>
        <v>5.1215277777777777</v>
      </c>
      <c r="Q8" s="26">
        <f t="shared" ref="Q8:R23" si="1">M8+O8</f>
        <v>155</v>
      </c>
      <c r="R8" s="27">
        <f t="shared" si="1"/>
        <v>7.2486111111111109</v>
      </c>
      <c r="S8" s="31"/>
    </row>
    <row r="9" spans="1:19" ht="15.75" x14ac:dyDescent="0.25">
      <c r="A9" s="19">
        <v>3</v>
      </c>
      <c r="B9" s="29" t="s">
        <v>20</v>
      </c>
      <c r="C9" s="32" t="s">
        <v>23</v>
      </c>
      <c r="D9" s="33">
        <v>1</v>
      </c>
      <c r="E9" s="23">
        <f>'[1]3month '!E11+'[2]NOVEMBER 2016'!$E$7+'[3]summary '!$E$7</f>
        <v>44</v>
      </c>
      <c r="F9" s="24">
        <f>'[1]3month '!F11+'[2]NOVEMBER 2016'!$F$7+'[3]summary '!$F$7</f>
        <v>6.7486111111111118</v>
      </c>
      <c r="G9" s="25">
        <f>'[1]3month '!G11+'[2]NOVEMBER 2016'!$G$7+'[3]summary '!$G$7</f>
        <v>16</v>
      </c>
      <c r="H9" s="24">
        <f>'[1]3month '!H11+'[2]NOVEMBER 2016'!$H$7+'[3]summary '!$H$7</f>
        <v>2.395833333333333</v>
      </c>
      <c r="I9" s="34"/>
      <c r="J9" s="34"/>
      <c r="K9" s="34"/>
      <c r="L9" s="34"/>
      <c r="M9" s="25">
        <f>'[1]3month '!M11+'[2]NOVEMBER 2016'!$M$7+'[3]summary '!$M$7</f>
        <v>42</v>
      </c>
      <c r="N9" s="24">
        <f>'[1]3month '!N11+'[2]NOVEMBER 2016'!$N$7+'[3]summary '!$N$7</f>
        <v>1.4902777777777778</v>
      </c>
      <c r="O9" s="25">
        <f t="shared" si="0"/>
        <v>60</v>
      </c>
      <c r="P9" s="24">
        <f t="shared" si="0"/>
        <v>9.1444444444444457</v>
      </c>
      <c r="Q9" s="35">
        <f t="shared" si="1"/>
        <v>102</v>
      </c>
      <c r="R9" s="36">
        <f t="shared" si="1"/>
        <v>10.634722222222223</v>
      </c>
      <c r="S9" s="31"/>
    </row>
    <row r="10" spans="1:19" ht="15.75" x14ac:dyDescent="0.25">
      <c r="A10" s="19">
        <v>4</v>
      </c>
      <c r="B10" s="29" t="s">
        <v>20</v>
      </c>
      <c r="C10" s="30" t="s">
        <v>24</v>
      </c>
      <c r="D10" s="22">
        <v>1</v>
      </c>
      <c r="E10" s="23">
        <f>'[1]3month '!E12+'[2]NOVEMBER 2016'!$E$7+'[3]summary '!$E$7</f>
        <v>54</v>
      </c>
      <c r="F10" s="24">
        <f>'[1]3month '!F12+'[2]NOVEMBER 2016'!$F$7+'[3]summary '!$F$7</f>
        <v>11.422916666666667</v>
      </c>
      <c r="G10" s="25">
        <f>'[1]3month '!G12+'[2]NOVEMBER 2016'!$G$7+'[3]summary '!$G$7</f>
        <v>11</v>
      </c>
      <c r="H10" s="24">
        <f>'[1]3month '!H12+'[2]NOVEMBER 2016'!$H$7+'[3]summary '!$H$7</f>
        <v>1.132638888888889</v>
      </c>
      <c r="I10" s="23"/>
      <c r="J10" s="23"/>
      <c r="K10" s="23"/>
      <c r="L10" s="23"/>
      <c r="M10" s="25">
        <f>'[1]3month '!M12+'[2]NOVEMBER 2016'!$M$7+'[3]summary '!$M$7</f>
        <v>34</v>
      </c>
      <c r="N10" s="24">
        <f>'[1]3month '!N12+'[2]NOVEMBER 2016'!$N$7+'[3]summary '!$N$7</f>
        <v>1.5743055555555556</v>
      </c>
      <c r="O10" s="25">
        <f t="shared" si="0"/>
        <v>65</v>
      </c>
      <c r="P10" s="24">
        <f t="shared" si="0"/>
        <v>12.555555555555557</v>
      </c>
      <c r="Q10" s="26">
        <f t="shared" si="1"/>
        <v>99</v>
      </c>
      <c r="R10" s="27">
        <f t="shared" si="1"/>
        <v>14.129861111111113</v>
      </c>
      <c r="S10" s="31"/>
    </row>
    <row r="11" spans="1:19" ht="15.75" x14ac:dyDescent="0.25">
      <c r="A11" s="19">
        <v>5</v>
      </c>
      <c r="B11" s="29" t="s">
        <v>20</v>
      </c>
      <c r="C11" s="30" t="s">
        <v>25</v>
      </c>
      <c r="D11" s="22">
        <v>1</v>
      </c>
      <c r="E11" s="23">
        <f>'[1]3month '!E13+'[2]NOVEMBER 2016'!$E$7+'[3]summary '!$E$7</f>
        <v>84</v>
      </c>
      <c r="F11" s="24">
        <f>'[1]3month '!F13+'[2]NOVEMBER 2016'!$F$7+'[3]summary '!$F$7</f>
        <v>8.4277777777777771</v>
      </c>
      <c r="G11" s="25">
        <f>'[1]3month '!G13+'[2]NOVEMBER 2016'!$G$7+'[3]summary '!$G$7</f>
        <v>12</v>
      </c>
      <c r="H11" s="24">
        <f>'[1]3month '!H13+'[2]NOVEMBER 2016'!$H$7+'[3]summary '!$H$7</f>
        <v>0.84583333333333333</v>
      </c>
      <c r="I11" s="23"/>
      <c r="J11" s="23"/>
      <c r="K11" s="23"/>
      <c r="L11" s="23"/>
      <c r="M11" s="25">
        <f>'[1]3month '!M13+'[2]NOVEMBER 2016'!$M$7+'[3]summary '!$M$7</f>
        <v>35</v>
      </c>
      <c r="N11" s="24">
        <f>'[1]3month '!N13+'[2]NOVEMBER 2016'!$N$7+'[3]summary '!$N$7</f>
        <v>1.2048611111111112</v>
      </c>
      <c r="O11" s="25">
        <f t="shared" si="0"/>
        <v>96</v>
      </c>
      <c r="P11" s="24">
        <f t="shared" si="0"/>
        <v>9.2736111111111104</v>
      </c>
      <c r="Q11" s="26">
        <f t="shared" si="1"/>
        <v>131</v>
      </c>
      <c r="R11" s="27">
        <f t="shared" si="1"/>
        <v>10.478472222222221</v>
      </c>
      <c r="S11" s="31"/>
    </row>
    <row r="12" spans="1:19" ht="15.75" x14ac:dyDescent="0.25">
      <c r="A12" s="19">
        <v>6</v>
      </c>
      <c r="B12" s="29" t="s">
        <v>20</v>
      </c>
      <c r="C12" s="30" t="s">
        <v>26</v>
      </c>
      <c r="D12" s="22">
        <v>1</v>
      </c>
      <c r="E12" s="23">
        <f>'[1]3month '!E14+'[2]NOVEMBER 2016'!$E$7+'[3]summary '!$E$7</f>
        <v>80</v>
      </c>
      <c r="F12" s="24">
        <f>'[1]3month '!F14+'[2]NOVEMBER 2016'!$F$7+'[3]summary '!$F$7</f>
        <v>9.9645833333333336</v>
      </c>
      <c r="G12" s="25">
        <f>'[1]3month '!G14+'[2]NOVEMBER 2016'!$G$7+'[3]summary '!$G$7</f>
        <v>9</v>
      </c>
      <c r="H12" s="24">
        <f>'[1]3month '!H14+'[2]NOVEMBER 2016'!$H$7+'[3]summary '!$H$7</f>
        <v>0.30208333333333326</v>
      </c>
      <c r="I12" s="23"/>
      <c r="J12" s="23"/>
      <c r="K12" s="23"/>
      <c r="L12" s="23"/>
      <c r="M12" s="25">
        <f>'[1]3month '!M14+'[2]NOVEMBER 2016'!$M$7+'[3]summary '!$M$7</f>
        <v>39</v>
      </c>
      <c r="N12" s="24">
        <f>'[1]3month '!N14+'[2]NOVEMBER 2016'!$N$7+'[3]summary '!$N$7</f>
        <v>1.0930555555555554</v>
      </c>
      <c r="O12" s="25">
        <f t="shared" si="0"/>
        <v>89</v>
      </c>
      <c r="P12" s="24">
        <f t="shared" si="0"/>
        <v>10.266666666666667</v>
      </c>
      <c r="Q12" s="26">
        <f t="shared" si="1"/>
        <v>128</v>
      </c>
      <c r="R12" s="27">
        <f t="shared" si="1"/>
        <v>11.359722222222222</v>
      </c>
      <c r="S12" s="37"/>
    </row>
    <row r="13" spans="1:19" ht="15.75" x14ac:dyDescent="0.25">
      <c r="A13" s="38">
        <v>7</v>
      </c>
      <c r="B13" s="39" t="s">
        <v>27</v>
      </c>
      <c r="C13" s="40" t="s">
        <v>28</v>
      </c>
      <c r="D13" s="41">
        <v>1</v>
      </c>
      <c r="E13" s="23">
        <f>'[1]3month '!E15+'[2]NOVEMBER 2016'!$E$7+'[3]summary '!$E$7</f>
        <v>74</v>
      </c>
      <c r="F13" s="24">
        <f>'[1]3month '!F15+'[2]NOVEMBER 2016'!$F$7+'[3]summary '!$F$7</f>
        <v>2.3562499999999997</v>
      </c>
      <c r="G13" s="25">
        <f>'[1]3month '!G15+'[2]NOVEMBER 2016'!$G$7+'[3]summary '!$G$7</f>
        <v>9</v>
      </c>
      <c r="H13" s="24">
        <f>'[1]3month '!H15+'[2]NOVEMBER 2016'!$H$7+'[3]summary '!$H$7</f>
        <v>0.20416666666666664</v>
      </c>
      <c r="I13" s="23"/>
      <c r="J13" s="23"/>
      <c r="K13" s="23"/>
      <c r="L13" s="23"/>
      <c r="M13" s="25">
        <f>'[1]3month '!M15+'[2]NOVEMBER 2016'!$M$7+'[3]summary '!$M$7</f>
        <v>74</v>
      </c>
      <c r="N13" s="24">
        <f>'[1]3month '!N15+'[2]NOVEMBER 2016'!$N$7+'[3]summary '!$N$7</f>
        <v>1.6701388888888888</v>
      </c>
      <c r="O13" s="25">
        <f t="shared" si="0"/>
        <v>83</v>
      </c>
      <c r="P13" s="24">
        <f t="shared" si="0"/>
        <v>2.5604166666666663</v>
      </c>
      <c r="Q13" s="26">
        <f t="shared" si="1"/>
        <v>157</v>
      </c>
      <c r="R13" s="27">
        <f t="shared" si="1"/>
        <v>4.2305555555555552</v>
      </c>
      <c r="S13" s="31"/>
    </row>
    <row r="14" spans="1:19" ht="15.75" x14ac:dyDescent="0.25">
      <c r="A14" s="38">
        <v>8</v>
      </c>
      <c r="B14" s="39" t="s">
        <v>27</v>
      </c>
      <c r="C14" s="40" t="s">
        <v>29</v>
      </c>
      <c r="D14" s="41">
        <v>1</v>
      </c>
      <c r="E14" s="23">
        <f>'[1]3month '!E16+'[2]NOVEMBER 2016'!$E$7+'[3]summary '!$E$7</f>
        <v>101</v>
      </c>
      <c r="F14" s="24">
        <f>'[1]3month '!F16+'[2]NOVEMBER 2016'!$F$7+'[3]summary '!$F$7</f>
        <v>9.2229166666666664</v>
      </c>
      <c r="G14" s="25">
        <f>'[1]3month '!G16+'[2]NOVEMBER 2016'!$G$7+'[3]summary '!$G$7</f>
        <v>11</v>
      </c>
      <c r="H14" s="24">
        <f>'[1]3month '!H16+'[2]NOVEMBER 2016'!$H$7+'[3]summary '!$H$7</f>
        <v>0.32847222222222228</v>
      </c>
      <c r="I14" s="23"/>
      <c r="J14" s="23"/>
      <c r="K14" s="23"/>
      <c r="L14" s="23"/>
      <c r="M14" s="25">
        <f>'[1]3month '!M16+'[2]NOVEMBER 2016'!$M$7+'[3]summary '!$M$7</f>
        <v>67</v>
      </c>
      <c r="N14" s="24">
        <f>'[1]3month '!N16+'[2]NOVEMBER 2016'!$N$7+'[3]summary '!$N$7</f>
        <v>2.0069444444444446</v>
      </c>
      <c r="O14" s="25">
        <f t="shared" si="0"/>
        <v>112</v>
      </c>
      <c r="P14" s="24">
        <f t="shared" si="0"/>
        <v>9.5513888888888889</v>
      </c>
      <c r="Q14" s="26">
        <f t="shared" si="1"/>
        <v>179</v>
      </c>
      <c r="R14" s="27">
        <f t="shared" si="1"/>
        <v>11.558333333333334</v>
      </c>
      <c r="S14" s="31"/>
    </row>
    <row r="15" spans="1:19" ht="15.75" x14ac:dyDescent="0.25">
      <c r="A15" s="38">
        <v>9</v>
      </c>
      <c r="B15" s="40" t="s">
        <v>27</v>
      </c>
      <c r="C15" s="40" t="s">
        <v>30</v>
      </c>
      <c r="D15" s="41">
        <v>1</v>
      </c>
      <c r="E15" s="23">
        <f>'[1]3month '!E17+'[2]NOVEMBER 2016'!$E$7+'[3]summary '!$E$7</f>
        <v>41</v>
      </c>
      <c r="F15" s="24">
        <f>'[1]3month '!F17+'[2]NOVEMBER 2016'!$F$7+'[3]summary '!$F$7</f>
        <v>3.9937499999999999</v>
      </c>
      <c r="G15" s="25">
        <f>'[1]3month '!G17+'[2]NOVEMBER 2016'!$G$7+'[3]summary '!$G$7</f>
        <v>15</v>
      </c>
      <c r="H15" s="24">
        <f>'[1]3month '!H17+'[2]NOVEMBER 2016'!$H$7+'[3]summary '!$H$7</f>
        <v>1.0465277777777777</v>
      </c>
      <c r="I15" s="23"/>
      <c r="J15" s="23"/>
      <c r="K15" s="23"/>
      <c r="L15" s="23"/>
      <c r="M15" s="25">
        <f>'[1]3month '!M17+'[2]NOVEMBER 2016'!$M$7+'[3]summary '!$M$7</f>
        <v>64</v>
      </c>
      <c r="N15" s="24">
        <f>'[1]3month '!N17+'[2]NOVEMBER 2016'!$N$7+'[3]summary '!$N$7</f>
        <v>1.6861111111111111</v>
      </c>
      <c r="O15" s="25">
        <f t="shared" si="0"/>
        <v>56</v>
      </c>
      <c r="P15" s="24">
        <f t="shared" si="0"/>
        <v>5.0402777777777779</v>
      </c>
      <c r="Q15" s="26">
        <f t="shared" si="1"/>
        <v>120</v>
      </c>
      <c r="R15" s="27">
        <f t="shared" si="1"/>
        <v>6.7263888888888888</v>
      </c>
      <c r="S15" s="31"/>
    </row>
    <row r="16" spans="1:19" ht="15.75" x14ac:dyDescent="0.25">
      <c r="A16" s="38">
        <v>10</v>
      </c>
      <c r="B16" s="40" t="s">
        <v>27</v>
      </c>
      <c r="C16" s="40" t="s">
        <v>31</v>
      </c>
      <c r="D16" s="41">
        <v>1</v>
      </c>
      <c r="E16" s="23">
        <f>'[1]3month '!E18+'[2]NOVEMBER 2016'!$E$7+'[3]summary '!$E$7</f>
        <v>35</v>
      </c>
      <c r="F16" s="24">
        <f>'[1]3month '!F18+'[2]NOVEMBER 2016'!$F$7+'[3]summary '!$F$7</f>
        <v>3.5034722222222219</v>
      </c>
      <c r="G16" s="25">
        <f>'[1]3month '!G18+'[2]NOVEMBER 2016'!$G$7+'[3]summary '!$G$7</f>
        <v>20</v>
      </c>
      <c r="H16" s="24">
        <f>'[1]3month '!H18+'[2]NOVEMBER 2016'!$H$7+'[3]summary '!$H$7</f>
        <v>1.4618055555555556</v>
      </c>
      <c r="I16" s="23"/>
      <c r="J16" s="23"/>
      <c r="K16" s="23"/>
      <c r="L16" s="23"/>
      <c r="M16" s="25">
        <f>'[1]3month '!M18+'[2]NOVEMBER 2016'!$M$7+'[3]summary '!$M$7</f>
        <v>54</v>
      </c>
      <c r="N16" s="24">
        <f>'[1]3month '!N18+'[2]NOVEMBER 2016'!$N$7+'[3]summary '!$N$7</f>
        <v>1.7368055555555555</v>
      </c>
      <c r="O16" s="25">
        <f t="shared" si="0"/>
        <v>55</v>
      </c>
      <c r="P16" s="24">
        <f t="shared" si="0"/>
        <v>4.9652777777777777</v>
      </c>
      <c r="Q16" s="26">
        <f t="shared" si="1"/>
        <v>109</v>
      </c>
      <c r="R16" s="27">
        <f t="shared" si="1"/>
        <v>6.7020833333333334</v>
      </c>
      <c r="S16" s="31"/>
    </row>
    <row r="17" spans="1:19" ht="15.75" x14ac:dyDescent="0.25">
      <c r="A17" s="38">
        <v>11</v>
      </c>
      <c r="B17" s="40" t="s">
        <v>27</v>
      </c>
      <c r="C17" s="40" t="s">
        <v>21</v>
      </c>
      <c r="D17" s="41">
        <v>1</v>
      </c>
      <c r="E17" s="23">
        <f>'[1]3month '!E19+'[2]NOVEMBER 2016'!$E$7+'[3]summary '!$E$7</f>
        <v>16</v>
      </c>
      <c r="F17" s="24">
        <f>'[1]3month '!F19+'[2]NOVEMBER 2016'!$F$7+'[3]summary '!$F$7</f>
        <v>0.55972222222222223</v>
      </c>
      <c r="G17" s="25">
        <f>'[1]3month '!G19+'[2]NOVEMBER 2016'!$G$7+'[3]summary '!$G$7</f>
        <v>5</v>
      </c>
      <c r="H17" s="24">
        <f>'[1]3month '!H19+'[2]NOVEMBER 2016'!$H$7+'[3]summary '!$H$7</f>
        <v>0.17291666666666666</v>
      </c>
      <c r="I17" s="23"/>
      <c r="J17" s="23"/>
      <c r="K17" s="23"/>
      <c r="L17" s="23"/>
      <c r="M17" s="25">
        <f>'[1]3month '!M19+'[2]NOVEMBER 2016'!$M$7+'[3]summary '!$M$7</f>
        <v>40</v>
      </c>
      <c r="N17" s="24">
        <f>'[1]3month '!N19+'[2]NOVEMBER 2016'!$N$7+'[3]summary '!$N$7</f>
        <v>1.7493055555555554</v>
      </c>
      <c r="O17" s="25">
        <f t="shared" si="0"/>
        <v>21</v>
      </c>
      <c r="P17" s="24">
        <f t="shared" si="0"/>
        <v>0.73263888888888884</v>
      </c>
      <c r="Q17" s="26">
        <f t="shared" si="1"/>
        <v>61</v>
      </c>
      <c r="R17" s="27">
        <f t="shared" si="1"/>
        <v>2.4819444444444443</v>
      </c>
      <c r="S17" s="31"/>
    </row>
    <row r="18" spans="1:19" ht="15.75" x14ac:dyDescent="0.25">
      <c r="A18" s="38">
        <v>12</v>
      </c>
      <c r="B18" s="40" t="s">
        <v>27</v>
      </c>
      <c r="C18" s="40" t="s">
        <v>32</v>
      </c>
      <c r="D18" s="41">
        <v>1</v>
      </c>
      <c r="E18" s="23">
        <f>'[1]3month '!E20+'[2]NOVEMBER 2016'!$E$7+'[3]summary '!$E$7</f>
        <v>39</v>
      </c>
      <c r="F18" s="24">
        <f>'[1]3month '!F20+'[2]NOVEMBER 2016'!$F$7+'[3]summary '!$F$7</f>
        <v>5.4701388888888891</v>
      </c>
      <c r="G18" s="25">
        <f>'[1]3month '!G20+'[2]NOVEMBER 2016'!$G$7+'[3]summary '!$G$7</f>
        <v>5</v>
      </c>
      <c r="H18" s="24">
        <f>'[1]3month '!H20+'[2]NOVEMBER 2016'!$H$7+'[3]summary '!$H$7</f>
        <v>0.29166666666666663</v>
      </c>
      <c r="I18" s="23"/>
      <c r="J18" s="23"/>
      <c r="K18" s="23"/>
      <c r="L18" s="23"/>
      <c r="M18" s="25">
        <f>'[1]3month '!M20+'[2]NOVEMBER 2016'!$M$7+'[3]summary '!$M$7</f>
        <v>39</v>
      </c>
      <c r="N18" s="24">
        <f>'[1]3month '!N20+'[2]NOVEMBER 2016'!$N$7+'[3]summary '!$N$7</f>
        <v>1.7527777777777775</v>
      </c>
      <c r="O18" s="25">
        <f t="shared" si="0"/>
        <v>44</v>
      </c>
      <c r="P18" s="24">
        <f t="shared" si="0"/>
        <v>5.7618055555555561</v>
      </c>
      <c r="Q18" s="26">
        <f t="shared" si="1"/>
        <v>83</v>
      </c>
      <c r="R18" s="27">
        <f t="shared" si="1"/>
        <v>7.5145833333333334</v>
      </c>
      <c r="S18" s="31"/>
    </row>
    <row r="19" spans="1:19" ht="15.75" x14ac:dyDescent="0.25">
      <c r="A19" s="38">
        <v>13</v>
      </c>
      <c r="B19" s="40" t="s">
        <v>27</v>
      </c>
      <c r="C19" s="40" t="s">
        <v>33</v>
      </c>
      <c r="D19" s="41">
        <v>1</v>
      </c>
      <c r="E19" s="23">
        <f>'[1]3month '!E21+'[2]NOVEMBER 2016'!$E$7+'[3]summary '!$E$7</f>
        <v>13</v>
      </c>
      <c r="F19" s="24">
        <f>'[1]3month '!F21+'[2]NOVEMBER 2016'!$F$7+'[3]summary '!$F$7</f>
        <v>0.80972222222222223</v>
      </c>
      <c r="G19" s="25">
        <f>'[1]3month '!G21+'[2]NOVEMBER 2016'!$G$7+'[3]summary '!$G$7</f>
        <v>6</v>
      </c>
      <c r="H19" s="24">
        <f>'[1]3month '!H21+'[2]NOVEMBER 2016'!$H$7+'[3]summary '!$H$7</f>
        <v>0.16597222222222222</v>
      </c>
      <c r="I19" s="23"/>
      <c r="J19" s="23"/>
      <c r="K19" s="23"/>
      <c r="L19" s="23"/>
      <c r="M19" s="25">
        <f>'[1]3month '!M21+'[2]NOVEMBER 2016'!$M$7+'[3]summary '!$M$7</f>
        <v>27</v>
      </c>
      <c r="N19" s="24">
        <f>'[1]3month '!N21+'[2]NOVEMBER 2016'!$N$7+'[3]summary '!$N$7</f>
        <v>0.77083333333333326</v>
      </c>
      <c r="O19" s="25">
        <f t="shared" si="0"/>
        <v>19</v>
      </c>
      <c r="P19" s="24">
        <f t="shared" si="0"/>
        <v>0.97569444444444442</v>
      </c>
      <c r="Q19" s="26">
        <f t="shared" si="1"/>
        <v>46</v>
      </c>
      <c r="R19" s="27">
        <f t="shared" si="1"/>
        <v>1.7465277777777777</v>
      </c>
      <c r="S19" s="31"/>
    </row>
    <row r="20" spans="1:19" ht="15.75" x14ac:dyDescent="0.25">
      <c r="A20" s="38">
        <v>14</v>
      </c>
      <c r="B20" s="40" t="s">
        <v>27</v>
      </c>
      <c r="C20" s="42" t="s">
        <v>24</v>
      </c>
      <c r="D20" s="41">
        <v>1</v>
      </c>
      <c r="E20" s="23">
        <f>'[1]3month '!E22+'[2]NOVEMBER 2016'!$E$7+'[3]summary '!$E$7</f>
        <v>243</v>
      </c>
      <c r="F20" s="24">
        <f>'[1]3month '!F22+'[2]NOVEMBER 2016'!$F$7+'[3]summary '!$F$7</f>
        <v>14.900000000000002</v>
      </c>
      <c r="G20" s="25">
        <f>'[1]3month '!G22+'[2]NOVEMBER 2016'!$G$7+'[3]summary '!$G$7</f>
        <v>4</v>
      </c>
      <c r="H20" s="24">
        <f>'[1]3month '!H22+'[2]NOVEMBER 2016'!$H$7+'[3]summary '!$H$7</f>
        <v>0.15555555555555556</v>
      </c>
      <c r="I20" s="23"/>
      <c r="J20" s="23"/>
      <c r="K20" s="23"/>
      <c r="L20" s="23"/>
      <c r="M20" s="25">
        <f>'[1]3month '!M22+'[2]NOVEMBER 2016'!$M$7+'[3]summary '!$M$7</f>
        <v>46</v>
      </c>
      <c r="N20" s="24">
        <f>'[1]3month '!N22+'[2]NOVEMBER 2016'!$N$7+'[3]summary '!$N$7</f>
        <v>1.4798611111111111</v>
      </c>
      <c r="O20" s="25">
        <f t="shared" si="0"/>
        <v>247</v>
      </c>
      <c r="P20" s="24">
        <f t="shared" si="0"/>
        <v>15.055555555555557</v>
      </c>
      <c r="Q20" s="26">
        <f t="shared" si="1"/>
        <v>293</v>
      </c>
      <c r="R20" s="27">
        <f t="shared" si="1"/>
        <v>16.53541666666667</v>
      </c>
      <c r="S20" s="31"/>
    </row>
    <row r="21" spans="1:19" ht="15.75" x14ac:dyDescent="0.25">
      <c r="A21" s="38">
        <v>15</v>
      </c>
      <c r="B21" s="40" t="s">
        <v>27</v>
      </c>
      <c r="C21" s="42" t="s">
        <v>34</v>
      </c>
      <c r="D21" s="41">
        <v>1</v>
      </c>
      <c r="E21" s="23">
        <f>'[1]3month '!E23+'[2]NOVEMBER 2016'!$E$7+'[3]summary '!$E$7</f>
        <v>88</v>
      </c>
      <c r="F21" s="24">
        <f>'[1]3month '!F23+'[2]NOVEMBER 2016'!$F$7+'[3]summary '!$F$7</f>
        <v>17.809027777777775</v>
      </c>
      <c r="G21" s="25">
        <f>'[1]3month '!G23+'[2]NOVEMBER 2016'!$G$7+'[3]summary '!$G$7</f>
        <v>4</v>
      </c>
      <c r="H21" s="24">
        <f>'[1]3month '!H23+'[2]NOVEMBER 2016'!$H$7+'[3]summary '!$H$7</f>
        <v>0.15555555555555556</v>
      </c>
      <c r="I21" s="23"/>
      <c r="J21" s="23"/>
      <c r="K21" s="23"/>
      <c r="L21" s="23"/>
      <c r="M21" s="25">
        <f>'[1]3month '!M23+'[2]NOVEMBER 2016'!$M$7+'[3]summary '!$M$7</f>
        <v>31</v>
      </c>
      <c r="N21" s="24">
        <f>'[1]3month '!N23+'[2]NOVEMBER 2016'!$N$7+'[3]summary '!$N$7</f>
        <v>1.0027777777777778</v>
      </c>
      <c r="O21" s="25">
        <f t="shared" si="0"/>
        <v>92</v>
      </c>
      <c r="P21" s="24">
        <f t="shared" si="0"/>
        <v>17.96458333333333</v>
      </c>
      <c r="Q21" s="26">
        <f t="shared" si="1"/>
        <v>123</v>
      </c>
      <c r="R21" s="27">
        <f t="shared" si="1"/>
        <v>18.967361111111106</v>
      </c>
      <c r="S21" s="31"/>
    </row>
    <row r="22" spans="1:19" ht="15.75" x14ac:dyDescent="0.25">
      <c r="A22" s="38">
        <v>16</v>
      </c>
      <c r="B22" s="40" t="s">
        <v>35</v>
      </c>
      <c r="C22" s="40" t="s">
        <v>36</v>
      </c>
      <c r="D22" s="41">
        <v>1</v>
      </c>
      <c r="E22" s="23">
        <f>'[1]3month '!E24+'[2]NOVEMBER 2016'!$E$7+'[3]summary '!$E$7</f>
        <v>119</v>
      </c>
      <c r="F22" s="24">
        <f>'[1]3month '!F24+'[2]NOVEMBER 2016'!$F$7+'[3]summary '!$F$7</f>
        <v>2.4131944444444442</v>
      </c>
      <c r="G22" s="25">
        <f>'[1]3month '!G24+'[2]NOVEMBER 2016'!$G$7+'[3]summary '!$G$7</f>
        <v>22</v>
      </c>
      <c r="H22" s="24">
        <f>'[1]3month '!H24+'[2]NOVEMBER 2016'!$H$7+'[3]summary '!$H$7</f>
        <v>0.51597222222222217</v>
      </c>
      <c r="I22" s="23"/>
      <c r="J22" s="23"/>
      <c r="K22" s="23"/>
      <c r="L22" s="23"/>
      <c r="M22" s="25">
        <f>'[1]3month '!M24+'[2]NOVEMBER 2016'!$M$7+'[3]summary '!$M$7</f>
        <v>106</v>
      </c>
      <c r="N22" s="24">
        <f>'[1]3month '!N24+'[2]NOVEMBER 2016'!$N$7+'[3]summary '!$N$7</f>
        <v>1.5875000000000001</v>
      </c>
      <c r="O22" s="25">
        <f t="shared" si="0"/>
        <v>141</v>
      </c>
      <c r="P22" s="24">
        <f t="shared" si="0"/>
        <v>2.9291666666666663</v>
      </c>
      <c r="Q22" s="26">
        <f t="shared" si="1"/>
        <v>247</v>
      </c>
      <c r="R22" s="27">
        <f t="shared" si="1"/>
        <v>4.5166666666666666</v>
      </c>
      <c r="S22" s="31"/>
    </row>
    <row r="23" spans="1:19" ht="16.5" thickBot="1" x14ac:dyDescent="0.3">
      <c r="A23" s="38">
        <v>17</v>
      </c>
      <c r="B23" s="43" t="s">
        <v>35</v>
      </c>
      <c r="C23" s="43" t="s">
        <v>37</v>
      </c>
      <c r="D23" s="44">
        <v>1</v>
      </c>
      <c r="E23" s="23">
        <f>'[1]3month '!E25+'[2]NOVEMBER 2016'!$E$7+'[3]summary '!$E$7</f>
        <v>37</v>
      </c>
      <c r="F23" s="24">
        <f>'[1]3month '!F25+'[2]NOVEMBER 2016'!$F$7+'[3]summary '!$F$7</f>
        <v>1.4944444444444445</v>
      </c>
      <c r="G23" s="25">
        <f>'[1]3month '!G25+'[2]NOVEMBER 2016'!$G$7+'[3]summary '!$G$7</f>
        <v>20</v>
      </c>
      <c r="H23" s="24">
        <f>'[1]3month '!H25+'[2]NOVEMBER 2016'!$H$7+'[3]summary '!$H$7</f>
        <v>0.62986111111111109</v>
      </c>
      <c r="I23" s="23"/>
      <c r="J23" s="23"/>
      <c r="K23" s="23"/>
      <c r="L23" s="23"/>
      <c r="M23" s="25">
        <f>'[1]3month '!M25+'[2]NOVEMBER 2016'!$M$7+'[3]summary '!$M$7</f>
        <v>104</v>
      </c>
      <c r="N23" s="24">
        <f>'[1]3month '!N25+'[2]NOVEMBER 2016'!$N$7+'[3]summary '!$N$7</f>
        <v>1.6569444444444443</v>
      </c>
      <c r="O23" s="25">
        <f t="shared" si="0"/>
        <v>57</v>
      </c>
      <c r="P23" s="24">
        <f t="shared" si="0"/>
        <v>2.1243055555555554</v>
      </c>
      <c r="Q23" s="26">
        <f t="shared" si="1"/>
        <v>161</v>
      </c>
      <c r="R23" s="27">
        <f t="shared" si="1"/>
        <v>3.78125</v>
      </c>
      <c r="S23" s="45"/>
    </row>
    <row r="24" spans="1:19" ht="21" x14ac:dyDescent="0.25">
      <c r="A24" s="178" t="s">
        <v>38</v>
      </c>
      <c r="B24" s="179"/>
      <c r="C24" s="179"/>
      <c r="D24" s="46">
        <f>SUM(D7:D23)</f>
        <v>17</v>
      </c>
      <c r="E24" s="46">
        <f>SUM(E7:E23)</f>
        <v>1169</v>
      </c>
      <c r="F24" s="47">
        <f t="shared" ref="F24:R24" si="2">SUM(F7:F23)</f>
        <v>105.6298611111111</v>
      </c>
      <c r="G24" s="48">
        <f t="shared" si="2"/>
        <v>196</v>
      </c>
      <c r="H24" s="47">
        <f t="shared" si="2"/>
        <v>11.597916666666666</v>
      </c>
      <c r="I24" s="46"/>
      <c r="J24" s="46"/>
      <c r="K24" s="46"/>
      <c r="L24" s="46"/>
      <c r="M24" s="49">
        <f>SUM(M7:M23)</f>
        <v>938</v>
      </c>
      <c r="N24" s="47">
        <f>SUM(N7:N23)</f>
        <v>26.568749999999994</v>
      </c>
      <c r="O24" s="48">
        <f t="shared" si="2"/>
        <v>1365</v>
      </c>
      <c r="P24" s="47">
        <f t="shared" si="2"/>
        <v>117.22777777777776</v>
      </c>
      <c r="Q24" s="50">
        <f>SUM(Q7:Q23)</f>
        <v>2303</v>
      </c>
      <c r="R24" s="51">
        <f t="shared" si="2"/>
        <v>143.79652777777778</v>
      </c>
      <c r="S24" s="52"/>
    </row>
    <row r="25" spans="1:19" ht="21.75" thickBot="1" x14ac:dyDescent="0.4">
      <c r="A25" s="53"/>
      <c r="B25" s="54" t="s">
        <v>39</v>
      </c>
      <c r="C25" s="55"/>
      <c r="D25" s="56"/>
      <c r="E25" s="57">
        <f>E24/D24</f>
        <v>68.764705882352942</v>
      </c>
      <c r="F25" s="58">
        <f>F24/D24</f>
        <v>6.2135212418300645</v>
      </c>
      <c r="G25" s="59">
        <f>G24/D24</f>
        <v>11.529411764705882</v>
      </c>
      <c r="H25" s="58">
        <f>H24/D24</f>
        <v>0.68223039215686276</v>
      </c>
      <c r="I25" s="60"/>
      <c r="J25" s="60"/>
      <c r="K25" s="60"/>
      <c r="L25" s="60"/>
      <c r="M25" s="59">
        <f>M24/D24</f>
        <v>55.176470588235297</v>
      </c>
      <c r="N25" s="58">
        <f>N24/D24</f>
        <v>1.5628676470588232</v>
      </c>
      <c r="O25" s="59">
        <f>O24/D24</f>
        <v>80.294117647058826</v>
      </c>
      <c r="P25" s="58">
        <f>P24/D24</f>
        <v>6.8957516339869267</v>
      </c>
      <c r="Q25" s="61">
        <f>Q24/D24</f>
        <v>135.47058823529412</v>
      </c>
      <c r="R25" s="62">
        <f>R24/D24</f>
        <v>8.4586192810457526</v>
      </c>
      <c r="S25" s="1"/>
    </row>
    <row r="26" spans="1:19" ht="15.75" thickTop="1" x14ac:dyDescent="0.25"/>
  </sheetData>
  <mergeCells count="16">
    <mergeCell ref="B1:Q1"/>
    <mergeCell ref="B2:Q2"/>
    <mergeCell ref="A4:A6"/>
    <mergeCell ref="B4:B6"/>
    <mergeCell ref="C4:C6"/>
    <mergeCell ref="E4:N4"/>
    <mergeCell ref="O4:P5"/>
    <mergeCell ref="Q4:R4"/>
    <mergeCell ref="A24:C24"/>
    <mergeCell ref="S4:S6"/>
    <mergeCell ref="D5:F5"/>
    <mergeCell ref="G5:H5"/>
    <mergeCell ref="I5:J5"/>
    <mergeCell ref="K5:L5"/>
    <mergeCell ref="M5:N5"/>
    <mergeCell ref="Q5:R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workbookViewId="0">
      <selection activeCell="P26" sqref="P26"/>
    </sheetView>
  </sheetViews>
  <sheetFormatPr defaultRowHeight="15" x14ac:dyDescent="0.25"/>
  <cols>
    <col min="6" max="6" width="13.85546875" bestFit="1" customWidth="1"/>
    <col min="8" max="8" width="10.140625" bestFit="1" customWidth="1"/>
    <col min="14" max="14" width="10.140625" bestFit="1" customWidth="1"/>
    <col min="16" max="16" width="12.42578125" bestFit="1" customWidth="1"/>
    <col min="18" max="18" width="10.42578125" bestFit="1" customWidth="1"/>
  </cols>
  <sheetData>
    <row r="1" spans="1:19" x14ac:dyDescent="0.25">
      <c r="A1">
        <v>15</v>
      </c>
    </row>
    <row r="2" spans="1:19" ht="23.25" x14ac:dyDescent="0.35">
      <c r="A2" s="1"/>
      <c r="B2" s="189" t="s">
        <v>0</v>
      </c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2"/>
      <c r="S2" s="1"/>
    </row>
    <row r="3" spans="1:19" ht="23.25" x14ac:dyDescent="0.35">
      <c r="A3" s="1"/>
      <c r="B3" s="189" t="s">
        <v>1</v>
      </c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2"/>
      <c r="S3" s="1"/>
    </row>
    <row r="4" spans="1:19" ht="24" thickBot="1" x14ac:dyDescent="0.4">
      <c r="A4" s="1"/>
      <c r="B4" s="3" t="s">
        <v>2</v>
      </c>
      <c r="C4" s="3"/>
      <c r="D4" s="4"/>
      <c r="E4" s="3"/>
      <c r="F4" s="5"/>
      <c r="G4" s="6"/>
      <c r="H4" s="5"/>
      <c r="I4" s="7" t="s">
        <v>40</v>
      </c>
      <c r="J4" s="7"/>
      <c r="K4" s="7"/>
      <c r="L4" s="7"/>
      <c r="M4" s="6"/>
      <c r="N4" s="8"/>
      <c r="O4" s="6"/>
      <c r="P4" s="8"/>
      <c r="Q4" s="7"/>
      <c r="R4" s="2"/>
      <c r="S4" s="1"/>
    </row>
    <row r="5" spans="1:19" ht="22.5" thickTop="1" thickBot="1" x14ac:dyDescent="0.3">
      <c r="A5" s="190" t="s">
        <v>3</v>
      </c>
      <c r="B5" s="192" t="s">
        <v>4</v>
      </c>
      <c r="C5" s="194" t="s">
        <v>5</v>
      </c>
      <c r="D5" s="9"/>
      <c r="E5" s="183"/>
      <c r="F5" s="183"/>
      <c r="G5" s="186"/>
      <c r="H5" s="186"/>
      <c r="I5" s="186"/>
      <c r="J5" s="186"/>
      <c r="K5" s="186"/>
      <c r="L5" s="186"/>
      <c r="M5" s="186"/>
      <c r="N5" s="184"/>
      <c r="O5" s="196" t="s">
        <v>6</v>
      </c>
      <c r="P5" s="197"/>
      <c r="Q5" s="182" t="s">
        <v>7</v>
      </c>
      <c r="R5" s="200"/>
      <c r="S5" s="180" t="s">
        <v>8</v>
      </c>
    </row>
    <row r="6" spans="1:19" ht="21.75" thickBot="1" x14ac:dyDescent="0.3">
      <c r="A6" s="191"/>
      <c r="B6" s="193"/>
      <c r="C6" s="195"/>
      <c r="D6" s="182" t="s">
        <v>9</v>
      </c>
      <c r="E6" s="183"/>
      <c r="F6" s="184"/>
      <c r="G6" s="185" t="s">
        <v>10</v>
      </c>
      <c r="H6" s="184"/>
      <c r="I6" s="182" t="s">
        <v>11</v>
      </c>
      <c r="J6" s="184"/>
      <c r="K6" s="185" t="s">
        <v>12</v>
      </c>
      <c r="L6" s="184"/>
      <c r="M6" s="186" t="s">
        <v>13</v>
      </c>
      <c r="N6" s="184"/>
      <c r="O6" s="198"/>
      <c r="P6" s="199"/>
      <c r="Q6" s="187" t="s">
        <v>14</v>
      </c>
      <c r="R6" s="188"/>
      <c r="S6" s="181"/>
    </row>
    <row r="7" spans="1:19" ht="63.75" thickBot="1" x14ac:dyDescent="0.3">
      <c r="A7" s="191"/>
      <c r="B7" s="193"/>
      <c r="C7" s="195"/>
      <c r="D7" s="10" t="s">
        <v>15</v>
      </c>
      <c r="E7" s="10" t="s">
        <v>16</v>
      </c>
      <c r="F7" s="11" t="s">
        <v>17</v>
      </c>
      <c r="G7" s="12" t="s">
        <v>16</v>
      </c>
      <c r="H7" s="13" t="s">
        <v>17</v>
      </c>
      <c r="I7" s="10" t="s">
        <v>16</v>
      </c>
      <c r="J7" s="14" t="s">
        <v>17</v>
      </c>
      <c r="K7" s="14" t="s">
        <v>16</v>
      </c>
      <c r="L7" s="14" t="s">
        <v>17</v>
      </c>
      <c r="M7" s="12" t="s">
        <v>16</v>
      </c>
      <c r="N7" s="11" t="s">
        <v>17</v>
      </c>
      <c r="O7" s="15" t="s">
        <v>18</v>
      </c>
      <c r="P7" s="16" t="s">
        <v>19</v>
      </c>
      <c r="Q7" s="17" t="s">
        <v>16</v>
      </c>
      <c r="R7" s="18" t="s">
        <v>19</v>
      </c>
      <c r="S7" s="181"/>
    </row>
    <row r="8" spans="1:19" ht="15.75" x14ac:dyDescent="0.25">
      <c r="A8" s="19">
        <v>1</v>
      </c>
      <c r="B8" s="20" t="s">
        <v>20</v>
      </c>
      <c r="C8" s="21" t="s">
        <v>21</v>
      </c>
      <c r="D8" s="22">
        <v>1</v>
      </c>
      <c r="E8" s="23">
        <f>'[1]july 2014'!E7+'[1]August 2014'!E7+'[1]Sep 2015'!E7+'[1]Dece 2015'!E7+'[1]January 2015'!E7+'[1]feb 2015'!E7+'[1]March 2015'!E7</f>
        <v>29</v>
      </c>
      <c r="F8" s="24">
        <v>3.3472222222222223</v>
      </c>
      <c r="G8" s="23">
        <f>'[1]july 2014'!G7+'[1]August 2014'!G7+'[1]Sep 2015'!G7+'[1]Dece 2015'!G7+'[1]January 2015'!G7+'[1]feb 2015'!G7+'[1]March 2015'!G7</f>
        <v>13</v>
      </c>
      <c r="H8" s="24">
        <f>'[1]july 2014'!H7+'[1]August 2014'!H7+'[1]Sep 2015'!H7+'[1]Dece 2015'!H7+'[1]January 2015'!H7+'[1]feb 2015'!H7+'[1]March 2015'!H7</f>
        <v>2.7902777777777779</v>
      </c>
      <c r="I8" s="23">
        <f>'[1]july 2014'!I7+'[1]August 2014'!I7+'[1]Sep 2015'!I7+'[1]Dece 2015'!I7+'[1]January 2015'!I7+'[1]feb 2015'!I7+'[1]March 2015'!I7</f>
        <v>0</v>
      </c>
      <c r="J8" s="23">
        <f>'[1]july 2014'!J7+'[1]August 2014'!J7+'[1]Sep 2015'!J7+'[1]Dece 2015'!J7+'[1]January 2015'!J7+'[1]feb 2015'!J7+'[1]March 2015'!J7</f>
        <v>0</v>
      </c>
      <c r="K8" s="23">
        <f>'[1]july 2014'!K7+'[1]August 2014'!K7+'[1]Sep 2015'!K7+'[1]Dece 2015'!K7+'[1]January 2015'!K7+'[1]feb 2015'!K7+'[1]March 2015'!K7</f>
        <v>0</v>
      </c>
      <c r="L8" s="23">
        <f>'[1]july 2014'!L7+'[1]August 2014'!L7+'[1]Sep 2015'!L7+'[1]Dece 2015'!L7+'[1]January 2015'!L7+'[1]feb 2015'!L7+'[1]March 2015'!L7</f>
        <v>0</v>
      </c>
      <c r="M8" s="23">
        <f>'[1]july 2014'!M7+'[1]August 2014'!M7+'[1]Sep 2015'!M7+'[1]Dece 2015'!M7+'[1]January 2015'!M7+'[1]feb 2015'!M7+'[1]March 2015'!M7</f>
        <v>42</v>
      </c>
      <c r="N8" s="24">
        <f>'[1]july 2014'!N7+'[1]August 2014'!N7+'[1]Sep 2015'!N7+'[1]Dece 2015'!N7+'[1]January 2015'!N7+'[1]feb 2015'!N7+'[1]March 2015'!N7</f>
        <v>2.5187499999999998</v>
      </c>
      <c r="O8" s="23">
        <f>'[1]july 2014'!O7+'[1]August 2014'!O7+'[1]Sep 2015'!O7+'[1]Dece 2015'!O7+'[1]January 2015'!O7+'[1]feb 2015'!O7+'[1]March 2015'!O7</f>
        <v>42</v>
      </c>
      <c r="P8" s="24">
        <v>42</v>
      </c>
      <c r="Q8" s="23">
        <f>'[1]july 2014'!Q7+'[1]August 2014'!Q7+'[1]Sep 2015'!Q7+'[1]Dece 2015'!Q7+'[1]January 2015'!Q7+'[1]feb 2015'!Q7+'[1]March 2015'!Q7</f>
        <v>84</v>
      </c>
      <c r="R8" s="24">
        <v>8.65625</v>
      </c>
      <c r="S8" s="28"/>
    </row>
    <row r="9" spans="1:19" ht="15.75" x14ac:dyDescent="0.25">
      <c r="A9" s="19">
        <v>2</v>
      </c>
      <c r="B9" s="29" t="s">
        <v>20</v>
      </c>
      <c r="C9" s="30" t="s">
        <v>22</v>
      </c>
      <c r="D9" s="22">
        <v>1</v>
      </c>
      <c r="E9" s="23">
        <f>'[1]july 2014'!E8+'[1]August 2014'!E8+'[1]Sep 2015'!E8+'[1]Dece 2015'!E8+'[1]January 2015'!E8+'[1]feb 2015'!E8+'[1]March 2015'!E8</f>
        <v>19</v>
      </c>
      <c r="F9" s="24">
        <f>'[1]july 2014'!F8+'[1]August 2014'!F8+'[1]Sep 2015'!F8+'[1]Dece 2015'!F8+'[1]January 2015'!F8+'[1]feb 2015'!F8+'[1]March 2015'!F8</f>
        <v>2.3944444444444444</v>
      </c>
      <c r="G9" s="23">
        <f>'[1]july 2014'!G8+'[1]August 2014'!G8+'[1]Sep 2015'!G8+'[1]Dece 2015'!G8+'[1]January 2015'!G8+'[1]feb 2015'!G8+'[1]March 2015'!G8</f>
        <v>13</v>
      </c>
      <c r="H9" s="24">
        <f>'[1]july 2014'!H8+'[1]August 2014'!H8+'[1]Sep 2015'!H8+'[1]Dece 2015'!H8+'[1]January 2015'!H8+'[1]feb 2015'!H8+'[1]March 2015'!H8</f>
        <v>2.3458333333333337</v>
      </c>
      <c r="I9" s="23">
        <f>'[1]july 2014'!I8+'[1]August 2014'!I8+'[1]Sep 2015'!I8+'[1]Dece 2015'!I8+'[1]January 2015'!I8+'[1]feb 2015'!I8+'[1]March 2015'!I8</f>
        <v>0</v>
      </c>
      <c r="J9" s="23">
        <f>'[1]july 2014'!J8+'[1]August 2014'!J8+'[1]Sep 2015'!J8+'[1]Dece 2015'!J8+'[1]January 2015'!J8+'[1]feb 2015'!J8+'[1]March 2015'!J8</f>
        <v>0</v>
      </c>
      <c r="K9" s="23">
        <f>'[1]july 2014'!K8+'[1]August 2014'!K8+'[1]Sep 2015'!K8+'[1]Dece 2015'!K8+'[1]January 2015'!K8+'[1]feb 2015'!K8+'[1]March 2015'!K8</f>
        <v>0</v>
      </c>
      <c r="L9" s="23">
        <f>'[1]july 2014'!L8+'[1]August 2014'!L8+'[1]Sep 2015'!L8+'[1]Dece 2015'!L8+'[1]January 2015'!L8+'[1]feb 2015'!L8+'[1]March 2015'!L8</f>
        <v>0</v>
      </c>
      <c r="M9" s="23">
        <f>'[1]july 2014'!M8+'[1]August 2014'!M8+'[1]Sep 2015'!M8+'[1]Dece 2015'!M8+'[1]January 2015'!M8+'[1]feb 2015'!M8+'[1]March 2015'!M8</f>
        <v>42</v>
      </c>
      <c r="N9" s="24">
        <f>'[1]july 2014'!N8+'[1]August 2014'!N8+'[1]Sep 2015'!N8+'[1]Dece 2015'!N8+'[1]January 2015'!N8+'[1]feb 2015'!N8+'[1]March 2015'!N8</f>
        <v>1.6569444444444443</v>
      </c>
      <c r="O9" s="23">
        <f>'[1]july 2014'!O8+'[1]August 2014'!O8+'[1]Sep 2015'!O8+'[1]Dece 2015'!O8+'[1]January 2015'!O8+'[1]feb 2015'!O8+'[1]March 2015'!O8</f>
        <v>32</v>
      </c>
      <c r="P9" s="24">
        <f t="shared" ref="P9:P24" si="0">E9+G9</f>
        <v>32</v>
      </c>
      <c r="Q9" s="23">
        <f>'[1]july 2014'!Q8+'[1]August 2014'!Q8+'[1]Sep 2015'!Q8+'[1]Dece 2015'!Q8+'[1]January 2015'!Q8+'[1]feb 2015'!Q8+'[1]March 2015'!Q8</f>
        <v>74</v>
      </c>
      <c r="R9" s="24">
        <f>'[1]july 2014'!R8+'[1]August 2014'!R8+'[1]Sep 2015'!R8+'[1]Dece 2015'!R8+'[1]January 2015'!R8+'[1]feb 2015'!R8+'[1]March 2015'!R8</f>
        <v>6.397222222222223</v>
      </c>
      <c r="S9" s="31"/>
    </row>
    <row r="10" spans="1:19" ht="15.75" x14ac:dyDescent="0.25">
      <c r="A10" s="19">
        <v>3</v>
      </c>
      <c r="B10" s="29" t="s">
        <v>20</v>
      </c>
      <c r="C10" s="30" t="s">
        <v>23</v>
      </c>
      <c r="D10" s="22">
        <v>1</v>
      </c>
      <c r="E10" s="23">
        <f>'[1]july 2014'!E9+'[1]August 2014'!E9+'[1]Sep 2015'!E9+'[1]Dece 2015'!E9+'[1]January 2015'!E9+'[1]feb 2015'!E9+'[1]March 2015'!E9</f>
        <v>52</v>
      </c>
      <c r="F10" s="24">
        <f>'[1]july 2014'!F9+'[1]August 2014'!F9+'[1]Sep 2015'!F9+'[1]Dece 2015'!F9+'[1]January 2015'!F9+'[1]feb 2015'!F9+'[1]March 2015'!F9</f>
        <v>12.864583333333332</v>
      </c>
      <c r="G10" s="23">
        <f>'[1]july 2014'!G9+'[1]August 2014'!G9+'[1]Sep 2015'!G9+'[1]Dece 2015'!G9+'[1]January 2015'!G9+'[1]feb 2015'!G9+'[1]March 2015'!G9</f>
        <v>12</v>
      </c>
      <c r="H10" s="24">
        <f>'[1]july 2014'!H9+'[1]August 2014'!H9+'[1]Sep 2015'!H9+'[1]Dece 2015'!H9+'[1]January 2015'!H9+'[1]feb 2015'!H9+'[1]March 2015'!H9</f>
        <v>2.1638888888888888</v>
      </c>
      <c r="I10" s="23">
        <f>'[1]july 2014'!I9+'[1]August 2014'!I9+'[1]Sep 2015'!I9+'[1]Dece 2015'!I9+'[1]January 2015'!I9+'[1]feb 2015'!I9+'[1]March 2015'!I9</f>
        <v>0</v>
      </c>
      <c r="J10" s="23">
        <f>'[1]july 2014'!J9+'[1]August 2014'!J9+'[1]Sep 2015'!J9+'[1]Dece 2015'!J9+'[1]January 2015'!J9+'[1]feb 2015'!J9+'[1]March 2015'!J9</f>
        <v>0</v>
      </c>
      <c r="K10" s="23">
        <f>'[1]july 2014'!K9+'[1]August 2014'!K9+'[1]Sep 2015'!K9+'[1]Dece 2015'!K9+'[1]January 2015'!K9+'[1]feb 2015'!K9+'[1]March 2015'!K9</f>
        <v>0</v>
      </c>
      <c r="L10" s="23">
        <f>'[1]july 2014'!L9+'[1]August 2014'!L9+'[1]Sep 2015'!L9+'[1]Dece 2015'!L9+'[1]January 2015'!L9+'[1]feb 2015'!L9+'[1]March 2015'!L9</f>
        <v>0</v>
      </c>
      <c r="M10" s="23">
        <f>'[1]july 2014'!M9+'[1]August 2014'!M9+'[1]Sep 2015'!M9+'[1]Dece 2015'!M9+'[1]January 2015'!M9+'[1]feb 2015'!M9+'[1]March 2015'!M9</f>
        <v>23</v>
      </c>
      <c r="N10" s="24">
        <f>'[1]july 2014'!N9+'[1]August 2014'!N9+'[1]Sep 2015'!N9+'[1]Dece 2015'!N9+'[1]January 2015'!N9+'[1]feb 2015'!N9+'[1]March 2015'!N9</f>
        <v>2.1402777777777779</v>
      </c>
      <c r="O10" s="23">
        <f>'[1]july 2014'!O9+'[1]August 2014'!O9+'[1]Sep 2015'!O9+'[1]Dece 2015'!O9+'[1]January 2015'!O9+'[1]feb 2015'!O9+'[1]March 2015'!O9</f>
        <v>64</v>
      </c>
      <c r="P10" s="24">
        <f t="shared" si="0"/>
        <v>64</v>
      </c>
      <c r="Q10" s="23">
        <f>'[1]july 2014'!Q9+'[1]August 2014'!Q9+'[1]Sep 2015'!Q9+'[1]Dece 2015'!Q9+'[1]January 2015'!Q9+'[1]feb 2015'!Q9+'[1]March 2015'!Q9</f>
        <v>87</v>
      </c>
      <c r="R10" s="24">
        <f>'[1]july 2014'!R9+'[1]August 2014'!R9+'[1]Sep 2015'!R9+'[1]Dece 2015'!R9+'[1]January 2015'!R9+'[1]feb 2015'!R9+'[1]March 2015'!R9</f>
        <v>17.168750000000003</v>
      </c>
      <c r="S10" s="31"/>
    </row>
    <row r="11" spans="1:19" ht="15.75" x14ac:dyDescent="0.25">
      <c r="A11" s="19">
        <v>4</v>
      </c>
      <c r="B11" s="29" t="s">
        <v>20</v>
      </c>
      <c r="C11" s="30" t="s">
        <v>24</v>
      </c>
      <c r="D11" s="22">
        <v>1</v>
      </c>
      <c r="E11" s="23">
        <f>'[1]july 2014'!E10+'[1]August 2014'!E10+'[1]Sep 2015'!E10+'[1]Dece 2015'!E10+'[1]January 2015'!E10+'[1]feb 2015'!E10+'[1]March 2015'!E10</f>
        <v>71</v>
      </c>
      <c r="F11" s="24">
        <f>'[1]july 2014'!F10+'[1]August 2014'!F10+'[1]Sep 2015'!F10+'[1]Dece 2015'!F10+'[1]January 2015'!F10+'[1]feb 2015'!F10+'[1]March 2015'!F10</f>
        <v>13.694444444444441</v>
      </c>
      <c r="G11" s="23">
        <f>'[1]july 2014'!G10+'[1]August 2014'!G10+'[1]Sep 2015'!G10+'[1]Dece 2015'!G10+'[1]January 2015'!G10+'[1]feb 2015'!G10+'[1]March 2015'!G10</f>
        <v>3</v>
      </c>
      <c r="H11" s="24">
        <f>'[1]july 2014'!H10+'[1]August 2014'!H10+'[1]Sep 2015'!H10+'[1]Dece 2015'!H10+'[1]January 2015'!H10+'[1]feb 2015'!H10+'[1]March 2015'!H10</f>
        <v>0.18958333333333333</v>
      </c>
      <c r="I11" s="23">
        <f>'[1]july 2014'!I10+'[1]August 2014'!I10+'[1]Sep 2015'!I10+'[1]Dece 2015'!I10+'[1]January 2015'!I10+'[1]feb 2015'!I10+'[1]March 2015'!I10</f>
        <v>0</v>
      </c>
      <c r="J11" s="23">
        <f>'[1]july 2014'!J10+'[1]August 2014'!J10+'[1]Sep 2015'!J10+'[1]Dece 2015'!J10+'[1]January 2015'!J10+'[1]feb 2015'!J10+'[1]March 2015'!J10</f>
        <v>0</v>
      </c>
      <c r="K11" s="23">
        <f>'[1]july 2014'!K10+'[1]August 2014'!K10+'[1]Sep 2015'!K10+'[1]Dece 2015'!K10+'[1]January 2015'!K10+'[1]feb 2015'!K10+'[1]March 2015'!K10</f>
        <v>0</v>
      </c>
      <c r="L11" s="23">
        <f>'[1]july 2014'!L10+'[1]August 2014'!L10+'[1]Sep 2015'!L10+'[1]Dece 2015'!L10+'[1]January 2015'!L10+'[1]feb 2015'!L10+'[1]March 2015'!L10</f>
        <v>0</v>
      </c>
      <c r="M11" s="23">
        <f>'[1]july 2014'!M10+'[1]August 2014'!M10+'[1]Sep 2015'!M10+'[1]Dece 2015'!M10+'[1]January 2015'!M10+'[1]feb 2015'!M10+'[1]March 2015'!M10</f>
        <v>10</v>
      </c>
      <c r="N11" s="24">
        <f>'[1]july 2014'!N10+'[1]August 2014'!N10+'[1]Sep 2015'!N10+'[1]Dece 2015'!N10+'[1]January 2015'!N10+'[1]feb 2015'!N10+'[1]March 2015'!N10</f>
        <v>0.82291666666666663</v>
      </c>
      <c r="O11" s="23">
        <f>'[1]july 2014'!O10+'[1]August 2014'!O10+'[1]Sep 2015'!O10+'[1]Dece 2015'!O10+'[1]January 2015'!O10+'[1]feb 2015'!O10+'[1]March 2015'!O10</f>
        <v>74</v>
      </c>
      <c r="P11" s="24">
        <f t="shared" si="0"/>
        <v>74</v>
      </c>
      <c r="Q11" s="23">
        <f>'[1]july 2014'!Q10+'[1]August 2014'!Q10+'[1]Sep 2015'!Q10+'[1]Dece 2015'!Q10+'[1]January 2015'!Q10+'[1]feb 2015'!Q10+'[1]March 2015'!Q10</f>
        <v>84</v>
      </c>
      <c r="R11" s="24">
        <f>'[1]july 2014'!R10+'[1]August 2014'!R10+'[1]Sep 2015'!R10+'[1]Dece 2015'!R10+'[1]January 2015'!R10+'[1]feb 2015'!R10+'[1]March 2015'!R10</f>
        <v>14.706944444444439</v>
      </c>
      <c r="S11" s="31"/>
    </row>
    <row r="12" spans="1:19" ht="15.75" x14ac:dyDescent="0.25">
      <c r="A12" s="19">
        <v>5</v>
      </c>
      <c r="B12" s="29" t="s">
        <v>20</v>
      </c>
      <c r="C12" s="30" t="s">
        <v>25</v>
      </c>
      <c r="D12" s="22">
        <v>1</v>
      </c>
      <c r="E12" s="23">
        <f>'[1]july 2014'!E11+'[1]August 2014'!E11+'[1]Sep 2015'!E11+'[1]Dece 2015'!E11+'[1]January 2015'!E11+'[1]feb 2015'!E11+'[1]March 2015'!E11</f>
        <v>59</v>
      </c>
      <c r="F12" s="24">
        <f>'[1]july 2014'!F11+'[1]August 2014'!F11+'[1]Sep 2015'!F11+'[1]Dece 2015'!F11+'[1]January 2015'!F11+'[1]feb 2015'!F11+'[1]March 2015'!F11</f>
        <v>12.898611111111114</v>
      </c>
      <c r="G12" s="23">
        <f>'[1]july 2014'!G11+'[1]August 2014'!G11+'[1]Sep 2015'!G11+'[1]Dece 2015'!G11+'[1]January 2015'!G11+'[1]feb 2015'!G11+'[1]March 2015'!G11</f>
        <v>11</v>
      </c>
      <c r="H12" s="24">
        <f>'[1]july 2014'!H11+'[1]August 2014'!H11+'[1]Sep 2015'!H11+'[1]Dece 2015'!H11+'[1]January 2015'!H11+'[1]feb 2015'!H11+'[1]March 2015'!H11</f>
        <v>1.4361111111111111</v>
      </c>
      <c r="I12" s="23">
        <f>'[1]july 2014'!I11+'[1]August 2014'!I11+'[1]Sep 2015'!I11+'[1]Dece 2015'!I11+'[1]January 2015'!I11+'[1]feb 2015'!I11+'[1]March 2015'!I11</f>
        <v>0</v>
      </c>
      <c r="J12" s="23">
        <f>'[1]july 2014'!J11+'[1]August 2014'!J11+'[1]Sep 2015'!J11+'[1]Dece 2015'!J11+'[1]January 2015'!J11+'[1]feb 2015'!J11+'[1]March 2015'!J11</f>
        <v>0</v>
      </c>
      <c r="K12" s="23">
        <f>'[1]july 2014'!K11+'[1]August 2014'!K11+'[1]Sep 2015'!K11+'[1]Dece 2015'!K11+'[1]January 2015'!K11+'[1]feb 2015'!K11+'[1]March 2015'!K11</f>
        <v>0</v>
      </c>
      <c r="L12" s="23">
        <f>'[1]july 2014'!L11+'[1]August 2014'!L11+'[1]Sep 2015'!L11+'[1]Dece 2015'!L11+'[1]January 2015'!L11+'[1]feb 2015'!L11+'[1]March 2015'!L11</f>
        <v>0</v>
      </c>
      <c r="M12" s="23">
        <f>'[1]july 2014'!M11+'[1]August 2014'!M11+'[1]Sep 2015'!M11+'[1]Dece 2015'!M11+'[1]January 2015'!M11+'[1]feb 2015'!M11+'[1]March 2015'!M11</f>
        <v>18</v>
      </c>
      <c r="N12" s="24">
        <f>'[1]july 2014'!N11+'[1]August 2014'!N11+'[1]Sep 2015'!N11+'[1]Dece 2015'!N11+'[1]January 2015'!N11+'[1]feb 2015'!N11+'[1]March 2015'!N11</f>
        <v>0.80833333333333324</v>
      </c>
      <c r="O12" s="23">
        <f>'[1]july 2014'!O11+'[1]August 2014'!O11+'[1]Sep 2015'!O11+'[1]Dece 2015'!O11+'[1]January 2015'!O11+'[1]feb 2015'!O11+'[1]March 2015'!O11</f>
        <v>70</v>
      </c>
      <c r="P12" s="24">
        <f t="shared" si="0"/>
        <v>70</v>
      </c>
      <c r="Q12" s="23">
        <f>'[1]july 2014'!Q11+'[1]August 2014'!Q11+'[1]Sep 2015'!Q11+'[1]Dece 2015'!Q11+'[1]January 2015'!Q11+'[1]feb 2015'!Q11+'[1]March 2015'!Q11</f>
        <v>88</v>
      </c>
      <c r="R12" s="24">
        <f>'[1]july 2014'!R11+'[1]August 2014'!R11+'[1]Sep 2015'!R11+'[1]Dece 2015'!R11+'[1]January 2015'!R11+'[1]feb 2015'!R11+'[1]March 2015'!R11</f>
        <v>15.143055555555552</v>
      </c>
      <c r="S12" s="31"/>
    </row>
    <row r="13" spans="1:19" ht="15.75" x14ac:dyDescent="0.25">
      <c r="A13" s="19">
        <v>6</v>
      </c>
      <c r="B13" s="29" t="s">
        <v>20</v>
      </c>
      <c r="C13" s="30" t="s">
        <v>26</v>
      </c>
      <c r="D13" s="22">
        <v>1</v>
      </c>
      <c r="E13" s="23">
        <f>'[1]july 2014'!E12+'[1]August 2014'!E12+'[1]Sep 2015'!E12+'[1]Dece 2015'!E12+'[1]January 2015'!E12+'[1]feb 2015'!E12+'[1]March 2015'!E12</f>
        <v>101</v>
      </c>
      <c r="F13" s="24">
        <f>'[1]july 2014'!F12+'[1]August 2014'!F12+'[1]Sep 2015'!F12+'[1]Dece 2015'!F12+'[1]January 2015'!F12+'[1]feb 2015'!F12+'[1]March 2015'!F12</f>
        <v>14.004166666666666</v>
      </c>
      <c r="G13" s="23">
        <f>'[1]july 2014'!G12+'[1]August 2014'!G12+'[1]Sep 2015'!G12+'[1]Dece 2015'!G12+'[1]January 2015'!G12+'[1]feb 2015'!G12+'[1]March 2015'!G12</f>
        <v>4</v>
      </c>
      <c r="H13" s="24">
        <f>'[1]july 2014'!H12+'[1]August 2014'!H12+'[1]Sep 2015'!H12+'[1]Dece 2015'!H12+'[1]January 2015'!H12+'[1]feb 2015'!H12+'[1]March 2015'!H12</f>
        <v>0.81736111111111109</v>
      </c>
      <c r="I13" s="23">
        <f>'[1]july 2014'!I12+'[1]August 2014'!I12+'[1]Sep 2015'!I12+'[1]Dece 2015'!I12+'[1]January 2015'!I12+'[1]feb 2015'!I12+'[1]March 2015'!I12</f>
        <v>0</v>
      </c>
      <c r="J13" s="23">
        <f>'[1]july 2014'!J12+'[1]August 2014'!J12+'[1]Sep 2015'!J12+'[1]Dece 2015'!J12+'[1]January 2015'!J12+'[1]feb 2015'!J12+'[1]March 2015'!J12</f>
        <v>0</v>
      </c>
      <c r="K13" s="23">
        <f>'[1]july 2014'!K12+'[1]August 2014'!K12+'[1]Sep 2015'!K12+'[1]Dece 2015'!K12+'[1]January 2015'!K12+'[1]feb 2015'!K12+'[1]March 2015'!K12</f>
        <v>0</v>
      </c>
      <c r="L13" s="23">
        <f>'[1]july 2014'!L12+'[1]August 2014'!L12+'[1]Sep 2015'!L12+'[1]Dece 2015'!L12+'[1]January 2015'!L12+'[1]feb 2015'!L12+'[1]March 2015'!L12</f>
        <v>0</v>
      </c>
      <c r="M13" s="23">
        <f>'[1]july 2014'!M12+'[1]August 2014'!M12+'[1]Sep 2015'!M12+'[1]Dece 2015'!M12+'[1]January 2015'!M12+'[1]feb 2015'!M12+'[1]March 2015'!M12</f>
        <v>12</v>
      </c>
      <c r="N13" s="24">
        <f>'[1]july 2014'!N12+'[1]August 2014'!N12+'[1]Sep 2015'!N12+'[1]Dece 2015'!N12+'[1]January 2015'!N12+'[1]feb 2015'!N12+'[1]March 2015'!N12</f>
        <v>0.5625</v>
      </c>
      <c r="O13" s="23">
        <f>'[1]july 2014'!O12+'[1]August 2014'!O12+'[1]Sep 2015'!O12+'[1]Dece 2015'!O12+'[1]January 2015'!O12+'[1]feb 2015'!O12+'[1]March 2015'!O12</f>
        <v>105</v>
      </c>
      <c r="P13" s="24">
        <f t="shared" si="0"/>
        <v>105</v>
      </c>
      <c r="Q13" s="23">
        <f>'[1]july 2014'!Q12+'[1]August 2014'!Q12+'[1]Sep 2015'!Q12+'[1]Dece 2015'!Q12+'[1]January 2015'!Q12+'[1]feb 2015'!Q12+'[1]March 2015'!Q12</f>
        <v>117</v>
      </c>
      <c r="R13" s="24">
        <f>'[1]july 2014'!R12+'[1]August 2014'!R12+'[1]Sep 2015'!R12+'[1]Dece 2015'!R12+'[1]January 2015'!R12+'[1]feb 2015'!R12+'[1]March 2015'!R12</f>
        <v>15.384027777777776</v>
      </c>
      <c r="S13" s="37"/>
    </row>
    <row r="14" spans="1:19" ht="15.75" x14ac:dyDescent="0.25">
      <c r="A14" s="38">
        <v>7</v>
      </c>
      <c r="B14" s="39" t="s">
        <v>27</v>
      </c>
      <c r="C14" s="40" t="s">
        <v>28</v>
      </c>
      <c r="D14" s="41">
        <v>1</v>
      </c>
      <c r="E14" s="23">
        <f>'[1]july 2014'!E13+'[1]August 2014'!E13+'[1]Sep 2015'!E13+'[1]Dece 2015'!E13+'[1]January 2015'!E13+'[1]feb 2015'!E13+'[1]March 2015'!E13</f>
        <v>55</v>
      </c>
      <c r="F14" s="24">
        <f>'[1]july 2014'!F13+'[1]August 2014'!F13+'[1]Sep 2015'!F13+'[1]Dece 2015'!F13+'[1]January 2015'!F13+'[1]feb 2015'!F13+'[1]March 2015'!F13</f>
        <v>3.8777777777777778</v>
      </c>
      <c r="G14" s="23">
        <f>'[1]july 2014'!G13+'[1]August 2014'!G13+'[1]Sep 2015'!G13+'[1]Dece 2015'!G13+'[1]January 2015'!G13+'[1]feb 2015'!G13+'[1]March 2015'!G13</f>
        <v>7</v>
      </c>
      <c r="H14" s="24">
        <f>'[1]july 2014'!H13+'[1]August 2014'!H13+'[1]Sep 2015'!H13+'[1]Dece 2015'!H13+'[1]January 2015'!H13+'[1]feb 2015'!H13+'[1]March 2015'!H13</f>
        <v>0.20902777777777778</v>
      </c>
      <c r="I14" s="23">
        <f>'[1]july 2014'!I13+'[1]August 2014'!I13+'[1]Sep 2015'!I13+'[1]Dece 2015'!I13+'[1]January 2015'!I13+'[1]feb 2015'!I13+'[1]March 2015'!I13</f>
        <v>0</v>
      </c>
      <c r="J14" s="23">
        <f>'[1]july 2014'!J13+'[1]August 2014'!J13+'[1]Sep 2015'!J13+'[1]Dece 2015'!J13+'[1]January 2015'!J13+'[1]feb 2015'!J13+'[1]March 2015'!J13</f>
        <v>0</v>
      </c>
      <c r="K14" s="23">
        <f>'[1]july 2014'!K13+'[1]August 2014'!K13+'[1]Sep 2015'!K13+'[1]Dece 2015'!K13+'[1]January 2015'!K13+'[1]feb 2015'!K13+'[1]March 2015'!K13</f>
        <v>0</v>
      </c>
      <c r="L14" s="23">
        <f>'[1]july 2014'!L13+'[1]August 2014'!L13+'[1]Sep 2015'!L13+'[1]Dece 2015'!L13+'[1]January 2015'!L13+'[1]feb 2015'!L13+'[1]March 2015'!L13</f>
        <v>0</v>
      </c>
      <c r="M14" s="23">
        <f>'[1]july 2014'!M13+'[1]August 2014'!M13+'[1]Sep 2015'!M13+'[1]Dece 2015'!M13+'[1]January 2015'!M13+'[1]feb 2015'!M13+'[1]March 2015'!M13</f>
        <v>35</v>
      </c>
      <c r="N14" s="24">
        <f>'[1]july 2014'!N13+'[1]August 2014'!N13+'[1]Sep 2015'!N13+'[1]Dece 2015'!N13+'[1]January 2015'!N13+'[1]feb 2015'!N13+'[1]March 2015'!N13</f>
        <v>0.62083333333333346</v>
      </c>
      <c r="O14" s="23">
        <f>'[1]july 2014'!O13+'[1]August 2014'!O13+'[1]Sep 2015'!O13+'[1]Dece 2015'!O13+'[1]January 2015'!O13+'[1]feb 2015'!O13+'[1]March 2015'!O13</f>
        <v>56</v>
      </c>
      <c r="P14" s="24">
        <f t="shared" si="0"/>
        <v>62</v>
      </c>
      <c r="Q14" s="23">
        <f>'[1]july 2014'!Q13+'[1]August 2014'!Q13+'[1]Sep 2015'!Q13+'[1]Dece 2015'!Q13+'[1]January 2015'!Q13+'[1]feb 2015'!Q13+'[1]March 2015'!Q13</f>
        <v>91</v>
      </c>
      <c r="R14" s="24">
        <f>'[1]july 2014'!R13+'[1]August 2014'!R13+'[1]Sep 2015'!R13+'[1]Dece 2015'!R13+'[1]January 2015'!R13+'[1]feb 2015'!R13+'[1]March 2015'!R13</f>
        <v>4.6965277777777779</v>
      </c>
      <c r="S14" s="31"/>
    </row>
    <row r="15" spans="1:19" ht="15.75" x14ac:dyDescent="0.25">
      <c r="A15" s="38">
        <v>8</v>
      </c>
      <c r="B15" s="39" t="s">
        <v>27</v>
      </c>
      <c r="C15" s="40" t="s">
        <v>29</v>
      </c>
      <c r="D15" s="41">
        <v>1</v>
      </c>
      <c r="E15" s="23">
        <f>'[1]july 2014'!E14+'[1]August 2014'!E14+'[1]Sep 2015'!E14+'[1]Dece 2015'!E14+'[1]January 2015'!E14+'[1]feb 2015'!E14+'[1]March 2015'!E14</f>
        <v>107</v>
      </c>
      <c r="F15" s="24">
        <f>'[1]july 2014'!F14+'[1]August 2014'!F14+'[1]Sep 2015'!F14+'[1]Dece 2015'!F14+'[1]January 2015'!F14+'[1]feb 2015'!F14+'[1]March 2015'!F14</f>
        <v>14.929166666666667</v>
      </c>
      <c r="G15" s="23">
        <f>'[1]july 2014'!G14+'[1]August 2014'!G14+'[1]Sep 2015'!G14+'[1]Dece 2015'!G14+'[1]January 2015'!G14+'[1]feb 2015'!G14+'[1]March 2015'!G14</f>
        <v>20</v>
      </c>
      <c r="H15" s="24">
        <f>'[1]july 2014'!H14+'[1]August 2014'!H14+'[1]Sep 2015'!H14+'[1]Dece 2015'!H14+'[1]January 2015'!H14+'[1]feb 2015'!H14+'[1]March 2015'!H14</f>
        <v>0.54999999999999993</v>
      </c>
      <c r="I15" s="23">
        <f>'[1]july 2014'!I14+'[1]August 2014'!I14+'[1]Sep 2015'!I14+'[1]Dece 2015'!I14+'[1]January 2015'!I14+'[1]feb 2015'!I14+'[1]March 2015'!I14</f>
        <v>0</v>
      </c>
      <c r="J15" s="23">
        <f>'[1]july 2014'!J14+'[1]August 2014'!J14+'[1]Sep 2015'!J14+'[1]Dece 2015'!J14+'[1]January 2015'!J14+'[1]feb 2015'!J14+'[1]March 2015'!J14</f>
        <v>0</v>
      </c>
      <c r="K15" s="23">
        <f>'[1]july 2014'!K14+'[1]August 2014'!K14+'[1]Sep 2015'!K14+'[1]Dece 2015'!K14+'[1]January 2015'!K14+'[1]feb 2015'!K14+'[1]March 2015'!K14</f>
        <v>0</v>
      </c>
      <c r="L15" s="23">
        <f>'[1]july 2014'!L14+'[1]August 2014'!L14+'[1]Sep 2015'!L14+'[1]Dece 2015'!L14+'[1]January 2015'!L14+'[1]feb 2015'!L14+'[1]March 2015'!L14</f>
        <v>0</v>
      </c>
      <c r="M15" s="23">
        <f>'[1]july 2014'!M14+'[1]August 2014'!M14+'[1]Sep 2015'!M14+'[1]Dece 2015'!M14+'[1]January 2015'!M14+'[1]feb 2015'!M14+'[1]March 2015'!M14</f>
        <v>19</v>
      </c>
      <c r="N15" s="24">
        <f>'[1]july 2014'!N14+'[1]August 2014'!N14+'[1]Sep 2015'!N14+'[1]Dece 2015'!N14+'[1]January 2015'!N14+'[1]feb 2015'!N14+'[1]March 2015'!N14</f>
        <v>0.77361111111111103</v>
      </c>
      <c r="O15" s="23">
        <f>'[1]july 2014'!O14+'[1]August 2014'!O14+'[1]Sep 2015'!O14+'[1]Dece 2015'!O14+'[1]January 2015'!O14+'[1]feb 2015'!O14+'[1]March 2015'!O14</f>
        <v>104</v>
      </c>
      <c r="P15" s="24">
        <f t="shared" si="0"/>
        <v>127</v>
      </c>
      <c r="Q15" s="23">
        <f>'[1]july 2014'!Q14+'[1]August 2014'!Q14+'[1]Sep 2015'!Q14+'[1]Dece 2015'!Q14+'[1]January 2015'!Q14+'[1]feb 2015'!Q14+'[1]March 2015'!Q14</f>
        <v>123</v>
      </c>
      <c r="R15" s="24">
        <f>'[1]july 2014'!R14+'[1]August 2014'!R14+'[1]Sep 2015'!R14+'[1]Dece 2015'!R14+'[1]January 2015'!R14+'[1]feb 2015'!R14+'[1]March 2015'!R14</f>
        <v>16.25277777777778</v>
      </c>
      <c r="S15" s="31"/>
    </row>
    <row r="16" spans="1:19" ht="15.75" x14ac:dyDescent="0.25">
      <c r="A16" s="38">
        <v>9</v>
      </c>
      <c r="B16" s="40" t="s">
        <v>27</v>
      </c>
      <c r="C16" s="40" t="s">
        <v>30</v>
      </c>
      <c r="D16" s="41">
        <v>1</v>
      </c>
      <c r="E16" s="23">
        <f>'[1]july 2014'!E15+'[1]August 2014'!E15+'[1]Sep 2015'!E15+'[1]Dece 2015'!E15+'[1]January 2015'!E15+'[1]feb 2015'!E15+'[1]March 2015'!E15</f>
        <v>32</v>
      </c>
      <c r="F16" s="24">
        <f>'[1]july 2014'!F15+'[1]August 2014'!F15+'[1]Sep 2015'!F15+'[1]Dece 2015'!F15+'[1]January 2015'!F15+'[1]feb 2015'!F15+'[1]March 2015'!F15</f>
        <v>3.0513888888888885</v>
      </c>
      <c r="G16" s="23">
        <f>'[1]july 2014'!G15+'[1]August 2014'!G15+'[1]Sep 2015'!G15+'[1]Dece 2015'!G15+'[1]January 2015'!G15+'[1]feb 2015'!G15+'[1]March 2015'!G15</f>
        <v>2</v>
      </c>
      <c r="H16" s="24">
        <f>'[1]july 2014'!H15+'[1]August 2014'!H15+'[1]Sep 2015'!H15+'[1]Dece 2015'!H15+'[1]January 2015'!H15+'[1]feb 2015'!H15+'[1]March 2015'!H15</f>
        <v>8.3333333333333332E-3</v>
      </c>
      <c r="I16" s="23">
        <f>'[1]july 2014'!I15+'[1]August 2014'!I15+'[1]Sep 2015'!I15+'[1]Dece 2015'!I15+'[1]January 2015'!I15+'[1]feb 2015'!I15+'[1]March 2015'!I15</f>
        <v>0</v>
      </c>
      <c r="J16" s="23">
        <f>'[1]july 2014'!J15+'[1]August 2014'!J15+'[1]Sep 2015'!J15+'[1]Dece 2015'!J15+'[1]January 2015'!J15+'[1]feb 2015'!J15+'[1]March 2015'!J15</f>
        <v>0</v>
      </c>
      <c r="K16" s="23">
        <f>'[1]july 2014'!K15+'[1]August 2014'!K15+'[1]Sep 2015'!K15+'[1]Dece 2015'!K15+'[1]January 2015'!K15+'[1]feb 2015'!K15+'[1]March 2015'!K15</f>
        <v>0</v>
      </c>
      <c r="L16" s="23">
        <f>'[1]july 2014'!L15+'[1]August 2014'!L15+'[1]Sep 2015'!L15+'[1]Dece 2015'!L15+'[1]January 2015'!L15+'[1]feb 2015'!L15+'[1]March 2015'!L15</f>
        <v>0</v>
      </c>
      <c r="M16" s="23">
        <f>'[1]july 2014'!M15+'[1]August 2014'!M15+'[1]Sep 2015'!M15+'[1]Dece 2015'!M15+'[1]January 2015'!M15+'[1]feb 2015'!M15+'[1]March 2015'!M15</f>
        <v>14</v>
      </c>
      <c r="N16" s="24">
        <f>'[1]july 2014'!N15+'[1]August 2014'!N15+'[1]Sep 2015'!N15+'[1]Dece 2015'!N15+'[1]January 2015'!N15+'[1]feb 2015'!N15+'[1]March 2015'!N15</f>
        <v>0.8388888888888888</v>
      </c>
      <c r="O16" s="23">
        <f>'[1]july 2014'!O15+'[1]August 2014'!O15+'[1]Sep 2015'!O15+'[1]Dece 2015'!O15+'[1]January 2015'!O15+'[1]feb 2015'!O15+'[1]March 2015'!O15</f>
        <v>28</v>
      </c>
      <c r="P16" s="24">
        <f t="shared" si="0"/>
        <v>34</v>
      </c>
      <c r="Q16" s="23">
        <f>'[1]july 2014'!Q15+'[1]August 2014'!Q15+'[1]Sep 2015'!Q15+'[1]Dece 2015'!Q15+'[1]January 2015'!Q15+'[1]feb 2015'!Q15+'[1]March 2015'!Q15</f>
        <v>42</v>
      </c>
      <c r="R16" s="24">
        <f>'[1]july 2014'!R15+'[1]August 2014'!R15+'[1]Sep 2015'!R15+'[1]Dece 2015'!R15+'[1]January 2015'!R15+'[1]feb 2015'!R15+'[1]March 2015'!R15</f>
        <v>3.8986111111111108</v>
      </c>
      <c r="S16" s="31"/>
    </row>
    <row r="17" spans="1:19" ht="15.75" x14ac:dyDescent="0.25">
      <c r="A17" s="38">
        <v>10</v>
      </c>
      <c r="B17" s="40" t="s">
        <v>27</v>
      </c>
      <c r="C17" s="40" t="s">
        <v>31</v>
      </c>
      <c r="D17" s="41">
        <v>1</v>
      </c>
      <c r="E17" s="23">
        <f>'[1]july 2014'!E16+'[1]August 2014'!E16+'[1]Sep 2015'!E16+'[1]Dece 2015'!E16+'[1]January 2015'!E16+'[1]feb 2015'!E16+'[1]March 2015'!E16</f>
        <v>80</v>
      </c>
      <c r="F17" s="24">
        <f>'[1]july 2014'!F16+'[1]August 2014'!F16+'[1]Sep 2015'!F16+'[1]Dece 2015'!F16+'[1]January 2015'!F16+'[1]feb 2015'!F16+'[1]March 2015'!F16</f>
        <v>11.461805555555557</v>
      </c>
      <c r="G17" s="23">
        <f>'[1]july 2014'!G16+'[1]August 2014'!G16+'[1]Sep 2015'!G16+'[1]Dece 2015'!G16+'[1]January 2015'!G16+'[1]feb 2015'!G16+'[1]March 2015'!G16</f>
        <v>5</v>
      </c>
      <c r="H17" s="24">
        <f>'[1]july 2014'!H16+'[1]August 2014'!H16+'[1]Sep 2015'!H16+'[1]Dece 2015'!H16+'[1]January 2015'!H16+'[1]feb 2015'!H16+'[1]March 2015'!H16</f>
        <v>0.10277777777777779</v>
      </c>
      <c r="I17" s="23">
        <f>'[1]july 2014'!I16+'[1]August 2014'!I16+'[1]Sep 2015'!I16+'[1]Dece 2015'!I16+'[1]January 2015'!I16+'[1]feb 2015'!I16+'[1]March 2015'!I16</f>
        <v>0</v>
      </c>
      <c r="J17" s="23">
        <f>'[1]july 2014'!J16+'[1]August 2014'!J16+'[1]Sep 2015'!J16+'[1]Dece 2015'!J16+'[1]January 2015'!J16+'[1]feb 2015'!J16+'[1]March 2015'!J16</f>
        <v>0</v>
      </c>
      <c r="K17" s="23">
        <f>'[1]july 2014'!K16+'[1]August 2014'!K16+'[1]Sep 2015'!K16+'[1]Dece 2015'!K16+'[1]January 2015'!K16+'[1]feb 2015'!K16+'[1]March 2015'!K16</f>
        <v>0</v>
      </c>
      <c r="L17" s="23">
        <f>'[1]july 2014'!L16+'[1]August 2014'!L16+'[1]Sep 2015'!L16+'[1]Dece 2015'!L16+'[1]January 2015'!L16+'[1]feb 2015'!L16+'[1]March 2015'!L16</f>
        <v>0</v>
      </c>
      <c r="M17" s="23">
        <f>'[1]july 2014'!M16+'[1]August 2014'!M16+'[1]Sep 2015'!M16+'[1]Dece 2015'!M16+'[1]January 2015'!M16+'[1]feb 2015'!M16+'[1]March 2015'!M16</f>
        <v>20</v>
      </c>
      <c r="N17" s="24">
        <f>'[1]july 2014'!N16+'[1]August 2014'!N16+'[1]Sep 2015'!N16+'[1]Dece 2015'!N16+'[1]January 2015'!N16+'[1]feb 2015'!N16+'[1]March 2015'!N16</f>
        <v>1.271527777777778</v>
      </c>
      <c r="O17" s="23">
        <f>'[1]july 2014'!O16+'[1]August 2014'!O16+'[1]Sep 2015'!O16+'[1]Dece 2015'!O16+'[1]January 2015'!O16+'[1]feb 2015'!O16+'[1]March 2015'!O16</f>
        <v>71</v>
      </c>
      <c r="P17" s="24">
        <f t="shared" si="0"/>
        <v>85</v>
      </c>
      <c r="Q17" s="23">
        <f>'[1]july 2014'!Q16+'[1]August 2014'!Q16+'[1]Sep 2015'!Q16+'[1]Dece 2015'!Q16+'[1]January 2015'!Q16+'[1]feb 2015'!Q16+'[1]March 2015'!Q16</f>
        <v>91</v>
      </c>
      <c r="R17" s="24">
        <f>'[1]july 2014'!R16+'[1]August 2014'!R16+'[1]Sep 2015'!R16+'[1]Dece 2015'!R16+'[1]January 2015'!R16+'[1]feb 2015'!R16+'[1]March 2015'!R16</f>
        <v>12.836111111111112</v>
      </c>
      <c r="S17" s="31"/>
    </row>
    <row r="18" spans="1:19" ht="15.75" x14ac:dyDescent="0.25">
      <c r="A18" s="38">
        <v>11</v>
      </c>
      <c r="B18" s="40" t="s">
        <v>27</v>
      </c>
      <c r="C18" s="40" t="s">
        <v>21</v>
      </c>
      <c r="D18" s="41">
        <v>1</v>
      </c>
      <c r="E18" s="23">
        <f>'[1]july 2014'!E17+'[1]August 2014'!E17+'[1]Sep 2015'!E17+'[1]Dece 2015'!E17+'[1]January 2015'!E17+'[1]feb 2015'!E17+'[1]March 2015'!E17</f>
        <v>10</v>
      </c>
      <c r="F18" s="24">
        <f>'[1]july 2014'!F17+'[1]August 2014'!F17+'[1]Sep 2015'!F17+'[1]Dece 2015'!F17+'[1]January 2015'!F17+'[1]feb 2015'!F17+'[1]March 2015'!F17</f>
        <v>1.0423611111111111</v>
      </c>
      <c r="G18" s="23">
        <f>'[1]july 2014'!G17+'[1]August 2014'!G17+'[1]Sep 2015'!G17+'[1]Dece 2015'!G17+'[1]January 2015'!G17+'[1]feb 2015'!G17+'[1]March 2015'!G17</f>
        <v>5</v>
      </c>
      <c r="H18" s="24">
        <f>'[1]july 2014'!H17+'[1]August 2014'!H17+'[1]Sep 2015'!H17+'[1]Dece 2015'!H17+'[1]January 2015'!H17+'[1]feb 2015'!H17+'[1]March 2015'!H17</f>
        <v>0.16180555555555554</v>
      </c>
      <c r="I18" s="23">
        <f>'[1]july 2014'!I17+'[1]August 2014'!I17+'[1]Sep 2015'!I17+'[1]Dece 2015'!I17+'[1]January 2015'!I17+'[1]feb 2015'!I17+'[1]March 2015'!I17</f>
        <v>0</v>
      </c>
      <c r="J18" s="23">
        <f>'[1]july 2014'!J17+'[1]August 2014'!J17+'[1]Sep 2015'!J17+'[1]Dece 2015'!J17+'[1]January 2015'!J17+'[1]feb 2015'!J17+'[1]March 2015'!J17</f>
        <v>0</v>
      </c>
      <c r="K18" s="23">
        <f>'[1]july 2014'!K17+'[1]August 2014'!K17+'[1]Sep 2015'!K17+'[1]Dece 2015'!K17+'[1]January 2015'!K17+'[1]feb 2015'!K17+'[1]March 2015'!K17</f>
        <v>0</v>
      </c>
      <c r="L18" s="23">
        <f>'[1]july 2014'!L17+'[1]August 2014'!L17+'[1]Sep 2015'!L17+'[1]Dece 2015'!L17+'[1]January 2015'!L17+'[1]feb 2015'!L17+'[1]March 2015'!L17</f>
        <v>0</v>
      </c>
      <c r="M18" s="23">
        <f>'[1]july 2014'!M17+'[1]August 2014'!M17+'[1]Sep 2015'!M17+'[1]Dece 2015'!M17+'[1]January 2015'!M17+'[1]feb 2015'!M17+'[1]March 2015'!M17</f>
        <v>13</v>
      </c>
      <c r="N18" s="24">
        <f>'[1]july 2014'!N17+'[1]August 2014'!N17+'[1]Sep 2015'!N17+'[1]Dece 2015'!N17+'[1]January 2015'!N17+'[1]feb 2015'!N17+'[1]March 2015'!N17</f>
        <v>0.52361111111111114</v>
      </c>
      <c r="O18" s="23">
        <f>'[1]july 2014'!O17+'[1]August 2014'!O17+'[1]Sep 2015'!O17+'[1]Dece 2015'!O17+'[1]January 2015'!O17+'[1]feb 2015'!O17+'[1]March 2015'!O17</f>
        <v>11</v>
      </c>
      <c r="P18" s="24">
        <f t="shared" si="0"/>
        <v>15</v>
      </c>
      <c r="Q18" s="23">
        <f>'[1]july 2014'!Q17+'[1]August 2014'!Q17+'[1]Sep 2015'!Q17+'[1]Dece 2015'!Q17+'[1]January 2015'!Q17+'[1]feb 2015'!Q17+'[1]March 2015'!Q17</f>
        <v>24</v>
      </c>
      <c r="R18" s="24">
        <f>'[1]july 2014'!R17+'[1]August 2014'!R17+'[1]Sep 2015'!R17+'[1]Dece 2015'!R17+'[1]January 2015'!R17+'[1]feb 2015'!R17+'[1]March 2015'!R17</f>
        <v>1.7277777777777779</v>
      </c>
      <c r="S18" s="31"/>
    </row>
    <row r="19" spans="1:19" ht="15.75" x14ac:dyDescent="0.25">
      <c r="A19" s="38">
        <v>12</v>
      </c>
      <c r="B19" s="40" t="s">
        <v>27</v>
      </c>
      <c r="C19" s="40" t="s">
        <v>32</v>
      </c>
      <c r="D19" s="41">
        <v>1</v>
      </c>
      <c r="E19" s="23">
        <f>'[1]july 2014'!E18+'[1]August 2014'!E18+'[1]Sep 2015'!E18+'[1]Dece 2015'!E18+'[1]January 2015'!E18+'[1]feb 2015'!E18+'[1]March 2015'!E18</f>
        <v>38</v>
      </c>
      <c r="F19" s="24">
        <f>'[1]july 2014'!F18+'[1]August 2014'!F18+'[1]Sep 2015'!F18+'[1]Dece 2015'!F18+'[1]January 2015'!F18+'[1]feb 2015'!F18+'[1]March 2015'!F18</f>
        <v>5.0520833333333339</v>
      </c>
      <c r="G19" s="23">
        <f>'[1]july 2014'!G18+'[1]August 2014'!G18+'[1]Sep 2015'!G18+'[1]Dece 2015'!G18+'[1]January 2015'!G18+'[1]feb 2015'!G18+'[1]March 2015'!G18</f>
        <v>4</v>
      </c>
      <c r="H19" s="24">
        <f>'[1]july 2014'!H18+'[1]August 2014'!H18+'[1]Sep 2015'!H18+'[1]Dece 2015'!H18+'[1]January 2015'!H18+'[1]feb 2015'!H18+'[1]March 2015'!H18</f>
        <v>0.24861111111111112</v>
      </c>
      <c r="I19" s="23">
        <f>'[1]july 2014'!I18+'[1]August 2014'!I18+'[1]Sep 2015'!I18+'[1]Dece 2015'!I18+'[1]January 2015'!I18+'[1]feb 2015'!I18+'[1]March 2015'!I18</f>
        <v>0</v>
      </c>
      <c r="J19" s="23">
        <f>'[1]july 2014'!J18+'[1]August 2014'!J18+'[1]Sep 2015'!J18+'[1]Dece 2015'!J18+'[1]January 2015'!J18+'[1]feb 2015'!J18+'[1]March 2015'!J18</f>
        <v>0</v>
      </c>
      <c r="K19" s="23">
        <f>'[1]july 2014'!K18+'[1]August 2014'!K18+'[1]Sep 2015'!K18+'[1]Dece 2015'!K18+'[1]January 2015'!K18+'[1]feb 2015'!K18+'[1]March 2015'!K18</f>
        <v>0</v>
      </c>
      <c r="L19" s="23">
        <f>'[1]july 2014'!L18+'[1]August 2014'!L18+'[1]Sep 2015'!L18+'[1]Dece 2015'!L18+'[1]January 2015'!L18+'[1]feb 2015'!L18+'[1]March 2015'!L18</f>
        <v>0</v>
      </c>
      <c r="M19" s="23">
        <f>'[1]july 2014'!M18+'[1]August 2014'!M18+'[1]Sep 2015'!M18+'[1]Dece 2015'!M18+'[1]January 2015'!M18+'[1]feb 2015'!M18+'[1]March 2015'!M18</f>
        <v>6</v>
      </c>
      <c r="N19" s="24">
        <f>'[1]july 2014'!N18+'[1]August 2014'!N18+'[1]Sep 2015'!N18+'[1]Dece 2015'!N18+'[1]January 2015'!N18+'[1]feb 2015'!N18+'[1]March 2015'!N18</f>
        <v>0.68125000000000013</v>
      </c>
      <c r="O19" s="23">
        <f>'[1]july 2014'!O18+'[1]August 2014'!O18+'[1]Sep 2015'!O18+'[1]Dece 2015'!O18+'[1]January 2015'!O18+'[1]feb 2015'!O18+'[1]March 2015'!O18</f>
        <v>35</v>
      </c>
      <c r="P19" s="24">
        <f t="shared" si="0"/>
        <v>42</v>
      </c>
      <c r="Q19" s="23">
        <f>'[1]july 2014'!Q18+'[1]August 2014'!Q18+'[1]Sep 2015'!Q18+'[1]Dece 2015'!Q18+'[1]January 2015'!Q18+'[1]feb 2015'!Q18+'[1]March 2015'!Q18</f>
        <v>41</v>
      </c>
      <c r="R19" s="24">
        <f>'[1]july 2014'!R18+'[1]August 2014'!R18+'[1]Sep 2015'!R18+'[1]Dece 2015'!R18+'[1]January 2015'!R18+'[1]feb 2015'!R18+'[1]March 2015'!R18</f>
        <v>5.9819444444444434</v>
      </c>
      <c r="S19" s="31"/>
    </row>
    <row r="20" spans="1:19" ht="15.75" x14ac:dyDescent="0.25">
      <c r="A20" s="38">
        <v>13</v>
      </c>
      <c r="B20" s="40" t="s">
        <v>27</v>
      </c>
      <c r="C20" s="40" t="s">
        <v>33</v>
      </c>
      <c r="D20" s="41">
        <v>1</v>
      </c>
      <c r="E20" s="23">
        <f>'[1]july 2014'!E19+'[1]August 2014'!E19+'[1]Sep 2015'!E19+'[1]Dece 2015'!E19+'[1]January 2015'!E19+'[1]feb 2015'!E19+'[1]March 2015'!E19</f>
        <v>2</v>
      </c>
      <c r="F20" s="24">
        <f>'[1]july 2014'!F19+'[1]August 2014'!F19+'[1]Sep 2015'!F19+'[1]Dece 2015'!F19+'[1]January 2015'!F19+'[1]feb 2015'!F19+'[1]March 2015'!F19</f>
        <v>9.7222222222222224E-2</v>
      </c>
      <c r="G20" s="23">
        <f>'[1]july 2014'!G19+'[1]August 2014'!G19+'[1]Sep 2015'!G19+'[1]Dece 2015'!G19+'[1]January 2015'!G19+'[1]feb 2015'!G19+'[1]March 2015'!G19</f>
        <v>2</v>
      </c>
      <c r="H20" s="24">
        <f>'[1]july 2014'!H19+'[1]August 2014'!H19+'[1]Sep 2015'!H19+'[1]Dece 2015'!H19+'[1]January 2015'!H19+'[1]feb 2015'!H19+'[1]March 2015'!H19</f>
        <v>8.3333333333333329E-2</v>
      </c>
      <c r="I20" s="23">
        <f>'[1]july 2014'!I19+'[1]August 2014'!I19+'[1]Sep 2015'!I19+'[1]Dece 2015'!I19+'[1]January 2015'!I19+'[1]feb 2015'!I20+'[1]March 2015'!I19</f>
        <v>0</v>
      </c>
      <c r="J20" s="23">
        <f>'[1]july 2014'!J19+'[1]August 2014'!J19+'[1]Sep 2015'!J19+'[1]Dece 2015'!J19+'[1]January 2015'!J19+'[1]feb 2015'!J20+'[1]March 2015'!J19</f>
        <v>0</v>
      </c>
      <c r="K20" s="23">
        <f>'[1]july 2014'!K19+'[1]August 2014'!K19+'[1]Sep 2015'!K19+'[1]Dece 2015'!K19+'[1]January 2015'!K19+'[1]feb 2015'!K20+'[1]March 2015'!K19</f>
        <v>0</v>
      </c>
      <c r="L20" s="23">
        <f>'[1]july 2014'!L19+'[1]August 2014'!L19+'[1]Sep 2015'!L19+'[1]Dece 2015'!L19+'[1]January 2015'!L19+'[1]feb 2015'!L20+'[1]March 2015'!L19</f>
        <v>0</v>
      </c>
      <c r="M20" s="23">
        <f>'[1]july 2014'!M19+'[1]August 2014'!M19+'[1]Sep 2015'!M19+'[1]Dece 2015'!M19+'[1]January 2015'!M19+'[1]feb 2015'!M19+'[1]March 2015'!M19</f>
        <v>3</v>
      </c>
      <c r="N20" s="24">
        <f>'[1]july 2014'!N19+'[1]August 2014'!N19+'[1]Sep 2015'!N19+'[1]Dece 2015'!N19+'[1]January 2015'!N19+'[1]feb 2015'!N19+'[1]March 2015'!N19</f>
        <v>0.2048611111111111</v>
      </c>
      <c r="O20" s="23">
        <f>'[1]july 2014'!O19+'[1]August 2014'!O19+'[1]Sep 2015'!O19+'[1]Dece 2015'!O19+'[1]January 2015'!O19+'[1]feb 2015'!O19+'[1]March 2015'!O19</f>
        <v>4</v>
      </c>
      <c r="P20" s="24">
        <f t="shared" si="0"/>
        <v>4</v>
      </c>
      <c r="Q20" s="23">
        <f>'[1]july 2014'!Q19+'[1]August 2014'!Q19+'[1]Sep 2015'!Q19+'[1]Dece 2015'!Q19+'[1]January 2015'!Q19+'[1]feb 2015'!Q19+'[1]March 2015'!Q19</f>
        <v>7</v>
      </c>
      <c r="R20" s="24">
        <f>'[1]july 2014'!R19+'[1]August 2014'!R19+'[1]Sep 2015'!R19+'[1]Dece 2015'!R19+'[1]January 2015'!R19+'[1]feb 2015'!R19+'[1]March 2015'!R19</f>
        <v>0.38541666666666669</v>
      </c>
      <c r="S20" s="31"/>
    </row>
    <row r="21" spans="1:19" ht="15.75" x14ac:dyDescent="0.25">
      <c r="A21" s="38">
        <v>14</v>
      </c>
      <c r="B21" s="40" t="s">
        <v>27</v>
      </c>
      <c r="C21" s="42" t="s">
        <v>24</v>
      </c>
      <c r="D21" s="41">
        <v>1</v>
      </c>
      <c r="E21" s="23">
        <f>'[1]july 2014'!E20+'[1]August 2014'!E20+'[1]Sep 2015'!E20+'[1]Dece 2015'!E20+'[1]January 2015'!E20+'[1]feb 2015'!E20+'[1]March 2015'!E20</f>
        <v>218</v>
      </c>
      <c r="F21" s="24">
        <f>'[1]july 2014'!F20+'[1]August 2014'!F20+'[1]Sep 2015'!F20+'[1]Dece 2015'!F20+'[1]January 2015'!F20+'[1]feb 2015'!F20+'[1]March 2015'!F20</f>
        <v>25.710416666666667</v>
      </c>
      <c r="G21" s="23">
        <f>'[1]july 2014'!G20+'[1]August 2014'!G20+'[1]Sep 2015'!G20+'[1]Dece 2015'!G20+'[1]January 2015'!G20+'[1]feb 2015'!G20+'[1]March 2015'!G20</f>
        <v>2</v>
      </c>
      <c r="H21" s="24">
        <f>'[1]july 2014'!H20+'[1]August 2014'!H20+'[1]Sep 2015'!H20+'[1]Dece 2015'!H20+'[1]January 2015'!H20+'[1]feb 2015'!H20+'[1]March 2015'!H20</f>
        <v>0.22222222222222221</v>
      </c>
      <c r="I21" s="23">
        <f>'[1]july 2014'!I20+'[1]August 2014'!I20+'[1]Sep 2015'!I20+'[1]Dece 2015'!I20+'[1]January 2015'!I20+'[1]feb 2015'!I21+'[1]March 2015'!I20</f>
        <v>0</v>
      </c>
      <c r="J21" s="23">
        <f>'[1]july 2014'!J20+'[1]August 2014'!J20+'[1]Sep 2015'!J20+'[1]Dece 2015'!J20+'[1]January 2015'!J20+'[1]feb 2015'!J21+'[1]March 2015'!J20</f>
        <v>0</v>
      </c>
      <c r="K21" s="23">
        <f>'[1]july 2014'!K20+'[1]August 2014'!K20+'[1]Sep 2015'!K20+'[1]Dece 2015'!K20+'[1]January 2015'!K20+'[1]feb 2015'!K21+'[1]March 2015'!K20</f>
        <v>0</v>
      </c>
      <c r="L21" s="23">
        <f>'[1]july 2014'!L20+'[1]August 2014'!L20+'[1]Sep 2015'!L20+'[1]Dece 2015'!L20+'[1]January 2015'!L20+'[1]feb 2015'!L21+'[1]March 2015'!L20</f>
        <v>0</v>
      </c>
      <c r="M21" s="23">
        <f>'[1]july 2014'!M20+'[1]August 2014'!M20+'[1]Sep 2015'!M20+'[1]Dece 2015'!M20+'[1]January 2015'!M20+'[1]feb 2015'!M20+'[1]March 2015'!M20</f>
        <v>26</v>
      </c>
      <c r="N21" s="24">
        <f>'[1]july 2014'!N20+'[1]August 2014'!N20+'[1]Sep 2015'!N20+'[1]Dece 2015'!N20+'[1]January 2015'!N20+'[1]feb 2015'!N20+'[1]March 2015'!N20</f>
        <v>1.8590277777777775</v>
      </c>
      <c r="O21" s="23">
        <f>'[1]july 2014'!O20+'[1]August 2014'!O20+'[1]Sep 2015'!O20+'[1]Dece 2015'!O20+'[1]January 2015'!O20+'[1]feb 2015'!O20+'[1]March 2015'!O20</f>
        <v>177</v>
      </c>
      <c r="P21" s="24">
        <f t="shared" si="0"/>
        <v>220</v>
      </c>
      <c r="Q21" s="23">
        <f>'[1]july 2014'!Q20+'[1]August 2014'!Q20+'[1]Sep 2015'!Q20+'[1]Dece 2015'!Q20+'[1]January 2015'!Q20+'[1]feb 2015'!Q20+'[1]March 2015'!Q20</f>
        <v>203</v>
      </c>
      <c r="R21" s="24">
        <f>'[1]july 2014'!R20+'[1]August 2014'!R20+'[1]Sep 2015'!R20+'[1]Dece 2015'!R20+'[1]January 2015'!R20+'[1]feb 2015'!R20+'[1]March 2015'!R20</f>
        <v>27.791666666666664</v>
      </c>
      <c r="S21" s="31"/>
    </row>
    <row r="22" spans="1:19" ht="15.75" x14ac:dyDescent="0.25">
      <c r="A22" s="38">
        <v>15</v>
      </c>
      <c r="B22" s="40" t="s">
        <v>27</v>
      </c>
      <c r="C22" s="42" t="s">
        <v>34</v>
      </c>
      <c r="D22" s="41">
        <v>1</v>
      </c>
      <c r="E22" s="23">
        <f>'[1]july 2014'!E21+'[1]August 2014'!E21+'[1]Sep 2015'!E21+'[1]Dece 2015'!E21+'[1]January 2015'!E21+'[1]feb 2015'!E21+'[1]March 2015'!E21</f>
        <v>138</v>
      </c>
      <c r="F22" s="24">
        <f>'[1]july 2014'!F21+'[1]August 2014'!F21+'[1]Sep 2015'!F21+'[1]Dece 2015'!F21+'[1]January 2015'!F21+'[1]feb 2015'!F21+'[1]March 2015'!F21</f>
        <v>29.53263888888889</v>
      </c>
      <c r="G22" s="23">
        <f>'[1]july 2014'!G21+'[1]August 2014'!G21+'[1]Sep 2015'!G21+'[1]Dece 2015'!G21+'[1]January 2015'!G21+'[1]feb 2015'!G21+'[1]March 2015'!G21</f>
        <v>8</v>
      </c>
      <c r="H22" s="24">
        <f>'[1]july 2014'!H21+'[1]August 2014'!H21+'[1]Sep 2015'!H21+'[1]Dece 2015'!H21+'[1]January 2015'!H21+'[1]feb 2015'!H21+'[1]March 2015'!H21</f>
        <v>2.833333333333333</v>
      </c>
      <c r="I22" s="23">
        <f>'[1]july 2014'!I21+'[1]August 2014'!I21+'[1]Sep 2015'!I21+'[1]Dece 2015'!I21+'[1]January 2015'!I21+'[1]feb 2015'!I22+'[1]March 2015'!I21</f>
        <v>0</v>
      </c>
      <c r="J22" s="23">
        <f>'[1]july 2014'!J21+'[1]August 2014'!J21+'[1]Sep 2015'!J21+'[1]Dece 2015'!J21+'[1]January 2015'!J21+'[1]feb 2015'!J22+'[1]March 2015'!J21</f>
        <v>0</v>
      </c>
      <c r="K22" s="23">
        <f>'[1]july 2014'!K21+'[1]August 2014'!K21+'[1]Sep 2015'!K21+'[1]Dece 2015'!K21+'[1]January 2015'!K21+'[1]feb 2015'!K22+'[1]March 2015'!K21</f>
        <v>0</v>
      </c>
      <c r="L22" s="23">
        <f>'[1]july 2014'!L21+'[1]August 2014'!L21+'[1]Sep 2015'!L21+'[1]Dece 2015'!L21+'[1]January 2015'!L21+'[1]feb 2015'!L22+'[1]March 2015'!L21</f>
        <v>0</v>
      </c>
      <c r="M22" s="23">
        <f>'[1]july 2014'!M21+'[1]August 2014'!M21+'[1]Sep 2015'!M21+'[1]Dece 2015'!M21+'[1]January 2015'!M21+'[1]feb 2015'!M21+'[1]March 2015'!M21</f>
        <v>2</v>
      </c>
      <c r="N22" s="24">
        <f>'[1]july 2014'!N21+'[1]August 2014'!N21+'[1]Sep 2015'!N21+'[1]Dece 2015'!N21+'[1]January 2015'!N21+'[1]feb 2015'!N21+'[1]March 2015'!N21</f>
        <v>0.11111111111111112</v>
      </c>
      <c r="O22" s="23">
        <f>'[1]july 2014'!O21+'[1]August 2014'!O21+'[1]Sep 2015'!O21+'[1]Dece 2015'!O21+'[1]January 2015'!O21+'[1]feb 2015'!O21+'[1]March 2015'!O21</f>
        <v>131</v>
      </c>
      <c r="P22" s="24">
        <f t="shared" si="0"/>
        <v>146</v>
      </c>
      <c r="Q22" s="23">
        <f>'[1]july 2014'!Q21+'[1]August 2014'!Q21+'[1]Sep 2015'!Q21+'[1]Dece 2015'!Q21+'[1]January 2015'!Q21+'[1]feb 2015'!Q21+'[1]March 2015'!Q21</f>
        <v>133</v>
      </c>
      <c r="R22" s="24">
        <f>'[1]july 2014'!R21+'[1]August 2014'!R21+'[1]Sep 2015'!R21+'[1]Dece 2015'!R21+'[1]January 2015'!R21+'[1]feb 2015'!R21+'[1]March 2015'!R21</f>
        <v>32.477083333333333</v>
      </c>
      <c r="S22" s="31"/>
    </row>
    <row r="23" spans="1:19" ht="15.75" x14ac:dyDescent="0.25">
      <c r="A23" s="38">
        <v>16</v>
      </c>
      <c r="B23" s="40" t="s">
        <v>35</v>
      </c>
      <c r="C23" s="40" t="s">
        <v>41</v>
      </c>
      <c r="D23" s="41">
        <v>1</v>
      </c>
      <c r="E23" s="23">
        <f>'[1]july 2014'!E22+'[1]August 2014'!E22+'[1]Sep 2015'!E22+'[1]Dece 2015'!E22+'[1]January 2015'!E22+'[1]feb 2015'!E22+'[1]March 2015'!E22</f>
        <v>200</v>
      </c>
      <c r="F23" s="24">
        <f>'[1]july 2014'!F22+'[1]August 2014'!F22+'[1]Sep 2015'!F22+'[1]Dece 2015'!F22+'[1]January 2015'!F22+'[1]feb 2015'!F22+'[1]March 2015'!F22</f>
        <v>9.0236111111111104</v>
      </c>
      <c r="G23" s="23">
        <f>'[1]july 2014'!G22+'[1]August 2014'!G22+'[1]Sep 2015'!G22+'[1]Dece 2015'!G22+'[1]January 2015'!G22+'[1]feb 2015'!G22+'[1]March 2015'!G22</f>
        <v>45</v>
      </c>
      <c r="H23" s="24">
        <f>'[1]july 2014'!H22+'[1]August 2014'!H22+'[1]Sep 2015'!H22+'[1]Dece 2015'!H22+'[1]January 2015'!H22+'[1]feb 2015'!H22+'[1]March 2015'!H22</f>
        <v>1.4277777777777778</v>
      </c>
      <c r="I23" s="23">
        <f>'[1]july 2014'!I22+'[1]August 2014'!I22+'[1]Sep 2015'!I22+'[1]Dece 2015'!I22+'[1]January 2015'!I22+'[1]feb 2015'!I23+'[1]March 2015'!I22</f>
        <v>0</v>
      </c>
      <c r="J23" s="23">
        <f>'[1]july 2014'!J22+'[1]August 2014'!J22+'[1]Sep 2015'!J22+'[1]Dece 2015'!J22+'[1]January 2015'!J22+'[1]feb 2015'!J23+'[1]March 2015'!J22</f>
        <v>0</v>
      </c>
      <c r="K23" s="23">
        <f>'[1]july 2014'!K22+'[1]August 2014'!K22+'[1]Sep 2015'!K22+'[1]Dece 2015'!K22+'[1]January 2015'!K22+'[1]feb 2015'!K23+'[1]March 2015'!K22</f>
        <v>0</v>
      </c>
      <c r="L23" s="23">
        <f>'[1]july 2014'!L22+'[1]August 2014'!L22+'[1]Sep 2015'!L22+'[1]Dece 2015'!L22+'[1]January 2015'!L22+'[1]feb 2015'!L23+'[1]March 2015'!L22</f>
        <v>0</v>
      </c>
      <c r="M23" s="23">
        <f>'[1]july 2014'!M22+'[1]August 2014'!M22+'[1]Sep 2015'!M22+'[1]Dece 2015'!M22+'[1]January 2015'!M22+'[1]feb 2015'!M22+'[1]March 2015'!M22</f>
        <v>129</v>
      </c>
      <c r="N23" s="24">
        <f>'[1]july 2014'!N22+'[1]August 2014'!N22+'[1]Sep 2015'!N22+'[1]Dece 2015'!N22+'[1]January 2015'!N22+'[1]feb 2015'!N22+'[1]March 2015'!N22</f>
        <v>2.5548611111111112</v>
      </c>
      <c r="O23" s="23">
        <f>'[1]july 2014'!O22+'[1]August 2014'!O22+'[1]Sep 2015'!O22+'[1]Dece 2015'!O22+'[1]January 2015'!O22+'[1]feb 2015'!O22+'[1]March 2015'!O22</f>
        <v>131</v>
      </c>
      <c r="P23" s="24">
        <f t="shared" si="0"/>
        <v>245</v>
      </c>
      <c r="Q23" s="23">
        <f>'[1]july 2014'!Q22+'[1]August 2014'!Q22+'[1]Sep 2015'!Q22+'[1]Dece 2015'!Q22+'[1]January 2015'!Q22+'[1]feb 2015'!Q22+'[1]March 2015'!Q22</f>
        <v>260</v>
      </c>
      <c r="R23" s="24">
        <f>'[1]july 2014'!R22+'[1]August 2014'!R22+'[1]Sep 2015'!R22+'[1]Dece 2015'!R22+'[1]January 2015'!R22+'[1]feb 2015'!R22+'[1]March 2015'!R22</f>
        <v>13.00625</v>
      </c>
      <c r="S23" s="31"/>
    </row>
    <row r="24" spans="1:19" ht="16.5" thickBot="1" x14ac:dyDescent="0.3">
      <c r="A24" s="38">
        <v>17</v>
      </c>
      <c r="B24" s="43" t="s">
        <v>35</v>
      </c>
      <c r="C24" s="43" t="s">
        <v>37</v>
      </c>
      <c r="D24" s="44">
        <v>1</v>
      </c>
      <c r="E24" s="23">
        <f>'[1]july 2014'!E23+'[1]August 2014'!E23+'[1]Sep 2015'!E23+'[1]Dece 2015'!E23+'[1]January 2015'!E23+'[1]feb 2015'!E23+'[1]March 2015'!E23</f>
        <v>37</v>
      </c>
      <c r="F24" s="24">
        <f>'[1]july 2014'!F23+'[1]August 2014'!F23+'[1]Sep 2015'!F23+'[1]Dece 2015'!F23+'[1]January 2015'!F23+'[1]feb 2015'!F23+'[1]March 2015'!F23</f>
        <v>4.1083333333333325</v>
      </c>
      <c r="G24" s="23">
        <f>'[1]july 2014'!G23+'[1]August 2014'!G23+'[1]Sep 2015'!G23+'[1]Dece 2015'!G23+'[1]January 2015'!G23+'[1]feb 2015'!G23+'[1]March 2015'!G23</f>
        <v>23</v>
      </c>
      <c r="H24" s="24">
        <f>'[1]july 2014'!H23+'[1]August 2014'!H23+'[1]Sep 2015'!H23+'[1]Dece 2015'!H23+'[1]January 2015'!H23+'[1]feb 2015'!H23+'[1]March 2015'!H23</f>
        <v>1.1118055555555557</v>
      </c>
      <c r="I24" s="23">
        <f>'[1]july 2014'!I23+'[1]August 2014'!I23+'[1]Sep 2015'!I23+'[1]Dece 2015'!I23+'[1]January 2015'!I23+'[1]feb 2015'!I24+'[1]March 2015'!I23</f>
        <v>0</v>
      </c>
      <c r="J24" s="23">
        <f>'[1]july 2014'!J23+'[1]August 2014'!J23+'[1]Sep 2015'!J23+'[1]Dece 2015'!J23+'[1]January 2015'!J23+'[1]feb 2015'!J24+'[1]March 2015'!J23</f>
        <v>0</v>
      </c>
      <c r="K24" s="23">
        <f>'[1]july 2014'!K23+'[1]August 2014'!K23+'[1]Sep 2015'!K23+'[1]Dece 2015'!K23+'[1]January 2015'!K23+'[1]feb 2015'!K24+'[1]March 2015'!K23</f>
        <v>0</v>
      </c>
      <c r="L24" s="23">
        <f>'[1]july 2014'!L23+'[1]August 2014'!L23+'[1]Sep 2015'!L23+'[1]Dece 2015'!L23+'[1]January 2015'!L23+'[1]feb 2015'!L24+'[1]March 2015'!L23</f>
        <v>0</v>
      </c>
      <c r="M24" s="23">
        <f>'[1]july 2014'!M23+'[1]August 2014'!M23+'[1]Sep 2015'!M23+'[1]Dece 2015'!M23+'[1]January 2015'!M23+'[1]feb 2015'!M23+'[1]March 2015'!M23</f>
        <v>89</v>
      </c>
      <c r="N24" s="24">
        <f>'[1]july 2014'!N23+'[1]August 2014'!N23+'[1]Sep 2015'!N23+'[1]Dece 2015'!N23+'[1]January 2015'!N23+'[1]feb 2015'!N23+'[1]March 2015'!N23</f>
        <v>3.665972222222222</v>
      </c>
      <c r="O24" s="23">
        <f>'[1]july 2014'!O23+'[1]August 2014'!O23+'[1]Sep 2015'!O23+'[1]Dece 2015'!O23+'[1]January 2015'!O23+'[1]feb 2015'!O23+'[1]March 2015'!O23</f>
        <v>44</v>
      </c>
      <c r="P24" s="24">
        <f t="shared" si="0"/>
        <v>60</v>
      </c>
      <c r="Q24" s="23">
        <f>'[1]july 2014'!Q23+'[1]August 2014'!Q23+'[1]Sep 2015'!Q23+'[1]Dece 2015'!Q23+'[1]January 2015'!Q23+'[1]feb 2015'!Q23+'[1]March 2015'!Q23</f>
        <v>133</v>
      </c>
      <c r="R24" s="24">
        <f>'[1]july 2014'!R23+'[1]August 2014'!R23+'[1]Sep 2015'!R23+'[1]Dece 2015'!R23+'[1]January 2015'!R23+'[1]feb 2015'!R23+'[1]March 2015'!R23</f>
        <v>8.8861111111111111</v>
      </c>
      <c r="S24" s="45"/>
    </row>
    <row r="25" spans="1:19" ht="21" x14ac:dyDescent="0.25">
      <c r="A25" s="178" t="s">
        <v>38</v>
      </c>
      <c r="B25" s="179"/>
      <c r="C25" s="179"/>
      <c r="D25" s="46">
        <f>SUM(D8:D24)</f>
        <v>17</v>
      </c>
      <c r="E25" s="46">
        <f>SUM(E8:E24)</f>
        <v>1248</v>
      </c>
      <c r="F25" s="47">
        <f t="shared" ref="F25" si="1">SUM(F8:F24)</f>
        <v>167.09027777777777</v>
      </c>
      <c r="G25" s="48">
        <f t="shared" ref="G25:Q25" si="2">SUM(G8:G24)</f>
        <v>179</v>
      </c>
      <c r="H25" s="47">
        <f>SUM(H8:H24)</f>
        <v>16.702083333333331</v>
      </c>
      <c r="I25" s="46">
        <f t="shared" si="2"/>
        <v>0</v>
      </c>
      <c r="J25" s="46">
        <f t="shared" si="2"/>
        <v>0</v>
      </c>
      <c r="K25" s="46">
        <f t="shared" si="2"/>
        <v>0</v>
      </c>
      <c r="L25" s="46">
        <f t="shared" si="2"/>
        <v>0</v>
      </c>
      <c r="M25" s="48">
        <f>SUM(M8:M24)</f>
        <v>503</v>
      </c>
      <c r="N25" s="47">
        <f>SUM(N8:N24)</f>
        <v>21.615277777777777</v>
      </c>
      <c r="O25" s="48">
        <f t="shared" si="2"/>
        <v>1179</v>
      </c>
      <c r="P25" s="47">
        <f>SUM(P8:P24)</f>
        <v>1427</v>
      </c>
      <c r="Q25" s="63">
        <f t="shared" si="2"/>
        <v>1682</v>
      </c>
      <c r="R25" s="51">
        <f>SUM(R8,R24)</f>
        <v>17.542361111111113</v>
      </c>
      <c r="S25" s="52"/>
    </row>
    <row r="26" spans="1:19" ht="21.75" thickBot="1" x14ac:dyDescent="0.4">
      <c r="A26" s="53"/>
      <c r="B26" s="54" t="s">
        <v>39</v>
      </c>
      <c r="C26" s="55"/>
      <c r="D26" s="56"/>
      <c r="E26" s="60">
        <f>E25/D25</f>
        <v>73.411764705882348</v>
      </c>
      <c r="F26" s="58">
        <f>F25/D25</f>
        <v>9.8288398692810457</v>
      </c>
      <c r="G26" s="59">
        <f>G25/D25</f>
        <v>10.529411764705882</v>
      </c>
      <c r="H26" s="58">
        <f>H25/D25</f>
        <v>0.98247549019607827</v>
      </c>
      <c r="I26" s="60"/>
      <c r="J26" s="60"/>
      <c r="K26" s="60"/>
      <c r="L26" s="60"/>
      <c r="M26" s="59">
        <f>M25/D25</f>
        <v>29.588235294117649</v>
      </c>
      <c r="N26" s="58">
        <f>N25/D25</f>
        <v>1.2714869281045751</v>
      </c>
      <c r="O26" s="59">
        <f>O25/D25</f>
        <v>69.352941176470594</v>
      </c>
      <c r="P26" s="58">
        <f>P25/D25</f>
        <v>83.941176470588232</v>
      </c>
      <c r="Q26" s="64">
        <f>Q25/D25</f>
        <v>98.941176470588232</v>
      </c>
      <c r="R26" s="62">
        <f>R25/D25</f>
        <v>1.0319035947712418</v>
      </c>
      <c r="S26" s="1"/>
    </row>
    <row r="27" spans="1:19" ht="15.75" thickTop="1" x14ac:dyDescent="0.25"/>
  </sheetData>
  <mergeCells count="16">
    <mergeCell ref="B2:Q2"/>
    <mergeCell ref="B3:Q3"/>
    <mergeCell ref="A5:A7"/>
    <mergeCell ref="B5:B7"/>
    <mergeCell ref="C5:C7"/>
    <mergeCell ref="E5:N5"/>
    <mergeCell ref="O5:P6"/>
    <mergeCell ref="Q5:R5"/>
    <mergeCell ref="A25:C25"/>
    <mergeCell ref="S5:S7"/>
    <mergeCell ref="D6:F6"/>
    <mergeCell ref="G6:H6"/>
    <mergeCell ref="I6:J6"/>
    <mergeCell ref="K6:L6"/>
    <mergeCell ref="M6:N6"/>
    <mergeCell ref="Q6:R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opLeftCell="A6" workbookViewId="0">
      <selection activeCell="R20" sqref="R20"/>
    </sheetView>
  </sheetViews>
  <sheetFormatPr defaultRowHeight="15" x14ac:dyDescent="0.25"/>
  <cols>
    <col min="6" max="6" width="11.5703125" bestFit="1" customWidth="1"/>
    <col min="8" max="8" width="10.42578125" bestFit="1" customWidth="1"/>
    <col min="14" max="14" width="10.140625" bestFit="1" customWidth="1"/>
    <col min="16" max="16" width="11.5703125" bestFit="1" customWidth="1"/>
    <col min="18" max="18" width="10.42578125" bestFit="1" customWidth="1"/>
  </cols>
  <sheetData>
    <row r="1" spans="1:19" ht="23.25" x14ac:dyDescent="0.35">
      <c r="A1" s="1"/>
      <c r="B1" s="189" t="s">
        <v>0</v>
      </c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2"/>
      <c r="S1" s="1"/>
    </row>
    <row r="2" spans="1:19" ht="23.25" x14ac:dyDescent="0.35">
      <c r="A2" s="1"/>
      <c r="B2" s="189" t="s">
        <v>1</v>
      </c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2"/>
      <c r="S2" s="1"/>
    </row>
    <row r="3" spans="1:19" ht="24" thickBot="1" x14ac:dyDescent="0.4">
      <c r="A3" s="1"/>
      <c r="B3" s="3" t="s">
        <v>2</v>
      </c>
      <c r="C3" s="3"/>
      <c r="D3" s="4"/>
      <c r="E3" s="3"/>
      <c r="F3" s="5"/>
      <c r="G3" s="3"/>
      <c r="H3" s="5"/>
      <c r="I3" s="7" t="s">
        <v>43</v>
      </c>
      <c r="J3" s="7"/>
      <c r="K3" s="7"/>
      <c r="L3" s="7"/>
      <c r="M3" s="7"/>
      <c r="N3" s="8"/>
      <c r="O3" s="7"/>
      <c r="P3" s="8"/>
      <c r="Q3" s="7"/>
      <c r="R3" s="2"/>
      <c r="S3" s="1"/>
    </row>
    <row r="4" spans="1:19" ht="22.5" thickTop="1" thickBot="1" x14ac:dyDescent="0.3">
      <c r="A4" s="190" t="s">
        <v>3</v>
      </c>
      <c r="B4" s="192" t="s">
        <v>4</v>
      </c>
      <c r="C4" s="194" t="s">
        <v>5</v>
      </c>
      <c r="D4" s="9"/>
      <c r="E4" s="183"/>
      <c r="F4" s="183"/>
      <c r="G4" s="186"/>
      <c r="H4" s="186"/>
      <c r="I4" s="186"/>
      <c r="J4" s="186"/>
      <c r="K4" s="186"/>
      <c r="L4" s="186"/>
      <c r="M4" s="186"/>
      <c r="N4" s="184"/>
      <c r="O4" s="196" t="s">
        <v>6</v>
      </c>
      <c r="P4" s="197"/>
      <c r="Q4" s="182" t="s">
        <v>7</v>
      </c>
      <c r="R4" s="200"/>
      <c r="S4" s="180" t="s">
        <v>8</v>
      </c>
    </row>
    <row r="5" spans="1:19" ht="21.75" thickBot="1" x14ac:dyDescent="0.3">
      <c r="A5" s="191"/>
      <c r="B5" s="193"/>
      <c r="C5" s="195"/>
      <c r="D5" s="182" t="s">
        <v>9</v>
      </c>
      <c r="E5" s="183"/>
      <c r="F5" s="184"/>
      <c r="G5" s="185" t="s">
        <v>10</v>
      </c>
      <c r="H5" s="184"/>
      <c r="I5" s="182" t="s">
        <v>11</v>
      </c>
      <c r="J5" s="184"/>
      <c r="K5" s="185" t="s">
        <v>12</v>
      </c>
      <c r="L5" s="184"/>
      <c r="M5" s="186" t="s">
        <v>13</v>
      </c>
      <c r="N5" s="184"/>
      <c r="O5" s="198"/>
      <c r="P5" s="199"/>
      <c r="Q5" s="187" t="s">
        <v>14</v>
      </c>
      <c r="R5" s="188"/>
      <c r="S5" s="181"/>
    </row>
    <row r="6" spans="1:19" ht="63.75" thickBot="1" x14ac:dyDescent="0.3">
      <c r="A6" s="191"/>
      <c r="B6" s="193"/>
      <c r="C6" s="195"/>
      <c r="D6" s="10" t="s">
        <v>15</v>
      </c>
      <c r="E6" s="10" t="s">
        <v>16</v>
      </c>
      <c r="F6" s="11" t="s">
        <v>17</v>
      </c>
      <c r="G6" s="14" t="s">
        <v>16</v>
      </c>
      <c r="H6" s="13" t="s">
        <v>17</v>
      </c>
      <c r="I6" s="10" t="s">
        <v>16</v>
      </c>
      <c r="J6" s="14" t="s">
        <v>17</v>
      </c>
      <c r="K6" s="14" t="s">
        <v>16</v>
      </c>
      <c r="L6" s="14" t="s">
        <v>17</v>
      </c>
      <c r="M6" s="14" t="s">
        <v>16</v>
      </c>
      <c r="N6" s="11" t="s">
        <v>17</v>
      </c>
      <c r="O6" s="65" t="s">
        <v>18</v>
      </c>
      <c r="P6" s="16" t="s">
        <v>19</v>
      </c>
      <c r="Q6" s="14" t="s">
        <v>16</v>
      </c>
      <c r="R6" s="18" t="s">
        <v>19</v>
      </c>
      <c r="S6" s="181"/>
    </row>
    <row r="7" spans="1:19" ht="16.5" thickBot="1" x14ac:dyDescent="0.3">
      <c r="A7" s="66">
        <v>1</v>
      </c>
      <c r="B7" s="20" t="s">
        <v>20</v>
      </c>
      <c r="C7" s="21" t="s">
        <v>21</v>
      </c>
      <c r="D7" s="67">
        <v>1</v>
      </c>
      <c r="E7" s="68">
        <f>'[1]2nd 3month'!F7+'[1]3Month 2014'!E7+'[1]6month'!E7</f>
        <v>37</v>
      </c>
      <c r="F7" s="69">
        <v>4.8354166666666663</v>
      </c>
      <c r="G7" s="68">
        <f>'[1]2nd 3month'!H7+'[1]3Month 2014'!G7+'[1]6month'!G7</f>
        <v>11</v>
      </c>
      <c r="H7" s="69">
        <f>'[1]2nd 3month'!I7+'[1]3Month 2014'!H7+'[1]6month'!H7</f>
        <v>1.4131944444444444</v>
      </c>
      <c r="I7" s="68">
        <f>'[1]2nd 3month'!J7+'[1]3Month 2014'!I7+'[1]6month'!I7</f>
        <v>0</v>
      </c>
      <c r="J7" s="68">
        <f>'[1]2nd 3month'!K7+'[1]3Month 2014'!J7+'[1]6month'!J7</f>
        <v>0</v>
      </c>
      <c r="K7" s="68">
        <f>'[1]2nd 3month'!L7+'[1]3Month 2014'!K7+'[1]6month'!K7</f>
        <v>0</v>
      </c>
      <c r="L7" s="68">
        <f>'[1]2nd 3month'!M7+'[1]3Month 2014'!L7+'[1]6month'!L7</f>
        <v>0</v>
      </c>
      <c r="M7" s="68">
        <f>'[1]2nd 3month'!N7+'[1]3Month 2014'!M7+'[1]6month'!M7</f>
        <v>49</v>
      </c>
      <c r="N7" s="69">
        <f>'[1]2nd 3month'!O7+'[1]3Month 2014'!N7+'[1]6month'!N7</f>
        <v>2.213888888888889</v>
      </c>
      <c r="O7" s="68">
        <f>'[1]2nd 3month'!P7+'[1]3Month 2014'!O7+'[1]6month'!O7</f>
        <v>48</v>
      </c>
      <c r="P7" s="69">
        <f>'[1]2nd 3month'!Q7+'[1]3Month 2014'!P7+'[1]6month'!P7</f>
        <v>6.2486111111111118</v>
      </c>
      <c r="Q7" s="68">
        <f>'[1]2nd 3month'!R7+'[1]3Month 2014'!Q7+'[1]6month'!Q7</f>
        <v>97</v>
      </c>
      <c r="R7" s="69">
        <f>'[1]2nd 3month'!S7+'[1]3Month 2014'!R7+'[1]6month'!R7</f>
        <v>8.4625000000000004</v>
      </c>
      <c r="S7" s="28"/>
    </row>
    <row r="8" spans="1:19" ht="16.5" thickBot="1" x14ac:dyDescent="0.3">
      <c r="A8" s="66">
        <v>2</v>
      </c>
      <c r="B8" s="29" t="s">
        <v>20</v>
      </c>
      <c r="C8" s="30" t="s">
        <v>22</v>
      </c>
      <c r="D8" s="22">
        <v>1</v>
      </c>
      <c r="E8" s="68">
        <f>'[1]2nd 3month'!F8+'[1]3Month 2014'!E8+'[1]6month'!E8</f>
        <v>47</v>
      </c>
      <c r="F8" s="69">
        <f>'[1]2nd 3month'!G8+'[1]3Month 2014'!F8+'[1]6month'!F8</f>
        <v>3.5194444444444448</v>
      </c>
      <c r="G8" s="68">
        <f>'[1]2nd 3month'!H8+'[1]3Month 2014'!G8+'[1]6month'!G8</f>
        <v>10</v>
      </c>
      <c r="H8" s="69">
        <f>'[1]2nd 3month'!I8+'[1]3Month 2014'!H8+'[1]6month'!H8</f>
        <v>1.0708333333333333</v>
      </c>
      <c r="I8" s="68">
        <f>'[1]2nd 3month'!J8+'[1]3Month 2014'!I8+'[1]6month'!I8</f>
        <v>0</v>
      </c>
      <c r="J8" s="68">
        <f>'[1]2nd 3month'!K8+'[1]3Month 2014'!J8+'[1]6month'!J8</f>
        <v>0</v>
      </c>
      <c r="K8" s="68">
        <f>'[1]2nd 3month'!L8+'[1]3Month 2014'!K8+'[1]6month'!K8</f>
        <v>0</v>
      </c>
      <c r="L8" s="68">
        <f>'[1]2nd 3month'!M8+'[1]3Month 2014'!L8+'[1]6month'!L8</f>
        <v>0</v>
      </c>
      <c r="M8" s="68">
        <f>'[1]2nd 3month'!N8+'[1]3Month 2014'!M8+'[1]6month'!M8</f>
        <v>25</v>
      </c>
      <c r="N8" s="69">
        <f>'[1]2nd 3month'!O8+'[1]3Month 2014'!N8+'[1]6month'!N8</f>
        <v>1.2347222222222223</v>
      </c>
      <c r="O8" s="68">
        <f>'[1]2nd 3month'!P8+'[1]3Month 2014'!O8+'[1]6month'!O8</f>
        <v>57</v>
      </c>
      <c r="P8" s="69">
        <f>'[1]2nd 3month'!Q8+'[1]3Month 2014'!P8+'[1]6month'!P8</f>
        <v>4.5902777777777786</v>
      </c>
      <c r="Q8" s="68">
        <f>'[1]2nd 3month'!R8+'[1]3Month 2014'!Q8+'[1]6month'!Q8</f>
        <v>82</v>
      </c>
      <c r="R8" s="69">
        <f>'[1]2nd 3month'!S8+'[1]3Month 2014'!R8+'[1]6month'!R8</f>
        <v>5.8250000000000002</v>
      </c>
      <c r="S8" s="31"/>
    </row>
    <row r="9" spans="1:19" ht="16.5" thickBot="1" x14ac:dyDescent="0.3">
      <c r="A9" s="66">
        <v>3</v>
      </c>
      <c r="B9" s="29" t="s">
        <v>20</v>
      </c>
      <c r="C9" s="30" t="s">
        <v>23</v>
      </c>
      <c r="D9" s="22">
        <v>1</v>
      </c>
      <c r="E9" s="68">
        <f>'[1]2nd 3month'!F9+'[1]3Month 2014'!E9+'[1]6month'!E9</f>
        <v>53</v>
      </c>
      <c r="F9" s="69">
        <f>'[1]2nd 3month'!G9+'[1]3Month 2014'!F9+'[1]6month'!F9</f>
        <v>17.592361111111114</v>
      </c>
      <c r="G9" s="68">
        <f>'[1]2nd 3month'!H9+'[1]3Month 2014'!G9+'[1]6month'!G9</f>
        <v>10</v>
      </c>
      <c r="H9" s="69">
        <f>'[1]2nd 3month'!I9+'[1]3Month 2014'!H9+'[1]6month'!H9</f>
        <v>2.1423611111111112</v>
      </c>
      <c r="I9" s="68">
        <f>'[1]2nd 3month'!J9+'[1]3Month 2014'!I9+'[1]6month'!I9</f>
        <v>0</v>
      </c>
      <c r="J9" s="68">
        <f>'[1]2nd 3month'!K9+'[1]3Month 2014'!J9+'[1]6month'!J9</f>
        <v>0</v>
      </c>
      <c r="K9" s="68">
        <f>'[1]2nd 3month'!L9+'[1]3Month 2014'!K9+'[1]6month'!K9</f>
        <v>0</v>
      </c>
      <c r="L9" s="68">
        <f>'[1]2nd 3month'!M9+'[1]3Month 2014'!L9+'[1]6month'!L9</f>
        <v>0</v>
      </c>
      <c r="M9" s="68">
        <f>'[1]2nd 3month'!N9+'[1]3Month 2014'!M9+'[1]6month'!M9</f>
        <v>17</v>
      </c>
      <c r="N9" s="69">
        <f>'[1]2nd 3month'!O9+'[1]3Month 2014'!N9+'[1]6month'!N9</f>
        <v>1.3368055555555556</v>
      </c>
      <c r="O9" s="68">
        <f>'[1]2nd 3month'!P9+'[1]3Month 2014'!O9+'[1]6month'!O9</f>
        <v>63</v>
      </c>
      <c r="P9" s="69">
        <f>'[1]2nd 3month'!Q9+'[1]3Month 2014'!P9+'[1]6month'!P9</f>
        <v>19.734722222222221</v>
      </c>
      <c r="Q9" s="68">
        <f>'[1]2nd 3month'!R9+'[1]3Month 2014'!Q9+'[1]6month'!Q9</f>
        <v>80</v>
      </c>
      <c r="R9" s="69">
        <f>'[1]2nd 3month'!S9+'[1]3Month 2014'!R9+'[1]6month'!R9</f>
        <v>21.071527777777774</v>
      </c>
      <c r="S9" s="31"/>
    </row>
    <row r="10" spans="1:19" ht="16.5" thickBot="1" x14ac:dyDescent="0.3">
      <c r="A10" s="66">
        <v>4</v>
      </c>
      <c r="B10" s="29" t="s">
        <v>20</v>
      </c>
      <c r="C10" s="30" t="s">
        <v>24</v>
      </c>
      <c r="D10" s="22">
        <v>1</v>
      </c>
      <c r="E10" s="68">
        <f>'[1]2nd 3month'!F10+'[1]3Month 2014'!E10+'[1]6month'!E10</f>
        <v>64</v>
      </c>
      <c r="F10" s="69">
        <f>'[1]2nd 3month'!G10+'[1]3Month 2014'!F10+'[1]6month'!F10</f>
        <v>17.684027777777779</v>
      </c>
      <c r="G10" s="68">
        <f>'[1]2nd 3month'!H10+'[1]3Month 2014'!G10+'[1]6month'!G10</f>
        <v>3.0045138888888889</v>
      </c>
      <c r="H10" s="69">
        <f>'[1]2nd 3month'!I10+'[1]3Month 2014'!H10+'[1]6month'!H10</f>
        <v>1.0041666666666667</v>
      </c>
      <c r="I10" s="68">
        <f>'[1]2nd 3month'!J10+'[1]3Month 2014'!I10+'[1]6month'!I10</f>
        <v>0</v>
      </c>
      <c r="J10" s="68">
        <f>'[1]2nd 3month'!K10+'[1]3Month 2014'!J10+'[1]6month'!J10</f>
        <v>0</v>
      </c>
      <c r="K10" s="68">
        <f>'[1]2nd 3month'!L10+'[1]3Month 2014'!K10+'[1]6month'!K10</f>
        <v>0</v>
      </c>
      <c r="L10" s="68">
        <f>'[1]2nd 3month'!M10+'[1]3Month 2014'!L10+'[1]6month'!L10</f>
        <v>0</v>
      </c>
      <c r="M10" s="68">
        <f>'[1]2nd 3month'!N10+'[1]3Month 2014'!M10+'[1]6month'!M10</f>
        <v>11</v>
      </c>
      <c r="N10" s="69">
        <f>'[1]2nd 3month'!O10+'[1]3Month 2014'!N10+'[1]6month'!N10</f>
        <v>1.4722222222222223</v>
      </c>
      <c r="O10" s="68">
        <f>'[1]2nd 3month'!P10+'[1]3Month 2014'!O10+'[1]6month'!O10</f>
        <v>67.00451388888888</v>
      </c>
      <c r="P10" s="69">
        <f>'[1]2nd 3month'!Q10+'[1]3Month 2014'!P10+'[1]6month'!P10</f>
        <v>19.039583333333333</v>
      </c>
      <c r="Q10" s="68">
        <f>'[1]2nd 3month'!R10+'[1]3Month 2014'!Q10+'[1]6month'!Q10</f>
        <v>78.00451388888888</v>
      </c>
      <c r="R10" s="69">
        <f>'[1]2nd 3month'!S10+'[1]3Month 2014'!R10+'[1]6month'!R10</f>
        <v>20.511805555555554</v>
      </c>
      <c r="S10" s="31"/>
    </row>
    <row r="11" spans="1:19" ht="16.5" thickBot="1" x14ac:dyDescent="0.3">
      <c r="A11" s="66">
        <v>5</v>
      </c>
      <c r="B11" s="29" t="s">
        <v>20</v>
      </c>
      <c r="C11" s="30" t="s">
        <v>25</v>
      </c>
      <c r="D11" s="22">
        <v>1</v>
      </c>
      <c r="E11" s="68">
        <f>'[1]2nd 3month'!F11+'[1]3Month 2014'!E11+'[1]6month'!E11</f>
        <v>88</v>
      </c>
      <c r="F11" s="69">
        <f>'[1]2nd 3month'!G11+'[1]3Month 2014'!F11+'[1]6month'!F11</f>
        <v>17.985416666666666</v>
      </c>
      <c r="G11" s="68">
        <f>'[1]2nd 3month'!H11+'[1]3Month 2014'!G11+'[1]6month'!G11</f>
        <v>18</v>
      </c>
      <c r="H11" s="69">
        <f>'[1]2nd 3month'!I11+'[1]3Month 2014'!H11+'[1]6month'!H11</f>
        <v>2.8090277777777781</v>
      </c>
      <c r="I11" s="68">
        <f>'[1]2nd 3month'!J11+'[1]3Month 2014'!I11+'[1]6month'!I11</f>
        <v>0</v>
      </c>
      <c r="J11" s="68">
        <f>'[1]2nd 3month'!K11+'[1]3Month 2014'!J11+'[1]6month'!J11</f>
        <v>0</v>
      </c>
      <c r="K11" s="68">
        <f>'[1]2nd 3month'!L11+'[1]3Month 2014'!K11+'[1]6month'!K11</f>
        <v>0</v>
      </c>
      <c r="L11" s="68">
        <f>'[1]2nd 3month'!M11+'[1]3Month 2014'!L11+'[1]6month'!L11</f>
        <v>0</v>
      </c>
      <c r="M11" s="68">
        <f>'[1]2nd 3month'!N11+'[1]3Month 2014'!M11+'[1]6month'!M11</f>
        <v>10</v>
      </c>
      <c r="N11" s="69">
        <f>'[1]2nd 3month'!O11+'[1]3Month 2014'!N11+'[1]6month'!N11</f>
        <v>1.0958333333333332</v>
      </c>
      <c r="O11" s="68">
        <f>'[1]2nd 3month'!P11+'[1]3Month 2014'!O11+'[1]6month'!O11</f>
        <v>106</v>
      </c>
      <c r="P11" s="69">
        <f>'[1]2nd 3month'!Q11+'[1]3Month 2014'!P11+'[1]6month'!P11</f>
        <v>20.794444444444444</v>
      </c>
      <c r="Q11" s="68">
        <f>'[1]2nd 3month'!R11+'[1]3Month 2014'!Q11+'[1]6month'!Q11</f>
        <v>116</v>
      </c>
      <c r="R11" s="69">
        <f>'[1]2nd 3month'!S11+'[1]3Month 2014'!R11+'[1]6month'!R11</f>
        <v>21.890277777777776</v>
      </c>
      <c r="S11" s="31"/>
    </row>
    <row r="12" spans="1:19" ht="16.5" thickBot="1" x14ac:dyDescent="0.3">
      <c r="A12" s="66">
        <v>6</v>
      </c>
      <c r="B12" s="29" t="s">
        <v>20</v>
      </c>
      <c r="C12" s="30" t="s">
        <v>26</v>
      </c>
      <c r="D12" s="22">
        <v>1</v>
      </c>
      <c r="E12" s="68">
        <f>'[1]2nd 3month'!F12+'[1]3Month 2014'!E12+'[1]6month'!E12</f>
        <v>91</v>
      </c>
      <c r="F12" s="69">
        <f>'[1]2nd 3month'!G12+'[1]3Month 2014'!F12+'[1]6month'!F12</f>
        <v>20.90902777777778</v>
      </c>
      <c r="G12" s="68">
        <f>'[1]2nd 3month'!H12+'[1]3Month 2014'!G12+'[1]6month'!G12</f>
        <v>5</v>
      </c>
      <c r="H12" s="69">
        <f>'[1]2nd 3month'!I12+'[1]3Month 2014'!H12+'[1]6month'!H12</f>
        <v>1.6451388888888887</v>
      </c>
      <c r="I12" s="68">
        <f>'[1]2nd 3month'!J12+'[1]3Month 2014'!I12+'[1]6month'!I12</f>
        <v>0</v>
      </c>
      <c r="J12" s="68">
        <f>'[1]2nd 3month'!K12+'[1]3Month 2014'!J12+'[1]6month'!J12</f>
        <v>0</v>
      </c>
      <c r="K12" s="68">
        <f>'[1]2nd 3month'!L12+'[1]3Month 2014'!K12+'[1]6month'!K12</f>
        <v>0</v>
      </c>
      <c r="L12" s="68">
        <f>'[1]2nd 3month'!M12+'[1]3Month 2014'!L12+'[1]6month'!L12</f>
        <v>0</v>
      </c>
      <c r="M12" s="68">
        <f>'[1]2nd 3month'!N12+'[1]3Month 2014'!M12+'[1]6month'!M12</f>
        <v>22</v>
      </c>
      <c r="N12" s="69">
        <f>'[1]2nd 3month'!O12+'[1]3Month 2014'!N12+'[1]6month'!N12</f>
        <v>3.2861111111111114</v>
      </c>
      <c r="O12" s="68">
        <f>'[1]2nd 3month'!P12+'[1]3Month 2014'!O12+'[1]6month'!O12</f>
        <v>96</v>
      </c>
      <c r="P12" s="69">
        <f>'[1]2nd 3month'!Q12+'[1]3Month 2014'!P12+'[1]6month'!P12</f>
        <v>22.554166666666667</v>
      </c>
      <c r="Q12" s="68">
        <f>'[1]2nd 3month'!R12+'[1]3Month 2014'!Q12+'[1]6month'!Q12</f>
        <v>118</v>
      </c>
      <c r="R12" s="69">
        <f>'[1]2nd 3month'!S12+'[1]3Month 2014'!R12+'[1]6month'!R12</f>
        <v>25.840277777777779</v>
      </c>
      <c r="S12" s="37"/>
    </row>
    <row r="13" spans="1:19" ht="16.5" thickBot="1" x14ac:dyDescent="0.3">
      <c r="A13" s="66">
        <v>7</v>
      </c>
      <c r="B13" s="29" t="s">
        <v>27</v>
      </c>
      <c r="C13" s="30" t="s">
        <v>28</v>
      </c>
      <c r="D13" s="22">
        <v>1</v>
      </c>
      <c r="E13" s="68">
        <f>'[1]2nd 3month'!F13+'[1]3Month 2014'!E13+'[1]6month'!E13</f>
        <v>53</v>
      </c>
      <c r="F13" s="69">
        <f>'[1]2nd 3month'!G13+'[1]3Month 2014'!F13+'[1]6month'!F13</f>
        <v>2.7979166666666666</v>
      </c>
      <c r="G13" s="68">
        <f>'[1]2nd 3month'!H13+'[1]3Month 2014'!G13+'[1]6month'!G13</f>
        <v>22</v>
      </c>
      <c r="H13" s="69">
        <f>'[1]2nd 3month'!I13+'[1]3Month 2014'!H13+'[1]6month'!H13</f>
        <v>1.1784722222222221</v>
      </c>
      <c r="I13" s="68">
        <f>'[1]2nd 3month'!J13+'[1]3Month 2014'!I13+'[1]6month'!I13</f>
        <v>0</v>
      </c>
      <c r="J13" s="68">
        <f>'[1]2nd 3month'!K13+'[1]3Month 2014'!J13+'[1]6month'!J13</f>
        <v>0</v>
      </c>
      <c r="K13" s="68">
        <f>'[1]2nd 3month'!L13+'[1]3Month 2014'!K13+'[1]6month'!K13</f>
        <v>0</v>
      </c>
      <c r="L13" s="68">
        <f>'[1]2nd 3month'!M13+'[1]3Month 2014'!L13+'[1]6month'!L13</f>
        <v>0</v>
      </c>
      <c r="M13" s="68">
        <f>'[1]2nd 3month'!N13+'[1]3Month 2014'!M13+'[1]6month'!M13</f>
        <v>30</v>
      </c>
      <c r="N13" s="69">
        <f>'[1]2nd 3month'!O13+'[1]3Month 2014'!N13+'[1]6month'!N13</f>
        <v>1.5749999999999997</v>
      </c>
      <c r="O13" s="68">
        <f>'[1]2nd 3month'!P13+'[1]3Month 2014'!O13+'[1]6month'!O13</f>
        <v>75</v>
      </c>
      <c r="P13" s="69">
        <f>'[1]2nd 3month'!Q13+'[1]3Month 2014'!P13+'[1]6month'!P13</f>
        <v>3.9763888888888892</v>
      </c>
      <c r="Q13" s="68">
        <f>'[1]2nd 3month'!R13+'[1]3Month 2014'!Q13+'[1]6month'!Q13</f>
        <v>105</v>
      </c>
      <c r="R13" s="69">
        <f>'[1]2nd 3month'!S13+'[1]3Month 2014'!R13+'[1]6month'!R13</f>
        <v>5.5513888888888889</v>
      </c>
      <c r="S13" s="31"/>
    </row>
    <row r="14" spans="1:19" ht="16.5" thickBot="1" x14ac:dyDescent="0.3">
      <c r="A14" s="66">
        <v>8</v>
      </c>
      <c r="B14" s="29" t="s">
        <v>27</v>
      </c>
      <c r="C14" s="30" t="s">
        <v>29</v>
      </c>
      <c r="D14" s="22">
        <v>1</v>
      </c>
      <c r="E14" s="68">
        <f>'[1]2nd 3month'!F14+'[1]3Month 2014'!E14+'[1]6month'!E14</f>
        <v>234</v>
      </c>
      <c r="F14" s="69">
        <f>'[1]2nd 3month'!G14+'[1]3Month 2014'!F14+'[1]6month'!F14</f>
        <v>21.336805555555557</v>
      </c>
      <c r="G14" s="68">
        <f>'[1]2nd 3month'!H14+'[1]3Month 2014'!G14+'[1]6month'!G14</f>
        <v>77</v>
      </c>
      <c r="H14" s="69">
        <v>7.2437499999999995</v>
      </c>
      <c r="I14" s="68">
        <f>'[1]2nd 3month'!J14+'[1]3Month 2014'!I14+'[1]6month'!I14</f>
        <v>0</v>
      </c>
      <c r="J14" s="68">
        <f>'[1]2nd 3month'!K14+'[1]3Month 2014'!J14+'[1]6month'!J14</f>
        <v>0</v>
      </c>
      <c r="K14" s="68">
        <f>'[1]2nd 3month'!L14+'[1]3Month 2014'!K14+'[1]6month'!K14</f>
        <v>0</v>
      </c>
      <c r="L14" s="68">
        <f>'[1]2nd 3month'!M14+'[1]3Month 2014'!L14+'[1]6month'!L14</f>
        <v>0</v>
      </c>
      <c r="M14" s="68">
        <f>'[1]2nd 3month'!N14+'[1]3Month 2014'!M14+'[1]6month'!M14</f>
        <v>35</v>
      </c>
      <c r="N14" s="69">
        <f>'[1]2nd 3month'!O14+'[1]3Month 2014'!N14+'[1]6month'!N14</f>
        <v>1.9479166666666665</v>
      </c>
      <c r="O14" s="68">
        <f>'[1]2nd 3month'!P14+'[1]3Month 2014'!O14+'[1]6month'!O14</f>
        <v>311</v>
      </c>
      <c r="P14" s="69">
        <f>'[1]2nd 3month'!Q14+'[1]3Month 2014'!P14+'[1]6month'!P14</f>
        <v>28.580555555555556</v>
      </c>
      <c r="Q14" s="68">
        <f>'[1]2nd 3month'!R14+'[1]3Month 2014'!Q14+'[1]6month'!Q14</f>
        <v>346</v>
      </c>
      <c r="R14" s="69">
        <f>'[1]2nd 3month'!S14+'[1]3Month 2014'!R14+'[1]6month'!R14</f>
        <v>30.52847222222222</v>
      </c>
      <c r="S14" s="31"/>
    </row>
    <row r="15" spans="1:19" ht="16.5" thickBot="1" x14ac:dyDescent="0.3">
      <c r="A15" s="66">
        <v>9</v>
      </c>
      <c r="B15" s="30" t="s">
        <v>27</v>
      </c>
      <c r="C15" s="30" t="s">
        <v>30</v>
      </c>
      <c r="D15" s="22">
        <v>1</v>
      </c>
      <c r="E15" s="68">
        <f>'[1]2nd 3month'!F15+'[1]3Month 2014'!E15+'[1]6month'!E15</f>
        <v>28</v>
      </c>
      <c r="F15" s="69">
        <f>'[1]2nd 3month'!G15+'[1]3Month 2014'!F15+'[1]6month'!F15</f>
        <v>2.5333333333333332</v>
      </c>
      <c r="G15" s="68">
        <f>'[1]2nd 3month'!H15+'[1]3Month 2014'!G15+'[1]6month'!G15</f>
        <v>22</v>
      </c>
      <c r="H15" s="69">
        <f>'[1]2nd 3month'!I15+'[1]3Month 2014'!H15+'[1]6month'!H15</f>
        <v>2.0944444444444446</v>
      </c>
      <c r="I15" s="68">
        <f>'[1]2nd 3month'!J15+'[1]3Month 2014'!I15+'[1]6month'!I15</f>
        <v>0</v>
      </c>
      <c r="J15" s="68">
        <f>'[1]2nd 3month'!K15+'[1]3Month 2014'!J15+'[1]6month'!J15</f>
        <v>0</v>
      </c>
      <c r="K15" s="68">
        <f>'[1]2nd 3month'!L15+'[1]3Month 2014'!K15+'[1]6month'!K15</f>
        <v>0</v>
      </c>
      <c r="L15" s="68">
        <f>'[1]2nd 3month'!M15+'[1]3Month 2014'!L15+'[1]6month'!L15</f>
        <v>0</v>
      </c>
      <c r="M15" s="68">
        <f>'[1]2nd 3month'!N15+'[1]3Month 2014'!M15+'[1]6month'!M15</f>
        <v>21</v>
      </c>
      <c r="N15" s="69">
        <f>'[1]2nd 3month'!O15+'[1]3Month 2014'!N15+'[1]6month'!N15</f>
        <v>1.0569444444444445</v>
      </c>
      <c r="O15" s="68">
        <f>'[1]2nd 3month'!P15+'[1]3Month 2014'!O15+'[1]6month'!O15</f>
        <v>50</v>
      </c>
      <c r="P15" s="69">
        <f>'[1]2nd 3month'!Q15+'[1]3Month 2014'!P15+'[1]6month'!P15</f>
        <v>4.6277777777777782</v>
      </c>
      <c r="Q15" s="68">
        <f>'[1]2nd 3month'!R15+'[1]3Month 2014'!Q15+'[1]6month'!Q15</f>
        <v>71</v>
      </c>
      <c r="R15" s="69">
        <f>'[1]2nd 3month'!S15+'[1]3Month 2014'!R15+'[1]6month'!R15</f>
        <v>5.6847222222222227</v>
      </c>
      <c r="S15" s="31"/>
    </row>
    <row r="16" spans="1:19" ht="16.5" thickBot="1" x14ac:dyDescent="0.3">
      <c r="A16" s="66">
        <v>11</v>
      </c>
      <c r="B16" s="30" t="s">
        <v>27</v>
      </c>
      <c r="C16" s="30" t="s">
        <v>21</v>
      </c>
      <c r="D16" s="22">
        <v>1</v>
      </c>
      <c r="E16" s="68">
        <f>'[1]2nd 3month'!F16+'[1]3Month 2014'!E16+'[1]6month'!E16</f>
        <v>15</v>
      </c>
      <c r="F16" s="69">
        <f>'[1]2nd 3month'!G16+'[1]3Month 2014'!F16+'[1]6month'!F16</f>
        <v>3.2777777777777777</v>
      </c>
      <c r="G16" s="68">
        <f>'[1]2nd 3month'!H16+'[1]3Month 2014'!G16+'[1]6month'!G16</f>
        <v>16</v>
      </c>
      <c r="H16" s="69">
        <f>'[1]2nd 3month'!I16+'[1]3Month 2014'!H16+'[1]6month'!H16</f>
        <v>1.620138888888889</v>
      </c>
      <c r="I16" s="68">
        <f>'[1]2nd 3month'!J16+'[1]3Month 2014'!I16+'[1]6month'!I16</f>
        <v>0</v>
      </c>
      <c r="J16" s="68">
        <f>'[1]2nd 3month'!K16+'[1]3Month 2014'!J16+'[1]6month'!J16</f>
        <v>0</v>
      </c>
      <c r="K16" s="68">
        <f>'[1]2nd 3month'!L16+'[1]3Month 2014'!K16+'[1]6month'!K16</f>
        <v>0</v>
      </c>
      <c r="L16" s="68">
        <f>'[1]2nd 3month'!M16+'[1]3Month 2014'!L16+'[1]6month'!L16</f>
        <v>0</v>
      </c>
      <c r="M16" s="68">
        <f>'[1]2nd 3month'!N16+'[1]3Month 2014'!M16+'[1]6month'!M16</f>
        <v>27</v>
      </c>
      <c r="N16" s="69">
        <f>'[1]2nd 3month'!O16+'[1]3Month 2014'!N16+'[1]6month'!N16</f>
        <v>2.8104166666666668</v>
      </c>
      <c r="O16" s="68">
        <f>'[1]2nd 3month'!P16+'[1]3Month 2014'!O16+'[1]6month'!O16</f>
        <v>31</v>
      </c>
      <c r="P16" s="69">
        <f>'[1]2nd 3month'!Q16+'[1]3Month 2014'!P16+'[1]6month'!P16</f>
        <v>4.8979166666666671</v>
      </c>
      <c r="Q16" s="68">
        <f>'[1]2nd 3month'!R16+'[1]3Month 2014'!Q16+'[1]6month'!Q16</f>
        <v>58</v>
      </c>
      <c r="R16" s="69">
        <f>'[1]2nd 3month'!S16+'[1]3Month 2014'!R16+'[1]6month'!R16</f>
        <v>7.708333333333333</v>
      </c>
      <c r="S16" s="31"/>
    </row>
    <row r="17" spans="1:19" ht="16.5" thickBot="1" x14ac:dyDescent="0.3">
      <c r="A17" s="66">
        <v>12</v>
      </c>
      <c r="B17" s="30" t="s">
        <v>27</v>
      </c>
      <c r="C17" s="30" t="s">
        <v>32</v>
      </c>
      <c r="D17" s="22">
        <v>1</v>
      </c>
      <c r="E17" s="68">
        <f>'[1]2nd 3month'!F17+'[1]3Month 2014'!E17+'[1]6month'!E17</f>
        <v>28</v>
      </c>
      <c r="F17" s="69">
        <f>'[1]2nd 3month'!G17+'[1]3Month 2014'!F17+'[1]6month'!F17</f>
        <v>8.2583333333333329</v>
      </c>
      <c r="G17" s="68">
        <f>'[1]2nd 3month'!H17+'[1]3Month 2014'!G17+'[1]6month'!G17</f>
        <v>4</v>
      </c>
      <c r="H17" s="69">
        <f>'[1]2nd 3month'!I17+'[1]3Month 2014'!H17+'[1]6month'!H17</f>
        <v>1.3604166666666666</v>
      </c>
      <c r="I17" s="68">
        <f>'[1]2nd 3month'!J17+'[1]3Month 2014'!I17+'[1]6month'!I17</f>
        <v>0</v>
      </c>
      <c r="J17" s="68">
        <f>'[1]2nd 3month'!K17+'[1]3Month 2014'!J17+'[1]6month'!J17</f>
        <v>0</v>
      </c>
      <c r="K17" s="68">
        <f>'[1]2nd 3month'!L17+'[1]3Month 2014'!K17+'[1]6month'!K17</f>
        <v>0</v>
      </c>
      <c r="L17" s="68">
        <f>'[1]2nd 3month'!M17+'[1]3Month 2014'!L17+'[1]6month'!L17</f>
        <v>0</v>
      </c>
      <c r="M17" s="68">
        <f>'[1]2nd 3month'!N17+'[1]3Month 2014'!M17+'[1]6month'!M17</f>
        <v>4</v>
      </c>
      <c r="N17" s="69">
        <f>'[1]2nd 3month'!O17+'[1]3Month 2014'!N17+'[1]6month'!N17</f>
        <v>0.21666666666666667</v>
      </c>
      <c r="O17" s="68">
        <f>'[1]2nd 3month'!P17+'[1]3Month 2014'!O17+'[1]6month'!O17</f>
        <v>32</v>
      </c>
      <c r="P17" s="69">
        <f>'[1]2nd 3month'!Q17+'[1]3Month 2014'!P17+'[1]6month'!P17</f>
        <v>9.6187500000000004</v>
      </c>
      <c r="Q17" s="68">
        <f>'[1]2nd 3month'!R17+'[1]3Month 2014'!Q17+'[1]6month'!Q17</f>
        <v>36</v>
      </c>
      <c r="R17" s="69">
        <f>'[1]2nd 3month'!S17+'[1]3Month 2014'!R17+'[1]6month'!R17</f>
        <v>9.8354166666666671</v>
      </c>
      <c r="S17" s="31"/>
    </row>
    <row r="18" spans="1:19" ht="16.5" thickBot="1" x14ac:dyDescent="0.3">
      <c r="A18" s="66">
        <v>13</v>
      </c>
      <c r="B18" s="30" t="s">
        <v>27</v>
      </c>
      <c r="C18" s="30" t="s">
        <v>22</v>
      </c>
      <c r="D18" s="22">
        <v>1</v>
      </c>
      <c r="E18" s="68">
        <f>'[1]2nd 3month'!F18+'[1]3Month 2014'!E18+'[1]6month'!E18</f>
        <v>4</v>
      </c>
      <c r="F18" s="69">
        <f>'[1]2nd 3month'!G18+'[1]3Month 2014'!F18+'[1]6month'!F18</f>
        <v>2.7006944444444443</v>
      </c>
      <c r="G18" s="68">
        <f>'[1]2nd 3month'!H18+'[1]3Month 2014'!G18+'[1]6month'!G18</f>
        <v>1</v>
      </c>
      <c r="H18" s="69">
        <f>'[1]2nd 3month'!I18+'[1]3Month 2014'!H18+'[1]6month'!H18</f>
        <v>4.1666666666666664E-2</v>
      </c>
      <c r="I18" s="68">
        <f>'[1]2nd 3month'!J18+'[1]3Month 2014'!I18+'[1]6month'!I18</f>
        <v>0</v>
      </c>
      <c r="J18" s="68">
        <f>'[1]2nd 3month'!K18+'[1]3Month 2014'!J18+'[1]6month'!J18</f>
        <v>0</v>
      </c>
      <c r="K18" s="68">
        <f>'[1]2nd 3month'!L18+'[1]3Month 2014'!K18+'[1]6month'!K18</f>
        <v>0</v>
      </c>
      <c r="L18" s="68">
        <f>'[1]2nd 3month'!M18+'[1]3Month 2014'!L18+'[1]6month'!L18</f>
        <v>0</v>
      </c>
      <c r="M18" s="68">
        <f>'[1]2nd 3month'!N18+'[1]3Month 2014'!M18+'[1]6month'!M18</f>
        <v>1</v>
      </c>
      <c r="N18" s="69">
        <f>'[1]2nd 3month'!O18+'[1]3Month 2014'!N18+'[1]6month'!N18</f>
        <v>0.61111111111111105</v>
      </c>
      <c r="O18" s="68">
        <f>'[1]2nd 3month'!P18+'[1]3Month 2014'!O18+'[1]6month'!O18</f>
        <v>5</v>
      </c>
      <c r="P18" s="69">
        <f>'[1]2nd 3month'!Q18+'[1]3Month 2014'!P18+'[1]6month'!P18</f>
        <v>2.7423611111111108</v>
      </c>
      <c r="Q18" s="68">
        <f>'[1]2nd 3month'!R18+'[1]3Month 2014'!Q18+'[1]6month'!Q18</f>
        <v>6</v>
      </c>
      <c r="R18" s="69">
        <f>'[1]2nd 3month'!S18+'[1]3Month 2014'!R18+'[1]6month'!R18</f>
        <v>3.353472222222222</v>
      </c>
      <c r="S18" s="31"/>
    </row>
    <row r="19" spans="1:19" ht="16.5" thickBot="1" x14ac:dyDescent="0.3">
      <c r="A19" s="66">
        <v>14</v>
      </c>
      <c r="B19" s="30" t="s">
        <v>27</v>
      </c>
      <c r="C19" s="32" t="s">
        <v>24</v>
      </c>
      <c r="D19" s="22">
        <v>1</v>
      </c>
      <c r="E19" s="68">
        <f>'[1]2nd 3month'!F19+'[1]3Month 2014'!E19+'[1]6month'!E19</f>
        <v>166</v>
      </c>
      <c r="F19" s="69">
        <f>'[1]2nd 3month'!G19+'[1]3Month 2014'!F19+'[1]6month'!F19</f>
        <v>25.711805555555554</v>
      </c>
      <c r="G19" s="68">
        <f>'[1]2nd 3month'!H19+'[1]3Month 2014'!G19+'[1]6month'!G19</f>
        <v>11</v>
      </c>
      <c r="H19" s="69">
        <f>'[1]2nd 3month'!I19+'[1]3Month 2014'!H19+'[1]6month'!H19</f>
        <v>3.7340277777777775</v>
      </c>
      <c r="I19" s="68">
        <f>'[1]2nd 3month'!J19+'[1]3Month 2014'!I19+'[1]6month'!I19</f>
        <v>0</v>
      </c>
      <c r="J19" s="68">
        <f>'[1]2nd 3month'!K19+'[1]3Month 2014'!J19+'[1]6month'!J19</f>
        <v>0</v>
      </c>
      <c r="K19" s="68">
        <f>'[1]2nd 3month'!L19+'[1]3Month 2014'!K19+'[1]6month'!K19</f>
        <v>0</v>
      </c>
      <c r="L19" s="68">
        <f>'[1]2nd 3month'!M19+'[1]3Month 2014'!L19+'[1]6month'!L19</f>
        <v>0</v>
      </c>
      <c r="M19" s="68">
        <f>'[1]2nd 3month'!N19+'[1]3Month 2014'!M19+'[1]6month'!M19</f>
        <v>9</v>
      </c>
      <c r="N19" s="69">
        <f>'[1]2nd 3month'!O19+'[1]3Month 2014'!N19+'[1]6month'!N19</f>
        <v>0.68472222222222223</v>
      </c>
      <c r="O19" s="68">
        <f>'[1]2nd 3month'!P19+'[1]3Month 2014'!O19+'[1]6month'!O19</f>
        <v>177</v>
      </c>
      <c r="P19" s="69">
        <f>'[1]2nd 3month'!Q19+'[1]3Month 2014'!P19+'[1]6month'!P19</f>
        <v>29.445833333333333</v>
      </c>
      <c r="Q19" s="68">
        <f>'[1]2nd 3month'!R19+'[1]3Month 2014'!Q19+'[1]6month'!Q19</f>
        <v>186</v>
      </c>
      <c r="R19" s="69">
        <f>'[1]2nd 3month'!S19+'[1]3Month 2014'!R19+'[1]6month'!R19</f>
        <v>30.130555555555556</v>
      </c>
      <c r="S19" s="31"/>
    </row>
    <row r="20" spans="1:19" ht="16.5" thickBot="1" x14ac:dyDescent="0.3">
      <c r="A20" s="66">
        <v>15</v>
      </c>
      <c r="B20" s="30" t="s">
        <v>27</v>
      </c>
      <c r="C20" s="32" t="s">
        <v>34</v>
      </c>
      <c r="D20" s="22">
        <v>1</v>
      </c>
      <c r="E20" s="68">
        <f>'[1]2nd 3month'!F20+'[1]3Month 2014'!E20+'[1]6month'!E20</f>
        <v>193</v>
      </c>
      <c r="F20" s="69">
        <v>49.978472222222223</v>
      </c>
      <c r="G20" s="68">
        <f>'[1]2nd 3month'!H20+'[1]3Month 2014'!G20+'[1]6month'!G20</f>
        <v>4</v>
      </c>
      <c r="H20" s="69">
        <f>'[1]2nd 3month'!I20+'[1]3Month 2014'!H20+'[1]6month'!H20</f>
        <v>1.8749999999999999E-2</v>
      </c>
      <c r="I20" s="68">
        <f>'[1]2nd 3month'!J20+'[1]3Month 2014'!I20+'[1]6month'!I20</f>
        <v>0</v>
      </c>
      <c r="J20" s="68">
        <f>'[1]2nd 3month'!K20+'[1]3Month 2014'!J20+'[1]6month'!J20</f>
        <v>0</v>
      </c>
      <c r="K20" s="68">
        <f>'[1]2nd 3month'!L20+'[1]3Month 2014'!K20+'[1]6month'!K20</f>
        <v>0</v>
      </c>
      <c r="L20" s="68">
        <f>'[1]2nd 3month'!M20+'[1]3Month 2014'!L20+'[1]6month'!L20</f>
        <v>0</v>
      </c>
      <c r="M20" s="68">
        <f>'[1]2nd 3month'!N20+'[1]3Month 2014'!M20+'[1]6month'!M20</f>
        <v>11</v>
      </c>
      <c r="N20" s="69">
        <f>'[1]2nd 3month'!O20+'[1]3Month 2014'!N20+'[1]6month'!N20</f>
        <v>0.37152777777777773</v>
      </c>
      <c r="O20" s="68">
        <f>'[1]2nd 3month'!P20+'[1]3Month 2014'!O20+'[1]6month'!O20</f>
        <v>197</v>
      </c>
      <c r="P20" s="69">
        <f>'[1]2nd 3month'!Q20+'[1]3Month 2014'!P20+'[1]6month'!P20</f>
        <v>49.99722222222222</v>
      </c>
      <c r="Q20" s="68">
        <f>'[1]2nd 3month'!R20+'[1]3Month 2014'!Q20+'[1]6month'!Q20</f>
        <v>208</v>
      </c>
      <c r="R20" s="69">
        <f>'[1]2nd 3month'!S20+'[1]3Month 2014'!R20+'[1]6month'!R20</f>
        <v>50.368749999999991</v>
      </c>
      <c r="S20" s="31"/>
    </row>
    <row r="21" spans="1:19" ht="16.5" thickBot="1" x14ac:dyDescent="0.3">
      <c r="A21" s="66">
        <v>16</v>
      </c>
      <c r="B21" s="30" t="s">
        <v>35</v>
      </c>
      <c r="C21" s="30" t="s">
        <v>41</v>
      </c>
      <c r="D21" s="22">
        <v>1</v>
      </c>
      <c r="E21" s="68">
        <f>'[1]2nd 3month'!F21+'[1]3Month 2014'!E21+'[1]6month'!E21</f>
        <v>176</v>
      </c>
      <c r="F21" s="69">
        <f>'[1]2nd 3month'!G21+'[1]3Month 2014'!F21+'[1]6month'!F21</f>
        <v>6.8312499999999989</v>
      </c>
      <c r="G21" s="68">
        <f>'[1]2nd 3month'!H21+'[1]3Month 2014'!G21+'[1]6month'!G21</f>
        <v>69</v>
      </c>
      <c r="H21" s="69">
        <f>'[1]2nd 3month'!I21+'[1]3Month 2014'!H21+'[1]6month'!H21</f>
        <v>2.4736111111111114</v>
      </c>
      <c r="I21" s="68">
        <f>'[1]2nd 3month'!J21+'[1]3Month 2014'!I21+'[1]6month'!I21</f>
        <v>0</v>
      </c>
      <c r="J21" s="68">
        <f>'[1]2nd 3month'!K21+'[1]3Month 2014'!J21+'[1]6month'!J21</f>
        <v>0</v>
      </c>
      <c r="K21" s="68">
        <f>'[1]2nd 3month'!L21+'[1]3Month 2014'!K21+'[1]6month'!K21</f>
        <v>0</v>
      </c>
      <c r="L21" s="68">
        <f>'[1]2nd 3month'!M21+'[1]3Month 2014'!L21+'[1]6month'!L21</f>
        <v>0</v>
      </c>
      <c r="M21" s="68">
        <f>'[1]2nd 3month'!N21+'[1]3Month 2014'!M21+'[1]6month'!M21</f>
        <v>63</v>
      </c>
      <c r="N21" s="69">
        <f>'[1]2nd 3month'!O21+'[1]3Month 2014'!N21+'[1]6month'!N21</f>
        <v>2.2368055555555557</v>
      </c>
      <c r="O21" s="68">
        <f>'[1]2nd 3month'!P21+'[1]3Month 2014'!O21+'[1]6month'!O21</f>
        <v>259</v>
      </c>
      <c r="P21" s="69">
        <f>'[1]2nd 3month'!Q21+'[1]3Month 2014'!P21+'[1]6month'!P21</f>
        <v>9.4909722222222221</v>
      </c>
      <c r="Q21" s="68">
        <f>'[1]2nd 3month'!R21+'[1]3Month 2014'!Q21+'[1]6month'!Q21</f>
        <v>322</v>
      </c>
      <c r="R21" s="69">
        <f>'[1]2nd 3month'!S21+'[1]3Month 2014'!R21+'[1]6month'!R21</f>
        <v>11.727777777777778</v>
      </c>
      <c r="S21" s="31"/>
    </row>
    <row r="22" spans="1:19" ht="16.5" thickBot="1" x14ac:dyDescent="0.3">
      <c r="A22" s="66">
        <v>17</v>
      </c>
      <c r="B22" s="70" t="s">
        <v>35</v>
      </c>
      <c r="C22" s="70" t="s">
        <v>37</v>
      </c>
      <c r="D22" s="71">
        <v>1</v>
      </c>
      <c r="E22" s="68">
        <f>'[1]2nd 3month'!F22+'[1]3Month 2014'!E22+'[1]6month'!E22</f>
        <v>33</v>
      </c>
      <c r="F22" s="69">
        <f>'[1]2nd 3month'!G22+'[1]3Month 2014'!F22+'[1]6month'!F22</f>
        <v>4.1715277777777784</v>
      </c>
      <c r="G22" s="68">
        <f>'[1]2nd 3month'!H22+'[1]3Month 2014'!G22+'[1]6month'!G22</f>
        <v>39</v>
      </c>
      <c r="H22" s="69">
        <f>'[1]2nd 3month'!I22+'[1]3Month 2014'!H22+'[1]6month'!H22</f>
        <v>2.6020833333333333</v>
      </c>
      <c r="I22" s="68">
        <f>'[1]2nd 3month'!J22+'[1]3Month 2014'!I22+'[1]6month'!I22</f>
        <v>0</v>
      </c>
      <c r="J22" s="68">
        <f>'[1]2nd 3month'!K22+'[1]3Month 2014'!J22+'[1]6month'!J22</f>
        <v>0</v>
      </c>
      <c r="K22" s="68">
        <f>'[1]2nd 3month'!L22+'[1]3Month 2014'!K22+'[1]6month'!K22</f>
        <v>0</v>
      </c>
      <c r="L22" s="68">
        <f>'[1]2nd 3month'!M22+'[1]3Month 2014'!L22+'[1]6month'!L22</f>
        <v>0</v>
      </c>
      <c r="M22" s="68">
        <f>'[1]2nd 3month'!N22+'[1]3Month 2014'!M22+'[1]6month'!M22</f>
        <v>56</v>
      </c>
      <c r="N22" s="69">
        <f>'[1]2nd 3month'!O22+'[1]3Month 2014'!N22+'[1]6month'!N22</f>
        <v>2.0513888888888889</v>
      </c>
      <c r="O22" s="68">
        <f>'[1]2nd 3month'!P22+'[1]3Month 2014'!O22+'[1]6month'!O22</f>
        <v>80</v>
      </c>
      <c r="P22" s="69">
        <f>'[1]2nd 3month'!Q22+'[1]3Month 2014'!P22+'[1]6month'!P22</f>
        <v>6.2847222222222223</v>
      </c>
      <c r="Q22" s="68">
        <f>'[1]2nd 3month'!R22+'[1]3Month 2014'!Q22+'[1]6month'!Q22</f>
        <v>136</v>
      </c>
      <c r="R22" s="69">
        <f>'[1]2nd 3month'!S22+'[1]3Month 2014'!R22+'[1]6month'!R22</f>
        <v>8.3361111111111104</v>
      </c>
      <c r="S22" s="45"/>
    </row>
    <row r="23" spans="1:19" ht="21" x14ac:dyDescent="0.25">
      <c r="A23" s="201" t="s">
        <v>38</v>
      </c>
      <c r="B23" s="202"/>
      <c r="C23" s="202"/>
      <c r="D23" s="72">
        <f>SUM(D7:D22)</f>
        <v>16</v>
      </c>
      <c r="E23" s="72">
        <f>SUM(E7:E22)</f>
        <v>1310</v>
      </c>
      <c r="F23" s="73">
        <f t="shared" ref="F23:R23" si="0">SUM(F7:F22)</f>
        <v>210.1236111111111</v>
      </c>
      <c r="G23" s="72">
        <f t="shared" si="0"/>
        <v>322.00451388888888</v>
      </c>
      <c r="H23" s="73">
        <f t="shared" si="0"/>
        <v>32.452083333333334</v>
      </c>
      <c r="I23" s="72">
        <f t="shared" si="0"/>
        <v>0</v>
      </c>
      <c r="J23" s="72">
        <f t="shared" si="0"/>
        <v>0</v>
      </c>
      <c r="K23" s="72">
        <f t="shared" si="0"/>
        <v>0</v>
      </c>
      <c r="L23" s="72">
        <f t="shared" si="0"/>
        <v>0</v>
      </c>
      <c r="M23" s="72">
        <f>SUM(M7:M22)</f>
        <v>391</v>
      </c>
      <c r="N23" s="73">
        <f>SUM(N7:N22)</f>
        <v>24.202083333333334</v>
      </c>
      <c r="O23" s="72">
        <f t="shared" si="0"/>
        <v>1654.0045138888888</v>
      </c>
      <c r="P23" s="73">
        <f t="shared" si="0"/>
        <v>242.62430555555554</v>
      </c>
      <c r="Q23" s="72">
        <f t="shared" si="0"/>
        <v>2045.0045138888888</v>
      </c>
      <c r="R23" s="74">
        <f t="shared" si="0"/>
        <v>266.82638888888891</v>
      </c>
      <c r="S23" s="52"/>
    </row>
    <row r="24" spans="1:19" ht="21.75" thickBot="1" x14ac:dyDescent="0.4">
      <c r="A24" s="75"/>
      <c r="B24" s="76" t="s">
        <v>39</v>
      </c>
      <c r="C24" s="77"/>
      <c r="D24" s="78"/>
      <c r="E24" s="79">
        <f>E23/D23</f>
        <v>81.875</v>
      </c>
      <c r="F24" s="80">
        <f>F23/D23</f>
        <v>13.132725694444444</v>
      </c>
      <c r="G24" s="79">
        <f>G23/D23</f>
        <v>20.125282118055555</v>
      </c>
      <c r="H24" s="80">
        <f>H23/D23</f>
        <v>2.0282552083333334</v>
      </c>
      <c r="I24" s="79"/>
      <c r="J24" s="79"/>
      <c r="K24" s="79"/>
      <c r="L24" s="79"/>
      <c r="M24" s="79">
        <f>M23/D23</f>
        <v>24.4375</v>
      </c>
      <c r="N24" s="80">
        <f>N23/D23</f>
        <v>1.5126302083333334</v>
      </c>
      <c r="O24" s="79">
        <f>O23/D23</f>
        <v>103.37528211805555</v>
      </c>
      <c r="P24" s="80">
        <f>P23/D23</f>
        <v>15.164019097222221</v>
      </c>
      <c r="Q24" s="79">
        <f>Q23/D23</f>
        <v>127.81278211805555</v>
      </c>
      <c r="R24" s="81">
        <f>R23/D23</f>
        <v>16.676649305555557</v>
      </c>
      <c r="S24" s="1"/>
    </row>
    <row r="25" spans="1:19" ht="15.75" thickTop="1" x14ac:dyDescent="0.25"/>
  </sheetData>
  <mergeCells count="16">
    <mergeCell ref="B1:Q1"/>
    <mergeCell ref="B2:Q2"/>
    <mergeCell ref="A4:A6"/>
    <mergeCell ref="B4:B6"/>
    <mergeCell ref="C4:C6"/>
    <mergeCell ref="E4:N4"/>
    <mergeCell ref="O4:P5"/>
    <mergeCell ref="Q4:R4"/>
    <mergeCell ref="A23:C23"/>
    <mergeCell ref="S4:S6"/>
    <mergeCell ref="D5:F5"/>
    <mergeCell ref="G5:H5"/>
    <mergeCell ref="I5:J5"/>
    <mergeCell ref="K5:L5"/>
    <mergeCell ref="M5:N5"/>
    <mergeCell ref="Q5:R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5"/>
  <sheetViews>
    <sheetView topLeftCell="B1" workbookViewId="0">
      <selection activeCell="H19" sqref="H19"/>
    </sheetView>
  </sheetViews>
  <sheetFormatPr defaultRowHeight="15" x14ac:dyDescent="0.25"/>
  <cols>
    <col min="6" max="6" width="11.5703125" bestFit="1" customWidth="1"/>
    <col min="8" max="8" width="13.85546875" bestFit="1" customWidth="1"/>
    <col min="14" max="14" width="10.42578125" bestFit="1" customWidth="1"/>
    <col min="16" max="16" width="15" bestFit="1" customWidth="1"/>
    <col min="18" max="18" width="13.85546875" bestFit="1" customWidth="1"/>
  </cols>
  <sheetData>
    <row r="2" spans="1:19" ht="20.25" x14ac:dyDescent="0.3">
      <c r="A2" s="204" t="s">
        <v>0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</row>
    <row r="3" spans="1:19" ht="20.25" x14ac:dyDescent="0.3">
      <c r="A3" s="204" t="s">
        <v>1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</row>
    <row r="4" spans="1:19" ht="20.25" x14ac:dyDescent="0.3">
      <c r="A4" s="153" t="s">
        <v>2</v>
      </c>
      <c r="B4" s="153"/>
      <c r="C4" s="153"/>
      <c r="D4" s="153"/>
      <c r="E4" s="153"/>
      <c r="F4" s="153"/>
      <c r="G4" s="153"/>
      <c r="H4" s="204" t="s">
        <v>57</v>
      </c>
      <c r="I4" s="204"/>
      <c r="J4" s="204"/>
      <c r="K4" s="204"/>
      <c r="L4" s="204"/>
      <c r="M4" s="204"/>
      <c r="N4" s="204"/>
      <c r="O4" s="204"/>
      <c r="P4" s="204"/>
    </row>
    <row r="7" spans="1:19" ht="15.75" thickBot="1" x14ac:dyDescent="0.3"/>
    <row r="8" spans="1:19" ht="17.25" thickTop="1" thickBot="1" x14ac:dyDescent="0.3">
      <c r="A8" s="215" t="s">
        <v>3</v>
      </c>
      <c r="B8" s="217" t="s">
        <v>4</v>
      </c>
      <c r="C8" s="219" t="s">
        <v>5</v>
      </c>
      <c r="D8" s="82"/>
      <c r="E8" s="209"/>
      <c r="F8" s="209"/>
      <c r="G8" s="212"/>
      <c r="H8" s="212"/>
      <c r="I8" s="212"/>
      <c r="J8" s="212"/>
      <c r="K8" s="212"/>
      <c r="L8" s="212"/>
      <c r="M8" s="212"/>
      <c r="N8" s="210"/>
      <c r="O8" s="221" t="s">
        <v>6</v>
      </c>
      <c r="P8" s="222"/>
      <c r="Q8" s="205" t="s">
        <v>7</v>
      </c>
      <c r="R8" s="206"/>
      <c r="S8" s="207" t="s">
        <v>8</v>
      </c>
    </row>
    <row r="9" spans="1:19" ht="16.5" thickBot="1" x14ac:dyDescent="0.3">
      <c r="A9" s="216"/>
      <c r="B9" s="218"/>
      <c r="C9" s="220"/>
      <c r="D9" s="205" t="s">
        <v>9</v>
      </c>
      <c r="E9" s="209"/>
      <c r="F9" s="210"/>
      <c r="G9" s="211" t="s">
        <v>10</v>
      </c>
      <c r="H9" s="210"/>
      <c r="I9" s="205" t="s">
        <v>11</v>
      </c>
      <c r="J9" s="210"/>
      <c r="K9" s="211" t="s">
        <v>12</v>
      </c>
      <c r="L9" s="210"/>
      <c r="M9" s="212" t="s">
        <v>13</v>
      </c>
      <c r="N9" s="210"/>
      <c r="O9" s="223"/>
      <c r="P9" s="224"/>
      <c r="Q9" s="213" t="s">
        <v>14</v>
      </c>
      <c r="R9" s="214"/>
      <c r="S9" s="208"/>
    </row>
    <row r="10" spans="1:19" ht="30.75" thickBot="1" x14ac:dyDescent="0.3">
      <c r="A10" s="216"/>
      <c r="B10" s="218"/>
      <c r="C10" s="220"/>
      <c r="D10" s="83" t="s">
        <v>15</v>
      </c>
      <c r="E10" s="84" t="s">
        <v>16</v>
      </c>
      <c r="F10" s="85" t="s">
        <v>17</v>
      </c>
      <c r="G10" s="85" t="s">
        <v>16</v>
      </c>
      <c r="H10" s="86" t="s">
        <v>17</v>
      </c>
      <c r="I10" s="84" t="s">
        <v>16</v>
      </c>
      <c r="J10" s="85" t="s">
        <v>17</v>
      </c>
      <c r="K10" s="85" t="s">
        <v>16</v>
      </c>
      <c r="L10" s="85" t="s">
        <v>17</v>
      </c>
      <c r="M10" s="85" t="s">
        <v>16</v>
      </c>
      <c r="N10" s="85" t="s">
        <v>17</v>
      </c>
      <c r="O10" s="87" t="s">
        <v>18</v>
      </c>
      <c r="P10" s="87" t="s">
        <v>19</v>
      </c>
      <c r="Q10" s="85" t="s">
        <v>16</v>
      </c>
      <c r="R10" s="85" t="s">
        <v>19</v>
      </c>
      <c r="S10" s="208"/>
    </row>
    <row r="11" spans="1:19" ht="15.75" x14ac:dyDescent="0.25">
      <c r="A11" s="88">
        <v>1</v>
      </c>
      <c r="B11" s="89" t="s">
        <v>35</v>
      </c>
      <c r="C11" s="90" t="s">
        <v>21</v>
      </c>
      <c r="D11" s="91">
        <v>1</v>
      </c>
      <c r="E11" s="92">
        <v>70</v>
      </c>
      <c r="F11" s="93">
        <v>2.6729166666666666</v>
      </c>
      <c r="G11" s="94">
        <v>43</v>
      </c>
      <c r="H11" s="95">
        <v>1.4104166666666667</v>
      </c>
      <c r="I11" s="93"/>
      <c r="J11" s="96"/>
      <c r="K11" s="92"/>
      <c r="L11" s="92"/>
      <c r="M11" s="97">
        <v>183</v>
      </c>
      <c r="N11" s="98">
        <v>3.302083333333333</v>
      </c>
      <c r="O11" s="99">
        <v>113</v>
      </c>
      <c r="P11" s="98">
        <v>4.083333333333333</v>
      </c>
      <c r="Q11" s="100">
        <v>296</v>
      </c>
      <c r="R11" s="101">
        <v>7.385416666666667</v>
      </c>
      <c r="S11" s="102"/>
    </row>
    <row r="12" spans="1:19" ht="15.75" x14ac:dyDescent="0.25">
      <c r="A12" s="103">
        <v>2</v>
      </c>
      <c r="B12" s="104" t="s">
        <v>35</v>
      </c>
      <c r="C12" s="105" t="s">
        <v>37</v>
      </c>
      <c r="D12" s="106">
        <v>1</v>
      </c>
      <c r="E12" s="107">
        <v>20</v>
      </c>
      <c r="F12" s="108">
        <v>0.55208333333333326</v>
      </c>
      <c r="G12" s="109">
        <v>32</v>
      </c>
      <c r="H12" s="110">
        <v>1.5805555555555555</v>
      </c>
      <c r="I12" s="108"/>
      <c r="J12" s="111"/>
      <c r="K12" s="107"/>
      <c r="L12" s="107"/>
      <c r="M12" s="112">
        <v>101</v>
      </c>
      <c r="N12" s="69">
        <v>1.7451388888888888</v>
      </c>
      <c r="O12" s="68">
        <v>52</v>
      </c>
      <c r="P12" s="69">
        <v>2.1326388888888888</v>
      </c>
      <c r="Q12" s="113">
        <v>153</v>
      </c>
      <c r="R12" s="114">
        <v>3.8777777777777773</v>
      </c>
      <c r="S12" s="115"/>
    </row>
    <row r="13" spans="1:19" ht="15.75" x14ac:dyDescent="0.25">
      <c r="A13" s="103">
        <v>3</v>
      </c>
      <c r="B13" s="39" t="s">
        <v>20</v>
      </c>
      <c r="C13" s="116" t="s">
        <v>44</v>
      </c>
      <c r="D13" s="117">
        <v>1</v>
      </c>
      <c r="E13" s="118">
        <v>28</v>
      </c>
      <c r="F13" s="119">
        <v>2.9798611111111111</v>
      </c>
      <c r="G13" s="120">
        <v>8</v>
      </c>
      <c r="H13" s="24">
        <v>0.30694444444444446</v>
      </c>
      <c r="I13" s="119"/>
      <c r="J13" s="121"/>
      <c r="K13" s="118"/>
      <c r="L13" s="118"/>
      <c r="M13" s="122">
        <v>26</v>
      </c>
      <c r="N13" s="24">
        <v>0.55972222222222223</v>
      </c>
      <c r="O13" s="23">
        <v>36</v>
      </c>
      <c r="P13" s="24">
        <v>3.2868055555555555</v>
      </c>
      <c r="Q13" s="123">
        <v>73</v>
      </c>
      <c r="R13" s="124">
        <v>6.6590277777777782</v>
      </c>
      <c r="S13" s="115"/>
    </row>
    <row r="14" spans="1:19" ht="15.75" x14ac:dyDescent="0.25">
      <c r="A14" s="103">
        <v>4</v>
      </c>
      <c r="B14" s="39" t="s">
        <v>20</v>
      </c>
      <c r="C14" s="116" t="s">
        <v>45</v>
      </c>
      <c r="D14" s="117">
        <v>1</v>
      </c>
      <c r="E14" s="118">
        <v>78</v>
      </c>
      <c r="F14" s="119">
        <v>4.6131944444444439</v>
      </c>
      <c r="G14" s="120">
        <v>8</v>
      </c>
      <c r="H14" s="24">
        <v>1.2131944444444445</v>
      </c>
      <c r="I14" s="119"/>
      <c r="J14" s="121"/>
      <c r="K14" s="118"/>
      <c r="L14" s="118"/>
      <c r="M14" s="122">
        <v>28</v>
      </c>
      <c r="N14" s="24">
        <v>0.81597222222222232</v>
      </c>
      <c r="O14" s="23">
        <v>86</v>
      </c>
      <c r="P14" s="24">
        <v>5.8263888888888893</v>
      </c>
      <c r="Q14" s="123">
        <v>130</v>
      </c>
      <c r="R14" s="124">
        <v>9.0145833333333325</v>
      </c>
      <c r="S14" s="115"/>
    </row>
    <row r="15" spans="1:19" ht="15.75" x14ac:dyDescent="0.25">
      <c r="A15" s="103">
        <v>5</v>
      </c>
      <c r="B15" s="39" t="s">
        <v>20</v>
      </c>
      <c r="C15" s="116" t="s">
        <v>46</v>
      </c>
      <c r="D15" s="117">
        <v>1</v>
      </c>
      <c r="E15" s="118">
        <v>38</v>
      </c>
      <c r="F15" s="119">
        <v>6.322916666666667</v>
      </c>
      <c r="G15" s="120">
        <v>1</v>
      </c>
      <c r="H15" s="24">
        <v>6.9444444444444441E-3</v>
      </c>
      <c r="I15" s="119"/>
      <c r="J15" s="121"/>
      <c r="K15" s="118"/>
      <c r="L15" s="118"/>
      <c r="M15" s="122">
        <v>14</v>
      </c>
      <c r="N15" s="24">
        <v>0.7715277777777777</v>
      </c>
      <c r="O15" s="23">
        <v>39</v>
      </c>
      <c r="P15" s="24">
        <v>6.3298611111111116</v>
      </c>
      <c r="Q15" s="123">
        <v>61</v>
      </c>
      <c r="R15" s="124">
        <v>12.011805555555556</v>
      </c>
      <c r="S15" s="115"/>
    </row>
    <row r="16" spans="1:19" ht="15.75" x14ac:dyDescent="0.25">
      <c r="A16" s="125">
        <v>6</v>
      </c>
      <c r="B16" s="39" t="s">
        <v>20</v>
      </c>
      <c r="C16" s="116" t="s">
        <v>47</v>
      </c>
      <c r="D16" s="117">
        <v>1</v>
      </c>
      <c r="E16" s="118">
        <v>22</v>
      </c>
      <c r="F16" s="119">
        <v>3.0541666666666667</v>
      </c>
      <c r="G16" s="120">
        <v>12</v>
      </c>
      <c r="H16" s="24">
        <v>3.3805555555555555</v>
      </c>
      <c r="I16" s="119"/>
      <c r="J16" s="121"/>
      <c r="K16" s="118"/>
      <c r="L16" s="118"/>
      <c r="M16" s="122">
        <v>43</v>
      </c>
      <c r="N16" s="24">
        <v>1.2472222222222222</v>
      </c>
      <c r="O16" s="23">
        <v>34</v>
      </c>
      <c r="P16" s="24">
        <v>6.4347222222222218</v>
      </c>
      <c r="Q16" s="123">
        <v>101</v>
      </c>
      <c r="R16" s="124">
        <v>12.156944444444443</v>
      </c>
      <c r="S16" s="126"/>
    </row>
    <row r="17" spans="1:19" ht="15.75" x14ac:dyDescent="0.25">
      <c r="A17" s="103">
        <v>7</v>
      </c>
      <c r="B17" s="39" t="s">
        <v>20</v>
      </c>
      <c r="C17" s="116" t="s">
        <v>22</v>
      </c>
      <c r="D17" s="117">
        <v>1</v>
      </c>
      <c r="E17" s="118">
        <v>29</v>
      </c>
      <c r="F17" s="119">
        <v>1.1743055555555557</v>
      </c>
      <c r="G17" s="120">
        <v>25</v>
      </c>
      <c r="H17" s="24">
        <v>1.6756944444444444</v>
      </c>
      <c r="I17" s="119"/>
      <c r="J17" s="121"/>
      <c r="K17" s="118"/>
      <c r="L17" s="118"/>
      <c r="M17" s="122">
        <v>76</v>
      </c>
      <c r="N17" s="24">
        <v>1.6548611111111111</v>
      </c>
      <c r="O17" s="23">
        <v>54</v>
      </c>
      <c r="P17" s="24">
        <v>2.85</v>
      </c>
      <c r="Q17" s="123">
        <v>161</v>
      </c>
      <c r="R17" s="124">
        <v>7.2270833333333337</v>
      </c>
      <c r="S17" s="115"/>
    </row>
    <row r="18" spans="1:19" ht="15.75" x14ac:dyDescent="0.25">
      <c r="A18" s="103">
        <v>8</v>
      </c>
      <c r="B18" s="39" t="s">
        <v>20</v>
      </c>
      <c r="C18" s="116" t="s">
        <v>21</v>
      </c>
      <c r="D18" s="117">
        <v>1</v>
      </c>
      <c r="E18" s="118">
        <v>13</v>
      </c>
      <c r="F18" s="119">
        <v>0.44166666666666665</v>
      </c>
      <c r="G18" s="120">
        <v>19</v>
      </c>
      <c r="H18" s="24">
        <v>0.72222222222222221</v>
      </c>
      <c r="I18" s="119"/>
      <c r="J18" s="121"/>
      <c r="K18" s="118"/>
      <c r="L18" s="118"/>
      <c r="M18" s="122">
        <v>56</v>
      </c>
      <c r="N18" s="24">
        <v>1.7819444444444446</v>
      </c>
      <c r="O18" s="23">
        <v>32</v>
      </c>
      <c r="P18" s="24">
        <v>1.1638888888888888</v>
      </c>
      <c r="Q18" s="123">
        <v>120</v>
      </c>
      <c r="R18" s="124">
        <v>5.2201388888888891</v>
      </c>
      <c r="S18" s="115"/>
    </row>
    <row r="19" spans="1:19" ht="15.75" x14ac:dyDescent="0.25">
      <c r="A19" s="103">
        <v>9</v>
      </c>
      <c r="B19" s="104" t="s">
        <v>48</v>
      </c>
      <c r="C19" s="105" t="s">
        <v>49</v>
      </c>
      <c r="D19" s="106">
        <v>1</v>
      </c>
      <c r="E19" s="107">
        <v>50</v>
      </c>
      <c r="F19" s="108">
        <v>5.2083333333333336E-2</v>
      </c>
      <c r="G19" s="109">
        <v>1</v>
      </c>
      <c r="H19" s="110">
        <v>0.55208333333333337</v>
      </c>
      <c r="I19" s="108"/>
      <c r="J19" s="111"/>
      <c r="K19" s="107"/>
      <c r="L19" s="107"/>
      <c r="M19" s="112">
        <v>33</v>
      </c>
      <c r="N19" s="69">
        <v>0.58333333333333337</v>
      </c>
      <c r="O19" s="68">
        <v>51</v>
      </c>
      <c r="P19" s="69">
        <v>0.60416666666666674</v>
      </c>
      <c r="Q19" s="113">
        <v>84</v>
      </c>
      <c r="R19" s="114">
        <v>1.1875</v>
      </c>
      <c r="S19" s="115"/>
    </row>
    <row r="20" spans="1:19" ht="15.75" x14ac:dyDescent="0.25">
      <c r="A20" s="103">
        <v>10</v>
      </c>
      <c r="B20" s="104" t="s">
        <v>48</v>
      </c>
      <c r="C20" s="105" t="s">
        <v>50</v>
      </c>
      <c r="D20" s="106">
        <v>1</v>
      </c>
      <c r="E20" s="107">
        <v>49</v>
      </c>
      <c r="F20" s="108">
        <v>0.22916666666666666</v>
      </c>
      <c r="G20" s="109">
        <v>5</v>
      </c>
      <c r="H20" s="110">
        <v>0.25</v>
      </c>
      <c r="I20" s="108"/>
      <c r="J20" s="111"/>
      <c r="K20" s="107"/>
      <c r="L20" s="107"/>
      <c r="M20" s="112">
        <v>32</v>
      </c>
      <c r="N20" s="69">
        <v>0.60416666666666663</v>
      </c>
      <c r="O20" s="68">
        <v>54</v>
      </c>
      <c r="P20" s="69">
        <v>0.47916666666666663</v>
      </c>
      <c r="Q20" s="113">
        <v>86</v>
      </c>
      <c r="R20" s="114">
        <v>1.0833333333333333</v>
      </c>
      <c r="S20" s="115"/>
    </row>
    <row r="21" spans="1:19" ht="15.75" x14ac:dyDescent="0.25">
      <c r="A21" s="103">
        <v>11</v>
      </c>
      <c r="B21" s="104" t="s">
        <v>48</v>
      </c>
      <c r="C21" s="105" t="s">
        <v>51</v>
      </c>
      <c r="D21" s="106">
        <v>1</v>
      </c>
      <c r="E21" s="107">
        <v>15</v>
      </c>
      <c r="F21" s="108">
        <v>1.4375</v>
      </c>
      <c r="G21" s="109">
        <v>13</v>
      </c>
      <c r="H21" s="110">
        <v>2.3854166666666665</v>
      </c>
      <c r="I21" s="108"/>
      <c r="J21" s="111"/>
      <c r="K21" s="107"/>
      <c r="L21" s="107"/>
      <c r="M21" s="112">
        <v>31</v>
      </c>
      <c r="N21" s="69">
        <v>1.2361111111111109</v>
      </c>
      <c r="O21" s="68">
        <v>28</v>
      </c>
      <c r="P21" s="69">
        <v>3.8229166666666665</v>
      </c>
      <c r="Q21" s="113">
        <v>59</v>
      </c>
      <c r="R21" s="114">
        <v>5.0590277777777777</v>
      </c>
      <c r="S21" s="115"/>
    </row>
    <row r="22" spans="1:19" ht="15.75" x14ac:dyDescent="0.25">
      <c r="A22" s="103">
        <v>12</v>
      </c>
      <c r="B22" s="104" t="s">
        <v>48</v>
      </c>
      <c r="C22" s="105" t="s">
        <v>52</v>
      </c>
      <c r="D22" s="106">
        <v>1</v>
      </c>
      <c r="E22" s="107">
        <v>36</v>
      </c>
      <c r="F22" s="108">
        <v>2.0902777777777777</v>
      </c>
      <c r="G22" s="109">
        <v>27</v>
      </c>
      <c r="H22" s="110">
        <v>4.2729166666666663</v>
      </c>
      <c r="I22" s="108"/>
      <c r="J22" s="111"/>
      <c r="K22" s="107"/>
      <c r="L22" s="107"/>
      <c r="M22" s="112">
        <v>30</v>
      </c>
      <c r="N22" s="69">
        <v>1.1909722222222221</v>
      </c>
      <c r="O22" s="68">
        <v>63</v>
      </c>
      <c r="P22" s="69">
        <v>6.3631944444444439</v>
      </c>
      <c r="Q22" s="113">
        <v>93</v>
      </c>
      <c r="R22" s="114">
        <v>7.5541666666666663</v>
      </c>
      <c r="S22" s="115"/>
    </row>
    <row r="23" spans="1:19" ht="15.75" x14ac:dyDescent="0.25">
      <c r="A23" s="103">
        <v>13</v>
      </c>
      <c r="B23" s="104" t="s">
        <v>48</v>
      </c>
      <c r="C23" s="105" t="s">
        <v>53</v>
      </c>
      <c r="D23" s="106">
        <v>1</v>
      </c>
      <c r="E23" s="107">
        <v>30</v>
      </c>
      <c r="F23" s="108">
        <v>2.8125</v>
      </c>
      <c r="G23" s="109">
        <v>22</v>
      </c>
      <c r="H23" s="110">
        <v>2.8576388888888888</v>
      </c>
      <c r="I23" s="108"/>
      <c r="J23" s="111"/>
      <c r="K23" s="107"/>
      <c r="L23" s="107"/>
      <c r="M23" s="112">
        <v>41</v>
      </c>
      <c r="N23" s="69">
        <v>1.4548611111111109</v>
      </c>
      <c r="O23" s="68">
        <v>52</v>
      </c>
      <c r="P23" s="69">
        <v>5.6701388888888893</v>
      </c>
      <c r="Q23" s="113">
        <v>93</v>
      </c>
      <c r="R23" s="114">
        <v>7.125</v>
      </c>
      <c r="S23" s="115"/>
    </row>
    <row r="24" spans="1:19" ht="15.75" x14ac:dyDescent="0.25">
      <c r="A24" s="103">
        <v>14</v>
      </c>
      <c r="B24" s="104" t="s">
        <v>48</v>
      </c>
      <c r="C24" s="105" t="s">
        <v>54</v>
      </c>
      <c r="D24" s="106">
        <v>1</v>
      </c>
      <c r="E24" s="107">
        <v>32</v>
      </c>
      <c r="F24" s="108">
        <v>1.125</v>
      </c>
      <c r="G24" s="109">
        <v>17</v>
      </c>
      <c r="H24" s="110">
        <v>2.8055555555555554</v>
      </c>
      <c r="I24" s="108"/>
      <c r="J24" s="111"/>
      <c r="K24" s="107"/>
      <c r="L24" s="107"/>
      <c r="M24" s="112">
        <v>52</v>
      </c>
      <c r="N24" s="69">
        <v>2.0555555555555554</v>
      </c>
      <c r="O24" s="68">
        <v>49</v>
      </c>
      <c r="P24" s="69">
        <v>3.9305555555555554</v>
      </c>
      <c r="Q24" s="113">
        <v>101</v>
      </c>
      <c r="R24" s="114">
        <v>5.9861111111111107</v>
      </c>
      <c r="S24" s="115"/>
    </row>
    <row r="25" spans="1:19" ht="15.75" x14ac:dyDescent="0.25">
      <c r="A25" s="103">
        <v>15</v>
      </c>
      <c r="B25" s="104" t="s">
        <v>27</v>
      </c>
      <c r="C25" s="105" t="s">
        <v>24</v>
      </c>
      <c r="D25" s="106">
        <v>1</v>
      </c>
      <c r="E25" s="107">
        <v>109</v>
      </c>
      <c r="F25" s="108">
        <v>9.186805555555555</v>
      </c>
      <c r="G25" s="109">
        <v>1</v>
      </c>
      <c r="H25" s="110">
        <v>6.25E-2</v>
      </c>
      <c r="I25" s="108"/>
      <c r="J25" s="111"/>
      <c r="K25" s="107"/>
      <c r="L25" s="107"/>
      <c r="M25" s="112">
        <v>22</v>
      </c>
      <c r="N25" s="69">
        <v>1.3284722222222223</v>
      </c>
      <c r="O25" s="68">
        <v>110</v>
      </c>
      <c r="P25" s="69">
        <v>9.249305555555555</v>
      </c>
      <c r="Q25" s="113">
        <v>132</v>
      </c>
      <c r="R25" s="114">
        <v>10.577777777777778</v>
      </c>
      <c r="S25" s="115"/>
    </row>
    <row r="26" spans="1:19" ht="15.75" x14ac:dyDescent="0.25">
      <c r="A26" s="103">
        <v>16</v>
      </c>
      <c r="B26" s="104" t="s">
        <v>27</v>
      </c>
      <c r="C26" s="105" t="s">
        <v>34</v>
      </c>
      <c r="D26" s="106">
        <v>1</v>
      </c>
      <c r="E26" s="107">
        <v>118</v>
      </c>
      <c r="F26" s="108">
        <v>20.244444444444444</v>
      </c>
      <c r="G26" s="109">
        <v>3</v>
      </c>
      <c r="H26" s="110">
        <v>0.1986111111111111</v>
      </c>
      <c r="I26" s="108"/>
      <c r="J26" s="111"/>
      <c r="K26" s="107"/>
      <c r="L26" s="107"/>
      <c r="M26" s="112">
        <v>21</v>
      </c>
      <c r="N26" s="69">
        <v>1.4541666666666666</v>
      </c>
      <c r="O26" s="68">
        <v>121</v>
      </c>
      <c r="P26" s="69">
        <v>20.443055555555556</v>
      </c>
      <c r="Q26" s="113">
        <v>142</v>
      </c>
      <c r="R26" s="114">
        <v>21.897222222222222</v>
      </c>
      <c r="S26" s="115"/>
    </row>
    <row r="27" spans="1:19" ht="15.75" x14ac:dyDescent="0.25">
      <c r="A27" s="103">
        <v>17</v>
      </c>
      <c r="B27" s="104" t="s">
        <v>27</v>
      </c>
      <c r="C27" s="105" t="s">
        <v>21</v>
      </c>
      <c r="D27" s="106">
        <v>1</v>
      </c>
      <c r="E27" s="107">
        <v>25</v>
      </c>
      <c r="F27" s="108">
        <v>2.4624999999999999</v>
      </c>
      <c r="G27" s="109">
        <v>15</v>
      </c>
      <c r="H27" s="110">
        <v>1.5506944444444446</v>
      </c>
      <c r="I27" s="108"/>
      <c r="J27" s="111"/>
      <c r="K27" s="127"/>
      <c r="L27" s="107"/>
      <c r="M27" s="112">
        <v>30</v>
      </c>
      <c r="N27" s="69">
        <v>0.94027777777777777</v>
      </c>
      <c r="O27" s="68">
        <v>40</v>
      </c>
      <c r="P27" s="69">
        <v>4.0131944444444443</v>
      </c>
      <c r="Q27" s="113">
        <v>70</v>
      </c>
      <c r="R27" s="114">
        <v>4.9534722222222225</v>
      </c>
      <c r="S27" s="115"/>
    </row>
    <row r="28" spans="1:19" ht="15.75" x14ac:dyDescent="0.25">
      <c r="A28" s="103">
        <v>18</v>
      </c>
      <c r="B28" s="104" t="s">
        <v>27</v>
      </c>
      <c r="C28" s="105" t="s">
        <v>32</v>
      </c>
      <c r="D28" s="106">
        <v>1</v>
      </c>
      <c r="E28" s="107">
        <v>11</v>
      </c>
      <c r="F28" s="108">
        <v>0.65833333333333333</v>
      </c>
      <c r="G28" s="109">
        <v>14</v>
      </c>
      <c r="H28" s="110">
        <v>0.58472222222222225</v>
      </c>
      <c r="I28" s="108"/>
      <c r="J28" s="111"/>
      <c r="K28" s="107"/>
      <c r="L28" s="107"/>
      <c r="M28" s="112">
        <v>35</v>
      </c>
      <c r="N28" s="69">
        <v>1.2930555555555554</v>
      </c>
      <c r="O28" s="68">
        <v>25</v>
      </c>
      <c r="P28" s="69">
        <v>1.2430555555555556</v>
      </c>
      <c r="Q28" s="113">
        <v>60</v>
      </c>
      <c r="R28" s="114">
        <v>2.536111111111111</v>
      </c>
      <c r="S28" s="115"/>
    </row>
    <row r="29" spans="1:19" ht="15.75" x14ac:dyDescent="0.25">
      <c r="A29" s="103">
        <v>19</v>
      </c>
      <c r="B29" s="104" t="s">
        <v>27</v>
      </c>
      <c r="C29" s="105" t="s">
        <v>28</v>
      </c>
      <c r="D29" s="106">
        <v>1</v>
      </c>
      <c r="E29" s="107">
        <v>12</v>
      </c>
      <c r="F29" s="108">
        <v>0.29722222222222222</v>
      </c>
      <c r="G29" s="109">
        <v>9</v>
      </c>
      <c r="H29" s="110">
        <v>0.29236111111111107</v>
      </c>
      <c r="I29" s="108"/>
      <c r="J29" s="111"/>
      <c r="K29" s="107"/>
      <c r="L29" s="107"/>
      <c r="M29" s="112">
        <v>120</v>
      </c>
      <c r="N29" s="69">
        <v>1.1479166666666667</v>
      </c>
      <c r="O29" s="68">
        <v>21</v>
      </c>
      <c r="P29" s="69">
        <v>0.58958333333333335</v>
      </c>
      <c r="Q29" s="113">
        <v>141</v>
      </c>
      <c r="R29" s="114">
        <v>1.7375</v>
      </c>
      <c r="S29" s="115"/>
    </row>
    <row r="30" spans="1:19" ht="15.75" x14ac:dyDescent="0.25">
      <c r="A30" s="103">
        <v>20</v>
      </c>
      <c r="B30" s="104" t="s">
        <v>27</v>
      </c>
      <c r="C30" s="105" t="s">
        <v>29</v>
      </c>
      <c r="D30" s="106">
        <v>1</v>
      </c>
      <c r="E30" s="107">
        <v>66</v>
      </c>
      <c r="F30" s="108">
        <v>2.8937499999999998</v>
      </c>
      <c r="G30" s="109">
        <v>26</v>
      </c>
      <c r="H30" s="110">
        <v>0.9375</v>
      </c>
      <c r="I30" s="108"/>
      <c r="J30" s="111"/>
      <c r="K30" s="107"/>
      <c r="L30" s="107"/>
      <c r="M30" s="112">
        <v>88</v>
      </c>
      <c r="N30" s="69">
        <v>1.7243055555555555</v>
      </c>
      <c r="O30" s="68">
        <v>92</v>
      </c>
      <c r="P30" s="69">
        <v>3.8312499999999998</v>
      </c>
      <c r="Q30" s="113">
        <v>180</v>
      </c>
      <c r="R30" s="114">
        <v>5.5555555555555554</v>
      </c>
      <c r="S30" s="115"/>
    </row>
    <row r="31" spans="1:19" ht="15.75" x14ac:dyDescent="0.25">
      <c r="A31" s="103">
        <v>21</v>
      </c>
      <c r="B31" s="104" t="s">
        <v>27</v>
      </c>
      <c r="C31" s="105" t="s">
        <v>30</v>
      </c>
      <c r="D31" s="106">
        <v>1</v>
      </c>
      <c r="E31" s="107">
        <v>14</v>
      </c>
      <c r="F31" s="108">
        <v>0.66388888888888886</v>
      </c>
      <c r="G31" s="109">
        <v>2</v>
      </c>
      <c r="H31" s="110">
        <v>0.16111111111111112</v>
      </c>
      <c r="I31" s="108"/>
      <c r="J31" s="111"/>
      <c r="K31" s="107"/>
      <c r="L31" s="107"/>
      <c r="M31" s="112">
        <v>35</v>
      </c>
      <c r="N31" s="69">
        <v>0.87986111111111098</v>
      </c>
      <c r="O31" s="68">
        <v>16</v>
      </c>
      <c r="P31" s="69">
        <v>0.82499999999999996</v>
      </c>
      <c r="Q31" s="113">
        <v>51</v>
      </c>
      <c r="R31" s="114">
        <v>1.7048611111111109</v>
      </c>
      <c r="S31" s="115"/>
    </row>
    <row r="32" spans="1:19" ht="15.75" x14ac:dyDescent="0.25">
      <c r="A32" s="103">
        <v>22</v>
      </c>
      <c r="B32" s="104" t="s">
        <v>27</v>
      </c>
      <c r="C32" s="105" t="s">
        <v>22</v>
      </c>
      <c r="D32" s="106">
        <v>1</v>
      </c>
      <c r="E32" s="107">
        <v>2</v>
      </c>
      <c r="F32" s="108">
        <v>2.0833333333333332E-2</v>
      </c>
      <c r="G32" s="109">
        <v>10</v>
      </c>
      <c r="H32" s="110">
        <v>0.27083333333333331</v>
      </c>
      <c r="I32" s="108"/>
      <c r="J32" s="111"/>
      <c r="K32" s="107"/>
      <c r="L32" s="107"/>
      <c r="M32" s="112">
        <v>20</v>
      </c>
      <c r="N32" s="69">
        <v>0</v>
      </c>
      <c r="O32" s="68">
        <v>12</v>
      </c>
      <c r="P32" s="69">
        <v>0.29166666666666663</v>
      </c>
      <c r="Q32" s="113">
        <v>32</v>
      </c>
      <c r="R32" s="114">
        <v>0.29166666666666663</v>
      </c>
      <c r="S32" s="115"/>
    </row>
    <row r="33" spans="1:19" ht="15.75" x14ac:dyDescent="0.25">
      <c r="A33" s="103">
        <v>23</v>
      </c>
      <c r="B33" s="104" t="s">
        <v>27</v>
      </c>
      <c r="C33" s="128" t="s">
        <v>31</v>
      </c>
      <c r="D33" s="129">
        <v>1</v>
      </c>
      <c r="E33" s="107">
        <v>1</v>
      </c>
      <c r="F33" s="108">
        <v>0.58194444444444449</v>
      </c>
      <c r="G33" s="109">
        <v>5</v>
      </c>
      <c r="H33" s="110">
        <v>4.0229166666666663</v>
      </c>
      <c r="I33" s="130"/>
      <c r="J33" s="130"/>
      <c r="K33" s="130"/>
      <c r="L33" s="131"/>
      <c r="M33" s="112">
        <v>8</v>
      </c>
      <c r="N33" s="69">
        <v>0.13749999999999998</v>
      </c>
      <c r="O33" s="68">
        <v>6</v>
      </c>
      <c r="P33" s="69">
        <v>4.6048611111111111</v>
      </c>
      <c r="Q33" s="113">
        <v>14</v>
      </c>
      <c r="R33" s="114">
        <v>4.7423611111111112</v>
      </c>
      <c r="S33" s="115"/>
    </row>
    <row r="34" spans="1:19" ht="16.5" thickBot="1" x14ac:dyDescent="0.3">
      <c r="A34" s="132">
        <v>24</v>
      </c>
      <c r="B34" s="133" t="s">
        <v>55</v>
      </c>
      <c r="C34" s="134" t="s">
        <v>56</v>
      </c>
      <c r="D34" s="135">
        <v>1</v>
      </c>
      <c r="E34" s="136">
        <v>0</v>
      </c>
      <c r="F34" s="137">
        <v>5.5555555555555558E-3</v>
      </c>
      <c r="G34" s="138">
        <v>0</v>
      </c>
      <c r="H34" s="139">
        <v>0</v>
      </c>
      <c r="I34" s="137"/>
      <c r="J34" s="140"/>
      <c r="K34" s="136"/>
      <c r="L34" s="136"/>
      <c r="M34" s="141">
        <v>2</v>
      </c>
      <c r="N34" s="142">
        <v>0.14791666666666667</v>
      </c>
      <c r="O34" s="143">
        <v>0</v>
      </c>
      <c r="P34" s="142">
        <v>5.5555555555555558E-3</v>
      </c>
      <c r="Q34" s="144">
        <v>2</v>
      </c>
      <c r="R34" s="145">
        <v>0.15347222222222223</v>
      </c>
      <c r="S34" s="146"/>
    </row>
    <row r="35" spans="1:19" ht="21" x14ac:dyDescent="0.25">
      <c r="A35" s="203" t="s">
        <v>38</v>
      </c>
      <c r="B35" s="203"/>
      <c r="C35" s="203"/>
      <c r="D35" s="147">
        <f>SUM(D11:D34)</f>
        <v>24</v>
      </c>
      <c r="E35" s="147">
        <f>SUM(E11:E34)</f>
        <v>868</v>
      </c>
      <c r="F35" s="147">
        <f t="shared" ref="F35:H35" si="0">SUM(F11:F34)</f>
        <v>66.572916666666657</v>
      </c>
      <c r="G35" s="147">
        <f t="shared" si="0"/>
        <v>318</v>
      </c>
      <c r="H35" s="147">
        <f t="shared" si="0"/>
        <v>31.501388888888886</v>
      </c>
      <c r="I35" s="147"/>
      <c r="J35" s="147"/>
      <c r="K35" s="147"/>
      <c r="L35" s="147"/>
      <c r="M35" s="148">
        <f>SUM(M11:M34)</f>
        <v>1127</v>
      </c>
      <c r="N35" s="148">
        <f t="shared" ref="N35:Q35" si="1">SUM(N11:N34)</f>
        <v>28.05694444444444</v>
      </c>
      <c r="O35" s="148">
        <f t="shared" si="1"/>
        <v>1186</v>
      </c>
      <c r="P35" s="148">
        <f t="shared" si="1"/>
        <v>98.074305555555569</v>
      </c>
      <c r="Q35" s="148">
        <f t="shared" si="1"/>
        <v>2435</v>
      </c>
      <c r="R35" s="150">
        <f>SUM(R11:R34)</f>
        <v>145.69791666666666</v>
      </c>
      <c r="S35" s="151"/>
    </row>
  </sheetData>
  <mergeCells count="17">
    <mergeCell ref="S8:S10"/>
    <mergeCell ref="D9:F9"/>
    <mergeCell ref="G9:H9"/>
    <mergeCell ref="I9:J9"/>
    <mergeCell ref="K9:L9"/>
    <mergeCell ref="M9:N9"/>
    <mergeCell ref="Q9:R9"/>
    <mergeCell ref="E8:N8"/>
    <mergeCell ref="O8:P9"/>
    <mergeCell ref="A35:C35"/>
    <mergeCell ref="A2:P2"/>
    <mergeCell ref="A3:P3"/>
    <mergeCell ref="H4:P4"/>
    <mergeCell ref="Q8:R8"/>
    <mergeCell ref="A8:A10"/>
    <mergeCell ref="B8:B10"/>
    <mergeCell ref="C8:C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34"/>
  <sheetViews>
    <sheetView workbookViewId="0">
      <selection activeCell="C2" sqref="C2:S4"/>
    </sheetView>
  </sheetViews>
  <sheetFormatPr defaultRowHeight="15" x14ac:dyDescent="0.25"/>
  <cols>
    <col min="6" max="6" width="15.7109375" bestFit="1" customWidth="1"/>
    <col min="8" max="8" width="13.85546875" bestFit="1" customWidth="1"/>
    <col min="15" max="15" width="14.140625" bestFit="1" customWidth="1"/>
    <col min="17" max="17" width="15.7109375" bestFit="1" customWidth="1"/>
    <col min="19" max="19" width="15.7109375" bestFit="1" customWidth="1"/>
  </cols>
  <sheetData>
    <row r="2" spans="1:20" ht="20.25" x14ac:dyDescent="0.3">
      <c r="C2" s="204" t="s">
        <v>0</v>
      </c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</row>
    <row r="3" spans="1:20" ht="20.25" x14ac:dyDescent="0.3">
      <c r="C3" s="204" t="s">
        <v>1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</row>
    <row r="4" spans="1:20" ht="20.25" x14ac:dyDescent="0.3">
      <c r="C4" s="153" t="s">
        <v>2</v>
      </c>
      <c r="D4" s="153"/>
      <c r="E4" s="153"/>
      <c r="F4" s="153"/>
      <c r="G4" s="153"/>
      <c r="H4" s="153"/>
      <c r="I4" s="153"/>
      <c r="J4" s="153"/>
      <c r="K4" s="204" t="s">
        <v>58</v>
      </c>
      <c r="L4" s="204"/>
      <c r="M4" s="204"/>
      <c r="N4" s="204"/>
      <c r="O4" s="204"/>
      <c r="P4" s="204"/>
      <c r="Q4" s="153"/>
      <c r="R4" s="153"/>
      <c r="S4" s="153"/>
    </row>
    <row r="6" spans="1:20" ht="15.75" thickBot="1" x14ac:dyDescent="0.3"/>
    <row r="7" spans="1:20" ht="17.25" thickTop="1" thickBot="1" x14ac:dyDescent="0.3">
      <c r="A7" s="215" t="s">
        <v>3</v>
      </c>
      <c r="B7" s="217" t="s">
        <v>4</v>
      </c>
      <c r="C7" s="219" t="s">
        <v>5</v>
      </c>
      <c r="D7" s="82"/>
      <c r="E7" s="209"/>
      <c r="F7" s="209"/>
      <c r="G7" s="212"/>
      <c r="H7" s="212"/>
      <c r="I7" s="212"/>
      <c r="J7" s="212"/>
      <c r="K7" s="212"/>
      <c r="L7" s="212"/>
      <c r="M7" s="212"/>
      <c r="N7" s="212"/>
      <c r="O7" s="210"/>
      <c r="P7" s="221" t="s">
        <v>6</v>
      </c>
      <c r="Q7" s="222"/>
      <c r="R7" s="205" t="s">
        <v>7</v>
      </c>
      <c r="S7" s="206"/>
      <c r="T7" s="207" t="s">
        <v>8</v>
      </c>
    </row>
    <row r="8" spans="1:20" ht="16.5" thickBot="1" x14ac:dyDescent="0.3">
      <c r="A8" s="216"/>
      <c r="B8" s="218"/>
      <c r="C8" s="220"/>
      <c r="D8" s="205" t="s">
        <v>9</v>
      </c>
      <c r="E8" s="209"/>
      <c r="F8" s="210"/>
      <c r="G8" s="211" t="s">
        <v>10</v>
      </c>
      <c r="H8" s="210"/>
      <c r="I8" s="152"/>
      <c r="J8" s="211" t="s">
        <v>11</v>
      </c>
      <c r="K8" s="210"/>
      <c r="L8" s="211" t="s">
        <v>12</v>
      </c>
      <c r="M8" s="210"/>
      <c r="N8" s="212" t="s">
        <v>13</v>
      </c>
      <c r="O8" s="210"/>
      <c r="P8" s="223"/>
      <c r="Q8" s="224"/>
      <c r="R8" s="213" t="s">
        <v>14</v>
      </c>
      <c r="S8" s="214"/>
      <c r="T8" s="208"/>
    </row>
    <row r="9" spans="1:20" ht="30.75" thickBot="1" x14ac:dyDescent="0.3">
      <c r="A9" s="216"/>
      <c r="B9" s="218"/>
      <c r="C9" s="220"/>
      <c r="D9" s="83" t="s">
        <v>15</v>
      </c>
      <c r="E9" s="84" t="s">
        <v>16</v>
      </c>
      <c r="F9" s="85" t="s">
        <v>17</v>
      </c>
      <c r="G9" s="85" t="s">
        <v>16</v>
      </c>
      <c r="H9" s="85" t="s">
        <v>17</v>
      </c>
      <c r="I9" s="86"/>
      <c r="J9" s="85" t="s">
        <v>16</v>
      </c>
      <c r="K9" s="85" t="s">
        <v>17</v>
      </c>
      <c r="L9" s="85" t="s">
        <v>16</v>
      </c>
      <c r="M9" s="85" t="s">
        <v>17</v>
      </c>
      <c r="N9" s="85" t="s">
        <v>16</v>
      </c>
      <c r="O9" s="85" t="s">
        <v>17</v>
      </c>
      <c r="P9" s="87" t="s">
        <v>18</v>
      </c>
      <c r="Q9" s="87" t="s">
        <v>19</v>
      </c>
      <c r="R9" s="85" t="s">
        <v>16</v>
      </c>
      <c r="S9" s="85" t="s">
        <v>19</v>
      </c>
      <c r="T9" s="208"/>
    </row>
    <row r="10" spans="1:20" ht="15.75" x14ac:dyDescent="0.25">
      <c r="A10" s="88">
        <v>1</v>
      </c>
      <c r="B10" s="89" t="s">
        <v>35</v>
      </c>
      <c r="C10" s="90" t="s">
        <v>21</v>
      </c>
      <c r="D10" s="91">
        <v>1</v>
      </c>
      <c r="E10" s="92">
        <v>52</v>
      </c>
      <c r="F10" s="93">
        <v>1.9284722222222221</v>
      </c>
      <c r="G10" s="94">
        <v>34</v>
      </c>
      <c r="H10" s="95">
        <v>1.2770833333333333</v>
      </c>
      <c r="I10" s="154"/>
      <c r="J10" s="93"/>
      <c r="K10" s="96"/>
      <c r="L10" s="92"/>
      <c r="M10" s="92"/>
      <c r="N10" s="97">
        <v>147</v>
      </c>
      <c r="O10" s="98">
        <v>2.8631944444444444</v>
      </c>
      <c r="P10" s="99">
        <f>E10+G10</f>
        <v>86</v>
      </c>
      <c r="Q10" s="98">
        <f>F10+H10</f>
        <v>3.2055555555555557</v>
      </c>
      <c r="R10" s="100">
        <f>N10+P10</f>
        <v>233</v>
      </c>
      <c r="S10" s="155">
        <f>O10+Q10</f>
        <v>6.0687499999999996</v>
      </c>
      <c r="T10" s="156"/>
    </row>
    <row r="11" spans="1:20" ht="15.75" x14ac:dyDescent="0.25">
      <c r="A11" s="103">
        <v>2</v>
      </c>
      <c r="B11" s="104" t="s">
        <v>35</v>
      </c>
      <c r="C11" s="105" t="s">
        <v>37</v>
      </c>
      <c r="D11" s="106">
        <v>1</v>
      </c>
      <c r="E11" s="107">
        <v>19</v>
      </c>
      <c r="F11" s="108">
        <v>0.51041666666666663</v>
      </c>
      <c r="G11" s="109">
        <v>28</v>
      </c>
      <c r="H11" s="110">
        <v>1.4902777777777778</v>
      </c>
      <c r="I11" s="157"/>
      <c r="J11" s="108"/>
      <c r="K11" s="111"/>
      <c r="L11" s="107"/>
      <c r="M11" s="107"/>
      <c r="N11" s="148">
        <v>87</v>
      </c>
      <c r="O11" s="149">
        <v>1.5</v>
      </c>
      <c r="P11" s="68">
        <f t="shared" ref="P11:Q33" si="0">E11+G11</f>
        <v>47</v>
      </c>
      <c r="Q11" s="69">
        <f t="shared" si="0"/>
        <v>2.0006944444444446</v>
      </c>
      <c r="R11" s="113">
        <f t="shared" ref="R11:S33" si="1">N11+P11</f>
        <v>134</v>
      </c>
      <c r="S11" s="158">
        <f t="shared" si="1"/>
        <v>3.5006944444444446</v>
      </c>
      <c r="T11" s="159"/>
    </row>
    <row r="12" spans="1:20" ht="15.75" x14ac:dyDescent="0.25">
      <c r="A12" s="103">
        <v>3</v>
      </c>
      <c r="B12" s="160" t="s">
        <v>20</v>
      </c>
      <c r="C12" s="105" t="s">
        <v>44</v>
      </c>
      <c r="D12" s="106">
        <v>1</v>
      </c>
      <c r="E12" s="107">
        <v>24</v>
      </c>
      <c r="F12" s="108">
        <v>2.9173611111111111</v>
      </c>
      <c r="G12" s="109">
        <v>7</v>
      </c>
      <c r="H12" s="110">
        <v>0.27916666666666667</v>
      </c>
      <c r="I12" s="157"/>
      <c r="J12" s="108"/>
      <c r="K12" s="111"/>
      <c r="L12" s="107"/>
      <c r="M12" s="107"/>
      <c r="N12" s="148">
        <v>20</v>
      </c>
      <c r="O12" s="149">
        <v>0.42638888888888887</v>
      </c>
      <c r="P12" s="68">
        <f t="shared" si="0"/>
        <v>31</v>
      </c>
      <c r="Q12" s="69">
        <f t="shared" si="0"/>
        <v>3.1965277777777779</v>
      </c>
      <c r="R12" s="113">
        <f t="shared" si="1"/>
        <v>51</v>
      </c>
      <c r="S12" s="158">
        <f t="shared" si="1"/>
        <v>3.6229166666666668</v>
      </c>
      <c r="T12" s="159"/>
    </row>
    <row r="13" spans="1:20" ht="15.75" x14ac:dyDescent="0.25">
      <c r="A13" s="103">
        <v>4</v>
      </c>
      <c r="B13" s="160" t="s">
        <v>20</v>
      </c>
      <c r="C13" s="105" t="s">
        <v>45</v>
      </c>
      <c r="D13" s="106">
        <v>1</v>
      </c>
      <c r="E13" s="107">
        <v>67</v>
      </c>
      <c r="F13" s="108">
        <v>4.1277777777777773</v>
      </c>
      <c r="G13" s="109">
        <v>7</v>
      </c>
      <c r="H13" s="110">
        <v>1.1701388888888888</v>
      </c>
      <c r="I13" s="157"/>
      <c r="J13" s="108"/>
      <c r="K13" s="111"/>
      <c r="L13" s="107"/>
      <c r="M13" s="107"/>
      <c r="N13" s="148">
        <v>22</v>
      </c>
      <c r="O13" s="149">
        <v>0.70833333333333337</v>
      </c>
      <c r="P13" s="68">
        <f t="shared" si="0"/>
        <v>74</v>
      </c>
      <c r="Q13" s="69">
        <f>F13+H13</f>
        <v>5.2979166666666657</v>
      </c>
      <c r="R13" s="113">
        <f t="shared" si="1"/>
        <v>96</v>
      </c>
      <c r="S13" s="158">
        <f t="shared" si="1"/>
        <v>6.0062499999999988</v>
      </c>
      <c r="T13" s="159"/>
    </row>
    <row r="14" spans="1:20" ht="15.75" x14ac:dyDescent="0.25">
      <c r="A14" s="103">
        <v>5</v>
      </c>
      <c r="B14" s="160" t="s">
        <v>20</v>
      </c>
      <c r="C14" s="105" t="s">
        <v>46</v>
      </c>
      <c r="D14" s="106">
        <v>1</v>
      </c>
      <c r="E14" s="107">
        <v>34</v>
      </c>
      <c r="F14" s="108">
        <v>5.4833333333333334</v>
      </c>
      <c r="G14" s="109">
        <v>1</v>
      </c>
      <c r="H14" s="110">
        <v>6.9444444444444441E-3</v>
      </c>
      <c r="I14" s="157"/>
      <c r="J14" s="108"/>
      <c r="K14" s="111"/>
      <c r="L14" s="107"/>
      <c r="M14" s="107"/>
      <c r="N14" s="148">
        <v>11</v>
      </c>
      <c r="O14" s="149">
        <v>0.67569444444444438</v>
      </c>
      <c r="P14" s="68">
        <f t="shared" si="0"/>
        <v>35</v>
      </c>
      <c r="Q14" s="69">
        <f t="shared" si="0"/>
        <v>5.490277777777778</v>
      </c>
      <c r="R14" s="113">
        <f t="shared" si="1"/>
        <v>46</v>
      </c>
      <c r="S14" s="158">
        <f t="shared" si="1"/>
        <v>6.1659722222222229</v>
      </c>
      <c r="T14" s="159"/>
    </row>
    <row r="15" spans="1:20" ht="15.75" x14ac:dyDescent="0.25">
      <c r="A15" s="103">
        <v>6</v>
      </c>
      <c r="B15" s="160" t="s">
        <v>20</v>
      </c>
      <c r="C15" s="105" t="s">
        <v>47</v>
      </c>
      <c r="D15" s="106">
        <v>1</v>
      </c>
      <c r="E15" s="107">
        <v>17</v>
      </c>
      <c r="F15" s="108">
        <v>2.4152777777777779</v>
      </c>
      <c r="G15" s="109">
        <v>8</v>
      </c>
      <c r="H15" s="110">
        <v>2.6423611111111112</v>
      </c>
      <c r="I15" s="157"/>
      <c r="J15" s="108"/>
      <c r="K15" s="111"/>
      <c r="L15" s="107"/>
      <c r="M15" s="107"/>
      <c r="N15" s="148">
        <v>33</v>
      </c>
      <c r="O15" s="149">
        <v>1.0173611111111112</v>
      </c>
      <c r="P15" s="68">
        <f t="shared" si="0"/>
        <v>25</v>
      </c>
      <c r="Q15" s="69">
        <f t="shared" si="0"/>
        <v>5.0576388888888886</v>
      </c>
      <c r="R15" s="113">
        <f t="shared" si="1"/>
        <v>58</v>
      </c>
      <c r="S15" s="158">
        <f t="shared" si="1"/>
        <v>6.0749999999999993</v>
      </c>
      <c r="T15" s="159"/>
    </row>
    <row r="16" spans="1:20" ht="15.75" x14ac:dyDescent="0.25">
      <c r="A16" s="103">
        <v>7</v>
      </c>
      <c r="B16" s="160" t="s">
        <v>20</v>
      </c>
      <c r="C16" s="105" t="s">
        <v>22</v>
      </c>
      <c r="D16" s="106">
        <v>1</v>
      </c>
      <c r="E16" s="107">
        <v>23</v>
      </c>
      <c r="F16" s="108">
        <v>1.038888888888889</v>
      </c>
      <c r="G16" s="109">
        <v>21</v>
      </c>
      <c r="H16" s="110">
        <v>1.4694444444444443</v>
      </c>
      <c r="I16" s="157"/>
      <c r="J16" s="108"/>
      <c r="K16" s="111"/>
      <c r="L16" s="107"/>
      <c r="M16" s="107"/>
      <c r="N16" s="148">
        <v>64</v>
      </c>
      <c r="O16" s="149">
        <v>1.3298611111111112</v>
      </c>
      <c r="P16" s="68">
        <f t="shared" si="0"/>
        <v>44</v>
      </c>
      <c r="Q16" s="69">
        <f t="shared" si="0"/>
        <v>2.5083333333333333</v>
      </c>
      <c r="R16" s="113">
        <f t="shared" si="1"/>
        <v>108</v>
      </c>
      <c r="S16" s="158">
        <f t="shared" si="1"/>
        <v>3.8381944444444445</v>
      </c>
      <c r="T16" s="159"/>
    </row>
    <row r="17" spans="1:20" ht="15.75" x14ac:dyDescent="0.25">
      <c r="A17" s="103">
        <v>8</v>
      </c>
      <c r="B17" s="160" t="s">
        <v>20</v>
      </c>
      <c r="C17" s="105" t="s">
        <v>21</v>
      </c>
      <c r="D17" s="106">
        <v>1</v>
      </c>
      <c r="E17" s="107">
        <v>12</v>
      </c>
      <c r="F17" s="108">
        <v>0.41041666666666665</v>
      </c>
      <c r="G17" s="109">
        <v>14</v>
      </c>
      <c r="H17" s="110">
        <v>0.62569444444444444</v>
      </c>
      <c r="I17" s="157"/>
      <c r="J17" s="108"/>
      <c r="K17" s="111"/>
      <c r="L17" s="107"/>
      <c r="M17" s="107"/>
      <c r="N17" s="148">
        <v>46</v>
      </c>
      <c r="O17" s="149">
        <v>1.6083333333333334</v>
      </c>
      <c r="P17" s="68">
        <f t="shared" si="0"/>
        <v>26</v>
      </c>
      <c r="Q17" s="69">
        <f t="shared" si="0"/>
        <v>1.036111111111111</v>
      </c>
      <c r="R17" s="113">
        <f t="shared" si="1"/>
        <v>72</v>
      </c>
      <c r="S17" s="158">
        <f t="shared" si="1"/>
        <v>2.6444444444444444</v>
      </c>
      <c r="T17" s="159"/>
    </row>
    <row r="18" spans="1:20" ht="15.75" x14ac:dyDescent="0.25">
      <c r="A18" s="103">
        <v>9</v>
      </c>
      <c r="B18" s="104" t="s">
        <v>48</v>
      </c>
      <c r="C18" s="105" t="s">
        <v>49</v>
      </c>
      <c r="D18" s="106">
        <v>1</v>
      </c>
      <c r="E18" s="107">
        <v>50</v>
      </c>
      <c r="F18" s="108">
        <v>5.2083333333333336E-2</v>
      </c>
      <c r="G18" s="109">
        <v>1</v>
      </c>
      <c r="H18" s="110">
        <v>0.55208333333333337</v>
      </c>
      <c r="I18" s="157"/>
      <c r="J18" s="108"/>
      <c r="K18" s="111"/>
      <c r="L18" s="107"/>
      <c r="M18" s="107"/>
      <c r="N18" s="148">
        <v>33</v>
      </c>
      <c r="O18" s="149">
        <v>0.58333333333333337</v>
      </c>
      <c r="P18" s="68">
        <f t="shared" si="0"/>
        <v>51</v>
      </c>
      <c r="Q18" s="69">
        <f t="shared" si="0"/>
        <v>0.60416666666666674</v>
      </c>
      <c r="R18" s="113">
        <f t="shared" si="1"/>
        <v>84</v>
      </c>
      <c r="S18" s="158">
        <f t="shared" si="1"/>
        <v>1.1875</v>
      </c>
      <c r="T18" s="159"/>
    </row>
    <row r="19" spans="1:20" ht="15.75" x14ac:dyDescent="0.25">
      <c r="A19" s="103">
        <v>10</v>
      </c>
      <c r="B19" s="104" t="s">
        <v>48</v>
      </c>
      <c r="C19" s="105" t="s">
        <v>50</v>
      </c>
      <c r="D19" s="106">
        <v>1</v>
      </c>
      <c r="E19" s="107">
        <v>49</v>
      </c>
      <c r="F19" s="108">
        <v>0.22916666666666666</v>
      </c>
      <c r="G19" s="109">
        <v>5</v>
      </c>
      <c r="H19" s="110">
        <v>0.25</v>
      </c>
      <c r="I19" s="157"/>
      <c r="J19" s="108"/>
      <c r="K19" s="111"/>
      <c r="L19" s="107"/>
      <c r="M19" s="107"/>
      <c r="N19" s="148">
        <v>32</v>
      </c>
      <c r="O19" s="149">
        <v>0.60416666666666663</v>
      </c>
      <c r="P19" s="68">
        <f t="shared" si="0"/>
        <v>54</v>
      </c>
      <c r="Q19" s="69">
        <f t="shared" si="0"/>
        <v>0.47916666666666663</v>
      </c>
      <c r="R19" s="113">
        <f t="shared" si="1"/>
        <v>86</v>
      </c>
      <c r="S19" s="158">
        <f t="shared" si="1"/>
        <v>1.0833333333333333</v>
      </c>
      <c r="T19" s="159"/>
    </row>
    <row r="20" spans="1:20" ht="15.75" x14ac:dyDescent="0.25">
      <c r="A20" s="103">
        <v>11</v>
      </c>
      <c r="B20" s="104" t="s">
        <v>48</v>
      </c>
      <c r="C20" s="105" t="s">
        <v>51</v>
      </c>
      <c r="D20" s="106">
        <v>1</v>
      </c>
      <c r="E20" s="107">
        <v>15</v>
      </c>
      <c r="F20" s="108">
        <v>1.4375</v>
      </c>
      <c r="G20" s="109">
        <v>13</v>
      </c>
      <c r="H20" s="110">
        <v>2.3854166666666665</v>
      </c>
      <c r="I20" s="157"/>
      <c r="J20" s="108"/>
      <c r="K20" s="111"/>
      <c r="L20" s="107"/>
      <c r="M20" s="107"/>
      <c r="N20" s="148">
        <v>30</v>
      </c>
      <c r="O20" s="149">
        <v>1.2222222222222221</v>
      </c>
      <c r="P20" s="68">
        <f t="shared" si="0"/>
        <v>28</v>
      </c>
      <c r="Q20" s="69">
        <f t="shared" si="0"/>
        <v>3.8229166666666665</v>
      </c>
      <c r="R20" s="113">
        <f t="shared" si="1"/>
        <v>58</v>
      </c>
      <c r="S20" s="158">
        <f t="shared" si="1"/>
        <v>5.0451388888888884</v>
      </c>
      <c r="T20" s="159"/>
    </row>
    <row r="21" spans="1:20" ht="15.75" x14ac:dyDescent="0.25">
      <c r="A21" s="103">
        <v>12</v>
      </c>
      <c r="B21" s="104" t="s">
        <v>48</v>
      </c>
      <c r="C21" s="105" t="s">
        <v>52</v>
      </c>
      <c r="D21" s="106">
        <v>1</v>
      </c>
      <c r="E21" s="107">
        <v>35</v>
      </c>
      <c r="F21" s="108">
        <v>1.7708333333333333</v>
      </c>
      <c r="G21" s="109">
        <v>25</v>
      </c>
      <c r="H21" s="110">
        <v>4.1895833333333332</v>
      </c>
      <c r="I21" s="157"/>
      <c r="J21" s="108"/>
      <c r="K21" s="111"/>
      <c r="L21" s="107"/>
      <c r="M21" s="107"/>
      <c r="N21" s="148">
        <v>30</v>
      </c>
      <c r="O21" s="149">
        <v>1.1909722222222221</v>
      </c>
      <c r="P21" s="68">
        <f t="shared" si="0"/>
        <v>60</v>
      </c>
      <c r="Q21" s="69">
        <f t="shared" si="0"/>
        <v>5.9604166666666663</v>
      </c>
      <c r="R21" s="113">
        <f t="shared" si="1"/>
        <v>90</v>
      </c>
      <c r="S21" s="158">
        <f t="shared" si="1"/>
        <v>7.1513888888888886</v>
      </c>
      <c r="T21" s="159"/>
    </row>
    <row r="22" spans="1:20" ht="15.75" x14ac:dyDescent="0.25">
      <c r="A22" s="103">
        <v>13</v>
      </c>
      <c r="B22" s="104" t="s">
        <v>48</v>
      </c>
      <c r="C22" s="105" t="s">
        <v>53</v>
      </c>
      <c r="D22" s="106">
        <v>1</v>
      </c>
      <c r="E22" s="107">
        <v>27</v>
      </c>
      <c r="F22" s="108">
        <v>2.5104166666666665</v>
      </c>
      <c r="G22" s="109">
        <v>21</v>
      </c>
      <c r="H22" s="110">
        <v>2.5416666666666665</v>
      </c>
      <c r="I22" s="157"/>
      <c r="J22" s="108"/>
      <c r="K22" s="111"/>
      <c r="L22" s="107"/>
      <c r="M22" s="107"/>
      <c r="N22" s="148">
        <v>35</v>
      </c>
      <c r="O22" s="149">
        <v>1.3645833333333333</v>
      </c>
      <c r="P22" s="68">
        <f t="shared" si="0"/>
        <v>48</v>
      </c>
      <c r="Q22" s="69">
        <f t="shared" si="0"/>
        <v>5.052083333333333</v>
      </c>
      <c r="R22" s="113">
        <f t="shared" si="1"/>
        <v>83</v>
      </c>
      <c r="S22" s="158">
        <f t="shared" si="1"/>
        <v>6.4166666666666661</v>
      </c>
      <c r="T22" s="159"/>
    </row>
    <row r="23" spans="1:20" ht="15.75" x14ac:dyDescent="0.25">
      <c r="A23" s="103">
        <v>14</v>
      </c>
      <c r="B23" s="104" t="s">
        <v>48</v>
      </c>
      <c r="C23" s="105" t="s">
        <v>54</v>
      </c>
      <c r="D23" s="106">
        <v>1</v>
      </c>
      <c r="E23" s="107">
        <v>32</v>
      </c>
      <c r="F23" s="108">
        <v>1.125</v>
      </c>
      <c r="G23" s="109">
        <v>17</v>
      </c>
      <c r="H23" s="110">
        <v>2.8055555555555554</v>
      </c>
      <c r="I23" s="157"/>
      <c r="J23" s="108"/>
      <c r="K23" s="111"/>
      <c r="L23" s="107"/>
      <c r="M23" s="107"/>
      <c r="N23" s="148">
        <v>45</v>
      </c>
      <c r="O23" s="149">
        <v>1.9756944444444444</v>
      </c>
      <c r="P23" s="68">
        <f t="shared" si="0"/>
        <v>49</v>
      </c>
      <c r="Q23" s="69">
        <f t="shared" si="0"/>
        <v>3.9305555555555554</v>
      </c>
      <c r="R23" s="113">
        <f t="shared" si="1"/>
        <v>94</v>
      </c>
      <c r="S23" s="158">
        <f t="shared" si="1"/>
        <v>5.90625</v>
      </c>
      <c r="T23" s="159"/>
    </row>
    <row r="24" spans="1:20" ht="15.75" x14ac:dyDescent="0.25">
      <c r="A24" s="103">
        <v>15</v>
      </c>
      <c r="B24" s="104" t="s">
        <v>27</v>
      </c>
      <c r="C24" s="105" t="s">
        <v>24</v>
      </c>
      <c r="D24" s="106">
        <v>1</v>
      </c>
      <c r="E24" s="107">
        <v>96</v>
      </c>
      <c r="F24" s="108">
        <v>8.0868055555555554</v>
      </c>
      <c r="G24" s="109">
        <v>1</v>
      </c>
      <c r="H24" s="110">
        <v>6.25E-2</v>
      </c>
      <c r="I24" s="157"/>
      <c r="J24" s="108"/>
      <c r="K24" s="111"/>
      <c r="L24" s="107"/>
      <c r="M24" s="107"/>
      <c r="N24" s="148">
        <v>22</v>
      </c>
      <c r="O24" s="149">
        <v>1.3284722222222223</v>
      </c>
      <c r="P24" s="68">
        <f t="shared" si="0"/>
        <v>97</v>
      </c>
      <c r="Q24" s="69">
        <f t="shared" si="0"/>
        <v>8.1493055555555554</v>
      </c>
      <c r="R24" s="113">
        <f t="shared" si="1"/>
        <v>119</v>
      </c>
      <c r="S24" s="158">
        <f t="shared" si="1"/>
        <v>9.4777777777777779</v>
      </c>
      <c r="T24" s="159"/>
    </row>
    <row r="25" spans="1:20" ht="15.75" x14ac:dyDescent="0.25">
      <c r="A25" s="103">
        <v>16</v>
      </c>
      <c r="B25" s="104" t="s">
        <v>27</v>
      </c>
      <c r="C25" s="105" t="s">
        <v>34</v>
      </c>
      <c r="D25" s="106">
        <v>1</v>
      </c>
      <c r="E25" s="107">
        <v>105</v>
      </c>
      <c r="F25" s="108">
        <v>19.347222222222221</v>
      </c>
      <c r="G25" s="109">
        <v>3</v>
      </c>
      <c r="H25" s="110">
        <v>0.1986111111111111</v>
      </c>
      <c r="I25" s="157"/>
      <c r="J25" s="108"/>
      <c r="K25" s="111"/>
      <c r="L25" s="107"/>
      <c r="M25" s="107"/>
      <c r="N25" s="148">
        <v>21</v>
      </c>
      <c r="O25" s="149">
        <v>1.4541666666666666</v>
      </c>
      <c r="P25" s="68">
        <f t="shared" si="0"/>
        <v>108</v>
      </c>
      <c r="Q25" s="69">
        <f t="shared" si="0"/>
        <v>19.545833333333334</v>
      </c>
      <c r="R25" s="113">
        <f t="shared" si="1"/>
        <v>129</v>
      </c>
      <c r="S25" s="158">
        <f t="shared" si="1"/>
        <v>21</v>
      </c>
      <c r="T25" s="159"/>
    </row>
    <row r="26" spans="1:20" ht="15.75" x14ac:dyDescent="0.25">
      <c r="A26" s="103">
        <v>17</v>
      </c>
      <c r="B26" s="104" t="s">
        <v>27</v>
      </c>
      <c r="C26" s="105" t="s">
        <v>21</v>
      </c>
      <c r="D26" s="106">
        <v>1</v>
      </c>
      <c r="E26" s="107">
        <v>25</v>
      </c>
      <c r="F26" s="108">
        <v>2.4624999999999999</v>
      </c>
      <c r="G26" s="109">
        <v>15</v>
      </c>
      <c r="H26" s="110">
        <v>1.5506944444444446</v>
      </c>
      <c r="I26" s="157"/>
      <c r="J26" s="108"/>
      <c r="K26" s="111"/>
      <c r="L26" s="127"/>
      <c r="M26" s="107"/>
      <c r="N26" s="148">
        <v>30</v>
      </c>
      <c r="O26" s="149">
        <v>0.94027777777777777</v>
      </c>
      <c r="P26" s="68">
        <f t="shared" si="0"/>
        <v>40</v>
      </c>
      <c r="Q26" s="69">
        <f t="shared" si="0"/>
        <v>4.0131944444444443</v>
      </c>
      <c r="R26" s="113">
        <f t="shared" si="1"/>
        <v>70</v>
      </c>
      <c r="S26" s="158">
        <f t="shared" si="1"/>
        <v>4.9534722222222225</v>
      </c>
      <c r="T26" s="159"/>
    </row>
    <row r="27" spans="1:20" ht="15.75" x14ac:dyDescent="0.25">
      <c r="A27" s="103">
        <v>18</v>
      </c>
      <c r="B27" s="104" t="s">
        <v>27</v>
      </c>
      <c r="C27" s="105" t="s">
        <v>32</v>
      </c>
      <c r="D27" s="106">
        <v>1</v>
      </c>
      <c r="E27" s="107">
        <v>11</v>
      </c>
      <c r="F27" s="108">
        <v>0.65833333333333333</v>
      </c>
      <c r="G27" s="109">
        <v>10</v>
      </c>
      <c r="H27" s="110">
        <v>0.3215277777777778</v>
      </c>
      <c r="I27" s="157"/>
      <c r="J27" s="108"/>
      <c r="K27" s="111"/>
      <c r="L27" s="107"/>
      <c r="M27" s="107"/>
      <c r="N27" s="148">
        <v>31</v>
      </c>
      <c r="O27" s="149">
        <v>1.2138888888888888</v>
      </c>
      <c r="P27" s="68">
        <f t="shared" si="0"/>
        <v>21</v>
      </c>
      <c r="Q27" s="69">
        <f t="shared" si="0"/>
        <v>0.97986111111111107</v>
      </c>
      <c r="R27" s="113">
        <f t="shared" si="1"/>
        <v>52</v>
      </c>
      <c r="S27" s="158">
        <f t="shared" si="1"/>
        <v>2.1937499999999996</v>
      </c>
      <c r="T27" s="159"/>
    </row>
    <row r="28" spans="1:20" ht="15.75" x14ac:dyDescent="0.25">
      <c r="A28" s="103">
        <v>19</v>
      </c>
      <c r="B28" s="104" t="s">
        <v>27</v>
      </c>
      <c r="C28" s="105" t="s">
        <v>28</v>
      </c>
      <c r="D28" s="106">
        <v>1</v>
      </c>
      <c r="E28" s="107">
        <v>10</v>
      </c>
      <c r="F28" s="108">
        <v>0.26944444444444443</v>
      </c>
      <c r="G28" s="109">
        <v>7</v>
      </c>
      <c r="H28" s="110">
        <v>0.28680555555555554</v>
      </c>
      <c r="I28" s="157"/>
      <c r="J28" s="108"/>
      <c r="K28" s="111"/>
      <c r="L28" s="107"/>
      <c r="M28" s="107"/>
      <c r="N28" s="148">
        <v>105</v>
      </c>
      <c r="O28" s="149">
        <v>1.0138888888888888</v>
      </c>
      <c r="P28" s="68">
        <f t="shared" si="0"/>
        <v>17</v>
      </c>
      <c r="Q28" s="69">
        <f t="shared" si="0"/>
        <v>0.55624999999999991</v>
      </c>
      <c r="R28" s="113">
        <f t="shared" si="1"/>
        <v>122</v>
      </c>
      <c r="S28" s="158">
        <f>O28+Q28</f>
        <v>1.5701388888888888</v>
      </c>
      <c r="T28" s="159"/>
    </row>
    <row r="29" spans="1:20" ht="15.75" x14ac:dyDescent="0.25">
      <c r="A29" s="103">
        <v>20</v>
      </c>
      <c r="B29" s="104" t="s">
        <v>27</v>
      </c>
      <c r="C29" s="105" t="s">
        <v>29</v>
      </c>
      <c r="D29" s="106">
        <v>1</v>
      </c>
      <c r="E29" s="107">
        <v>57</v>
      </c>
      <c r="F29" s="108">
        <v>2.6916666666666664</v>
      </c>
      <c r="G29" s="109">
        <v>24</v>
      </c>
      <c r="H29" s="110">
        <v>0.92361111111111116</v>
      </c>
      <c r="I29" s="157"/>
      <c r="J29" s="108"/>
      <c r="K29" s="111"/>
      <c r="L29" s="107"/>
      <c r="M29" s="107"/>
      <c r="N29" s="148">
        <v>83</v>
      </c>
      <c r="O29" s="149">
        <v>1.5069444444444444</v>
      </c>
      <c r="P29" s="68">
        <f t="shared" si="0"/>
        <v>81</v>
      </c>
      <c r="Q29" s="69">
        <f t="shared" si="0"/>
        <v>3.6152777777777776</v>
      </c>
      <c r="R29" s="113">
        <f t="shared" si="1"/>
        <v>164</v>
      </c>
      <c r="S29" s="158">
        <f t="shared" si="1"/>
        <v>5.1222222222222218</v>
      </c>
      <c r="T29" s="159"/>
    </row>
    <row r="30" spans="1:20" ht="15.75" x14ac:dyDescent="0.25">
      <c r="A30" s="103">
        <v>21</v>
      </c>
      <c r="B30" s="104" t="s">
        <v>27</v>
      </c>
      <c r="C30" s="105" t="s">
        <v>30</v>
      </c>
      <c r="D30" s="106">
        <v>1</v>
      </c>
      <c r="E30" s="107">
        <v>12</v>
      </c>
      <c r="F30" s="108">
        <v>0.66180555555555554</v>
      </c>
      <c r="G30" s="109">
        <v>2</v>
      </c>
      <c r="H30" s="110">
        <v>0.16111111111111112</v>
      </c>
      <c r="I30" s="157"/>
      <c r="J30" s="108"/>
      <c r="K30" s="111"/>
      <c r="L30" s="107"/>
      <c r="M30" s="107"/>
      <c r="N30" s="112">
        <v>34</v>
      </c>
      <c r="O30" s="149">
        <v>0.87083333333333324</v>
      </c>
      <c r="P30" s="68">
        <f t="shared" si="0"/>
        <v>14</v>
      </c>
      <c r="Q30" s="69">
        <f t="shared" si="0"/>
        <v>0.82291666666666663</v>
      </c>
      <c r="R30" s="113">
        <f t="shared" si="1"/>
        <v>48</v>
      </c>
      <c r="S30" s="158">
        <f t="shared" si="1"/>
        <v>1.6937499999999999</v>
      </c>
      <c r="T30" s="161"/>
    </row>
    <row r="31" spans="1:20" ht="15.75" x14ac:dyDescent="0.25">
      <c r="A31" s="103">
        <v>22</v>
      </c>
      <c r="B31" s="104" t="s">
        <v>27</v>
      </c>
      <c r="C31" s="105" t="s">
        <v>22</v>
      </c>
      <c r="D31" s="106">
        <v>1</v>
      </c>
      <c r="E31" s="107">
        <v>2</v>
      </c>
      <c r="F31" s="108">
        <v>2.0833333333333332E-2</v>
      </c>
      <c r="G31" s="109">
        <v>10</v>
      </c>
      <c r="H31" s="110">
        <v>0.27083333333333331</v>
      </c>
      <c r="I31" s="157"/>
      <c r="J31" s="108"/>
      <c r="K31" s="111"/>
      <c r="L31" s="107"/>
      <c r="M31" s="107"/>
      <c r="N31" s="112">
        <v>20</v>
      </c>
      <c r="O31" s="162">
        <v>0</v>
      </c>
      <c r="P31" s="68">
        <f t="shared" si="0"/>
        <v>12</v>
      </c>
      <c r="Q31" s="69">
        <f t="shared" si="0"/>
        <v>0.29166666666666663</v>
      </c>
      <c r="R31" s="113">
        <f t="shared" si="1"/>
        <v>32</v>
      </c>
      <c r="S31" s="114">
        <f>O31+Q31</f>
        <v>0.29166666666666663</v>
      </c>
      <c r="T31" s="161"/>
    </row>
    <row r="32" spans="1:20" ht="15.75" x14ac:dyDescent="0.25">
      <c r="A32" s="103">
        <v>23</v>
      </c>
      <c r="B32" s="104" t="s">
        <v>27</v>
      </c>
      <c r="C32" s="128" t="s">
        <v>31</v>
      </c>
      <c r="D32" s="129">
        <v>1</v>
      </c>
      <c r="E32" s="163">
        <v>1</v>
      </c>
      <c r="F32" s="164">
        <v>0.58194444444444449</v>
      </c>
      <c r="G32" s="130">
        <v>5</v>
      </c>
      <c r="H32" s="165">
        <v>4.0229166666666663</v>
      </c>
      <c r="I32" s="130"/>
      <c r="J32" s="130"/>
      <c r="K32" s="130"/>
      <c r="L32" s="130"/>
      <c r="M32" s="131"/>
      <c r="N32" s="166">
        <v>8</v>
      </c>
      <c r="O32" s="167">
        <v>0.13749999999999998</v>
      </c>
      <c r="P32" s="168">
        <f>E32+G32</f>
        <v>6</v>
      </c>
      <c r="Q32" s="169">
        <f>F32+H32</f>
        <v>4.6048611111111111</v>
      </c>
      <c r="R32" s="168">
        <f t="shared" si="1"/>
        <v>14</v>
      </c>
      <c r="S32" s="170">
        <f>O32+Q32</f>
        <v>4.7423611111111112</v>
      </c>
      <c r="T32" s="161"/>
    </row>
    <row r="33" spans="1:20" ht="16.5" thickBot="1" x14ac:dyDescent="0.3">
      <c r="A33" s="132">
        <v>24</v>
      </c>
      <c r="B33" s="133" t="s">
        <v>55</v>
      </c>
      <c r="C33" s="116" t="s">
        <v>56</v>
      </c>
      <c r="D33" s="106">
        <v>1</v>
      </c>
      <c r="E33" s="107">
        <v>0</v>
      </c>
      <c r="F33" s="108">
        <v>5.5555555555555558E-3</v>
      </c>
      <c r="G33" s="109"/>
      <c r="H33" s="110">
        <v>0</v>
      </c>
      <c r="I33" s="157"/>
      <c r="J33" s="108"/>
      <c r="K33" s="111"/>
      <c r="L33" s="107"/>
      <c r="M33" s="107"/>
      <c r="N33" s="112">
        <v>2</v>
      </c>
      <c r="O33" s="69">
        <v>0.14791666666666667</v>
      </c>
      <c r="P33" s="171">
        <f t="shared" si="0"/>
        <v>0</v>
      </c>
      <c r="Q33" s="172">
        <f t="shared" si="0"/>
        <v>5.5555555555555558E-3</v>
      </c>
      <c r="R33" s="113">
        <f t="shared" si="1"/>
        <v>2</v>
      </c>
      <c r="S33" s="114">
        <f t="shared" si="1"/>
        <v>0.15347222222222223</v>
      </c>
      <c r="T33" s="173"/>
    </row>
    <row r="34" spans="1:20" ht="21.75" thickBot="1" x14ac:dyDescent="0.3">
      <c r="A34" s="225" t="s">
        <v>38</v>
      </c>
      <c r="B34" s="226"/>
      <c r="C34" s="227"/>
      <c r="D34" s="174">
        <f>SUM(D10:D33)</f>
        <v>24</v>
      </c>
      <c r="E34" s="174">
        <f t="shared" ref="E34:P34" si="2">SUM(E10:E33)</f>
        <v>775</v>
      </c>
      <c r="F34" s="175">
        <f>SUM(F10:F33)</f>
        <v>60.74305555555555</v>
      </c>
      <c r="G34" s="174">
        <f t="shared" si="2"/>
        <v>279</v>
      </c>
      <c r="H34" s="175">
        <f>SUM(H10:H33)</f>
        <v>29.484027777777783</v>
      </c>
      <c r="I34" s="174">
        <f t="shared" si="2"/>
        <v>0</v>
      </c>
      <c r="J34" s="174">
        <f t="shared" si="2"/>
        <v>0</v>
      </c>
      <c r="K34" s="174">
        <f t="shared" si="2"/>
        <v>0</v>
      </c>
      <c r="L34" s="174">
        <f t="shared" si="2"/>
        <v>0</v>
      </c>
      <c r="M34" s="174">
        <f t="shared" si="2"/>
        <v>0</v>
      </c>
      <c r="N34" s="174">
        <f>SUM(N10:N33)</f>
        <v>991</v>
      </c>
      <c r="O34" s="175">
        <f>SUM(O10:O33)</f>
        <v>25.684027777777771</v>
      </c>
      <c r="P34" s="174">
        <f t="shared" si="2"/>
        <v>1054</v>
      </c>
      <c r="Q34" s="175">
        <f>SUM(Q10:Q33)</f>
        <v>90.227083333333354</v>
      </c>
      <c r="R34" s="176">
        <f>SUM(R10:R33)</f>
        <v>2045</v>
      </c>
      <c r="S34" s="175">
        <f>SUM(S10:S33)</f>
        <v>115.9111111111111</v>
      </c>
      <c r="T34" s="177"/>
    </row>
  </sheetData>
  <mergeCells count="17">
    <mergeCell ref="T7:T9"/>
    <mergeCell ref="D8:F8"/>
    <mergeCell ref="G8:H8"/>
    <mergeCell ref="J8:K8"/>
    <mergeCell ref="L8:M8"/>
    <mergeCell ref="N8:O8"/>
    <mergeCell ref="R8:S8"/>
    <mergeCell ref="E7:O7"/>
    <mergeCell ref="P7:Q8"/>
    <mergeCell ref="A34:C34"/>
    <mergeCell ref="C2:S2"/>
    <mergeCell ref="C3:S3"/>
    <mergeCell ref="K4:P4"/>
    <mergeCell ref="R7:S7"/>
    <mergeCell ref="A7:A9"/>
    <mergeCell ref="B7:B9"/>
    <mergeCell ref="C7:C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6 Months post conflict</vt:lpstr>
      <vt:lpstr>9 months 2015 E.C</vt:lpstr>
      <vt:lpstr>12 months 2014 E.C</vt:lpstr>
      <vt:lpstr>9 month 2013 E.C</vt:lpstr>
      <vt:lpstr>3 Months before the conflict 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Hagos GB</dc:creator>
  <cp:lastModifiedBy>Hagos GB</cp:lastModifiedBy>
  <cp:lastPrinted>2025-09-21T08:15:53Z</cp:lastPrinted>
  <dcterms:created xsi:type="dcterms:W3CDTF">2025-09-21T06:08:07Z</dcterms:created>
  <dcterms:modified xsi:type="dcterms:W3CDTF">2025-09-21T12:31:41Z</dcterms:modified>
</cp:coreProperties>
</file>