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-my.sharepoint.com/personal/manthiramk_nih_gov/Documents/COVID Tonsil Protocol/Vaccinated Samples Study/Paper 2024/2025_0813_COVID Vaccination/"/>
    </mc:Choice>
  </mc:AlternateContent>
  <xr:revisionPtr revIDLastSave="0" documentId="8_{35A327FE-E833-B54C-9DC4-C464F8D8E8A8}" xr6:coauthVersionLast="47" xr6:coauthVersionMax="47" xr10:uidLastSave="{00000000-0000-0000-0000-000000000000}"/>
  <bookViews>
    <workbookView xWindow="2260" yWindow="2840" windowWidth="32220" windowHeight="17180" activeTab="6" xr2:uid="{F22168FC-9CCF-7342-8A9C-7135B8732585}"/>
  </bookViews>
  <sheets>
    <sheet name="1. Group Characteristics" sheetId="5" r:id="rId1"/>
    <sheet name="2. Participant Characteristics" sheetId="1" r:id="rId2"/>
    <sheet name="3. Serology and S1RBD B cells" sheetId="2" r:id="rId3"/>
    <sheet name="4. BSM Characteristics" sheetId="8" r:id="rId4"/>
    <sheet name="5. Freq of Clusters in PBMC" sheetId="9" r:id="rId5"/>
    <sheet name="6. Freq of Clusters in tissues" sheetId="7" r:id="rId6"/>
    <sheet name="7. GC B cell Description" sheetId="3" r:id="rId7"/>
    <sheet name="8. CITE-seq Samples" sheetId="10" r:id="rId8"/>
    <sheet name="9. DEG_S_P1_P2" sheetId="13" r:id="rId9"/>
    <sheet name="10. DAR_P1_P2" sheetId="11" r:id="rId10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9" i="1" l="1"/>
  <c r="U50" i="1" l="1"/>
  <c r="K55" i="3" l="1"/>
  <c r="L55" i="3" s="1"/>
  <c r="J55" i="3"/>
  <c r="H55" i="3"/>
  <c r="F55" i="3"/>
  <c r="K54" i="3"/>
  <c r="L54" i="3" s="1"/>
  <c r="J54" i="3"/>
  <c r="H54" i="3"/>
  <c r="F54" i="3"/>
  <c r="K53" i="3"/>
  <c r="L53" i="3" s="1"/>
  <c r="J53" i="3"/>
  <c r="H53" i="3"/>
  <c r="F53" i="3"/>
  <c r="K52" i="3"/>
  <c r="L52" i="3" s="1"/>
  <c r="J52" i="3"/>
  <c r="H52" i="3"/>
  <c r="F52" i="3"/>
  <c r="K51" i="3"/>
  <c r="L51" i="3" s="1"/>
  <c r="J51" i="3"/>
  <c r="H51" i="3"/>
  <c r="F51" i="3"/>
  <c r="K50" i="3"/>
  <c r="L50" i="3" s="1"/>
  <c r="J50" i="3"/>
  <c r="H50" i="3"/>
  <c r="F50" i="3"/>
  <c r="K49" i="3"/>
  <c r="L49" i="3" s="1"/>
  <c r="J49" i="3"/>
  <c r="H49" i="3"/>
  <c r="F49" i="3"/>
  <c r="K48" i="3"/>
  <c r="L48" i="3" s="1"/>
  <c r="J48" i="3"/>
  <c r="H48" i="3"/>
  <c r="F48" i="3"/>
  <c r="K47" i="3"/>
  <c r="L47" i="3" s="1"/>
  <c r="J47" i="3"/>
  <c r="H47" i="3"/>
  <c r="F47" i="3"/>
  <c r="K46" i="3"/>
  <c r="L46" i="3" s="1"/>
  <c r="J46" i="3"/>
  <c r="H46" i="3"/>
  <c r="F46" i="3"/>
  <c r="K45" i="3"/>
  <c r="L45" i="3" s="1"/>
  <c r="J45" i="3"/>
  <c r="H45" i="3"/>
  <c r="F45" i="3"/>
  <c r="K44" i="3"/>
  <c r="L44" i="3" s="1"/>
  <c r="J44" i="3"/>
  <c r="H44" i="3"/>
  <c r="F44" i="3"/>
  <c r="K43" i="3"/>
  <c r="L43" i="3" s="1"/>
  <c r="J43" i="3"/>
  <c r="H43" i="3"/>
  <c r="F43" i="3"/>
  <c r="K42" i="3"/>
  <c r="L42" i="3" s="1"/>
  <c r="J42" i="3"/>
  <c r="H42" i="3"/>
  <c r="F42" i="3"/>
  <c r="K41" i="3"/>
  <c r="L41" i="3" s="1"/>
  <c r="J41" i="3"/>
  <c r="H41" i="3"/>
  <c r="F41" i="3"/>
  <c r="K40" i="3"/>
  <c r="L40" i="3" s="1"/>
  <c r="J40" i="3"/>
  <c r="H40" i="3"/>
  <c r="F40" i="3"/>
  <c r="K39" i="3"/>
  <c r="L39" i="3" s="1"/>
  <c r="J39" i="3"/>
  <c r="H39" i="3"/>
  <c r="F39" i="3"/>
  <c r="K38" i="3"/>
  <c r="L38" i="3" s="1"/>
  <c r="J38" i="3"/>
  <c r="H38" i="3"/>
  <c r="F38" i="3"/>
  <c r="K37" i="3"/>
  <c r="L37" i="3" s="1"/>
  <c r="J37" i="3"/>
  <c r="H37" i="3"/>
  <c r="F37" i="3"/>
  <c r="K36" i="3"/>
  <c r="L36" i="3" s="1"/>
  <c r="J36" i="3"/>
  <c r="H36" i="3"/>
  <c r="F36" i="3"/>
  <c r="K35" i="3"/>
  <c r="L35" i="3" s="1"/>
  <c r="J35" i="3"/>
  <c r="H35" i="3"/>
  <c r="F35" i="3"/>
  <c r="K34" i="3"/>
  <c r="L34" i="3" s="1"/>
  <c r="J34" i="3"/>
  <c r="H34" i="3"/>
  <c r="F34" i="3"/>
  <c r="K33" i="3"/>
  <c r="L33" i="3" s="1"/>
  <c r="J33" i="3"/>
  <c r="H33" i="3"/>
  <c r="F33" i="3"/>
  <c r="K32" i="3"/>
  <c r="L32" i="3" s="1"/>
  <c r="J32" i="3"/>
  <c r="H32" i="3"/>
  <c r="F32" i="3"/>
  <c r="K31" i="3"/>
  <c r="L31" i="3" s="1"/>
  <c r="J31" i="3"/>
  <c r="H31" i="3"/>
  <c r="F31" i="3"/>
  <c r="K30" i="3"/>
  <c r="L30" i="3" s="1"/>
  <c r="J30" i="3"/>
  <c r="H30" i="3"/>
  <c r="F30" i="3"/>
  <c r="K29" i="3"/>
  <c r="L29" i="3" s="1"/>
  <c r="J29" i="3"/>
  <c r="H29" i="3"/>
  <c r="F29" i="3"/>
  <c r="K28" i="3"/>
  <c r="L28" i="3" s="1"/>
  <c r="J28" i="3"/>
  <c r="H28" i="3"/>
  <c r="F28" i="3"/>
  <c r="K27" i="3"/>
  <c r="L27" i="3" s="1"/>
  <c r="J27" i="3"/>
  <c r="H27" i="3"/>
  <c r="F27" i="3"/>
  <c r="K26" i="3"/>
  <c r="L26" i="3" s="1"/>
  <c r="J26" i="3"/>
  <c r="H26" i="3"/>
  <c r="F26" i="3"/>
  <c r="K25" i="3"/>
  <c r="L25" i="3" s="1"/>
  <c r="J25" i="3"/>
  <c r="H25" i="3"/>
  <c r="F25" i="3"/>
  <c r="K24" i="3"/>
  <c r="L24" i="3" s="1"/>
  <c r="J24" i="3"/>
  <c r="H24" i="3"/>
  <c r="F24" i="3"/>
  <c r="K23" i="3"/>
  <c r="L23" i="3" s="1"/>
  <c r="J23" i="3"/>
  <c r="H23" i="3"/>
  <c r="F23" i="3"/>
  <c r="K22" i="3"/>
  <c r="L22" i="3" s="1"/>
  <c r="J22" i="3"/>
  <c r="H22" i="3"/>
  <c r="F22" i="3"/>
  <c r="K21" i="3"/>
  <c r="L21" i="3" s="1"/>
  <c r="J21" i="3"/>
  <c r="H21" i="3"/>
  <c r="F21" i="3"/>
  <c r="K20" i="3"/>
  <c r="L20" i="3" s="1"/>
  <c r="J20" i="3"/>
  <c r="H20" i="3"/>
  <c r="F20" i="3"/>
  <c r="K19" i="3"/>
  <c r="L19" i="3" s="1"/>
  <c r="J19" i="3"/>
  <c r="H19" i="3"/>
  <c r="F19" i="3"/>
  <c r="K18" i="3"/>
  <c r="L18" i="3" s="1"/>
  <c r="J18" i="3"/>
  <c r="H18" i="3"/>
  <c r="F18" i="3"/>
  <c r="K17" i="3"/>
  <c r="L17" i="3" s="1"/>
  <c r="J17" i="3"/>
  <c r="H17" i="3"/>
  <c r="F17" i="3"/>
  <c r="K16" i="3"/>
  <c r="L16" i="3" s="1"/>
  <c r="J16" i="3"/>
  <c r="H16" i="3"/>
  <c r="F16" i="3"/>
  <c r="K15" i="3"/>
  <c r="L15" i="3" s="1"/>
  <c r="J15" i="3"/>
  <c r="H15" i="3"/>
  <c r="F15" i="3"/>
  <c r="K14" i="3"/>
  <c r="L14" i="3" s="1"/>
  <c r="J14" i="3"/>
  <c r="H14" i="3"/>
  <c r="F14" i="3"/>
  <c r="K13" i="3"/>
  <c r="L13" i="3" s="1"/>
  <c r="J13" i="3"/>
  <c r="H13" i="3"/>
  <c r="F13" i="3"/>
  <c r="K12" i="3"/>
  <c r="L12" i="3" s="1"/>
  <c r="J12" i="3"/>
  <c r="H12" i="3"/>
  <c r="F12" i="3"/>
  <c r="K11" i="3"/>
  <c r="L11" i="3" s="1"/>
  <c r="J11" i="3"/>
  <c r="H11" i="3"/>
  <c r="F11" i="3"/>
  <c r="K10" i="3"/>
  <c r="L10" i="3" s="1"/>
  <c r="J10" i="3"/>
  <c r="H10" i="3"/>
  <c r="F10" i="3"/>
  <c r="K9" i="3"/>
  <c r="L9" i="3" s="1"/>
  <c r="J9" i="3"/>
  <c r="H9" i="3"/>
  <c r="F9" i="3"/>
  <c r="K8" i="3"/>
  <c r="L8" i="3" s="1"/>
  <c r="J8" i="3"/>
  <c r="H8" i="3"/>
  <c r="F8" i="3"/>
  <c r="K7" i="3"/>
  <c r="L7" i="3" s="1"/>
  <c r="J7" i="3"/>
  <c r="H7" i="3"/>
  <c r="F7" i="3"/>
  <c r="K6" i="3"/>
  <c r="L6" i="3" s="1"/>
  <c r="J6" i="3"/>
  <c r="H6" i="3"/>
  <c r="F6" i="3"/>
  <c r="K5" i="3"/>
  <c r="L5" i="3" s="1"/>
  <c r="J5" i="3"/>
  <c r="H5" i="3"/>
  <c r="F5" i="3"/>
  <c r="K4" i="3"/>
  <c r="L4" i="3" s="1"/>
  <c r="J4" i="3"/>
  <c r="H4" i="3"/>
  <c r="F4" i="3"/>
  <c r="U60" i="1" l="1"/>
  <c r="U58" i="1"/>
  <c r="U49" i="1"/>
  <c r="U53" i="1"/>
  <c r="U54" i="1"/>
  <c r="U55" i="1"/>
  <c r="U57" i="1"/>
  <c r="B3" i="5" l="1"/>
  <c r="R71" i="1" l="1"/>
  <c r="P71" i="1"/>
  <c r="U70" i="1"/>
  <c r="R70" i="1"/>
  <c r="P70" i="1"/>
  <c r="U69" i="1"/>
  <c r="R69" i="1"/>
  <c r="P69" i="1"/>
  <c r="U68" i="1"/>
  <c r="R68" i="1"/>
  <c r="P68" i="1"/>
  <c r="U67" i="1"/>
  <c r="R67" i="1"/>
  <c r="P67" i="1"/>
  <c r="R66" i="1"/>
  <c r="P66" i="1"/>
  <c r="R65" i="1"/>
  <c r="P65" i="1"/>
  <c r="R64" i="1"/>
  <c r="P64" i="1"/>
  <c r="R63" i="1"/>
  <c r="P63" i="1"/>
  <c r="R62" i="1"/>
  <c r="P62" i="1"/>
  <c r="R61" i="1"/>
  <c r="P61" i="1"/>
  <c r="R48" i="1"/>
  <c r="P48" i="1"/>
  <c r="R47" i="1"/>
  <c r="P47" i="1"/>
  <c r="R46" i="1"/>
  <c r="P46" i="1"/>
  <c r="R45" i="1"/>
  <c r="P45" i="1"/>
  <c r="R44" i="1"/>
  <c r="P44" i="1"/>
  <c r="R43" i="1"/>
  <c r="P43" i="1"/>
  <c r="R42" i="1"/>
  <c r="P42" i="1"/>
  <c r="R41" i="1"/>
  <c r="P41" i="1"/>
  <c r="R40" i="1"/>
  <c r="P40" i="1"/>
  <c r="R39" i="1"/>
  <c r="P39" i="1"/>
</calcChain>
</file>

<file path=xl/sharedStrings.xml><?xml version="1.0" encoding="utf-8"?>
<sst xmlns="http://schemas.openxmlformats.org/spreadsheetml/2006/main" count="2819" uniqueCount="705">
  <si>
    <t>Sex</t>
  </si>
  <si>
    <t>Group</t>
  </si>
  <si>
    <t>Medications</t>
  </si>
  <si>
    <t>CNMC 007</t>
  </si>
  <si>
    <t>T007</t>
  </si>
  <si>
    <t>A007</t>
  </si>
  <si>
    <t>P007</t>
  </si>
  <si>
    <t>Male</t>
  </si>
  <si>
    <t>Negative</t>
  </si>
  <si>
    <t>SDB</t>
  </si>
  <si>
    <t>Other</t>
  </si>
  <si>
    <t>CNMC 010</t>
  </si>
  <si>
    <t>T010</t>
  </si>
  <si>
    <t>A010</t>
  </si>
  <si>
    <t>P010</t>
  </si>
  <si>
    <t>Female</t>
  </si>
  <si>
    <t>CNMC 017</t>
  </si>
  <si>
    <t>T017</t>
  </si>
  <si>
    <t>A017</t>
  </si>
  <si>
    <t>P017</t>
  </si>
  <si>
    <t>Mild OSA</t>
  </si>
  <si>
    <t>CNMC 018</t>
  </si>
  <si>
    <t>T018</t>
  </si>
  <si>
    <t>A018</t>
  </si>
  <si>
    <t>P018</t>
  </si>
  <si>
    <t>CNMC 019</t>
  </si>
  <si>
    <t>T019</t>
  </si>
  <si>
    <t>A019</t>
  </si>
  <si>
    <t>P019</t>
  </si>
  <si>
    <t>Moderate OSA</t>
  </si>
  <si>
    <t>CNMC 028</t>
  </si>
  <si>
    <t>T028</t>
  </si>
  <si>
    <t>A028</t>
  </si>
  <si>
    <t>P028</t>
  </si>
  <si>
    <t>CNMC 042</t>
  </si>
  <si>
    <t>T042</t>
  </si>
  <si>
    <t>A042</t>
  </si>
  <si>
    <t>P042</t>
  </si>
  <si>
    <t>CNMC 061</t>
  </si>
  <si>
    <t>T061</t>
  </si>
  <si>
    <t>NA</t>
  </si>
  <si>
    <t>P061</t>
  </si>
  <si>
    <t>CNMC 063</t>
  </si>
  <si>
    <t>T063</t>
  </si>
  <si>
    <t>A063</t>
  </si>
  <si>
    <t>P063</t>
  </si>
  <si>
    <t>CNMC 067</t>
  </si>
  <si>
    <t>T067</t>
  </si>
  <si>
    <t>A067</t>
  </si>
  <si>
    <t>P067</t>
  </si>
  <si>
    <t>Recurrent tonsillits</t>
  </si>
  <si>
    <t>ReT</t>
  </si>
  <si>
    <t>CNMC 075</t>
  </si>
  <si>
    <t>T075</t>
  </si>
  <si>
    <t>A075</t>
  </si>
  <si>
    <t>P075</t>
  </si>
  <si>
    <t>Chronic tonsillitis</t>
  </si>
  <si>
    <t>CNMC 105</t>
  </si>
  <si>
    <t>T105</t>
  </si>
  <si>
    <t>P105</t>
  </si>
  <si>
    <t>Chronic tonsillitis, recurrent tonsillitis</t>
  </si>
  <si>
    <t>Positive</t>
  </si>
  <si>
    <t>Yes</t>
  </si>
  <si>
    <t>Severe OSA</t>
  </si>
  <si>
    <t>Inhaled steroid</t>
  </si>
  <si>
    <t>Zyrtec</t>
  </si>
  <si>
    <t>CNMC 001</t>
  </si>
  <si>
    <t>T001</t>
  </si>
  <si>
    <t>A001</t>
  </si>
  <si>
    <t>P001</t>
  </si>
  <si>
    <t>CNMC 005</t>
  </si>
  <si>
    <t>T005</t>
  </si>
  <si>
    <t>CNMC 008</t>
  </si>
  <si>
    <t>T008</t>
  </si>
  <si>
    <t>P008</t>
  </si>
  <si>
    <t>CNMC 011</t>
  </si>
  <si>
    <t>T011</t>
  </si>
  <si>
    <t>P011</t>
  </si>
  <si>
    <t>CNMC 016</t>
  </si>
  <si>
    <t>T016</t>
  </si>
  <si>
    <t>A016</t>
  </si>
  <si>
    <t>CNMC 022</t>
  </si>
  <si>
    <t>T022</t>
  </si>
  <si>
    <t>A022</t>
  </si>
  <si>
    <t>CNMC 029</t>
  </si>
  <si>
    <t>T029</t>
  </si>
  <si>
    <t>CNMC 032</t>
  </si>
  <si>
    <t>T032</t>
  </si>
  <si>
    <t>P032</t>
  </si>
  <si>
    <t>CNMC 041</t>
  </si>
  <si>
    <t>T041</t>
  </si>
  <si>
    <t>A041</t>
  </si>
  <si>
    <t>CNMC 046</t>
  </si>
  <si>
    <t>T046</t>
  </si>
  <si>
    <t>A046</t>
  </si>
  <si>
    <t>CNMC 050</t>
  </si>
  <si>
    <t>T050</t>
  </si>
  <si>
    <t>A050</t>
  </si>
  <si>
    <t>P050</t>
  </si>
  <si>
    <t>CNMC 069</t>
  </si>
  <si>
    <t>T069</t>
  </si>
  <si>
    <t>A069</t>
  </si>
  <si>
    <t>CNMC 070</t>
  </si>
  <si>
    <t>T070</t>
  </si>
  <si>
    <t>P070</t>
  </si>
  <si>
    <t>CNMC 071</t>
  </si>
  <si>
    <t>T071</t>
  </si>
  <si>
    <t>P071</t>
  </si>
  <si>
    <t>CNMC 087</t>
  </si>
  <si>
    <t>T087</t>
  </si>
  <si>
    <t>A087</t>
  </si>
  <si>
    <t>Loratadine</t>
  </si>
  <si>
    <t>CNMC 089</t>
  </si>
  <si>
    <t>T089</t>
  </si>
  <si>
    <t>A089</t>
  </si>
  <si>
    <t>CNMC 091</t>
  </si>
  <si>
    <t>T091</t>
  </si>
  <si>
    <t>A091</t>
  </si>
  <si>
    <t>P091</t>
  </si>
  <si>
    <t>CNMC 100</t>
  </si>
  <si>
    <t>T100</t>
  </si>
  <si>
    <t>P100</t>
  </si>
  <si>
    <t>CNMC 101</t>
  </si>
  <si>
    <t>T101</t>
  </si>
  <si>
    <t>A101</t>
  </si>
  <si>
    <t>P101</t>
  </si>
  <si>
    <t>CNMC 102</t>
  </si>
  <si>
    <t>T102</t>
  </si>
  <si>
    <t>P102</t>
  </si>
  <si>
    <t>CNMC 103</t>
  </si>
  <si>
    <t>T103</t>
  </si>
  <si>
    <t>A103</t>
  </si>
  <si>
    <t>P103</t>
  </si>
  <si>
    <t>CNMC 104</t>
  </si>
  <si>
    <t>T104</t>
  </si>
  <si>
    <t>P104</t>
  </si>
  <si>
    <t>CNMC 108</t>
  </si>
  <si>
    <t>A108</t>
  </si>
  <si>
    <t>P108</t>
  </si>
  <si>
    <t>ETD</t>
  </si>
  <si>
    <t>CNMC 109</t>
  </si>
  <si>
    <t>A109</t>
  </si>
  <si>
    <t>P109</t>
  </si>
  <si>
    <t>CNMC 111</t>
  </si>
  <si>
    <t>T111</t>
  </si>
  <si>
    <t>A111</t>
  </si>
  <si>
    <t>P111</t>
  </si>
  <si>
    <t>Pfizer</t>
  </si>
  <si>
    <t>11/6/21, 11/28/21</t>
  </si>
  <si>
    <t>Indeterminate</t>
  </si>
  <si>
    <t>CNMC 113</t>
  </si>
  <si>
    <t>T113</t>
  </si>
  <si>
    <t>P113</t>
  </si>
  <si>
    <t>5/14/21, 6/4/21</t>
  </si>
  <si>
    <t>Inhaled steroid, Loratadine</t>
  </si>
  <si>
    <t>CNMC 115</t>
  </si>
  <si>
    <t>T115</t>
  </si>
  <si>
    <t>A115</t>
  </si>
  <si>
    <t>P115</t>
  </si>
  <si>
    <t>Yes, boosted</t>
  </si>
  <si>
    <t>Moderna</t>
  </si>
  <si>
    <t>2/12/2021, 3/12/2021, 12/7/21</t>
  </si>
  <si>
    <t>CNMC 116</t>
  </si>
  <si>
    <t>A116</t>
  </si>
  <si>
    <t>P116</t>
  </si>
  <si>
    <t>12/19/21, 12/30/21</t>
  </si>
  <si>
    <t>CNMC 122</t>
  </si>
  <si>
    <t>T122</t>
  </si>
  <si>
    <t>A122</t>
  </si>
  <si>
    <t>P122</t>
  </si>
  <si>
    <t>4/15/21, 5/6/21, 12/16/21</t>
  </si>
  <si>
    <t>Chronic tonsillitis/tonsil stones</t>
  </si>
  <si>
    <t>CNMC 124</t>
  </si>
  <si>
    <t>A124</t>
  </si>
  <si>
    <t>P124</t>
  </si>
  <si>
    <t>1/21/2022, 2/11/2022</t>
  </si>
  <si>
    <t>Inahled steroid</t>
  </si>
  <si>
    <t>CNMC 125</t>
  </si>
  <si>
    <t>A125</t>
  </si>
  <si>
    <t>P125</t>
  </si>
  <si>
    <t>CNMC 126</t>
  </si>
  <si>
    <t>T126</t>
  </si>
  <si>
    <t>A126</t>
  </si>
  <si>
    <t>P126</t>
  </si>
  <si>
    <t>11/18/2021, 12/09/2021</t>
  </si>
  <si>
    <t>CNMC 128</t>
  </si>
  <si>
    <t>T128</t>
  </si>
  <si>
    <t>A128</t>
  </si>
  <si>
    <t>P128</t>
  </si>
  <si>
    <t>12/28/2021, 1/19/2022</t>
  </si>
  <si>
    <t>CNMC 133</t>
  </si>
  <si>
    <t>T133</t>
  </si>
  <si>
    <t>A133</t>
  </si>
  <si>
    <t>P133</t>
  </si>
  <si>
    <t>12/1/21, 12/21/21</t>
  </si>
  <si>
    <t>CNMC 112</t>
  </si>
  <si>
    <t>T112</t>
  </si>
  <si>
    <t>P112</t>
  </si>
  <si>
    <t>3/6/2021, 3/27/2021, 12/18/2021</t>
  </si>
  <si>
    <t>Inhaled steroid, isotretinoin, thiamine</t>
  </si>
  <si>
    <t>CNMC 117</t>
  </si>
  <si>
    <t>T117</t>
  </si>
  <si>
    <t>A117</t>
  </si>
  <si>
    <t>P117</t>
  </si>
  <si>
    <t>11/24/2021, 12/15/2021</t>
  </si>
  <si>
    <t>CNMC 119</t>
  </si>
  <si>
    <t>T119</t>
  </si>
  <si>
    <t>A119</t>
  </si>
  <si>
    <t>P119</t>
  </si>
  <si>
    <t>11/15/2021, 12/6/2021</t>
  </si>
  <si>
    <t>CNMC 120</t>
  </si>
  <si>
    <t>T120</t>
  </si>
  <si>
    <t>A120</t>
  </si>
  <si>
    <t>P120</t>
  </si>
  <si>
    <t>11/10/2021, 12/7/2021</t>
  </si>
  <si>
    <t>CNMC 121</t>
  </si>
  <si>
    <t>T121</t>
  </si>
  <si>
    <t>A121</t>
  </si>
  <si>
    <t>P121</t>
  </si>
  <si>
    <t>CNMC 123</t>
  </si>
  <si>
    <t>T123</t>
  </si>
  <si>
    <t>A123</t>
  </si>
  <si>
    <t>P123</t>
  </si>
  <si>
    <t>Yes, first dose</t>
  </si>
  <si>
    <t>CNMC 127</t>
  </si>
  <si>
    <t>T127</t>
  </si>
  <si>
    <t>A127</t>
  </si>
  <si>
    <t>P127</t>
  </si>
  <si>
    <t>12/28/21, 1/19/22</t>
  </si>
  <si>
    <t>CNMC 130</t>
  </si>
  <si>
    <t>T130</t>
  </si>
  <si>
    <t>A130</t>
  </si>
  <si>
    <t>P130</t>
  </si>
  <si>
    <t>12/1/2021, 12/22/2021</t>
  </si>
  <si>
    <t>CNMC 131</t>
  </si>
  <si>
    <t>T131</t>
  </si>
  <si>
    <t>A131</t>
  </si>
  <si>
    <t>P131</t>
  </si>
  <si>
    <t>6/25/22, 7/11/22</t>
  </si>
  <si>
    <t>CNMC 134</t>
  </si>
  <si>
    <t>T134</t>
  </si>
  <si>
    <t>A134</t>
  </si>
  <si>
    <t>P134</t>
  </si>
  <si>
    <t>11/13/21, 12/4/21</t>
  </si>
  <si>
    <t>CNMC 135</t>
  </si>
  <si>
    <t>T135</t>
  </si>
  <si>
    <t>A135</t>
  </si>
  <si>
    <t>P135</t>
  </si>
  <si>
    <t>INF</t>
  </si>
  <si>
    <t>11/178/2020</t>
  </si>
  <si>
    <t>1/256/2021</t>
  </si>
  <si>
    <t>5/123/2021</t>
  </si>
  <si>
    <t>Demographics</t>
  </si>
  <si>
    <t xml:space="preserve"> All Participants     </t>
  </si>
  <si>
    <t>VAC</t>
  </si>
  <si>
    <t xml:space="preserve">Mean Age (years) (±SD)                                                   </t>
  </si>
  <si>
    <t>Race/Ethnicity</t>
  </si>
  <si>
    <t>Race</t>
  </si>
  <si>
    <t>Black</t>
  </si>
  <si>
    <t>Hispanic</t>
  </si>
  <si>
    <t>Whilte</t>
  </si>
  <si>
    <t>Clinical Characteristics</t>
  </si>
  <si>
    <t>Primary Diagnosis</t>
  </si>
  <si>
    <t xml:space="preserve">Eustachian tube dysfunction                                     </t>
  </si>
  <si>
    <t xml:space="preserve">Recurrent tonsillitis                                                    </t>
  </si>
  <si>
    <t>Medications (within 2 weeks prior to surgery)</t>
  </si>
  <si>
    <t>Number of participants</t>
  </si>
  <si>
    <t xml:space="preserve">      Mild OSA, AHI &gt;1 and &lt; 5     </t>
  </si>
  <si>
    <t xml:space="preserve">      Moderate OSA, AHI 5 to 10                                      </t>
  </si>
  <si>
    <t xml:space="preserve">Inhaled or nasal corticosteroid                                 </t>
  </si>
  <si>
    <t>HIspanic</t>
  </si>
  <si>
    <t>White</t>
  </si>
  <si>
    <t>Asian</t>
  </si>
  <si>
    <t>Mixed</t>
  </si>
  <si>
    <t>IgG GC B</t>
  </si>
  <si>
    <t>Cluster_9</t>
  </si>
  <si>
    <t>Cluster_14</t>
  </si>
  <si>
    <t>8.38±4.72</t>
  </si>
  <si>
    <t>6.43±4.3</t>
  </si>
  <si>
    <t>10.22±4.93</t>
  </si>
  <si>
    <t>7.97±4.4</t>
  </si>
  <si>
    <t xml:space="preserve">3 (12.5%) </t>
  </si>
  <si>
    <t>27 (47.4%)</t>
  </si>
  <si>
    <t>30 (52.6%)</t>
  </si>
  <si>
    <t>8 (14.0%)</t>
  </si>
  <si>
    <t>11 (19.3%)</t>
  </si>
  <si>
    <t>33 (57.9%)</t>
  </si>
  <si>
    <t>9 (15.8%)</t>
  </si>
  <si>
    <t>2 (3.5%)</t>
  </si>
  <si>
    <t>6 (10.5%)</t>
  </si>
  <si>
    <t>6 (50%)</t>
  </si>
  <si>
    <t>2 (16.7%)</t>
  </si>
  <si>
    <t>5 (41.7%)</t>
  </si>
  <si>
    <t>3 (25%)</t>
  </si>
  <si>
    <t>1 (8.33%)</t>
  </si>
  <si>
    <t>14 (58.3%)</t>
  </si>
  <si>
    <t>6 (25%)</t>
  </si>
  <si>
    <t>5 (50%)</t>
  </si>
  <si>
    <t>1 (10%)</t>
  </si>
  <si>
    <t>2 (20%)</t>
  </si>
  <si>
    <t>3 (30%)</t>
  </si>
  <si>
    <t>4 (40%)</t>
  </si>
  <si>
    <t>8 (80%)</t>
  </si>
  <si>
    <t>3 (12.5%)</t>
  </si>
  <si>
    <t>18 (75.0%)</t>
  </si>
  <si>
    <t>Cluster_1</t>
  </si>
  <si>
    <t>Cluster_2</t>
  </si>
  <si>
    <t>Cluster_3</t>
  </si>
  <si>
    <t>Cluster_4</t>
  </si>
  <si>
    <t>Cluster_5</t>
  </si>
  <si>
    <t>Cluster_6</t>
  </si>
  <si>
    <t>Cluster_7</t>
  </si>
  <si>
    <t>Cluster_8</t>
  </si>
  <si>
    <t>Cluster_10</t>
  </si>
  <si>
    <t>Cluster_11</t>
  </si>
  <si>
    <t>Cluster_12</t>
  </si>
  <si>
    <t>Cluster_13</t>
  </si>
  <si>
    <r>
      <t>CD21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>CD27</t>
    </r>
    <r>
      <rPr>
        <b/>
        <vertAlign val="superscript"/>
        <sz val="12"/>
        <color theme="1"/>
        <rFont val="Arial"/>
        <family val="2"/>
      </rPr>
      <t>-</t>
    </r>
  </si>
  <si>
    <t>cMBC</t>
  </si>
  <si>
    <t>acMBC</t>
  </si>
  <si>
    <t>atMBC</t>
  </si>
  <si>
    <r>
      <t>CD69</t>
    </r>
    <r>
      <rPr>
        <b/>
        <vertAlign val="superscript"/>
        <sz val="12"/>
        <color theme="1"/>
        <rFont val="Arial"/>
        <family val="2"/>
      </rPr>
      <t>+</t>
    </r>
  </si>
  <si>
    <r>
      <t>IgM</t>
    </r>
    <r>
      <rPr>
        <b/>
        <vertAlign val="superscript"/>
        <sz val="12"/>
        <color theme="1"/>
        <rFont val="Arial"/>
        <family val="2"/>
      </rPr>
      <t>+</t>
    </r>
  </si>
  <si>
    <r>
      <t>IgA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>IgG</t>
    </r>
    <r>
      <rPr>
        <b/>
        <vertAlign val="superscript"/>
        <sz val="12"/>
        <color theme="1"/>
        <rFont val="Arial"/>
        <family val="2"/>
      </rPr>
      <t>+</t>
    </r>
  </si>
  <si>
    <r>
      <t>IG</t>
    </r>
    <r>
      <rPr>
        <b/>
        <vertAlign val="superscript"/>
        <sz val="12"/>
        <color theme="1"/>
        <rFont val="Arial"/>
        <family val="2"/>
      </rPr>
      <t>+</t>
    </r>
  </si>
  <si>
    <r>
      <t>IgA</t>
    </r>
    <r>
      <rPr>
        <b/>
        <vertAlign val="superscript"/>
        <sz val="12"/>
        <color theme="1"/>
        <rFont val="Arial"/>
        <family val="2"/>
      </rPr>
      <t>+</t>
    </r>
  </si>
  <si>
    <r>
      <t>IgG</t>
    </r>
    <r>
      <rPr>
        <b/>
        <vertAlign val="superscript"/>
        <sz val="12"/>
        <color theme="1"/>
        <rFont val="Arial"/>
        <family val="2"/>
      </rPr>
      <t>+</t>
    </r>
  </si>
  <si>
    <t>Doses of vaccine</t>
  </si>
  <si>
    <t>Prior COVID-19 identified by serology/flow cytometry</t>
  </si>
  <si>
    <t xml:space="preserve">Obstructive sleep disordered breathing                                       </t>
  </si>
  <si>
    <t xml:space="preserve">    Severe OSA, AHI &gt;10                                               </t>
  </si>
  <si>
    <t>AHI = apnea hypopnea index</t>
  </si>
  <si>
    <t>Tonsil Condition</t>
  </si>
  <si>
    <t>Chronic tonsillitis (secondary diagnosis SDB)</t>
  </si>
  <si>
    <t>Chornic tonsillitis/ tonsil stones</t>
  </si>
  <si>
    <t>SDB = sleep disordered breathing (clinical diagnosis, no polysomnography)</t>
  </si>
  <si>
    <t>OSA = obstructive sleep disordered breathing, diagnosed by polysomnography</t>
  </si>
  <si>
    <t xml:space="preserve">      Mild OSA, apnea hypopnea index (AHI) &gt;1 and &lt; 5     </t>
  </si>
  <si>
    <t>Age (years)</t>
  </si>
  <si>
    <t>Surgery Date</t>
  </si>
  <si>
    <t>COVID-19 Vaccination</t>
  </si>
  <si>
    <t>Vaccine type</t>
  </si>
  <si>
    <t>Dates of Vaccination</t>
  </si>
  <si>
    <t>First Vaccine Dose Date</t>
  </si>
  <si>
    <t>Last Vaccine Dose</t>
  </si>
  <si>
    <t>COVID-19 confirmed by PCR or Ag test</t>
  </si>
  <si>
    <t>Date of infection</t>
  </si>
  <si>
    <t>Days from 1st vaccination to Surgery</t>
  </si>
  <si>
    <t>Days from last vaccine dose to surgery</t>
  </si>
  <si>
    <t xml:space="preserve">Days from infection to surgery </t>
  </si>
  <si>
    <t>Diagnosis code for linear model</t>
  </si>
  <si>
    <t>Unknown</t>
  </si>
  <si>
    <t>PBMC ID</t>
  </si>
  <si>
    <t>Adenoid ID</t>
  </si>
  <si>
    <t>Tonsil ID</t>
  </si>
  <si>
    <t xml:space="preserve">     Severe OSA, AHI &gt;10                                               </t>
  </si>
  <si>
    <t>Other/Mixed/Unknown</t>
  </si>
  <si>
    <t>Supplemental Table 1: Characteristics of each group</t>
  </si>
  <si>
    <t>Spike IgG ELISA</t>
  </si>
  <si>
    <t>ORF8 IgG ELISA</t>
  </si>
  <si>
    <t>indeterminate</t>
  </si>
  <si>
    <t>Neutralizing antibodies to WA-1 (PsVNA50)</t>
  </si>
  <si>
    <t>Neutralizing antibodies to B.1.1.159 Omicron (BA.1) (PsVNA50)</t>
  </si>
  <si>
    <t>NC (nucleocapsid) IgG ELISA</t>
  </si>
  <si>
    <t>Sum</t>
  </si>
  <si>
    <t xml:space="preserve">Loratadine (Claritin)                                                 </t>
  </si>
  <si>
    <t>Albuterol, Singulair</t>
  </si>
  <si>
    <t>Loratadine, Inhaled steroid, Albuterol, diphenhydramine</t>
  </si>
  <si>
    <t>Montelukast (Singulair)</t>
  </si>
  <si>
    <t xml:space="preserve">Cetirizine (Zyrtec)                       </t>
  </si>
  <si>
    <t>1 (8.3%)</t>
  </si>
  <si>
    <t>4 (16.7%)</t>
  </si>
  <si>
    <t>1 (4.2)</t>
  </si>
  <si>
    <t>1 (4.2%)</t>
  </si>
  <si>
    <t>4 (7.0%)</t>
  </si>
  <si>
    <t>1 (1.8%)</t>
  </si>
  <si>
    <t>11 (45.8%)</t>
  </si>
  <si>
    <t>13 (54.2%)</t>
  </si>
  <si>
    <t xml:space="preserve">Chronic tonsillitis/tonsil stones                                  </t>
  </si>
  <si>
    <t xml:space="preserve"> Negative                                                                    </t>
  </si>
  <si>
    <t xml:space="preserve">Positive                                                                     </t>
  </si>
  <si>
    <t xml:space="preserve">One dose </t>
  </si>
  <si>
    <t xml:space="preserve">Three doses </t>
  </si>
  <si>
    <t>Two doses</t>
  </si>
  <si>
    <t>12 (21.1%)</t>
  </si>
  <si>
    <t>22. (38.6%)</t>
  </si>
  <si>
    <t>35 (61.4%)</t>
  </si>
  <si>
    <t>15 (26.3%)</t>
  </si>
  <si>
    <t>5 (8.8%)</t>
  </si>
  <si>
    <t>2 (8.3%)</t>
  </si>
  <si>
    <t>12 (100%)</t>
  </si>
  <si>
    <t>24 (100%)</t>
  </si>
  <si>
    <t>10 (100%)</t>
  </si>
  <si>
    <t>1 (10%0</t>
  </si>
  <si>
    <t>IgA GC B</t>
  </si>
  <si>
    <t>IgM GC B</t>
  </si>
  <si>
    <t>CNMC 114</t>
  </si>
  <si>
    <t>CNMC 129</t>
  </si>
  <si>
    <t>CNMC 132</t>
  </si>
  <si>
    <t>CNMC 137</t>
  </si>
  <si>
    <t>CNMC 138</t>
  </si>
  <si>
    <t>CNMC 139</t>
  </si>
  <si>
    <t>CNMC 140</t>
  </si>
  <si>
    <t>CNMC 136</t>
  </si>
  <si>
    <t>P114</t>
  </si>
  <si>
    <t>P129</t>
  </si>
  <si>
    <t>P132</t>
  </si>
  <si>
    <t>P137</t>
  </si>
  <si>
    <t>P138</t>
  </si>
  <si>
    <t>P139</t>
  </si>
  <si>
    <t>P140</t>
  </si>
  <si>
    <t>P136</t>
  </si>
  <si>
    <t>A114</t>
  </si>
  <si>
    <t>A129</t>
  </si>
  <si>
    <t>A132</t>
  </si>
  <si>
    <t>A136</t>
  </si>
  <si>
    <t>A137</t>
  </si>
  <si>
    <t>A138</t>
  </si>
  <si>
    <t>A139</t>
  </si>
  <si>
    <t>A140</t>
  </si>
  <si>
    <t>T114</t>
  </si>
  <si>
    <t>T129</t>
  </si>
  <si>
    <t>T132</t>
  </si>
  <si>
    <t>T136</t>
  </si>
  <si>
    <t>T137</t>
  </si>
  <si>
    <t>T138</t>
  </si>
  <si>
    <t>T139</t>
  </si>
  <si>
    <t>T140</t>
  </si>
  <si>
    <t>CNMC 141</t>
  </si>
  <si>
    <t>P141</t>
  </si>
  <si>
    <t>T141</t>
  </si>
  <si>
    <t>A141</t>
  </si>
  <si>
    <t>CNMC 142</t>
  </si>
  <si>
    <t>CNMC 143</t>
  </si>
  <si>
    <t>P142</t>
  </si>
  <si>
    <t>A142</t>
  </si>
  <si>
    <t>T142</t>
  </si>
  <si>
    <t>P143</t>
  </si>
  <si>
    <t>A143</t>
  </si>
  <si>
    <t>T143</t>
  </si>
  <si>
    <t>Tonsil stone/chronic tonsillitis</t>
  </si>
  <si>
    <t>Adenotonsilar hypertrophy NOS/sleep disordered breathing</t>
  </si>
  <si>
    <t>white</t>
  </si>
  <si>
    <t>black/aa</t>
  </si>
  <si>
    <t>6/1/21?</t>
  </si>
  <si>
    <t>CNMC 124*</t>
  </si>
  <si>
    <t>CNMC 125*</t>
  </si>
  <si>
    <t>Age</t>
  </si>
  <si>
    <t>Tonsil_condition</t>
  </si>
  <si>
    <t>Chronic tonsillitis, recurrent strep</t>
  </si>
  <si>
    <t>Number of cells in cluster 6</t>
  </si>
  <si>
    <t>Cluster 6 Frequency</t>
  </si>
  <si>
    <t>Number of cells in cluster 11</t>
  </si>
  <si>
    <t>Cluster 11 Frequency</t>
  </si>
  <si>
    <t>Number of cells in cluster 13</t>
  </si>
  <si>
    <t>Cluster 13 Frequency</t>
  </si>
  <si>
    <t>Adenoid</t>
  </si>
  <si>
    <t>Tonsil</t>
  </si>
  <si>
    <t>Tissue</t>
  </si>
  <si>
    <t>Tissue ID</t>
  </si>
  <si>
    <t xml:space="preserve">* CNMC 124 and CNMC 125 are fraternal twins. </t>
  </si>
  <si>
    <t>Plasmablast differentiation assay</t>
  </si>
  <si>
    <t>ATACseq assay</t>
  </si>
  <si>
    <t>Imaging assay
(IF+Xenium)</t>
  </si>
  <si>
    <t>BCR stimulation Assay</t>
  </si>
  <si>
    <t>COVID Status</t>
  </si>
  <si>
    <t>Participant ID</t>
  </si>
  <si>
    <t>Sample Type</t>
  </si>
  <si>
    <t>Age (year)</t>
  </si>
  <si>
    <t>Time from last vaccine infection to surgery</t>
  </si>
  <si>
    <t>Tonsil Disorder</t>
  </si>
  <si>
    <t>PBMC</t>
  </si>
  <si>
    <t>F</t>
  </si>
  <si>
    <t>CNMC 099</t>
  </si>
  <si>
    <t>M</t>
  </si>
  <si>
    <t>306-3</t>
  </si>
  <si>
    <t>306-4- Set A</t>
  </si>
  <si>
    <t>306-4- Set B</t>
  </si>
  <si>
    <t>306-4- Set C</t>
  </si>
  <si>
    <r>
      <t>Supplemental Table 3. Serologic test summary and percentages of S1</t>
    </r>
    <r>
      <rPr>
        <b/>
        <vertAlign val="superscript"/>
        <sz val="12"/>
        <color theme="1"/>
        <rFont val="Arial"/>
        <family val="2"/>
      </rPr>
      <t>+</t>
    </r>
    <r>
      <rPr>
        <b/>
        <sz val="14"/>
        <color theme="1"/>
        <rFont val="Arial"/>
        <family val="2"/>
      </rPr>
      <t>RBD</t>
    </r>
    <r>
      <rPr>
        <b/>
        <vertAlign val="superscript"/>
        <sz val="14"/>
        <color theme="1"/>
        <rFont val="Arial"/>
        <family val="2"/>
      </rPr>
      <t>+</t>
    </r>
    <r>
      <rPr>
        <b/>
        <sz val="14"/>
        <color theme="1"/>
        <rFont val="Arial"/>
        <family val="2"/>
      </rPr>
      <t xml:space="preserve"> B cells</t>
    </r>
  </si>
  <si>
    <t>Adenoid, Tonsil</t>
  </si>
  <si>
    <t>Samples used in each assay</t>
  </si>
  <si>
    <t>37c flow panel 
- PBMC</t>
  </si>
  <si>
    <t xml:space="preserve">Samples used in broad immune profiling panel </t>
  </si>
  <si>
    <t>Samples used in B cell profiling panel</t>
  </si>
  <si>
    <t>29c flow panel 
- PBMC</t>
  </si>
  <si>
    <t>29c flow panel 
- Adenoid</t>
  </si>
  <si>
    <t>29c flow panel 
- Tonsil</t>
  </si>
  <si>
    <t>37c flow panel 
- Adenoid</t>
  </si>
  <si>
    <t>37c flow panel 
 - Tonsil</t>
  </si>
  <si>
    <t>CNMC 118</t>
  </si>
  <si>
    <t>P118</t>
  </si>
  <si>
    <t>SDB, ETD</t>
  </si>
  <si>
    <t>CON</t>
  </si>
  <si>
    <t>Hispanic/latino</t>
  </si>
  <si>
    <r>
      <t>% among S1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>RBD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>B</t>
    </r>
    <r>
      <rPr>
        <b/>
        <vertAlign val="subscript"/>
        <sz val="12"/>
        <color theme="1"/>
        <rFont val="Arial"/>
        <family val="2"/>
      </rPr>
      <t>SM</t>
    </r>
  </si>
  <si>
    <r>
      <t>% among total B</t>
    </r>
    <r>
      <rPr>
        <b/>
        <vertAlign val="subscript"/>
        <sz val="12"/>
        <color theme="1"/>
        <rFont val="Arial"/>
        <family val="2"/>
      </rPr>
      <t>SM</t>
    </r>
  </si>
  <si>
    <r>
      <t>% among S1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>RBD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B</t>
    </r>
    <r>
      <rPr>
        <b/>
        <vertAlign val="subscript"/>
        <sz val="12"/>
        <color theme="1"/>
        <rFont val="Arial"/>
        <family val="2"/>
      </rPr>
      <t>SM</t>
    </r>
  </si>
  <si>
    <t>P1</t>
  </si>
  <si>
    <t>P2</t>
  </si>
  <si>
    <t>P3</t>
  </si>
  <si>
    <t>P4</t>
  </si>
  <si>
    <t>seqnames</t>
  </si>
  <si>
    <t>start</t>
  </si>
  <si>
    <t>end</t>
  </si>
  <si>
    <t>log2FoldChange</t>
  </si>
  <si>
    <t>padj</t>
  </si>
  <si>
    <t>feature</t>
  </si>
  <si>
    <t>feat_start</t>
  </si>
  <si>
    <t>feat_end</t>
  </si>
  <si>
    <t>feat_strand</t>
  </si>
  <si>
    <t>feat_anchor</t>
  </si>
  <si>
    <t>distance</t>
  </si>
  <si>
    <t>relative_location</t>
  </si>
  <si>
    <t>gene_id</t>
  </si>
  <si>
    <t>gene_name</t>
  </si>
  <si>
    <t>motif_id</t>
  </si>
  <si>
    <t>motif_alt_id</t>
  </si>
  <si>
    <t>regulate</t>
  </si>
  <si>
    <t>chr15</t>
  </si>
  <si>
    <t>gene</t>
  </si>
  <si>
    <t>+</t>
  </si>
  <si>
    <t>PeakInsideFeature</t>
  </si>
  <si>
    <t>ENSG00000103647.12</t>
  </si>
  <si>
    <t>CORO2B</t>
  </si>
  <si>
    <t>chr18</t>
  </si>
  <si>
    <t>-</t>
  </si>
  <si>
    <t>ENSG00000150637.8</t>
  </si>
  <si>
    <t>CD226</t>
  </si>
  <si>
    <t>MA0690.1</t>
  </si>
  <si>
    <t>TBX21</t>
  </si>
  <si>
    <t>chr11</t>
  </si>
  <si>
    <t>Upstream</t>
  </si>
  <si>
    <t>ENSG00000149262.16</t>
  </si>
  <si>
    <t>INTS4</t>
  </si>
  <si>
    <t>chr19</t>
  </si>
  <si>
    <t>Downstream</t>
  </si>
  <si>
    <t>ENSG00000167468.16</t>
  </si>
  <si>
    <t>GPX4</t>
  </si>
  <si>
    <t>ENSG00000005206.16</t>
  </si>
  <si>
    <t>SPPL2B</t>
  </si>
  <si>
    <t>chr21</t>
  </si>
  <si>
    <t>ENSG00000142178.8</t>
  </si>
  <si>
    <t>SIK1</t>
  </si>
  <si>
    <t>ENSG00000166704.11</t>
  </si>
  <si>
    <t>ZNF606</t>
  </si>
  <si>
    <t>chr5</t>
  </si>
  <si>
    <t>ENSG00000081059.19</t>
  </si>
  <si>
    <t>TCF7</t>
  </si>
  <si>
    <t>chr2</t>
  </si>
  <si>
    <t>ENSG00000124374.8</t>
  </si>
  <si>
    <t>PAIP2B</t>
  </si>
  <si>
    <t>chr14</t>
  </si>
  <si>
    <t>ENSG00000213231.12</t>
  </si>
  <si>
    <t>TCL1B</t>
  </si>
  <si>
    <t>chr16</t>
  </si>
  <si>
    <t>ENSG00000155666.11</t>
  </si>
  <si>
    <t>KDM8</t>
  </si>
  <si>
    <t>OverlapStart</t>
  </si>
  <si>
    <t>ENSG00000105136.20</t>
  </si>
  <si>
    <t>ZNF419</t>
  </si>
  <si>
    <t>ENSG00000175482.8</t>
  </si>
  <si>
    <t>POLD4</t>
  </si>
  <si>
    <t>chr17</t>
  </si>
  <si>
    <t>chr1</t>
  </si>
  <si>
    <t>ENSG00000058453.16</t>
  </si>
  <si>
    <t>CROCC</t>
  </si>
  <si>
    <t>ENSG00000108405.3</t>
  </si>
  <si>
    <t>P2RX1</t>
  </si>
  <si>
    <t>ENSG00000117122.13</t>
  </si>
  <si>
    <t>MFAP2</t>
  </si>
  <si>
    <t>ENSG00000149809.14</t>
  </si>
  <si>
    <t>TM7SF2</t>
  </si>
  <si>
    <t>ENSG00000006638.11</t>
  </si>
  <si>
    <t>TBXA2R</t>
  </si>
  <si>
    <t>ENSG00000068831.18</t>
  </si>
  <si>
    <t>RASGRP2</t>
  </si>
  <si>
    <t>peaks</t>
  </si>
  <si>
    <t>Up in P2</t>
  </si>
  <si>
    <t>Down in P2</t>
  </si>
  <si>
    <t>logFC</t>
  </si>
  <si>
    <t>AveExpr</t>
  </si>
  <si>
    <t>t</t>
  </si>
  <si>
    <t>P.Value</t>
  </si>
  <si>
    <t>adj.P.Val</t>
  </si>
  <si>
    <t>B</t>
  </si>
  <si>
    <t>CXCR3</t>
  </si>
  <si>
    <t>LTB</t>
  </si>
  <si>
    <t>RAPGEF5</t>
  </si>
  <si>
    <t>STMN1</t>
  </si>
  <si>
    <t>TCL1A</t>
  </si>
  <si>
    <t>IFNG-AS1</t>
  </si>
  <si>
    <t>MEF2B</t>
  </si>
  <si>
    <t>AC023590.1</t>
  </si>
  <si>
    <t>RGS13</t>
  </si>
  <si>
    <t>ACY3</t>
  </si>
  <si>
    <t>IGHV3-23</t>
  </si>
  <si>
    <t>ZNF608</t>
  </si>
  <si>
    <t>IFITM1</t>
  </si>
  <si>
    <t>RPL23A</t>
  </si>
  <si>
    <t>BCL7A</t>
  </si>
  <si>
    <t>PDGFD</t>
  </si>
  <si>
    <t>BMP2K</t>
  </si>
  <si>
    <t>TASOR2</t>
  </si>
  <si>
    <t>AUTS2</t>
  </si>
  <si>
    <t>AL592429.2</t>
  </si>
  <si>
    <t>FOS</t>
  </si>
  <si>
    <t>HIST1H1B</t>
  </si>
  <si>
    <t>LHFPL2</t>
  </si>
  <si>
    <t>MARCKSL1</t>
  </si>
  <si>
    <t>ABCA6</t>
  </si>
  <si>
    <t>LRMP</t>
  </si>
  <si>
    <t>IL21R</t>
  </si>
  <si>
    <t>CPM</t>
  </si>
  <si>
    <t>BACH2</t>
  </si>
  <si>
    <t>CENPE</t>
  </si>
  <si>
    <t>HS2ST1</t>
  </si>
  <si>
    <t>KIF11</t>
  </si>
  <si>
    <t>NIBAN1</t>
  </si>
  <si>
    <t>CAMK1</t>
  </si>
  <si>
    <t>TK1</t>
  </si>
  <si>
    <t>CCDC144A</t>
  </si>
  <si>
    <t>Transcription factor staining</t>
  </si>
  <si>
    <t>PBMC samples used in transcription factor were derived from three healthy children.</t>
  </si>
  <si>
    <t>Set ID</t>
  </si>
  <si>
    <t>Supplemental Table 2. Participant characteristics and summary of samples used in immune profiling</t>
  </si>
  <si>
    <r>
      <t>PBMC: %S1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>RBD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among CD19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B cells</t>
    </r>
  </si>
  <si>
    <r>
      <t>Adenoid: %S1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>RBD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among CD19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B cells</t>
    </r>
  </si>
  <si>
    <r>
      <t>Tonsil: %S1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>RBD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among CD19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B cells</t>
    </r>
  </si>
  <si>
    <r>
      <t>Count of S1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>RBD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B cells</t>
    </r>
  </si>
  <si>
    <r>
      <t>Supplemental Table 4. Class switched memory B cell (B</t>
    </r>
    <r>
      <rPr>
        <b/>
        <vertAlign val="subscript"/>
        <sz val="11"/>
        <color theme="1"/>
        <rFont val="Arial"/>
        <family val="2"/>
      </rPr>
      <t>SM</t>
    </r>
    <r>
      <rPr>
        <b/>
        <sz val="12"/>
        <color theme="1"/>
        <rFont val="Arial"/>
        <family val="2"/>
      </rPr>
      <t>) characteristics</t>
    </r>
  </si>
  <si>
    <t>Supplemental Table 5. Frequency of each cluster (PBMC)</t>
  </si>
  <si>
    <t>Supplemental Table 6. Frequency of each cluster (tonsil and adenoid)</t>
  </si>
  <si>
    <t>Supplemental Table 7. Germinal center B cells</t>
  </si>
  <si>
    <r>
      <t>Total S1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>RBD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B cells</t>
    </r>
  </si>
  <si>
    <r>
      <t>Total number of GC B cells (IgG</t>
    </r>
    <r>
      <rPr>
        <b/>
        <vertAlign val="superscript"/>
        <sz val="12"/>
        <color theme="1"/>
        <rFont val="Arial"/>
        <family val="2"/>
      </rPr>
      <t xml:space="preserve">+ </t>
    </r>
    <r>
      <rPr>
        <b/>
        <sz val="12"/>
        <color theme="1"/>
        <rFont val="Arial"/>
        <family val="2"/>
      </rPr>
      <t>/</t>
    </r>
    <r>
      <rPr>
        <b/>
        <vertAlign val="superscript"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IgA</t>
    </r>
    <r>
      <rPr>
        <b/>
        <vertAlign val="superscript"/>
        <sz val="12"/>
        <color theme="1"/>
        <rFont val="Arial"/>
        <family val="2"/>
      </rPr>
      <t xml:space="preserve">+ </t>
    </r>
    <r>
      <rPr>
        <b/>
        <sz val="12"/>
        <color theme="1"/>
        <rFont val="Arial"/>
        <family val="2"/>
      </rPr>
      <t>/ IgM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>)</t>
    </r>
  </si>
  <si>
    <r>
      <t>Total frequency of GC B cells (IgG</t>
    </r>
    <r>
      <rPr>
        <b/>
        <vertAlign val="superscript"/>
        <sz val="12"/>
        <color theme="1"/>
        <rFont val="Arial"/>
        <family val="2"/>
      </rPr>
      <t xml:space="preserve">+ </t>
    </r>
    <r>
      <rPr>
        <b/>
        <sz val="12"/>
        <color theme="1"/>
        <rFont val="Arial"/>
        <family val="2"/>
      </rPr>
      <t>/</t>
    </r>
    <r>
      <rPr>
        <b/>
        <vertAlign val="superscript"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IgA</t>
    </r>
    <r>
      <rPr>
        <b/>
        <vertAlign val="superscript"/>
        <sz val="12"/>
        <color theme="1"/>
        <rFont val="Arial"/>
        <family val="2"/>
      </rPr>
      <t xml:space="preserve">+ </t>
    </r>
    <r>
      <rPr>
        <b/>
        <sz val="12"/>
        <color theme="1"/>
        <rFont val="Arial"/>
        <family val="2"/>
      </rPr>
      <t>/</t>
    </r>
    <r>
      <rPr>
        <b/>
        <vertAlign val="superscript"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IgM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>)</t>
    </r>
  </si>
  <si>
    <t>Supplemental Table 8. Samples sequenced with CITE-seq</t>
  </si>
  <si>
    <t>No.</t>
  </si>
  <si>
    <t>Moderated t-statistic for the gene’s differential expression (adjusted for empirical Bayes).</t>
  </si>
  <si>
    <r>
      <t>Adjusted p-value</t>
    </r>
    <r>
      <rPr>
        <sz val="12"/>
        <color theme="1"/>
        <rFont val="Calibri"/>
        <family val="2"/>
        <scheme val="minor"/>
      </rPr>
      <t xml:space="preserve"> (usually FDR-corrected using Benjamini-Hochberg method).</t>
    </r>
  </si>
  <si>
    <t xml:space="preserve">Note: </t>
  </si>
  <si>
    <t>Average expression across all samples (on the log₂ scale).</t>
  </si>
  <si>
    <r>
      <t>Log₂ fold change</t>
    </r>
    <r>
      <rPr>
        <sz val="12"/>
        <color theme="1"/>
        <rFont val="Calibri"/>
        <family val="2"/>
        <scheme val="minor"/>
      </rPr>
      <t xml:space="preserve"> — the log₂ difference in expression between two groups (e.g., treated vs. control).</t>
    </r>
  </si>
  <si>
    <t>Raw p-value from the statistical test for differential expression.</t>
  </si>
  <si>
    <t>B-statistic (log-odds) — log-odds that the gene is differentially expressed (higher = more likely).</t>
  </si>
  <si>
    <r>
      <t>Supplemental Table 10. Top 20 differential peaks by comparing P1 and P2 B</t>
    </r>
    <r>
      <rPr>
        <b/>
        <vertAlign val="subscript"/>
        <sz val="14"/>
        <color theme="1"/>
        <rFont val="Arial"/>
        <family val="2"/>
      </rPr>
      <t>SM</t>
    </r>
    <r>
      <rPr>
        <b/>
        <sz val="14"/>
        <color theme="1"/>
        <rFont val="Arial"/>
        <family val="2"/>
      </rPr>
      <t xml:space="preserve"> (P2 B</t>
    </r>
    <r>
      <rPr>
        <b/>
        <vertAlign val="subscript"/>
        <sz val="14"/>
        <color theme="1"/>
        <rFont val="Arial"/>
        <family val="2"/>
      </rPr>
      <t>SM</t>
    </r>
    <r>
      <rPr>
        <b/>
        <sz val="14"/>
        <color theme="1"/>
        <rFont val="Arial"/>
        <family val="2"/>
      </rPr>
      <t xml:space="preserve"> vs. P1 B</t>
    </r>
    <r>
      <rPr>
        <b/>
        <vertAlign val="subscript"/>
        <sz val="14"/>
        <color theme="1"/>
        <rFont val="Arial"/>
        <family val="2"/>
      </rPr>
      <t>SM</t>
    </r>
    <r>
      <rPr>
        <b/>
        <sz val="14"/>
        <color theme="1"/>
        <rFont val="Arial"/>
        <family val="2"/>
      </rPr>
      <t>)</t>
    </r>
  </si>
  <si>
    <t>1.45607027292458e-14</t>
  </si>
  <si>
    <t>1.50412059193109e-10</t>
  </si>
  <si>
    <t>2.6620244128042e-12</t>
  </si>
  <si>
    <t>1.37493560921337e-08</t>
  </si>
  <si>
    <t>3.9653737302963e-10</t>
  </si>
  <si>
    <t>1.36541035446536e-06</t>
  </si>
  <si>
    <t>1.42888182530691e-09</t>
  </si>
  <si>
    <t>2.95206985108408e-06</t>
  </si>
  <si>
    <t>7.17825645970384e-10</t>
  </si>
  <si>
    <t>1.85378473071852e-06</t>
  </si>
  <si>
    <t>3.62992925141134e-09</t>
  </si>
  <si>
    <t>5.35673845243988e-06</t>
  </si>
  <si>
    <t>2.8099799719195e-09</t>
  </si>
  <si>
    <t>4.83784885165474e-06</t>
  </si>
  <si>
    <t>5.66607821541347e-09</t>
  </si>
  <si>
    <t>7.31632349565265e-06</t>
  </si>
  <si>
    <t>1.0279537167774e-08</t>
  </si>
  <si>
    <t>1.06187618943105e-05</t>
  </si>
  <si>
    <t>9.46057973427867e-09</t>
  </si>
  <si>
    <t>2.34549365504692e-08</t>
  </si>
  <si>
    <t>2.01907912138622e-05</t>
  </si>
  <si>
    <t>1.9157709312898e-08</t>
  </si>
  <si>
    <t>1.79908306547488e-05</t>
  </si>
  <si>
    <t>7.50126040197068e-08</t>
  </si>
  <si>
    <t>5.81520640313437e-05</t>
  </si>
  <si>
    <t>7.88120906523536e-08</t>
  </si>
  <si>
    <t>1.72812916681042e-07</t>
  </si>
  <si>
    <t>2.29757117781713e-07</t>
  </si>
  <si>
    <t>3.57114776291862e-07</t>
  </si>
  <si>
    <t>3.00754494538024e-07</t>
  </si>
  <si>
    <t>3.97105866089342e-07</t>
  </si>
  <si>
    <t>1.50577485242978e-07</t>
  </si>
  <si>
    <t>5.23126273009731e-07</t>
  </si>
  <si>
    <t>1.2891279212279e-06</t>
  </si>
  <si>
    <t>1.127523813944e-06</t>
  </si>
  <si>
    <t>1.87699271761079e-06</t>
  </si>
  <si>
    <t>1.07577930554246e-06</t>
  </si>
  <si>
    <t>1.52940517193796e-06</t>
  </si>
  <si>
    <t>2.04507099715404e-06</t>
  </si>
  <si>
    <t>2.56097449839783e-06</t>
  </si>
  <si>
    <t>4.04214053533807e-06</t>
  </si>
  <si>
    <t>3.04559525717281e-06</t>
  </si>
  <si>
    <t>3.02157914562331e-06</t>
  </si>
  <si>
    <t>4.26595381789306e-06</t>
  </si>
  <si>
    <t>3.6926276471428e-06</t>
  </si>
  <si>
    <t>4.08507435053534e-06</t>
  </si>
  <si>
    <t>SSBP2</t>
  </si>
  <si>
    <t>7.055551822298e-06</t>
  </si>
  <si>
    <t>5.72922209721227e-06</t>
  </si>
  <si>
    <t>5.67859863266514e-06</t>
  </si>
  <si>
    <t>5.10597162689518e-06</t>
  </si>
  <si>
    <t>SYT17</t>
  </si>
  <si>
    <t>8.24307572500033e-06</t>
  </si>
  <si>
    <t>HMGB2</t>
  </si>
  <si>
    <t>9.12389684159116e-06</t>
  </si>
  <si>
    <r>
      <t>Supplemental Table 9. Top 40 differential genes by comparing S1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P1 and P2 B</t>
    </r>
    <r>
      <rPr>
        <b/>
        <vertAlign val="subscript"/>
        <sz val="12"/>
        <color theme="1"/>
        <rFont val="Arial"/>
        <family val="2"/>
      </rPr>
      <t xml:space="preserve">SM </t>
    </r>
    <r>
      <rPr>
        <b/>
        <sz val="12"/>
        <color theme="1"/>
        <rFont val="Arial"/>
        <family val="2"/>
      </rPr>
      <t>(S1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P2 B</t>
    </r>
    <r>
      <rPr>
        <b/>
        <vertAlign val="subscript"/>
        <sz val="12"/>
        <color theme="1"/>
        <rFont val="Arial"/>
        <family val="2"/>
      </rPr>
      <t>SM</t>
    </r>
    <r>
      <rPr>
        <b/>
        <sz val="12"/>
        <color theme="1"/>
        <rFont val="Arial"/>
        <family val="2"/>
      </rPr>
      <t xml:space="preserve"> vs. S1</t>
    </r>
    <r>
      <rPr>
        <b/>
        <vertAlign val="superscript"/>
        <sz val="12"/>
        <color theme="1"/>
        <rFont val="Arial"/>
        <family val="2"/>
      </rPr>
      <t xml:space="preserve">+ </t>
    </r>
    <r>
      <rPr>
        <b/>
        <sz val="12"/>
        <color theme="1"/>
        <rFont val="Arial"/>
        <family val="2"/>
      </rPr>
      <t>P1 B</t>
    </r>
    <r>
      <rPr>
        <b/>
        <vertAlign val="subscript"/>
        <sz val="12"/>
        <color theme="1"/>
        <rFont val="Arial"/>
        <family val="2"/>
      </rPr>
      <t>SM</t>
    </r>
    <r>
      <rPr>
        <b/>
        <sz val="12"/>
        <color theme="1"/>
        <rFont val="Arial"/>
        <family val="2"/>
      </rPr>
      <t>)</t>
    </r>
  </si>
  <si>
    <t>Hybird</t>
  </si>
  <si>
    <t>INF recruited in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</si>
</sst>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0.0000"/>
    <numFmt numFmtId="166" formatCode="0.000"/>
  </numFmts>
  <fonts count="1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b/>
      <vertAlign val="superscript"/>
      <sz val="12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sz val="12"/>
      <name val="Calibri (Body)"/>
    </font>
    <font>
      <sz val="12"/>
      <color rgb="FFFF0000"/>
      <name val="Arial"/>
      <family val="2"/>
    </font>
    <font>
      <b/>
      <vertAlign val="superscript"/>
      <sz val="14"/>
      <color theme="1"/>
      <name val="Arial"/>
      <family val="2"/>
    </font>
    <font>
      <b/>
      <vertAlign val="subscript"/>
      <sz val="11"/>
      <color theme="1"/>
      <name val="Arial"/>
      <family val="2"/>
    </font>
    <font>
      <b/>
      <vertAlign val="subscript"/>
      <sz val="12"/>
      <color theme="1"/>
      <name val="Arial"/>
      <family val="2"/>
    </font>
    <font>
      <b/>
      <vertAlign val="subscript"/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5C3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14" fontId="4" fillId="0" borderId="18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left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14" fontId="7" fillId="3" borderId="0" xfId="0" applyNumberFormat="1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49" fontId="2" fillId="0" borderId="18" xfId="0" applyNumberFormat="1" applyFont="1" applyBorder="1"/>
    <xf numFmtId="0" fontId="2" fillId="0" borderId="19" xfId="0" applyFont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9" xfId="0" applyFont="1" applyBorder="1"/>
    <xf numFmtId="49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9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166" fontId="4" fillId="0" borderId="25" xfId="0" applyNumberFormat="1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66" fontId="12" fillId="0" borderId="19" xfId="0" applyNumberFormat="1" applyFont="1" applyBorder="1" applyAlignment="1">
      <alignment horizontal="center" vertical="center"/>
    </xf>
    <xf numFmtId="165" fontId="12" fillId="0" borderId="19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" xfId="0" applyBorder="1"/>
    <xf numFmtId="0" fontId="4" fillId="3" borderId="1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7" borderId="5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 vertical="center"/>
    </xf>
    <xf numFmtId="0" fontId="9" fillId="6" borderId="36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39" xfId="0" applyFont="1" applyBorder="1" applyAlignment="1">
      <alignment horizontal="left" wrapText="1" readingOrder="1"/>
    </xf>
    <xf numFmtId="0" fontId="4" fillId="0" borderId="3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41" xfId="0" applyFont="1" applyBorder="1" applyAlignment="1">
      <alignment horizontal="left" wrapText="1" readingOrder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45" xfId="0" applyFont="1" applyBorder="1" applyAlignment="1">
      <alignment horizontal="left" wrapText="1" readingOrder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4" fillId="0" borderId="28" xfId="0" applyFont="1" applyBorder="1" applyAlignment="1">
      <alignment horizontal="center"/>
    </xf>
    <xf numFmtId="1" fontId="7" fillId="0" borderId="39" xfId="0" applyNumberFormat="1" applyFont="1" applyBorder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4" fillId="0" borderId="29" xfId="0" applyFont="1" applyBorder="1" applyAlignment="1">
      <alignment horizontal="center"/>
    </xf>
    <xf numFmtId="1" fontId="7" fillId="0" borderId="41" xfId="0" applyNumberFormat="1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26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5" fillId="0" borderId="49" xfId="0" applyFont="1" applyBorder="1" applyAlignment="1">
      <alignment horizontal="left" wrapText="1" readingOrder="1"/>
    </xf>
    <xf numFmtId="0" fontId="4" fillId="0" borderId="47" xfId="0" applyFont="1" applyBorder="1" applyAlignment="1">
      <alignment horizontal="center"/>
    </xf>
    <xf numFmtId="0" fontId="5" fillId="0" borderId="21" xfId="0" applyFont="1" applyBorder="1" applyAlignment="1">
      <alignment horizontal="left" wrapText="1" readingOrder="1"/>
    </xf>
    <xf numFmtId="0" fontId="7" fillId="0" borderId="2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5" fillId="0" borderId="34" xfId="0" applyFont="1" applyBorder="1" applyAlignment="1">
      <alignment horizontal="left" wrapText="1" readingOrder="1"/>
    </xf>
    <xf numFmtId="0" fontId="7" fillId="0" borderId="2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4" borderId="16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 shrinkToFit="1"/>
    </xf>
    <xf numFmtId="0" fontId="4" fillId="0" borderId="2" xfId="0" applyFont="1" applyBorder="1"/>
    <xf numFmtId="0" fontId="4" fillId="0" borderId="5" xfId="0" applyFont="1" applyBorder="1"/>
    <xf numFmtId="164" fontId="4" fillId="0" borderId="2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2" fillId="11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2" xfId="0" quotePrefix="1" applyFont="1" applyBorder="1" applyAlignment="1">
      <alignment horizontal="left"/>
    </xf>
    <xf numFmtId="0" fontId="7" fillId="0" borderId="12" xfId="0" applyFont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 vertical="center"/>
    </xf>
    <xf numFmtId="0" fontId="4" fillId="7" borderId="10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 vertical="center"/>
    </xf>
    <xf numFmtId="17" fontId="4" fillId="0" borderId="10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0" fontId="4" fillId="0" borderId="18" xfId="0" applyFont="1" applyBorder="1"/>
    <xf numFmtId="0" fontId="9" fillId="4" borderId="2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 wrapText="1"/>
    </xf>
    <xf numFmtId="0" fontId="9" fillId="5" borderId="49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0" borderId="15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left" vertical="center"/>
    </xf>
    <xf numFmtId="0" fontId="2" fillId="11" borderId="15" xfId="0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11" borderId="2" xfId="0" applyFont="1" applyFill="1" applyBorder="1" applyAlignment="1">
      <alignment horizontal="left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DFF"/>
      <color rgb="FFE5C3F0"/>
      <color rgb="FFD78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5615-9E74-D843-918E-609245359667}">
  <dimension ref="A1:G70"/>
  <sheetViews>
    <sheetView topLeftCell="A11" workbookViewId="0">
      <selection activeCell="E45" sqref="E45"/>
    </sheetView>
  </sheetViews>
  <sheetFormatPr baseColWidth="10" defaultRowHeight="16" x14ac:dyDescent="0.2"/>
  <cols>
    <col min="1" max="1" width="47.5" style="3" customWidth="1"/>
    <col min="2" max="2" width="16.6640625" style="59" customWidth="1"/>
    <col min="3" max="4" width="14.1640625" style="3" customWidth="1"/>
    <col min="5" max="16384" width="10.83203125" style="3"/>
  </cols>
  <sheetData>
    <row r="1" spans="1:5" s="16" customFormat="1" ht="18" x14ac:dyDescent="0.2">
      <c r="A1" s="85" t="s">
        <v>357</v>
      </c>
      <c r="B1" s="48"/>
      <c r="C1" s="49"/>
      <c r="D1" s="50"/>
      <c r="E1" s="50"/>
    </row>
    <row r="2" spans="1:5" s="16" customFormat="1" ht="17" x14ac:dyDescent="0.2">
      <c r="A2" s="71"/>
      <c r="B2" s="72" t="s">
        <v>253</v>
      </c>
      <c r="C2" s="51" t="s">
        <v>493</v>
      </c>
      <c r="D2" s="51" t="s">
        <v>248</v>
      </c>
      <c r="E2" s="51" t="s">
        <v>254</v>
      </c>
    </row>
    <row r="3" spans="1:5" s="16" customFormat="1" ht="17" thickBot="1" x14ac:dyDescent="0.25">
      <c r="A3" s="73" t="s">
        <v>266</v>
      </c>
      <c r="B3" s="52">
        <f>SUM(C3:E3)</f>
        <v>46</v>
      </c>
      <c r="C3" s="53">
        <v>12</v>
      </c>
      <c r="D3" s="54">
        <v>24</v>
      </c>
      <c r="E3" s="53">
        <v>10</v>
      </c>
    </row>
    <row r="4" spans="1:5" ht="17" thickBot="1" x14ac:dyDescent="0.25">
      <c r="A4" s="73" t="s">
        <v>252</v>
      </c>
      <c r="B4" s="55"/>
      <c r="C4" s="56"/>
      <c r="D4" s="56"/>
      <c r="E4" s="56"/>
    </row>
    <row r="5" spans="1:5" x14ac:dyDescent="0.2">
      <c r="A5" s="74" t="s">
        <v>255</v>
      </c>
      <c r="B5" s="80" t="s">
        <v>280</v>
      </c>
      <c r="C5" s="16" t="s">
        <v>277</v>
      </c>
      <c r="D5" s="16" t="s">
        <v>278</v>
      </c>
      <c r="E5" s="16" t="s">
        <v>279</v>
      </c>
    </row>
    <row r="6" spans="1:5" x14ac:dyDescent="0.2">
      <c r="A6" s="71" t="s">
        <v>0</v>
      </c>
      <c r="B6" s="78"/>
      <c r="C6" s="79"/>
      <c r="D6" s="79"/>
      <c r="E6" s="79"/>
    </row>
    <row r="7" spans="1:5" x14ac:dyDescent="0.2">
      <c r="A7" s="75" t="s">
        <v>7</v>
      </c>
      <c r="B7" s="80" t="s">
        <v>282</v>
      </c>
      <c r="C7" s="16" t="s">
        <v>290</v>
      </c>
      <c r="D7" s="16" t="s">
        <v>377</v>
      </c>
      <c r="E7" s="16" t="s">
        <v>297</v>
      </c>
    </row>
    <row r="8" spans="1:5" x14ac:dyDescent="0.2">
      <c r="A8" s="75" t="s">
        <v>15</v>
      </c>
      <c r="B8" s="80" t="s">
        <v>283</v>
      </c>
      <c r="C8" s="16" t="s">
        <v>290</v>
      </c>
      <c r="D8" s="16" t="s">
        <v>376</v>
      </c>
      <c r="E8" s="16" t="s">
        <v>297</v>
      </c>
    </row>
    <row r="9" spans="1:5" x14ac:dyDescent="0.2">
      <c r="A9" s="90" t="s">
        <v>256</v>
      </c>
      <c r="B9" s="80"/>
      <c r="C9" s="16"/>
      <c r="D9" s="16"/>
      <c r="E9" s="16"/>
    </row>
    <row r="10" spans="1:5" x14ac:dyDescent="0.2">
      <c r="A10" s="60" t="s">
        <v>258</v>
      </c>
      <c r="B10" s="80" t="s">
        <v>284</v>
      </c>
      <c r="C10" s="16" t="s">
        <v>291</v>
      </c>
      <c r="D10" s="16" t="s">
        <v>281</v>
      </c>
      <c r="E10" s="16" t="s">
        <v>298</v>
      </c>
    </row>
    <row r="11" spans="1:5" x14ac:dyDescent="0.2">
      <c r="A11" s="60" t="s">
        <v>259</v>
      </c>
      <c r="B11" s="80" t="s">
        <v>283</v>
      </c>
      <c r="C11" s="16" t="s">
        <v>292</v>
      </c>
      <c r="D11" s="16" t="s">
        <v>304</v>
      </c>
      <c r="E11" s="16" t="s">
        <v>300</v>
      </c>
    </row>
    <row r="12" spans="1:5" x14ac:dyDescent="0.2">
      <c r="A12" s="60" t="s">
        <v>260</v>
      </c>
      <c r="B12" s="80" t="s">
        <v>285</v>
      </c>
      <c r="C12" s="16" t="s">
        <v>293</v>
      </c>
      <c r="D12" s="16">
        <v>0</v>
      </c>
      <c r="E12" s="16" t="s">
        <v>301</v>
      </c>
    </row>
    <row r="13" spans="1:5" ht="17" thickBot="1" x14ac:dyDescent="0.25">
      <c r="A13" s="66" t="s">
        <v>356</v>
      </c>
      <c r="B13" s="52" t="s">
        <v>284</v>
      </c>
      <c r="C13" s="53" t="s">
        <v>291</v>
      </c>
      <c r="D13" s="53" t="s">
        <v>303</v>
      </c>
      <c r="E13" s="53" t="s">
        <v>299</v>
      </c>
    </row>
    <row r="14" spans="1:5" x14ac:dyDescent="0.2">
      <c r="A14" s="70" t="s">
        <v>261</v>
      </c>
    </row>
    <row r="15" spans="1:5" x14ac:dyDescent="0.2">
      <c r="A15" s="70" t="s">
        <v>262</v>
      </c>
    </row>
    <row r="16" spans="1:5" x14ac:dyDescent="0.2">
      <c r="A16" s="60" t="s">
        <v>329</v>
      </c>
      <c r="B16" s="59" t="s">
        <v>286</v>
      </c>
      <c r="C16" s="3" t="s">
        <v>290</v>
      </c>
      <c r="D16" s="3" t="s">
        <v>295</v>
      </c>
      <c r="E16" s="3" t="s">
        <v>297</v>
      </c>
    </row>
    <row r="17" spans="1:7" x14ac:dyDescent="0.2">
      <c r="A17" s="60" t="s">
        <v>267</v>
      </c>
      <c r="B17" s="59" t="s">
        <v>287</v>
      </c>
      <c r="C17" s="3" t="s">
        <v>294</v>
      </c>
      <c r="D17" s="3" t="s">
        <v>296</v>
      </c>
      <c r="E17" s="3" t="s">
        <v>298</v>
      </c>
    </row>
    <row r="18" spans="1:7" x14ac:dyDescent="0.2">
      <c r="A18" s="75" t="s">
        <v>268</v>
      </c>
      <c r="B18" s="59" t="s">
        <v>374</v>
      </c>
      <c r="C18" s="3" t="s">
        <v>291</v>
      </c>
      <c r="D18" s="17" t="s">
        <v>373</v>
      </c>
      <c r="E18" s="3" t="s">
        <v>298</v>
      </c>
    </row>
    <row r="19" spans="1:7" x14ac:dyDescent="0.2">
      <c r="A19" s="3" t="s">
        <v>330</v>
      </c>
      <c r="B19" s="59" t="s">
        <v>288</v>
      </c>
      <c r="C19" s="3">
        <v>0</v>
      </c>
      <c r="D19" s="17" t="s">
        <v>389</v>
      </c>
      <c r="E19" s="3">
        <v>0</v>
      </c>
    </row>
    <row r="20" spans="1:7" x14ac:dyDescent="0.2">
      <c r="A20" s="76" t="s">
        <v>263</v>
      </c>
      <c r="B20" s="59" t="s">
        <v>375</v>
      </c>
      <c r="C20" s="3">
        <v>0</v>
      </c>
      <c r="D20" s="17" t="s">
        <v>373</v>
      </c>
      <c r="E20" s="3">
        <v>0</v>
      </c>
    </row>
    <row r="21" spans="1:7" x14ac:dyDescent="0.2">
      <c r="A21" s="76" t="s">
        <v>264</v>
      </c>
      <c r="B21" s="59" t="s">
        <v>288</v>
      </c>
      <c r="C21" s="3" t="s">
        <v>294</v>
      </c>
      <c r="D21" s="3">
        <v>0</v>
      </c>
      <c r="E21" s="3" t="s">
        <v>298</v>
      </c>
    </row>
    <row r="22" spans="1:7" ht="17" thickBot="1" x14ac:dyDescent="0.25">
      <c r="A22" s="77" t="s">
        <v>378</v>
      </c>
      <c r="B22" s="55" t="s">
        <v>289</v>
      </c>
      <c r="C22" s="56" t="s">
        <v>291</v>
      </c>
      <c r="D22" s="56">
        <v>0</v>
      </c>
      <c r="E22" s="56" t="s">
        <v>299</v>
      </c>
    </row>
    <row r="23" spans="1:7" x14ac:dyDescent="0.2">
      <c r="A23" s="70" t="s">
        <v>265</v>
      </c>
      <c r="B23" s="61"/>
      <c r="C23" s="62"/>
    </row>
    <row r="24" spans="1:7" x14ac:dyDescent="0.2">
      <c r="A24" s="60" t="s">
        <v>269</v>
      </c>
      <c r="B24" s="61" t="s">
        <v>384</v>
      </c>
      <c r="C24" s="89" t="s">
        <v>291</v>
      </c>
      <c r="D24" s="3" t="s">
        <v>371</v>
      </c>
      <c r="E24" s="3" t="s">
        <v>300</v>
      </c>
    </row>
    <row r="25" spans="1:7" x14ac:dyDescent="0.2">
      <c r="A25" s="60" t="s">
        <v>365</v>
      </c>
      <c r="B25" s="59" t="s">
        <v>374</v>
      </c>
      <c r="C25" s="89" t="s">
        <v>291</v>
      </c>
      <c r="D25" s="3" t="s">
        <v>372</v>
      </c>
      <c r="E25" s="3" t="s">
        <v>393</v>
      </c>
    </row>
    <row r="26" spans="1:7" x14ac:dyDescent="0.2">
      <c r="A26" s="60" t="s">
        <v>368</v>
      </c>
      <c r="B26" s="59" t="s">
        <v>375</v>
      </c>
      <c r="C26" s="3" t="s">
        <v>370</v>
      </c>
      <c r="D26" s="3">
        <v>0</v>
      </c>
      <c r="E26" s="3">
        <v>0</v>
      </c>
    </row>
    <row r="27" spans="1:7" x14ac:dyDescent="0.2">
      <c r="A27" s="75" t="s">
        <v>369</v>
      </c>
      <c r="B27" s="59" t="s">
        <v>374</v>
      </c>
      <c r="C27" s="3" t="s">
        <v>370</v>
      </c>
      <c r="D27" s="3">
        <v>0</v>
      </c>
      <c r="E27" s="3" t="s">
        <v>299</v>
      </c>
    </row>
    <row r="28" spans="1:7" x14ac:dyDescent="0.2">
      <c r="A28" s="71" t="s">
        <v>328</v>
      </c>
      <c r="B28" s="57"/>
      <c r="C28" s="63"/>
      <c r="D28" s="58"/>
      <c r="E28" s="58"/>
    </row>
    <row r="29" spans="1:7" x14ac:dyDescent="0.2">
      <c r="A29" s="76" t="s">
        <v>379</v>
      </c>
      <c r="B29" s="59" t="s">
        <v>385</v>
      </c>
      <c r="C29" s="3" t="s">
        <v>390</v>
      </c>
      <c r="D29" s="3">
        <v>0</v>
      </c>
      <c r="E29" s="3" t="s">
        <v>392</v>
      </c>
    </row>
    <row r="30" spans="1:7" ht="17" thickBot="1" x14ac:dyDescent="0.25">
      <c r="A30" s="77" t="s">
        <v>380</v>
      </c>
      <c r="B30" s="55" t="s">
        <v>386</v>
      </c>
      <c r="C30" s="56">
        <v>0</v>
      </c>
      <c r="D30" s="56" t="s">
        <v>391</v>
      </c>
      <c r="E30" s="56">
        <v>0</v>
      </c>
    </row>
    <row r="31" spans="1:7" x14ac:dyDescent="0.2">
      <c r="A31" s="74" t="s">
        <v>327</v>
      </c>
      <c r="C31" s="64"/>
    </row>
    <row r="32" spans="1:7" x14ac:dyDescent="0.2">
      <c r="A32" s="60" t="s">
        <v>381</v>
      </c>
      <c r="B32" s="59" t="s">
        <v>375</v>
      </c>
      <c r="C32" s="3">
        <v>0</v>
      </c>
      <c r="D32" s="3">
        <v>0</v>
      </c>
      <c r="E32" s="3">
        <v>0</v>
      </c>
      <c r="G32" s="65"/>
    </row>
    <row r="33" spans="1:5" x14ac:dyDescent="0.2">
      <c r="A33" s="60" t="s">
        <v>383</v>
      </c>
      <c r="B33" s="59" t="s">
        <v>387</v>
      </c>
      <c r="C33" s="3">
        <v>0</v>
      </c>
      <c r="D33" s="3">
        <v>0</v>
      </c>
      <c r="E33" s="3" t="s">
        <v>302</v>
      </c>
    </row>
    <row r="34" spans="1:5" ht="17" thickBot="1" x14ac:dyDescent="0.25">
      <c r="A34" s="66" t="s">
        <v>382</v>
      </c>
      <c r="B34" s="55" t="s">
        <v>388</v>
      </c>
      <c r="C34" s="56">
        <v>0</v>
      </c>
      <c r="D34" s="56">
        <v>0</v>
      </c>
      <c r="E34" s="56" t="s">
        <v>299</v>
      </c>
    </row>
    <row r="35" spans="1:5" x14ac:dyDescent="0.2">
      <c r="A35" s="86"/>
    </row>
    <row r="36" spans="1:5" x14ac:dyDescent="0.2">
      <c r="A36" s="60"/>
      <c r="C36" s="64"/>
    </row>
    <row r="37" spans="1:5" x14ac:dyDescent="0.2">
      <c r="A37" s="60"/>
      <c r="C37" s="64"/>
    </row>
    <row r="38" spans="1:5" x14ac:dyDescent="0.2">
      <c r="C38" s="64"/>
    </row>
    <row r="39" spans="1:5" x14ac:dyDescent="0.2">
      <c r="C39" s="64"/>
    </row>
    <row r="42" spans="1:5" x14ac:dyDescent="0.2">
      <c r="A42" s="60" t="s">
        <v>331</v>
      </c>
    </row>
    <row r="43" spans="1:5" x14ac:dyDescent="0.2">
      <c r="C43" s="64"/>
    </row>
    <row r="45" spans="1:5" x14ac:dyDescent="0.2">
      <c r="C45" s="64"/>
    </row>
    <row r="46" spans="1:5" x14ac:dyDescent="0.2">
      <c r="C46" s="64"/>
    </row>
    <row r="48" spans="1:5" x14ac:dyDescent="0.2">
      <c r="C48" s="64"/>
    </row>
    <row r="50" spans="1:4" ht="18" customHeight="1" x14ac:dyDescent="0.2">
      <c r="A50" s="17"/>
      <c r="B50" s="61"/>
      <c r="C50" s="17"/>
      <c r="D50" s="17"/>
    </row>
    <row r="51" spans="1:4" ht="18" customHeight="1" x14ac:dyDescent="0.2">
      <c r="A51" s="17"/>
      <c r="B51" s="61"/>
      <c r="C51" s="17"/>
      <c r="D51" s="17"/>
    </row>
    <row r="52" spans="1:4" ht="18" customHeight="1" x14ac:dyDescent="0.2">
      <c r="A52" s="17"/>
      <c r="B52" s="61"/>
      <c r="C52" s="17"/>
      <c r="D52" s="17"/>
    </row>
    <row r="53" spans="1:4" ht="18" customHeight="1" x14ac:dyDescent="0.2">
      <c r="A53" s="17"/>
      <c r="B53" s="61"/>
      <c r="C53" s="17"/>
      <c r="D53" s="17"/>
    </row>
    <row r="54" spans="1:4" ht="18" customHeight="1" x14ac:dyDescent="0.2">
      <c r="A54" s="17"/>
      <c r="B54" s="61"/>
      <c r="C54" s="17"/>
      <c r="D54" s="17"/>
    </row>
    <row r="55" spans="1:4" ht="18" customHeight="1" x14ac:dyDescent="0.2">
      <c r="A55" s="17"/>
      <c r="B55" s="61"/>
      <c r="C55" s="17"/>
      <c r="D55" s="17"/>
    </row>
    <row r="56" spans="1:4" ht="18" customHeight="1" x14ac:dyDescent="0.2">
      <c r="A56" s="17"/>
      <c r="B56" s="61"/>
      <c r="C56" s="17"/>
      <c r="D56" s="17"/>
    </row>
    <row r="57" spans="1:4" ht="18" customHeight="1" x14ac:dyDescent="0.2">
      <c r="A57" s="17"/>
      <c r="B57" s="61"/>
      <c r="C57" s="17"/>
      <c r="D57" s="17"/>
    </row>
    <row r="58" spans="1:4" x14ac:dyDescent="0.2">
      <c r="A58" s="17"/>
      <c r="B58" s="61"/>
      <c r="C58" s="17"/>
      <c r="D58" s="17"/>
    </row>
    <row r="59" spans="1:4" x14ac:dyDescent="0.2">
      <c r="B59" s="61"/>
      <c r="C59" s="17"/>
    </row>
    <row r="60" spans="1:4" x14ac:dyDescent="0.2">
      <c r="A60" s="17"/>
      <c r="B60" s="61"/>
      <c r="C60" s="17"/>
      <c r="D60" s="17"/>
    </row>
    <row r="61" spans="1:4" x14ac:dyDescent="0.2">
      <c r="A61" s="17"/>
      <c r="B61" s="61"/>
      <c r="C61" s="62"/>
      <c r="D61" s="17"/>
    </row>
    <row r="62" spans="1:4" x14ac:dyDescent="0.2">
      <c r="A62" s="17"/>
      <c r="B62" s="61"/>
      <c r="C62" s="17"/>
      <c r="D62" s="17"/>
    </row>
    <row r="63" spans="1:4" x14ac:dyDescent="0.2">
      <c r="A63" s="17"/>
      <c r="B63" s="61"/>
      <c r="C63" s="17"/>
      <c r="D63" s="17"/>
    </row>
    <row r="64" spans="1:4" x14ac:dyDescent="0.2">
      <c r="A64" s="17"/>
      <c r="B64" s="61"/>
      <c r="C64" s="17"/>
    </row>
    <row r="65" spans="1:4" x14ac:dyDescent="0.2">
      <c r="A65" s="17"/>
      <c r="B65" s="61"/>
      <c r="C65" s="17"/>
      <c r="D65" s="17"/>
    </row>
    <row r="66" spans="1:4" x14ac:dyDescent="0.2">
      <c r="A66" s="17"/>
      <c r="B66" s="61"/>
      <c r="C66" s="62"/>
      <c r="D66" s="17"/>
    </row>
    <row r="67" spans="1:4" ht="18" customHeight="1" x14ac:dyDescent="0.2">
      <c r="A67" s="17"/>
      <c r="B67" s="61"/>
      <c r="C67" s="62"/>
      <c r="D67" s="17"/>
    </row>
    <row r="68" spans="1:4" ht="18" customHeight="1" x14ac:dyDescent="0.2">
      <c r="A68" s="17"/>
      <c r="C68" s="64"/>
      <c r="D68" s="17"/>
    </row>
    <row r="69" spans="1:4" s="18" customFormat="1" ht="18" customHeight="1" x14ac:dyDescent="0.2">
      <c r="A69" s="67"/>
      <c r="B69" s="68"/>
      <c r="C69" s="69"/>
    </row>
    <row r="70" spans="1:4" ht="18" customHeight="1" x14ac:dyDescent="0.2">
      <c r="B70" s="61"/>
      <c r="C70" s="1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EB972-82F3-A84C-BA9E-BC616AF8D0D2}">
  <dimension ref="A1:X22"/>
  <sheetViews>
    <sheetView workbookViewId="0">
      <selection activeCell="R35" sqref="R35"/>
    </sheetView>
  </sheetViews>
  <sheetFormatPr baseColWidth="10" defaultRowHeight="16" x14ac:dyDescent="0.2"/>
  <cols>
    <col min="1" max="1" width="11" bestFit="1" customWidth="1"/>
    <col min="3" max="4" width="11.6640625" bestFit="1" customWidth="1"/>
    <col min="5" max="5" width="17" customWidth="1"/>
    <col min="6" max="6" width="11" bestFit="1" customWidth="1"/>
    <col min="8" max="9" width="11.6640625" bestFit="1" customWidth="1"/>
    <col min="12" max="12" width="11" bestFit="1" customWidth="1"/>
    <col min="13" max="13" width="17.83203125" customWidth="1"/>
    <col min="15" max="15" width="12.1640625" bestFit="1" customWidth="1"/>
    <col min="17" max="17" width="13.1640625" customWidth="1"/>
    <col min="18" max="18" width="19.33203125" customWidth="1"/>
  </cols>
  <sheetData>
    <row r="1" spans="1:24" s="76" customFormat="1" ht="21" thickBot="1" x14ac:dyDescent="0.3">
      <c r="A1" s="305" t="s">
        <v>646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R1" s="303"/>
      <c r="S1" s="304"/>
      <c r="T1" s="304"/>
      <c r="U1" s="304"/>
      <c r="V1" s="304"/>
      <c r="W1" s="304"/>
      <c r="X1" s="304"/>
    </row>
    <row r="2" spans="1:24" x14ac:dyDescent="0.2">
      <c r="A2" s="241" t="s">
        <v>577</v>
      </c>
      <c r="B2" s="242" t="s">
        <v>502</v>
      </c>
      <c r="C2" s="242" t="s">
        <v>503</v>
      </c>
      <c r="D2" s="242" t="s">
        <v>504</v>
      </c>
      <c r="E2" s="242" t="s">
        <v>505</v>
      </c>
      <c r="F2" s="242" t="s">
        <v>506</v>
      </c>
      <c r="G2" s="242" t="s">
        <v>507</v>
      </c>
      <c r="H2" s="242" t="s">
        <v>508</v>
      </c>
      <c r="I2" s="242" t="s">
        <v>509</v>
      </c>
      <c r="J2" s="242" t="s">
        <v>510</v>
      </c>
      <c r="K2" s="242" t="s">
        <v>511</v>
      </c>
      <c r="L2" s="242" t="s">
        <v>512</v>
      </c>
      <c r="M2" s="242" t="s">
        <v>513</v>
      </c>
      <c r="N2" s="242" t="s">
        <v>514</v>
      </c>
      <c r="O2" s="242" t="s">
        <v>515</v>
      </c>
      <c r="P2" s="242" t="s">
        <v>516</v>
      </c>
      <c r="Q2" s="242" t="s">
        <v>517</v>
      </c>
      <c r="R2" s="243" t="s">
        <v>518</v>
      </c>
    </row>
    <row r="3" spans="1:24" x14ac:dyDescent="0.2">
      <c r="A3" s="244">
        <v>1</v>
      </c>
      <c r="B3" s="215" t="s">
        <v>519</v>
      </c>
      <c r="C3" s="215">
        <v>68631459</v>
      </c>
      <c r="D3" s="215">
        <v>68631959</v>
      </c>
      <c r="E3" s="215">
        <v>-1.5197006799999999</v>
      </c>
      <c r="F3" s="215">
        <v>2.6180959999999999E-3</v>
      </c>
      <c r="G3" s="215" t="s">
        <v>520</v>
      </c>
      <c r="H3" s="215">
        <v>68578968</v>
      </c>
      <c r="I3" s="215">
        <v>68727806</v>
      </c>
      <c r="J3" s="215" t="s">
        <v>521</v>
      </c>
      <c r="K3" s="215" t="s">
        <v>503</v>
      </c>
      <c r="L3" s="215">
        <v>52741</v>
      </c>
      <c r="M3" s="215" t="s">
        <v>522</v>
      </c>
      <c r="N3" s="215" t="s">
        <v>523</v>
      </c>
      <c r="O3" s="215" t="s">
        <v>524</v>
      </c>
      <c r="P3" s="215" t="s">
        <v>40</v>
      </c>
      <c r="Q3" s="215" t="s">
        <v>40</v>
      </c>
      <c r="R3" s="245" t="s">
        <v>579</v>
      </c>
    </row>
    <row r="4" spans="1:24" x14ac:dyDescent="0.2">
      <c r="A4" s="244">
        <v>2</v>
      </c>
      <c r="B4" s="215" t="s">
        <v>525</v>
      </c>
      <c r="C4" s="215">
        <v>69935338</v>
      </c>
      <c r="D4" s="215">
        <v>69935838</v>
      </c>
      <c r="E4" s="215">
        <v>1.9055922970000001</v>
      </c>
      <c r="F4" s="215">
        <v>3.513225E-3</v>
      </c>
      <c r="G4" s="215" t="s">
        <v>520</v>
      </c>
      <c r="H4" s="215">
        <v>69831157</v>
      </c>
      <c r="I4" s="215">
        <v>69961803</v>
      </c>
      <c r="J4" s="215" t="s">
        <v>526</v>
      </c>
      <c r="K4" s="215" t="s">
        <v>503</v>
      </c>
      <c r="L4" s="215">
        <v>26215</v>
      </c>
      <c r="M4" s="215" t="s">
        <v>522</v>
      </c>
      <c r="N4" s="215" t="s">
        <v>527</v>
      </c>
      <c r="O4" s="215" t="s">
        <v>528</v>
      </c>
      <c r="P4" s="215" t="s">
        <v>529</v>
      </c>
      <c r="Q4" s="215" t="s">
        <v>530</v>
      </c>
      <c r="R4" s="245" t="s">
        <v>578</v>
      </c>
    </row>
    <row r="5" spans="1:24" x14ac:dyDescent="0.2">
      <c r="A5" s="244">
        <v>3</v>
      </c>
      <c r="B5" s="215" t="s">
        <v>531</v>
      </c>
      <c r="C5" s="215">
        <v>77999366</v>
      </c>
      <c r="D5" s="215">
        <v>77999866</v>
      </c>
      <c r="E5" s="215">
        <v>-1.596749604</v>
      </c>
      <c r="F5" s="215">
        <v>3.607135E-3</v>
      </c>
      <c r="G5" s="215" t="s">
        <v>520</v>
      </c>
      <c r="H5" s="215">
        <v>77878719</v>
      </c>
      <c r="I5" s="215">
        <v>77994678</v>
      </c>
      <c r="J5" s="215" t="s">
        <v>526</v>
      </c>
      <c r="K5" s="215" t="s">
        <v>503</v>
      </c>
      <c r="L5" s="215">
        <v>4938</v>
      </c>
      <c r="M5" s="215" t="s">
        <v>532</v>
      </c>
      <c r="N5" s="215" t="s">
        <v>533</v>
      </c>
      <c r="O5" s="215" t="s">
        <v>534</v>
      </c>
      <c r="P5" s="215" t="s">
        <v>40</v>
      </c>
      <c r="Q5" s="215" t="s">
        <v>40</v>
      </c>
      <c r="R5" s="245" t="s">
        <v>579</v>
      </c>
    </row>
    <row r="6" spans="1:24" x14ac:dyDescent="0.2">
      <c r="A6" s="244">
        <v>4</v>
      </c>
      <c r="B6" s="215" t="s">
        <v>535</v>
      </c>
      <c r="C6" s="215">
        <v>1132062</v>
      </c>
      <c r="D6" s="215">
        <v>1132562</v>
      </c>
      <c r="E6" s="215">
        <v>-1.291329752</v>
      </c>
      <c r="F6" s="215">
        <v>4.8146719999999999E-3</v>
      </c>
      <c r="G6" s="215" t="s">
        <v>520</v>
      </c>
      <c r="H6" s="215">
        <v>1103925</v>
      </c>
      <c r="I6" s="215">
        <v>1106791</v>
      </c>
      <c r="J6" s="215" t="s">
        <v>521</v>
      </c>
      <c r="K6" s="215" t="s">
        <v>503</v>
      </c>
      <c r="L6" s="215">
        <v>28387</v>
      </c>
      <c r="M6" s="215" t="s">
        <v>536</v>
      </c>
      <c r="N6" s="215" t="s">
        <v>537</v>
      </c>
      <c r="O6" s="215" t="s">
        <v>538</v>
      </c>
      <c r="P6" s="215" t="s">
        <v>40</v>
      </c>
      <c r="Q6" s="215" t="s">
        <v>40</v>
      </c>
      <c r="R6" s="245" t="s">
        <v>579</v>
      </c>
    </row>
    <row r="7" spans="1:24" x14ac:dyDescent="0.2">
      <c r="A7" s="244">
        <v>5</v>
      </c>
      <c r="B7" s="215" t="s">
        <v>535</v>
      </c>
      <c r="C7" s="215">
        <v>2324890</v>
      </c>
      <c r="D7" s="215">
        <v>2325390</v>
      </c>
      <c r="E7" s="215">
        <v>-1.3640268840000001</v>
      </c>
      <c r="F7" s="215">
        <v>4.9260140000000003E-3</v>
      </c>
      <c r="G7" s="215" t="s">
        <v>520</v>
      </c>
      <c r="H7" s="215">
        <v>2328614</v>
      </c>
      <c r="I7" s="215">
        <v>2354806</v>
      </c>
      <c r="J7" s="215" t="s">
        <v>521</v>
      </c>
      <c r="K7" s="215" t="s">
        <v>503</v>
      </c>
      <c r="L7" s="215">
        <v>3474</v>
      </c>
      <c r="M7" s="215" t="s">
        <v>532</v>
      </c>
      <c r="N7" s="215" t="s">
        <v>539</v>
      </c>
      <c r="O7" s="215" t="s">
        <v>540</v>
      </c>
      <c r="P7" s="215" t="s">
        <v>40</v>
      </c>
      <c r="Q7" s="215" t="s">
        <v>40</v>
      </c>
      <c r="R7" s="245" t="s">
        <v>579</v>
      </c>
    </row>
    <row r="8" spans="1:24" x14ac:dyDescent="0.2">
      <c r="A8" s="244">
        <v>6</v>
      </c>
      <c r="B8" s="215" t="s">
        <v>541</v>
      </c>
      <c r="C8" s="215">
        <v>43352622</v>
      </c>
      <c r="D8" s="215">
        <v>43353122</v>
      </c>
      <c r="E8" s="215">
        <v>1.445274886</v>
      </c>
      <c r="F8" s="215">
        <v>6.4501979999999999E-3</v>
      </c>
      <c r="G8" s="215" t="s">
        <v>520</v>
      </c>
      <c r="H8" s="215">
        <v>43414482</v>
      </c>
      <c r="I8" s="215">
        <v>43427189</v>
      </c>
      <c r="J8" s="215" t="s">
        <v>526</v>
      </c>
      <c r="K8" s="215" t="s">
        <v>503</v>
      </c>
      <c r="L8" s="215">
        <v>74317</v>
      </c>
      <c r="M8" s="215" t="s">
        <v>536</v>
      </c>
      <c r="N8" s="215" t="s">
        <v>542</v>
      </c>
      <c r="O8" s="215" t="s">
        <v>543</v>
      </c>
      <c r="P8" s="215" t="s">
        <v>40</v>
      </c>
      <c r="Q8" s="215" t="s">
        <v>40</v>
      </c>
      <c r="R8" s="245" t="s">
        <v>578</v>
      </c>
    </row>
    <row r="9" spans="1:24" x14ac:dyDescent="0.2">
      <c r="A9" s="244">
        <v>7</v>
      </c>
      <c r="B9" s="215" t="s">
        <v>535</v>
      </c>
      <c r="C9" s="215">
        <v>58009526</v>
      </c>
      <c r="D9" s="215">
        <v>58010026</v>
      </c>
      <c r="E9" s="215">
        <v>-1.5342629699999999</v>
      </c>
      <c r="F9" s="215">
        <v>6.4501979999999999E-3</v>
      </c>
      <c r="G9" s="215" t="s">
        <v>520</v>
      </c>
      <c r="H9" s="215">
        <v>57977052</v>
      </c>
      <c r="I9" s="215">
        <v>58003349</v>
      </c>
      <c r="J9" s="215" t="s">
        <v>526</v>
      </c>
      <c r="K9" s="215" t="s">
        <v>503</v>
      </c>
      <c r="L9" s="215">
        <v>6427</v>
      </c>
      <c r="M9" s="215" t="s">
        <v>532</v>
      </c>
      <c r="N9" s="215" t="s">
        <v>544</v>
      </c>
      <c r="O9" s="215" t="s">
        <v>545</v>
      </c>
      <c r="P9" s="215" t="s">
        <v>40</v>
      </c>
      <c r="Q9" s="215" t="s">
        <v>40</v>
      </c>
      <c r="R9" s="245" t="s">
        <v>579</v>
      </c>
    </row>
    <row r="10" spans="1:24" x14ac:dyDescent="0.2">
      <c r="A10" s="244">
        <v>8</v>
      </c>
      <c r="B10" s="215" t="s">
        <v>546</v>
      </c>
      <c r="C10" s="215">
        <v>134122500</v>
      </c>
      <c r="D10" s="215">
        <v>134123000</v>
      </c>
      <c r="E10" s="215">
        <v>1.5908337619999999</v>
      </c>
      <c r="F10" s="215">
        <v>7.2849079999999997E-3</v>
      </c>
      <c r="G10" s="215" t="s">
        <v>520</v>
      </c>
      <c r="H10" s="215">
        <v>134114710</v>
      </c>
      <c r="I10" s="215">
        <v>134151865</v>
      </c>
      <c r="J10" s="215" t="s">
        <v>521</v>
      </c>
      <c r="K10" s="215" t="s">
        <v>503</v>
      </c>
      <c r="L10" s="215">
        <v>8040</v>
      </c>
      <c r="M10" s="215" t="s">
        <v>522</v>
      </c>
      <c r="N10" s="215" t="s">
        <v>547</v>
      </c>
      <c r="O10" s="215" t="s">
        <v>548</v>
      </c>
      <c r="P10" s="215" t="s">
        <v>529</v>
      </c>
      <c r="Q10" s="215" t="s">
        <v>530</v>
      </c>
      <c r="R10" s="246" t="s">
        <v>578</v>
      </c>
    </row>
    <row r="11" spans="1:24" x14ac:dyDescent="0.2">
      <c r="A11" s="244">
        <v>9</v>
      </c>
      <c r="B11" s="215" t="s">
        <v>549</v>
      </c>
      <c r="C11" s="215">
        <v>71236045</v>
      </c>
      <c r="D11" s="215">
        <v>71236545</v>
      </c>
      <c r="E11" s="215">
        <v>-1.591717743</v>
      </c>
      <c r="F11" s="215">
        <v>7.2849079999999997E-3</v>
      </c>
      <c r="G11" s="215" t="s">
        <v>520</v>
      </c>
      <c r="H11" s="215">
        <v>71182738</v>
      </c>
      <c r="I11" s="215">
        <v>71227083</v>
      </c>
      <c r="J11" s="215" t="s">
        <v>526</v>
      </c>
      <c r="K11" s="215" t="s">
        <v>503</v>
      </c>
      <c r="L11" s="215">
        <v>9212</v>
      </c>
      <c r="M11" s="215" t="s">
        <v>532</v>
      </c>
      <c r="N11" s="215" t="s">
        <v>550</v>
      </c>
      <c r="O11" s="215" t="s">
        <v>551</v>
      </c>
      <c r="P11" s="215" t="s">
        <v>40</v>
      </c>
      <c r="Q11" s="215" t="s">
        <v>40</v>
      </c>
      <c r="R11" s="245" t="s">
        <v>579</v>
      </c>
    </row>
    <row r="12" spans="1:24" x14ac:dyDescent="0.2">
      <c r="A12" s="244">
        <v>10</v>
      </c>
      <c r="B12" s="215" t="s">
        <v>552</v>
      </c>
      <c r="C12" s="215">
        <v>95695852</v>
      </c>
      <c r="D12" s="215">
        <v>95696352</v>
      </c>
      <c r="E12" s="215">
        <v>-1.294901992</v>
      </c>
      <c r="F12" s="215">
        <v>1.38157E-2</v>
      </c>
      <c r="G12" s="215" t="s">
        <v>520</v>
      </c>
      <c r="H12" s="215">
        <v>95686416</v>
      </c>
      <c r="I12" s="215">
        <v>95692643</v>
      </c>
      <c r="J12" s="215" t="s">
        <v>521</v>
      </c>
      <c r="K12" s="215" t="s">
        <v>503</v>
      </c>
      <c r="L12" s="215">
        <v>9686</v>
      </c>
      <c r="M12" s="215" t="s">
        <v>536</v>
      </c>
      <c r="N12" s="215" t="s">
        <v>553</v>
      </c>
      <c r="O12" s="215" t="s">
        <v>554</v>
      </c>
      <c r="P12" s="215" t="s">
        <v>40</v>
      </c>
      <c r="Q12" s="215" t="s">
        <v>40</v>
      </c>
      <c r="R12" s="245" t="s">
        <v>579</v>
      </c>
    </row>
    <row r="13" spans="1:24" x14ac:dyDescent="0.2">
      <c r="A13" s="244">
        <v>11</v>
      </c>
      <c r="B13" s="215" t="s">
        <v>555</v>
      </c>
      <c r="C13" s="215">
        <v>27232150</v>
      </c>
      <c r="D13" s="215">
        <v>27232650</v>
      </c>
      <c r="E13" s="215">
        <v>-1.1822873359999999</v>
      </c>
      <c r="F13" s="215">
        <v>1.4815836000000001E-2</v>
      </c>
      <c r="G13" s="215" t="s">
        <v>520</v>
      </c>
      <c r="H13" s="215">
        <v>27203494</v>
      </c>
      <c r="I13" s="215">
        <v>27221768</v>
      </c>
      <c r="J13" s="215" t="s">
        <v>521</v>
      </c>
      <c r="K13" s="215" t="s">
        <v>503</v>
      </c>
      <c r="L13" s="215">
        <v>28906</v>
      </c>
      <c r="M13" s="215" t="s">
        <v>536</v>
      </c>
      <c r="N13" s="215" t="s">
        <v>556</v>
      </c>
      <c r="O13" s="215" t="s">
        <v>557</v>
      </c>
      <c r="P13" s="215" t="s">
        <v>40</v>
      </c>
      <c r="Q13" s="215" t="s">
        <v>40</v>
      </c>
      <c r="R13" s="245" t="s">
        <v>579</v>
      </c>
    </row>
    <row r="14" spans="1:24" x14ac:dyDescent="0.2">
      <c r="A14" s="244">
        <v>12</v>
      </c>
      <c r="B14" s="215" t="s">
        <v>535</v>
      </c>
      <c r="C14" s="215">
        <v>57487457</v>
      </c>
      <c r="D14" s="215">
        <v>57487957</v>
      </c>
      <c r="E14" s="215">
        <v>-1.292829829</v>
      </c>
      <c r="F14" s="215">
        <v>1.6137074000000001E-2</v>
      </c>
      <c r="G14" s="215" t="s">
        <v>520</v>
      </c>
      <c r="H14" s="215">
        <v>57487710</v>
      </c>
      <c r="I14" s="215">
        <v>57496097</v>
      </c>
      <c r="J14" s="215" t="s">
        <v>521</v>
      </c>
      <c r="K14" s="215" t="s">
        <v>503</v>
      </c>
      <c r="L14" s="215">
        <v>3</v>
      </c>
      <c r="M14" s="215" t="s">
        <v>558</v>
      </c>
      <c r="N14" s="215" t="s">
        <v>559</v>
      </c>
      <c r="O14" s="215" t="s">
        <v>560</v>
      </c>
      <c r="P14" s="215" t="s">
        <v>40</v>
      </c>
      <c r="Q14" s="215" t="s">
        <v>40</v>
      </c>
      <c r="R14" s="245" t="s">
        <v>579</v>
      </c>
    </row>
    <row r="15" spans="1:24" x14ac:dyDescent="0.2">
      <c r="A15" s="244">
        <v>13</v>
      </c>
      <c r="B15" s="215" t="s">
        <v>531</v>
      </c>
      <c r="C15" s="215">
        <v>67345190</v>
      </c>
      <c r="D15" s="215">
        <v>67345690</v>
      </c>
      <c r="E15" s="215">
        <v>-1.7004199099999999</v>
      </c>
      <c r="F15" s="215">
        <v>1.6137074000000001E-2</v>
      </c>
      <c r="G15" s="215" t="s">
        <v>520</v>
      </c>
      <c r="H15" s="215">
        <v>67350776</v>
      </c>
      <c r="I15" s="215">
        <v>67356972</v>
      </c>
      <c r="J15" s="215" t="s">
        <v>526</v>
      </c>
      <c r="K15" s="215" t="s">
        <v>503</v>
      </c>
      <c r="L15" s="215">
        <v>11532</v>
      </c>
      <c r="M15" s="215" t="s">
        <v>536</v>
      </c>
      <c r="N15" s="215" t="s">
        <v>561</v>
      </c>
      <c r="O15" s="215" t="s">
        <v>562</v>
      </c>
      <c r="P15" s="215" t="s">
        <v>40</v>
      </c>
      <c r="Q15" s="215" t="s">
        <v>40</v>
      </c>
      <c r="R15" s="245" t="s">
        <v>579</v>
      </c>
    </row>
    <row r="16" spans="1:24" x14ac:dyDescent="0.2">
      <c r="A16" s="244">
        <v>14</v>
      </c>
      <c r="B16" s="215" t="s">
        <v>563</v>
      </c>
      <c r="C16" s="215">
        <v>77445345</v>
      </c>
      <c r="D16" s="215">
        <v>77445845</v>
      </c>
      <c r="E16" s="215">
        <v>-1.161509441</v>
      </c>
      <c r="F16" s="215">
        <v>1.6137074000000001E-2</v>
      </c>
      <c r="G16" s="215" t="s">
        <v>40</v>
      </c>
      <c r="H16" s="215" t="s">
        <v>40</v>
      </c>
      <c r="I16" s="215" t="s">
        <v>40</v>
      </c>
      <c r="J16" s="215" t="s">
        <v>40</v>
      </c>
      <c r="K16" s="215" t="s">
        <v>40</v>
      </c>
      <c r="L16" s="215" t="s">
        <v>40</v>
      </c>
      <c r="M16" s="215" t="s">
        <v>40</v>
      </c>
      <c r="N16" s="215" t="s">
        <v>40</v>
      </c>
      <c r="O16" s="215" t="s">
        <v>40</v>
      </c>
      <c r="P16" s="215" t="s">
        <v>40</v>
      </c>
      <c r="Q16" s="215" t="s">
        <v>40</v>
      </c>
      <c r="R16" s="245" t="s">
        <v>579</v>
      </c>
    </row>
    <row r="17" spans="1:18" x14ac:dyDescent="0.2">
      <c r="A17" s="244">
        <v>15</v>
      </c>
      <c r="B17" s="215" t="s">
        <v>564</v>
      </c>
      <c r="C17" s="215">
        <v>16732357</v>
      </c>
      <c r="D17" s="215">
        <v>16732857</v>
      </c>
      <c r="E17" s="215">
        <v>-1.4098975730000001</v>
      </c>
      <c r="F17" s="215">
        <v>1.6137074000000001E-2</v>
      </c>
      <c r="G17" s="215" t="s">
        <v>520</v>
      </c>
      <c r="H17" s="215">
        <v>16740272</v>
      </c>
      <c r="I17" s="215">
        <v>16972979</v>
      </c>
      <c r="J17" s="215" t="s">
        <v>521</v>
      </c>
      <c r="K17" s="215" t="s">
        <v>503</v>
      </c>
      <c r="L17" s="215">
        <v>7665</v>
      </c>
      <c r="M17" s="215" t="s">
        <v>532</v>
      </c>
      <c r="N17" s="215" t="s">
        <v>565</v>
      </c>
      <c r="O17" s="215" t="s">
        <v>566</v>
      </c>
      <c r="P17" s="215" t="s">
        <v>40</v>
      </c>
      <c r="Q17" s="215" t="s">
        <v>40</v>
      </c>
      <c r="R17" s="245" t="s">
        <v>579</v>
      </c>
    </row>
    <row r="18" spans="1:18" x14ac:dyDescent="0.2">
      <c r="A18" s="244">
        <v>16</v>
      </c>
      <c r="B18" s="215" t="s">
        <v>563</v>
      </c>
      <c r="C18" s="215">
        <v>3916348</v>
      </c>
      <c r="D18" s="215">
        <v>3916848</v>
      </c>
      <c r="E18" s="215">
        <v>-1.356464594</v>
      </c>
      <c r="F18" s="215">
        <v>1.6137074000000001E-2</v>
      </c>
      <c r="G18" s="215" t="s">
        <v>520</v>
      </c>
      <c r="H18" s="215">
        <v>3896591</v>
      </c>
      <c r="I18" s="215">
        <v>3916500</v>
      </c>
      <c r="J18" s="215" t="s">
        <v>526</v>
      </c>
      <c r="K18" s="215" t="s">
        <v>503</v>
      </c>
      <c r="L18" s="215">
        <v>98</v>
      </c>
      <c r="M18" s="215" t="s">
        <v>558</v>
      </c>
      <c r="N18" s="215" t="s">
        <v>567</v>
      </c>
      <c r="O18" s="215" t="s">
        <v>568</v>
      </c>
      <c r="P18" s="215" t="s">
        <v>40</v>
      </c>
      <c r="Q18" s="215" t="s">
        <v>40</v>
      </c>
      <c r="R18" s="245" t="s">
        <v>579</v>
      </c>
    </row>
    <row r="19" spans="1:18" x14ac:dyDescent="0.2">
      <c r="A19" s="244">
        <v>17</v>
      </c>
      <c r="B19" s="215" t="s">
        <v>564</v>
      </c>
      <c r="C19" s="215">
        <v>16895992</v>
      </c>
      <c r="D19" s="215">
        <v>16896492</v>
      </c>
      <c r="E19" s="215">
        <v>-1.106177296</v>
      </c>
      <c r="F19" s="215">
        <v>1.6137074000000001E-2</v>
      </c>
      <c r="G19" s="215" t="s">
        <v>520</v>
      </c>
      <c r="H19" s="215">
        <v>16974501</v>
      </c>
      <c r="I19" s="215">
        <v>16980835</v>
      </c>
      <c r="J19" s="215" t="s">
        <v>526</v>
      </c>
      <c r="K19" s="215" t="s">
        <v>503</v>
      </c>
      <c r="L19" s="215">
        <v>84593</v>
      </c>
      <c r="M19" s="215" t="s">
        <v>536</v>
      </c>
      <c r="N19" s="215" t="s">
        <v>569</v>
      </c>
      <c r="O19" s="215" t="s">
        <v>570</v>
      </c>
      <c r="P19" s="215" t="s">
        <v>40</v>
      </c>
      <c r="Q19" s="215" t="s">
        <v>40</v>
      </c>
      <c r="R19" s="245" t="s">
        <v>579</v>
      </c>
    </row>
    <row r="20" spans="1:18" x14ac:dyDescent="0.2">
      <c r="A20" s="244">
        <v>18</v>
      </c>
      <c r="B20" s="215" t="s">
        <v>531</v>
      </c>
      <c r="C20" s="215">
        <v>65112410</v>
      </c>
      <c r="D20" s="215">
        <v>65112910</v>
      </c>
      <c r="E20" s="215">
        <v>-1.272042044</v>
      </c>
      <c r="F20" s="215">
        <v>1.6137074000000001E-2</v>
      </c>
      <c r="G20" s="215" t="s">
        <v>520</v>
      </c>
      <c r="H20" s="215">
        <v>65111844</v>
      </c>
      <c r="I20" s="215">
        <v>65116384</v>
      </c>
      <c r="J20" s="215" t="s">
        <v>521</v>
      </c>
      <c r="K20" s="215" t="s">
        <v>503</v>
      </c>
      <c r="L20" s="215">
        <v>816</v>
      </c>
      <c r="M20" s="215" t="s">
        <v>522</v>
      </c>
      <c r="N20" s="215" t="s">
        <v>571</v>
      </c>
      <c r="O20" s="215" t="s">
        <v>572</v>
      </c>
      <c r="P20" s="215" t="s">
        <v>40</v>
      </c>
      <c r="Q20" s="215" t="s">
        <v>40</v>
      </c>
      <c r="R20" s="245" t="s">
        <v>579</v>
      </c>
    </row>
    <row r="21" spans="1:18" x14ac:dyDescent="0.2">
      <c r="A21" s="244">
        <v>19</v>
      </c>
      <c r="B21" s="215" t="s">
        <v>535</v>
      </c>
      <c r="C21" s="215">
        <v>3604811</v>
      </c>
      <c r="D21" s="215">
        <v>3605311</v>
      </c>
      <c r="E21" s="215">
        <v>-1.5293490199999999</v>
      </c>
      <c r="F21" s="215">
        <v>1.6137074000000001E-2</v>
      </c>
      <c r="G21" s="215" t="s">
        <v>520</v>
      </c>
      <c r="H21" s="215">
        <v>3594505</v>
      </c>
      <c r="I21" s="215">
        <v>3606840</v>
      </c>
      <c r="J21" s="215" t="s">
        <v>526</v>
      </c>
      <c r="K21" s="215" t="s">
        <v>503</v>
      </c>
      <c r="L21" s="215">
        <v>1779</v>
      </c>
      <c r="M21" s="215" t="s">
        <v>522</v>
      </c>
      <c r="N21" s="215" t="s">
        <v>573</v>
      </c>
      <c r="O21" s="215" t="s">
        <v>574</v>
      </c>
      <c r="P21" s="215" t="s">
        <v>40</v>
      </c>
      <c r="Q21" s="215" t="s">
        <v>40</v>
      </c>
      <c r="R21" s="245" t="s">
        <v>579</v>
      </c>
    </row>
    <row r="22" spans="1:18" ht="17" thickBot="1" x14ac:dyDescent="0.25">
      <c r="A22" s="247">
        <v>20</v>
      </c>
      <c r="B22" s="248" t="s">
        <v>531</v>
      </c>
      <c r="C22" s="248">
        <v>64743738</v>
      </c>
      <c r="D22" s="248">
        <v>64744238</v>
      </c>
      <c r="E22" s="248">
        <v>-1.167787737</v>
      </c>
      <c r="F22" s="248">
        <v>1.71031E-2</v>
      </c>
      <c r="G22" s="248" t="s">
        <v>520</v>
      </c>
      <c r="H22" s="248">
        <v>64726910</v>
      </c>
      <c r="I22" s="248">
        <v>64745456</v>
      </c>
      <c r="J22" s="248" t="s">
        <v>526</v>
      </c>
      <c r="K22" s="248" t="s">
        <v>503</v>
      </c>
      <c r="L22" s="248">
        <v>1468</v>
      </c>
      <c r="M22" s="248" t="s">
        <v>522</v>
      </c>
      <c r="N22" s="248" t="s">
        <v>575</v>
      </c>
      <c r="O22" s="248" t="s">
        <v>576</v>
      </c>
      <c r="P22" s="248" t="s">
        <v>40</v>
      </c>
      <c r="Q22" s="248" t="s">
        <v>40</v>
      </c>
      <c r="R22" s="249" t="s">
        <v>579</v>
      </c>
    </row>
  </sheetData>
  <mergeCells count="3">
    <mergeCell ref="R1:T1"/>
    <mergeCell ref="U1:X1"/>
    <mergeCell ref="A1:L1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066C2-B6CA-5343-A575-7340DD007C27}">
  <dimension ref="A1:AG88"/>
  <sheetViews>
    <sheetView topLeftCell="A9" zoomScale="63" zoomScaleNormal="72" workbookViewId="0">
      <selection activeCell="A2" sqref="A2"/>
    </sheetView>
  </sheetViews>
  <sheetFormatPr baseColWidth="10" defaultRowHeight="16" x14ac:dyDescent="0.2"/>
  <cols>
    <col min="1" max="1" width="13" customWidth="1"/>
    <col min="2" max="4" width="10.83203125" customWidth="1"/>
    <col min="5" max="5" width="26.83203125" customWidth="1"/>
    <col min="6" max="6" width="66.5" customWidth="1"/>
    <col min="7" max="9" width="10.83203125" customWidth="1"/>
    <col min="10" max="10" width="16.33203125" style="8" customWidth="1"/>
    <col min="11" max="11" width="15.1640625" style="19" customWidth="1"/>
    <col min="12" max="12" width="14.33203125" customWidth="1"/>
    <col min="13" max="13" width="10.83203125" customWidth="1"/>
    <col min="14" max="14" width="32.33203125" customWidth="1"/>
    <col min="15" max="19" width="10.83203125" customWidth="1"/>
    <col min="20" max="20" width="15.6640625" customWidth="1"/>
    <col min="21" max="21" width="10.83203125" customWidth="1"/>
    <col min="22" max="22" width="37.5" customWidth="1"/>
    <col min="23" max="23" width="10.83203125" style="76" customWidth="1"/>
    <col min="24" max="24" width="10.83203125" customWidth="1"/>
    <col min="25" max="25" width="28.5" customWidth="1"/>
    <col min="26" max="26" width="30" customWidth="1"/>
    <col min="27" max="27" width="20.83203125" customWidth="1"/>
    <col min="28" max="28" width="31" customWidth="1"/>
    <col min="29" max="29" width="13.6640625" customWidth="1"/>
    <col min="30" max="30" width="17.5" style="8" customWidth="1"/>
    <col min="31" max="31" width="13" customWidth="1"/>
    <col min="32" max="33" width="10.83203125" customWidth="1"/>
  </cols>
  <sheetData>
    <row r="1" spans="1:33" s="76" customFormat="1" ht="18" x14ac:dyDescent="0.2">
      <c r="A1" s="84" t="s">
        <v>625</v>
      </c>
      <c r="J1" s="3"/>
      <c r="K1" s="16"/>
      <c r="W1" s="272" t="s">
        <v>484</v>
      </c>
      <c r="X1" s="272"/>
      <c r="Y1" s="272"/>
      <c r="Z1" s="273" t="s">
        <v>483</v>
      </c>
      <c r="AA1" s="274"/>
      <c r="AB1" s="274"/>
      <c r="AC1" s="275" t="s">
        <v>481</v>
      </c>
      <c r="AD1" s="275"/>
      <c r="AE1" s="275"/>
      <c r="AF1" s="275"/>
      <c r="AG1" s="275"/>
    </row>
    <row r="2" spans="1:33" ht="86" thickBot="1" x14ac:dyDescent="0.25">
      <c r="A2" s="45" t="s">
        <v>466</v>
      </c>
      <c r="B2" s="46" t="s">
        <v>352</v>
      </c>
      <c r="C2" s="45" t="s">
        <v>353</v>
      </c>
      <c r="D2" s="45" t="s">
        <v>354</v>
      </c>
      <c r="E2" s="45" t="s">
        <v>1</v>
      </c>
      <c r="F2" s="45" t="s">
        <v>332</v>
      </c>
      <c r="G2" s="82" t="s">
        <v>350</v>
      </c>
      <c r="H2" s="47" t="s">
        <v>338</v>
      </c>
      <c r="I2" s="45" t="s">
        <v>0</v>
      </c>
      <c r="J2" s="45" t="s">
        <v>257</v>
      </c>
      <c r="K2" s="45" t="s">
        <v>339</v>
      </c>
      <c r="L2" s="47" t="s">
        <v>340</v>
      </c>
      <c r="M2" s="47" t="s">
        <v>341</v>
      </c>
      <c r="N2" s="47" t="s">
        <v>342</v>
      </c>
      <c r="O2" s="47" t="s">
        <v>343</v>
      </c>
      <c r="P2" s="47" t="s">
        <v>347</v>
      </c>
      <c r="Q2" s="47" t="s">
        <v>344</v>
      </c>
      <c r="R2" s="47" t="s">
        <v>348</v>
      </c>
      <c r="S2" s="47" t="s">
        <v>345</v>
      </c>
      <c r="T2" s="47" t="s">
        <v>346</v>
      </c>
      <c r="U2" s="47" t="s">
        <v>349</v>
      </c>
      <c r="V2" s="208" t="s">
        <v>2</v>
      </c>
      <c r="W2" s="213" t="s">
        <v>485</v>
      </c>
      <c r="X2" s="213" t="s">
        <v>486</v>
      </c>
      <c r="Y2" s="213" t="s">
        <v>487</v>
      </c>
      <c r="Z2" s="213" t="s">
        <v>482</v>
      </c>
      <c r="AA2" s="213" t="s">
        <v>488</v>
      </c>
      <c r="AB2" s="214" t="s">
        <v>489</v>
      </c>
      <c r="AC2" s="240" t="s">
        <v>622</v>
      </c>
      <c r="AD2" s="213" t="s">
        <v>464</v>
      </c>
      <c r="AE2" s="213" t="s">
        <v>461</v>
      </c>
      <c r="AF2" s="213" t="s">
        <v>462</v>
      </c>
      <c r="AG2" s="213" t="s">
        <v>463</v>
      </c>
    </row>
    <row r="3" spans="1:33" x14ac:dyDescent="0.2">
      <c r="A3" s="218" t="s">
        <v>3</v>
      </c>
      <c r="B3" s="10" t="s">
        <v>6</v>
      </c>
      <c r="C3" s="9" t="s">
        <v>5</v>
      </c>
      <c r="D3" s="9" t="s">
        <v>4</v>
      </c>
      <c r="E3" s="220" t="s">
        <v>493</v>
      </c>
      <c r="F3" s="14" t="s">
        <v>9</v>
      </c>
      <c r="G3" s="40" t="s">
        <v>10</v>
      </c>
      <c r="H3" s="22">
        <v>3</v>
      </c>
      <c r="I3" s="14" t="s">
        <v>7</v>
      </c>
      <c r="J3" s="2" t="s">
        <v>259</v>
      </c>
      <c r="K3" s="38">
        <v>44105</v>
      </c>
      <c r="L3" s="9"/>
      <c r="M3" s="9"/>
      <c r="N3" s="9"/>
      <c r="O3" s="9"/>
      <c r="P3" s="9"/>
      <c r="Q3" s="9"/>
      <c r="R3" s="9"/>
      <c r="S3" s="9"/>
      <c r="T3" s="9"/>
      <c r="U3" s="9"/>
      <c r="V3" s="209"/>
      <c r="W3" s="9" t="s">
        <v>471</v>
      </c>
      <c r="X3" s="1" t="s">
        <v>456</v>
      </c>
      <c r="Y3" s="1" t="s">
        <v>457</v>
      </c>
      <c r="Z3" s="9" t="s">
        <v>471</v>
      </c>
      <c r="AA3" s="1" t="s">
        <v>456</v>
      </c>
      <c r="AB3" s="1" t="s">
        <v>457</v>
      </c>
      <c r="AC3" s="163"/>
      <c r="AD3" s="216"/>
      <c r="AE3" s="9"/>
      <c r="AF3" s="216"/>
      <c r="AG3" s="216"/>
    </row>
    <row r="4" spans="1:33" x14ac:dyDescent="0.2">
      <c r="A4" s="23" t="s">
        <v>11</v>
      </c>
      <c r="B4" s="2" t="s">
        <v>14</v>
      </c>
      <c r="C4" s="3" t="s">
        <v>13</v>
      </c>
      <c r="D4" s="1" t="s">
        <v>12</v>
      </c>
      <c r="E4" s="43" t="s">
        <v>493</v>
      </c>
      <c r="F4" s="4" t="s">
        <v>9</v>
      </c>
      <c r="G4" s="41" t="s">
        <v>10</v>
      </c>
      <c r="H4" s="4">
        <v>4.5</v>
      </c>
      <c r="I4" s="4" t="s">
        <v>15</v>
      </c>
      <c r="J4" s="2" t="s">
        <v>259</v>
      </c>
      <c r="K4" s="38">
        <v>44106</v>
      </c>
      <c r="L4" s="1"/>
      <c r="M4" s="1"/>
      <c r="N4" s="1"/>
      <c r="O4" s="1"/>
      <c r="P4" s="1"/>
      <c r="Q4" s="1"/>
      <c r="R4" s="1"/>
      <c r="S4" s="1"/>
      <c r="T4" s="1"/>
      <c r="U4" s="1"/>
      <c r="V4" s="210" t="s">
        <v>111</v>
      </c>
      <c r="W4" s="1" t="s">
        <v>471</v>
      </c>
      <c r="X4" s="1" t="s">
        <v>456</v>
      </c>
      <c r="Y4" s="1" t="s">
        <v>457</v>
      </c>
      <c r="Z4" s="1" t="s">
        <v>471</v>
      </c>
      <c r="AA4" s="1" t="s">
        <v>456</v>
      </c>
      <c r="AB4" s="1" t="s">
        <v>457</v>
      </c>
      <c r="AC4" s="163"/>
      <c r="AD4" s="215"/>
      <c r="AE4" s="1"/>
      <c r="AF4" s="215"/>
      <c r="AG4" s="215"/>
    </row>
    <row r="5" spans="1:33" x14ac:dyDescent="0.2">
      <c r="A5" s="23" t="s">
        <v>16</v>
      </c>
      <c r="B5" s="2" t="s">
        <v>19</v>
      </c>
      <c r="C5" s="1" t="s">
        <v>18</v>
      </c>
      <c r="D5" s="1" t="s">
        <v>17</v>
      </c>
      <c r="E5" s="43" t="s">
        <v>493</v>
      </c>
      <c r="F5" s="4" t="s">
        <v>20</v>
      </c>
      <c r="G5" s="41" t="s">
        <v>10</v>
      </c>
      <c r="H5" s="4">
        <v>10.5</v>
      </c>
      <c r="I5" s="4" t="s">
        <v>15</v>
      </c>
      <c r="J5" s="2" t="s">
        <v>259</v>
      </c>
      <c r="K5" s="38">
        <v>44123</v>
      </c>
      <c r="L5" s="1"/>
      <c r="M5" s="1"/>
      <c r="N5" s="1"/>
      <c r="O5" s="1"/>
      <c r="P5" s="1"/>
      <c r="Q5" s="1"/>
      <c r="R5" s="1"/>
      <c r="S5" s="1"/>
      <c r="T5" s="1"/>
      <c r="U5" s="1"/>
      <c r="V5" s="210"/>
      <c r="W5" s="9" t="s">
        <v>471</v>
      </c>
      <c r="X5" s="1" t="s">
        <v>456</v>
      </c>
      <c r="Y5" s="1" t="s">
        <v>457</v>
      </c>
      <c r="Z5" s="1" t="s">
        <v>471</v>
      </c>
      <c r="AA5" s="1" t="s">
        <v>456</v>
      </c>
      <c r="AB5" s="1" t="s">
        <v>457</v>
      </c>
      <c r="AC5" s="163"/>
      <c r="AD5" s="1" t="s">
        <v>457</v>
      </c>
      <c r="AE5" s="1"/>
      <c r="AF5" s="215"/>
      <c r="AG5" s="215"/>
    </row>
    <row r="6" spans="1:33" x14ac:dyDescent="0.2">
      <c r="A6" s="23" t="s">
        <v>21</v>
      </c>
      <c r="B6" s="2" t="s">
        <v>24</v>
      </c>
      <c r="C6" s="1" t="s">
        <v>23</v>
      </c>
      <c r="D6" s="1" t="s">
        <v>22</v>
      </c>
      <c r="E6" s="43" t="s">
        <v>493</v>
      </c>
      <c r="F6" s="4" t="s">
        <v>9</v>
      </c>
      <c r="G6" s="41" t="s">
        <v>10</v>
      </c>
      <c r="H6" s="4">
        <v>4.5</v>
      </c>
      <c r="I6" s="4" t="s">
        <v>15</v>
      </c>
      <c r="J6" s="2" t="s">
        <v>271</v>
      </c>
      <c r="K6" s="38">
        <v>44124</v>
      </c>
      <c r="L6" s="1"/>
      <c r="M6" s="1"/>
      <c r="N6" s="1"/>
      <c r="O6" s="1"/>
      <c r="P6" s="1"/>
      <c r="Q6" s="1"/>
      <c r="R6" s="1"/>
      <c r="S6" s="1"/>
      <c r="T6" s="1"/>
      <c r="U6" s="1"/>
      <c r="V6" s="210"/>
      <c r="W6" s="9" t="s">
        <v>471</v>
      </c>
      <c r="X6" s="1" t="s">
        <v>456</v>
      </c>
      <c r="Y6" s="1" t="s">
        <v>457</v>
      </c>
      <c r="Z6" s="1" t="s">
        <v>471</v>
      </c>
      <c r="AA6" s="1" t="s">
        <v>456</v>
      </c>
      <c r="AB6" s="1" t="s">
        <v>457</v>
      </c>
      <c r="AC6" s="163"/>
      <c r="AD6" s="215"/>
      <c r="AE6" s="1"/>
      <c r="AF6" s="215"/>
      <c r="AG6" s="215"/>
    </row>
    <row r="7" spans="1:33" x14ac:dyDescent="0.2">
      <c r="A7" s="23" t="s">
        <v>25</v>
      </c>
      <c r="B7" s="2" t="s">
        <v>28</v>
      </c>
      <c r="C7" s="1" t="s">
        <v>27</v>
      </c>
      <c r="D7" s="1" t="s">
        <v>26</v>
      </c>
      <c r="E7" s="43" t="s">
        <v>493</v>
      </c>
      <c r="F7" s="4" t="s">
        <v>29</v>
      </c>
      <c r="G7" s="41" t="s">
        <v>10</v>
      </c>
      <c r="H7" s="4">
        <v>4.2</v>
      </c>
      <c r="I7" s="4" t="s">
        <v>7</v>
      </c>
      <c r="J7" s="2" t="s">
        <v>10</v>
      </c>
      <c r="K7" s="38">
        <v>44124</v>
      </c>
      <c r="L7" s="1"/>
      <c r="M7" s="1"/>
      <c r="N7" s="1"/>
      <c r="O7" s="1"/>
      <c r="P7" s="1"/>
      <c r="Q7" s="1"/>
      <c r="R7" s="1"/>
      <c r="S7" s="1"/>
      <c r="T7" s="1"/>
      <c r="U7" s="1"/>
      <c r="V7" s="210" t="s">
        <v>65</v>
      </c>
      <c r="W7" s="9" t="s">
        <v>471</v>
      </c>
      <c r="X7" s="1" t="s">
        <v>456</v>
      </c>
      <c r="Y7" s="1" t="s">
        <v>457</v>
      </c>
      <c r="Z7" s="1" t="s">
        <v>471</v>
      </c>
      <c r="AA7" s="1" t="s">
        <v>456</v>
      </c>
      <c r="AB7" s="1" t="s">
        <v>457</v>
      </c>
      <c r="AC7" s="163"/>
      <c r="AD7" s="215"/>
      <c r="AE7" s="1"/>
      <c r="AF7" s="215"/>
      <c r="AG7" s="215"/>
    </row>
    <row r="8" spans="1:33" x14ac:dyDescent="0.2">
      <c r="A8" s="23" t="s">
        <v>30</v>
      </c>
      <c r="B8" s="2" t="s">
        <v>33</v>
      </c>
      <c r="C8" s="1" t="s">
        <v>32</v>
      </c>
      <c r="D8" s="1" t="s">
        <v>31</v>
      </c>
      <c r="E8" s="43" t="s">
        <v>493</v>
      </c>
      <c r="F8" s="4" t="s">
        <v>9</v>
      </c>
      <c r="G8" s="41" t="s">
        <v>10</v>
      </c>
      <c r="H8" s="4">
        <v>4.3</v>
      </c>
      <c r="I8" s="4" t="s">
        <v>15</v>
      </c>
      <c r="J8" s="2" t="s">
        <v>259</v>
      </c>
      <c r="K8" s="38">
        <v>44141</v>
      </c>
      <c r="L8" s="1"/>
      <c r="M8" s="1"/>
      <c r="N8" s="1"/>
      <c r="O8" s="1"/>
      <c r="P8" s="1"/>
      <c r="Q8" s="1"/>
      <c r="R8" s="1"/>
      <c r="S8" s="1"/>
      <c r="T8" s="1"/>
      <c r="U8" s="1"/>
      <c r="V8" s="210" t="s">
        <v>366</v>
      </c>
      <c r="W8" s="9" t="s">
        <v>471</v>
      </c>
      <c r="X8" s="1" t="s">
        <v>456</v>
      </c>
      <c r="Y8" s="1" t="s">
        <v>457</v>
      </c>
      <c r="Z8" s="215"/>
      <c r="AA8" s="1" t="s">
        <v>456</v>
      </c>
      <c r="AB8" s="1" t="s">
        <v>457</v>
      </c>
      <c r="AC8" s="163"/>
      <c r="AD8" s="215"/>
      <c r="AE8" s="1"/>
      <c r="AF8" s="215"/>
      <c r="AG8" s="215"/>
    </row>
    <row r="9" spans="1:33" x14ac:dyDescent="0.2">
      <c r="A9" s="23" t="s">
        <v>34</v>
      </c>
      <c r="B9" s="2" t="s">
        <v>37</v>
      </c>
      <c r="C9" s="1" t="s">
        <v>36</v>
      </c>
      <c r="D9" s="1" t="s">
        <v>35</v>
      </c>
      <c r="E9" s="43" t="s">
        <v>493</v>
      </c>
      <c r="F9" s="4" t="s">
        <v>29</v>
      </c>
      <c r="G9" s="41" t="s">
        <v>10</v>
      </c>
      <c r="H9" s="4">
        <v>7.6</v>
      </c>
      <c r="I9" s="4" t="s">
        <v>15</v>
      </c>
      <c r="J9" s="2" t="s">
        <v>258</v>
      </c>
      <c r="K9" s="38">
        <v>44152</v>
      </c>
      <c r="L9" s="1"/>
      <c r="M9" s="1"/>
      <c r="N9" s="1"/>
      <c r="O9" s="1"/>
      <c r="P9" s="1"/>
      <c r="Q9" s="1"/>
      <c r="R9" s="1"/>
      <c r="S9" s="1"/>
      <c r="T9" s="1"/>
      <c r="U9" s="1"/>
      <c r="V9" s="210"/>
      <c r="W9" s="1" t="s">
        <v>471</v>
      </c>
      <c r="X9" s="1" t="s">
        <v>456</v>
      </c>
      <c r="Y9" s="1" t="s">
        <v>457</v>
      </c>
      <c r="Z9" s="1" t="s">
        <v>471</v>
      </c>
      <c r="AA9" s="1" t="s">
        <v>456</v>
      </c>
      <c r="AB9" s="1" t="s">
        <v>457</v>
      </c>
      <c r="AC9" s="163"/>
      <c r="AD9" s="215"/>
      <c r="AE9" s="1"/>
      <c r="AF9" s="215"/>
      <c r="AG9" s="215"/>
    </row>
    <row r="10" spans="1:33" x14ac:dyDescent="0.2">
      <c r="A10" s="23" t="s">
        <v>38</v>
      </c>
      <c r="B10" s="2" t="s">
        <v>41</v>
      </c>
      <c r="C10" s="1" t="s">
        <v>40</v>
      </c>
      <c r="D10" s="1" t="s">
        <v>39</v>
      </c>
      <c r="E10" s="43" t="s">
        <v>493</v>
      </c>
      <c r="F10" s="4" t="s">
        <v>9</v>
      </c>
      <c r="G10" s="41" t="s">
        <v>10</v>
      </c>
      <c r="H10" s="4">
        <v>9.3000000000000007</v>
      </c>
      <c r="I10" s="4" t="s">
        <v>7</v>
      </c>
      <c r="J10" s="2" t="s">
        <v>271</v>
      </c>
      <c r="K10" s="38">
        <v>44168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210" t="s">
        <v>64</v>
      </c>
      <c r="W10" s="9"/>
      <c r="X10" s="163"/>
      <c r="Y10" s="1" t="s">
        <v>457</v>
      </c>
      <c r="Z10" s="1" t="s">
        <v>471</v>
      </c>
      <c r="AA10" s="215"/>
      <c r="AB10" s="1" t="s">
        <v>457</v>
      </c>
      <c r="AC10" s="163"/>
      <c r="AD10" s="215"/>
      <c r="AE10" s="1"/>
      <c r="AF10" s="215"/>
      <c r="AG10" s="215"/>
    </row>
    <row r="11" spans="1:33" x14ac:dyDescent="0.2">
      <c r="A11" s="23" t="s">
        <v>42</v>
      </c>
      <c r="B11" s="2" t="s">
        <v>45</v>
      </c>
      <c r="C11" s="1" t="s">
        <v>44</v>
      </c>
      <c r="D11" s="1" t="s">
        <v>43</v>
      </c>
      <c r="E11" s="43" t="s">
        <v>493</v>
      </c>
      <c r="F11" s="4" t="s">
        <v>9</v>
      </c>
      <c r="G11" s="41" t="s">
        <v>10</v>
      </c>
      <c r="H11" s="4">
        <v>6.9</v>
      </c>
      <c r="I11" s="4" t="s">
        <v>7</v>
      </c>
      <c r="J11" s="2" t="s">
        <v>258</v>
      </c>
      <c r="K11" s="38">
        <v>44169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210"/>
      <c r="W11" s="9"/>
      <c r="X11" s="163"/>
      <c r="Y11" s="1" t="s">
        <v>457</v>
      </c>
      <c r="Z11" s="1" t="s">
        <v>471</v>
      </c>
      <c r="AA11" s="1" t="s">
        <v>456</v>
      </c>
      <c r="AB11" s="1" t="s">
        <v>457</v>
      </c>
      <c r="AC11" s="163"/>
      <c r="AD11" s="215"/>
      <c r="AE11" s="1"/>
      <c r="AF11" s="215"/>
      <c r="AG11" s="215"/>
    </row>
    <row r="12" spans="1:33" x14ac:dyDescent="0.2">
      <c r="A12" s="23" t="s">
        <v>46</v>
      </c>
      <c r="B12" s="2" t="s">
        <v>49</v>
      </c>
      <c r="C12" s="1" t="s">
        <v>48</v>
      </c>
      <c r="D12" s="1" t="s">
        <v>47</v>
      </c>
      <c r="E12" s="43" t="s">
        <v>493</v>
      </c>
      <c r="F12" s="4" t="s">
        <v>50</v>
      </c>
      <c r="G12" s="42" t="s">
        <v>51</v>
      </c>
      <c r="H12" s="4">
        <v>16.399999999999999</v>
      </c>
      <c r="I12" s="4" t="s">
        <v>7</v>
      </c>
      <c r="J12" s="2" t="s">
        <v>271</v>
      </c>
      <c r="K12" s="38">
        <v>44169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210" t="s">
        <v>367</v>
      </c>
      <c r="W12" s="9" t="s">
        <v>471</v>
      </c>
      <c r="X12" s="1" t="s">
        <v>456</v>
      </c>
      <c r="Y12" s="1" t="s">
        <v>457</v>
      </c>
      <c r="Z12" s="1" t="s">
        <v>471</v>
      </c>
      <c r="AA12" s="1" t="s">
        <v>456</v>
      </c>
      <c r="AB12" s="1" t="s">
        <v>457</v>
      </c>
      <c r="AC12" s="163"/>
      <c r="AD12" s="215"/>
      <c r="AE12" s="1"/>
      <c r="AF12" s="215"/>
      <c r="AG12" s="215"/>
    </row>
    <row r="13" spans="1:33" x14ac:dyDescent="0.2">
      <c r="A13" s="24" t="s">
        <v>52</v>
      </c>
      <c r="B13" s="2" t="s">
        <v>55</v>
      </c>
      <c r="C13" s="1" t="s">
        <v>54</v>
      </c>
      <c r="D13" s="1" t="s">
        <v>53</v>
      </c>
      <c r="E13" s="43" t="s">
        <v>493</v>
      </c>
      <c r="F13" s="4" t="s">
        <v>56</v>
      </c>
      <c r="G13" s="42" t="s">
        <v>51</v>
      </c>
      <c r="H13" s="4">
        <v>15.3</v>
      </c>
      <c r="I13" s="4" t="s">
        <v>15</v>
      </c>
      <c r="J13" s="2" t="s">
        <v>259</v>
      </c>
      <c r="K13" s="38">
        <v>44175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210"/>
      <c r="W13" s="1" t="s">
        <v>471</v>
      </c>
      <c r="X13" s="1" t="s">
        <v>456</v>
      </c>
      <c r="Y13" s="1" t="s">
        <v>457</v>
      </c>
      <c r="Z13" s="1" t="s">
        <v>471</v>
      </c>
      <c r="AA13" s="1" t="s">
        <v>456</v>
      </c>
      <c r="AB13" s="1" t="s">
        <v>457</v>
      </c>
      <c r="AC13" s="163"/>
      <c r="AD13" s="215"/>
      <c r="AE13" s="1"/>
      <c r="AF13" s="215"/>
      <c r="AG13" s="215"/>
    </row>
    <row r="14" spans="1:33" ht="17" thickBot="1" x14ac:dyDescent="0.25">
      <c r="A14" s="219" t="s">
        <v>57</v>
      </c>
      <c r="B14" s="12" t="s">
        <v>59</v>
      </c>
      <c r="C14" s="11" t="s">
        <v>40</v>
      </c>
      <c r="D14" s="11" t="s">
        <v>58</v>
      </c>
      <c r="E14" s="164" t="s">
        <v>493</v>
      </c>
      <c r="F14" s="15" t="s">
        <v>60</v>
      </c>
      <c r="G14" s="224" t="s">
        <v>51</v>
      </c>
      <c r="H14" s="15">
        <v>14</v>
      </c>
      <c r="I14" s="15" t="s">
        <v>7</v>
      </c>
      <c r="J14" s="1" t="s">
        <v>10</v>
      </c>
      <c r="K14" s="39">
        <v>44334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211"/>
      <c r="W14" s="9" t="s">
        <v>471</v>
      </c>
      <c r="X14" s="163"/>
      <c r="Y14" s="1" t="s">
        <v>457</v>
      </c>
      <c r="Z14" s="1" t="s">
        <v>471</v>
      </c>
      <c r="AA14" s="215"/>
      <c r="AB14" s="1" t="s">
        <v>457</v>
      </c>
      <c r="AC14" s="163"/>
      <c r="AD14" s="215"/>
      <c r="AE14" s="1"/>
      <c r="AF14" s="215"/>
      <c r="AG14" s="215"/>
    </row>
    <row r="15" spans="1:33" x14ac:dyDescent="0.2">
      <c r="A15" s="32" t="s">
        <v>66</v>
      </c>
      <c r="B15" s="10" t="s">
        <v>69</v>
      </c>
      <c r="C15" s="9" t="s">
        <v>68</v>
      </c>
      <c r="D15" s="9" t="s">
        <v>67</v>
      </c>
      <c r="E15" s="166" t="s">
        <v>248</v>
      </c>
      <c r="F15" s="14" t="s">
        <v>9</v>
      </c>
      <c r="G15" s="40" t="s">
        <v>10</v>
      </c>
      <c r="H15" s="1">
        <v>2.6</v>
      </c>
      <c r="I15" s="1" t="s">
        <v>15</v>
      </c>
      <c r="J15" s="5" t="s">
        <v>258</v>
      </c>
      <c r="K15" s="37">
        <v>44099</v>
      </c>
      <c r="L15" s="1"/>
      <c r="M15" s="9"/>
      <c r="N15" s="9"/>
      <c r="O15" s="9"/>
      <c r="P15" s="9"/>
      <c r="Q15" s="9"/>
      <c r="R15" s="9"/>
      <c r="S15" s="9" t="s">
        <v>62</v>
      </c>
      <c r="T15" s="9"/>
      <c r="U15" s="9"/>
      <c r="V15" s="209"/>
      <c r="W15" s="1" t="s">
        <v>471</v>
      </c>
      <c r="X15" s="1" t="s">
        <v>456</v>
      </c>
      <c r="Y15" s="1" t="s">
        <v>457</v>
      </c>
      <c r="Z15" s="215"/>
      <c r="AA15" s="1" t="s">
        <v>456</v>
      </c>
      <c r="AB15" s="1" t="s">
        <v>457</v>
      </c>
      <c r="AC15" s="163"/>
      <c r="AD15" s="215"/>
      <c r="AE15" s="1"/>
      <c r="AF15" s="215"/>
      <c r="AG15" s="215"/>
    </row>
    <row r="16" spans="1:33" x14ac:dyDescent="0.2">
      <c r="A16" s="24" t="s">
        <v>70</v>
      </c>
      <c r="B16" s="2" t="s">
        <v>40</v>
      </c>
      <c r="C16" s="1" t="s">
        <v>40</v>
      </c>
      <c r="D16" s="1" t="s">
        <v>71</v>
      </c>
      <c r="E16" s="44" t="s">
        <v>248</v>
      </c>
      <c r="F16" s="4" t="s">
        <v>9</v>
      </c>
      <c r="G16" s="41" t="s">
        <v>10</v>
      </c>
      <c r="H16" s="1">
        <v>7.5</v>
      </c>
      <c r="I16" s="1" t="s">
        <v>15</v>
      </c>
      <c r="J16" s="1" t="s">
        <v>259</v>
      </c>
      <c r="K16" s="38">
        <v>44102</v>
      </c>
      <c r="L16" s="1"/>
      <c r="M16" s="1"/>
      <c r="N16" s="1"/>
      <c r="O16" s="1"/>
      <c r="P16" s="1"/>
      <c r="Q16" s="1"/>
      <c r="R16" s="1"/>
      <c r="S16" s="1" t="s">
        <v>62</v>
      </c>
      <c r="T16" s="1"/>
      <c r="U16" s="1"/>
      <c r="V16" s="210"/>
      <c r="W16" s="216"/>
      <c r="X16" s="163"/>
      <c r="Y16" s="1" t="s">
        <v>457</v>
      </c>
      <c r="Z16" s="215"/>
      <c r="AA16" s="215"/>
      <c r="AB16" s="1" t="s">
        <v>457</v>
      </c>
      <c r="AC16" s="163"/>
      <c r="AD16" s="215"/>
      <c r="AE16" s="1"/>
      <c r="AF16" s="215"/>
      <c r="AG16" s="215" t="s">
        <v>480</v>
      </c>
    </row>
    <row r="17" spans="1:33" x14ac:dyDescent="0.2">
      <c r="A17" s="24" t="s">
        <v>72</v>
      </c>
      <c r="B17" s="2" t="s">
        <v>74</v>
      </c>
      <c r="C17" s="1" t="s">
        <v>40</v>
      </c>
      <c r="D17" s="1" t="s">
        <v>73</v>
      </c>
      <c r="E17" s="44" t="s">
        <v>248</v>
      </c>
      <c r="F17" s="1" t="s">
        <v>20</v>
      </c>
      <c r="G17" s="41" t="s">
        <v>10</v>
      </c>
      <c r="H17" s="1">
        <v>3.4</v>
      </c>
      <c r="I17" s="1" t="s">
        <v>7</v>
      </c>
      <c r="J17" s="1" t="s">
        <v>258</v>
      </c>
      <c r="K17" s="38">
        <v>44106</v>
      </c>
      <c r="L17" s="1"/>
      <c r="M17" s="1"/>
      <c r="N17" s="1"/>
      <c r="O17" s="1"/>
      <c r="P17" s="1"/>
      <c r="Q17" s="1"/>
      <c r="R17" s="1"/>
      <c r="S17" s="1" t="s">
        <v>62</v>
      </c>
      <c r="T17" s="1"/>
      <c r="U17" s="1"/>
      <c r="V17" s="210"/>
      <c r="W17" s="1" t="s">
        <v>471</v>
      </c>
      <c r="X17" s="163"/>
      <c r="Y17" s="1" t="s">
        <v>457</v>
      </c>
      <c r="Z17" s="1" t="s">
        <v>471</v>
      </c>
      <c r="AA17" s="215"/>
      <c r="AB17" s="1" t="s">
        <v>457</v>
      </c>
      <c r="AC17" s="163"/>
      <c r="AD17" s="215"/>
      <c r="AE17" s="1"/>
      <c r="AF17" s="215"/>
      <c r="AG17" s="215"/>
    </row>
    <row r="18" spans="1:33" x14ac:dyDescent="0.2">
      <c r="A18" s="24" t="s">
        <v>75</v>
      </c>
      <c r="B18" s="2" t="s">
        <v>77</v>
      </c>
      <c r="C18" s="1" t="s">
        <v>40</v>
      </c>
      <c r="D18" s="1" t="s">
        <v>76</v>
      </c>
      <c r="E18" s="44" t="s">
        <v>248</v>
      </c>
      <c r="F18" s="1" t="s">
        <v>20</v>
      </c>
      <c r="G18" s="41" t="s">
        <v>10</v>
      </c>
      <c r="H18" s="1">
        <v>8</v>
      </c>
      <c r="I18" s="1" t="s">
        <v>7</v>
      </c>
      <c r="J18" s="1" t="s">
        <v>270</v>
      </c>
      <c r="K18" s="38">
        <v>44106</v>
      </c>
      <c r="L18" s="1"/>
      <c r="M18" s="1"/>
      <c r="N18" s="1"/>
      <c r="O18" s="1"/>
      <c r="P18" s="1"/>
      <c r="Q18" s="1"/>
      <c r="R18" s="1"/>
      <c r="S18" s="1" t="s">
        <v>62</v>
      </c>
      <c r="T18" s="33">
        <v>43964</v>
      </c>
      <c r="U18" s="29">
        <v>142</v>
      </c>
      <c r="V18" s="210"/>
      <c r="W18" s="9" t="s">
        <v>471</v>
      </c>
      <c r="X18" s="163"/>
      <c r="Y18" s="1" t="s">
        <v>457</v>
      </c>
      <c r="Z18" s="1" t="s">
        <v>471</v>
      </c>
      <c r="AA18" s="215"/>
      <c r="AB18" s="1" t="s">
        <v>457</v>
      </c>
      <c r="AC18" s="163"/>
      <c r="AD18" s="215"/>
      <c r="AE18" s="1"/>
      <c r="AF18" s="215"/>
      <c r="AG18" s="215"/>
    </row>
    <row r="19" spans="1:33" x14ac:dyDescent="0.2">
      <c r="A19" s="24" t="s">
        <v>78</v>
      </c>
      <c r="B19" s="2" t="s">
        <v>40</v>
      </c>
      <c r="C19" s="1" t="s">
        <v>80</v>
      </c>
      <c r="D19" s="1" t="s">
        <v>79</v>
      </c>
      <c r="E19" s="44" t="s">
        <v>248</v>
      </c>
      <c r="F19" s="4" t="s">
        <v>9</v>
      </c>
      <c r="G19" s="41" t="s">
        <v>10</v>
      </c>
      <c r="H19" s="1">
        <v>8.9</v>
      </c>
      <c r="I19" s="1" t="s">
        <v>15</v>
      </c>
      <c r="J19" s="1" t="s">
        <v>259</v>
      </c>
      <c r="K19" s="38">
        <v>44122</v>
      </c>
      <c r="L19" s="1"/>
      <c r="M19" s="1"/>
      <c r="N19" s="1"/>
      <c r="O19" s="1"/>
      <c r="P19" s="1"/>
      <c r="Q19" s="1"/>
      <c r="R19" s="1"/>
      <c r="S19" s="1" t="s">
        <v>62</v>
      </c>
      <c r="T19" s="1"/>
      <c r="U19" s="1"/>
      <c r="V19" s="210"/>
      <c r="W19" s="215"/>
      <c r="X19" s="1" t="s">
        <v>456</v>
      </c>
      <c r="Y19" s="1" t="s">
        <v>457</v>
      </c>
      <c r="Z19" s="215"/>
      <c r="AA19" s="1" t="s">
        <v>456</v>
      </c>
      <c r="AB19" s="1" t="s">
        <v>457</v>
      </c>
      <c r="AC19" s="163"/>
      <c r="AD19" s="215"/>
      <c r="AE19" s="1"/>
      <c r="AF19" s="215"/>
      <c r="AG19" s="215"/>
    </row>
    <row r="20" spans="1:33" x14ac:dyDescent="0.2">
      <c r="A20" s="24" t="s">
        <v>81</v>
      </c>
      <c r="B20" s="2" t="s">
        <v>40</v>
      </c>
      <c r="C20" s="1" t="s">
        <v>83</v>
      </c>
      <c r="D20" s="1" t="s">
        <v>82</v>
      </c>
      <c r="E20" s="44" t="s">
        <v>248</v>
      </c>
      <c r="F20" s="1" t="s">
        <v>20</v>
      </c>
      <c r="G20" s="41" t="s">
        <v>10</v>
      </c>
      <c r="H20" s="1">
        <v>4.0999999999999996</v>
      </c>
      <c r="I20" s="1" t="s">
        <v>7</v>
      </c>
      <c r="J20" s="1" t="s">
        <v>259</v>
      </c>
      <c r="K20" s="38">
        <v>44130</v>
      </c>
      <c r="L20" s="1"/>
      <c r="M20" s="1"/>
      <c r="N20" s="1"/>
      <c r="O20" s="1"/>
      <c r="P20" s="1"/>
      <c r="Q20" s="1"/>
      <c r="R20" s="1"/>
      <c r="S20" s="1" t="s">
        <v>62</v>
      </c>
      <c r="T20" s="33">
        <v>44022</v>
      </c>
      <c r="U20" s="1">
        <v>108</v>
      </c>
      <c r="V20" s="210"/>
      <c r="W20" s="216"/>
      <c r="X20" s="1" t="s">
        <v>456</v>
      </c>
      <c r="Y20" s="1" t="s">
        <v>457</v>
      </c>
      <c r="Z20" s="215"/>
      <c r="AA20" s="1" t="s">
        <v>456</v>
      </c>
      <c r="AB20" s="1" t="s">
        <v>457</v>
      </c>
      <c r="AC20" s="163"/>
      <c r="AD20" s="215"/>
      <c r="AE20" s="1"/>
      <c r="AF20" s="215"/>
      <c r="AG20" s="215"/>
    </row>
    <row r="21" spans="1:33" x14ac:dyDescent="0.2">
      <c r="A21" s="24" t="s">
        <v>84</v>
      </c>
      <c r="B21" s="2" t="s">
        <v>40</v>
      </c>
      <c r="C21" s="1" t="s">
        <v>40</v>
      </c>
      <c r="D21" s="1" t="s">
        <v>85</v>
      </c>
      <c r="E21" s="44" t="s">
        <v>248</v>
      </c>
      <c r="F21" s="4" t="s">
        <v>9</v>
      </c>
      <c r="G21" s="41" t="s">
        <v>10</v>
      </c>
      <c r="H21" s="1">
        <v>3.1</v>
      </c>
      <c r="I21" s="1" t="s">
        <v>7</v>
      </c>
      <c r="J21" s="1" t="s">
        <v>258</v>
      </c>
      <c r="K21" s="38">
        <v>44141</v>
      </c>
      <c r="L21" s="1"/>
      <c r="M21" s="1"/>
      <c r="N21" s="1"/>
      <c r="O21" s="1"/>
      <c r="P21" s="1"/>
      <c r="Q21" s="1"/>
      <c r="R21" s="1"/>
      <c r="S21" s="1" t="s">
        <v>62</v>
      </c>
      <c r="T21" s="1"/>
      <c r="U21" s="1"/>
      <c r="V21" s="210"/>
      <c r="W21" s="215"/>
      <c r="X21" s="163"/>
      <c r="Y21" s="1" t="s">
        <v>457</v>
      </c>
      <c r="Z21" s="215"/>
      <c r="AA21" s="215"/>
      <c r="AB21" s="1" t="s">
        <v>457</v>
      </c>
      <c r="AC21" s="163"/>
      <c r="AD21" s="215"/>
      <c r="AE21" s="1"/>
      <c r="AF21" s="215"/>
      <c r="AG21" s="215"/>
    </row>
    <row r="22" spans="1:33" x14ac:dyDescent="0.2">
      <c r="A22" s="24" t="s">
        <v>86</v>
      </c>
      <c r="B22" s="2" t="s">
        <v>88</v>
      </c>
      <c r="C22" s="1" t="s">
        <v>40</v>
      </c>
      <c r="D22" s="1" t="s">
        <v>87</v>
      </c>
      <c r="E22" s="44" t="s">
        <v>248</v>
      </c>
      <c r="F22" s="1" t="s">
        <v>63</v>
      </c>
      <c r="G22" s="41" t="s">
        <v>10</v>
      </c>
      <c r="H22" s="1">
        <v>3.6</v>
      </c>
      <c r="I22" s="1" t="s">
        <v>15</v>
      </c>
      <c r="J22" s="1" t="s">
        <v>259</v>
      </c>
      <c r="K22" s="38">
        <v>44141</v>
      </c>
      <c r="L22" s="1"/>
      <c r="M22" s="1"/>
      <c r="N22" s="1"/>
      <c r="O22" s="1"/>
      <c r="P22" s="1"/>
      <c r="Q22" s="1"/>
      <c r="R22" s="1"/>
      <c r="S22" s="1" t="s">
        <v>62</v>
      </c>
      <c r="T22" s="33">
        <v>44115</v>
      </c>
      <c r="U22" s="1">
        <v>26</v>
      </c>
      <c r="V22" s="210"/>
      <c r="W22" s="1" t="s">
        <v>471</v>
      </c>
      <c r="X22" s="163"/>
      <c r="Y22" s="1" t="s">
        <v>457</v>
      </c>
      <c r="Z22" s="1" t="s">
        <v>471</v>
      </c>
      <c r="AA22" s="215"/>
      <c r="AB22" s="1" t="s">
        <v>457</v>
      </c>
      <c r="AC22" s="163"/>
      <c r="AD22" s="215"/>
      <c r="AE22" s="1"/>
      <c r="AF22" s="215"/>
      <c r="AG22" s="215"/>
    </row>
    <row r="23" spans="1:33" x14ac:dyDescent="0.2">
      <c r="A23" s="24" t="s">
        <v>89</v>
      </c>
      <c r="B23" s="2" t="s">
        <v>40</v>
      </c>
      <c r="C23" s="1" t="s">
        <v>91</v>
      </c>
      <c r="D23" s="1" t="s">
        <v>90</v>
      </c>
      <c r="E23" s="44" t="s">
        <v>248</v>
      </c>
      <c r="F23" s="1" t="s">
        <v>63</v>
      </c>
      <c r="G23" s="41" t="s">
        <v>10</v>
      </c>
      <c r="H23" s="1">
        <v>6</v>
      </c>
      <c r="I23" s="1" t="s">
        <v>15</v>
      </c>
      <c r="J23" s="1" t="s">
        <v>259</v>
      </c>
      <c r="K23" s="38" t="s">
        <v>249</v>
      </c>
      <c r="L23" s="1"/>
      <c r="M23" s="1"/>
      <c r="N23" s="1"/>
      <c r="O23" s="1"/>
      <c r="P23" s="1"/>
      <c r="Q23" s="1"/>
      <c r="R23" s="1"/>
      <c r="S23" s="1" t="s">
        <v>62</v>
      </c>
      <c r="T23" s="1"/>
      <c r="U23" s="1"/>
      <c r="V23" s="210"/>
      <c r="W23" s="216"/>
      <c r="X23" s="1" t="s">
        <v>456</v>
      </c>
      <c r="Y23" s="1" t="s">
        <v>457</v>
      </c>
      <c r="Z23" s="215"/>
      <c r="AA23" s="1" t="s">
        <v>456</v>
      </c>
      <c r="AB23" s="1" t="s">
        <v>457</v>
      </c>
      <c r="AC23" s="163"/>
      <c r="AD23" s="215"/>
      <c r="AE23" s="1"/>
      <c r="AF23" s="215"/>
      <c r="AG23" s="215"/>
    </row>
    <row r="24" spans="1:33" x14ac:dyDescent="0.2">
      <c r="A24" s="24" t="s">
        <v>92</v>
      </c>
      <c r="B24" s="2" t="s">
        <v>40</v>
      </c>
      <c r="C24" s="1" t="s">
        <v>94</v>
      </c>
      <c r="D24" s="1" t="s">
        <v>93</v>
      </c>
      <c r="E24" s="44" t="s">
        <v>248</v>
      </c>
      <c r="F24" s="4" t="s">
        <v>9</v>
      </c>
      <c r="G24" s="41" t="s">
        <v>10</v>
      </c>
      <c r="H24" s="1">
        <v>7.2</v>
      </c>
      <c r="I24" s="1" t="s">
        <v>7</v>
      </c>
      <c r="J24" s="1" t="s">
        <v>10</v>
      </c>
      <c r="K24" s="38">
        <v>44154</v>
      </c>
      <c r="L24" s="1"/>
      <c r="M24" s="1"/>
      <c r="N24" s="1"/>
      <c r="O24" s="1"/>
      <c r="P24" s="1"/>
      <c r="Q24" s="1"/>
      <c r="R24" s="1"/>
      <c r="S24" s="1" t="s">
        <v>62</v>
      </c>
      <c r="T24" s="1"/>
      <c r="U24" s="1"/>
      <c r="V24" s="210"/>
      <c r="W24" s="215"/>
      <c r="X24" s="1" t="s">
        <v>456</v>
      </c>
      <c r="Y24" s="1" t="s">
        <v>457</v>
      </c>
      <c r="Z24" s="215"/>
      <c r="AA24" s="1" t="s">
        <v>456</v>
      </c>
      <c r="AB24" s="1" t="s">
        <v>457</v>
      </c>
      <c r="AC24" s="163"/>
      <c r="AD24" s="215"/>
      <c r="AE24" s="1"/>
      <c r="AF24" s="215"/>
      <c r="AG24" s="215"/>
    </row>
    <row r="25" spans="1:33" x14ac:dyDescent="0.2">
      <c r="A25" s="24" t="s">
        <v>95</v>
      </c>
      <c r="B25" s="2" t="s">
        <v>98</v>
      </c>
      <c r="C25" s="1" t="s">
        <v>97</v>
      </c>
      <c r="D25" s="1" t="s">
        <v>96</v>
      </c>
      <c r="E25" s="44" t="s">
        <v>248</v>
      </c>
      <c r="F25" s="4" t="s">
        <v>9</v>
      </c>
      <c r="G25" s="41" t="s">
        <v>10</v>
      </c>
      <c r="H25" s="1">
        <v>2.9</v>
      </c>
      <c r="I25" s="1" t="s">
        <v>15</v>
      </c>
      <c r="J25" s="1" t="s">
        <v>259</v>
      </c>
      <c r="K25" s="38">
        <v>44154</v>
      </c>
      <c r="L25" s="1"/>
      <c r="M25" s="1"/>
      <c r="N25" s="1"/>
      <c r="O25" s="1"/>
      <c r="P25" s="1"/>
      <c r="Q25" s="1"/>
      <c r="R25" s="1"/>
      <c r="S25" s="1" t="s">
        <v>62</v>
      </c>
      <c r="T25" s="33">
        <v>44124</v>
      </c>
      <c r="U25" s="1">
        <v>31</v>
      </c>
      <c r="V25" s="212" t="s">
        <v>176</v>
      </c>
      <c r="W25" s="9" t="s">
        <v>471</v>
      </c>
      <c r="X25" s="1" t="s">
        <v>456</v>
      </c>
      <c r="Y25" s="1" t="s">
        <v>457</v>
      </c>
      <c r="Z25" s="215"/>
      <c r="AA25" s="1" t="s">
        <v>456</v>
      </c>
      <c r="AB25" s="1" t="s">
        <v>457</v>
      </c>
      <c r="AC25" s="163"/>
      <c r="AD25" s="215"/>
      <c r="AE25" s="1"/>
      <c r="AF25" s="215"/>
      <c r="AG25" s="215"/>
    </row>
    <row r="26" spans="1:33" x14ac:dyDescent="0.2">
      <c r="A26" s="24" t="s">
        <v>99</v>
      </c>
      <c r="B26" s="2" t="s">
        <v>40</v>
      </c>
      <c r="C26" s="1" t="s">
        <v>101</v>
      </c>
      <c r="D26" s="1" t="s">
        <v>100</v>
      </c>
      <c r="E26" s="44" t="s">
        <v>248</v>
      </c>
      <c r="F26" s="4" t="s">
        <v>9</v>
      </c>
      <c r="G26" s="41" t="s">
        <v>10</v>
      </c>
      <c r="H26" s="1">
        <v>3.4</v>
      </c>
      <c r="I26" s="1" t="s">
        <v>15</v>
      </c>
      <c r="J26" s="1" t="s">
        <v>259</v>
      </c>
      <c r="K26" s="38">
        <v>44173</v>
      </c>
      <c r="L26" s="1"/>
      <c r="M26" s="1"/>
      <c r="N26" s="1"/>
      <c r="O26" s="1"/>
      <c r="P26" s="1"/>
      <c r="Q26" s="1"/>
      <c r="R26" s="1"/>
      <c r="S26" s="1" t="s">
        <v>62</v>
      </c>
      <c r="T26" s="33">
        <v>43972</v>
      </c>
      <c r="U26" s="1">
        <v>201</v>
      </c>
      <c r="V26" s="212" t="s">
        <v>176</v>
      </c>
      <c r="W26" s="216"/>
      <c r="X26" s="1" t="s">
        <v>456</v>
      </c>
      <c r="Y26" s="1" t="s">
        <v>457</v>
      </c>
      <c r="Z26" s="215"/>
      <c r="AA26" s="1" t="s">
        <v>456</v>
      </c>
      <c r="AB26" s="1" t="s">
        <v>457</v>
      </c>
      <c r="AC26" s="163"/>
      <c r="AD26" s="215"/>
      <c r="AE26" s="1"/>
      <c r="AF26" s="215"/>
      <c r="AG26" s="215"/>
    </row>
    <row r="27" spans="1:33" x14ac:dyDescent="0.2">
      <c r="A27" s="24" t="s">
        <v>102</v>
      </c>
      <c r="B27" s="2" t="s">
        <v>104</v>
      </c>
      <c r="C27" s="1" t="s">
        <v>40</v>
      </c>
      <c r="D27" s="1" t="s">
        <v>103</v>
      </c>
      <c r="E27" s="44" t="s">
        <v>248</v>
      </c>
      <c r="F27" s="1" t="s">
        <v>20</v>
      </c>
      <c r="G27" s="41" t="s">
        <v>10</v>
      </c>
      <c r="H27" s="1">
        <v>16.399999999999999</v>
      </c>
      <c r="I27" s="1" t="s">
        <v>7</v>
      </c>
      <c r="J27" s="1" t="s">
        <v>259</v>
      </c>
      <c r="K27" s="38">
        <v>44173</v>
      </c>
      <c r="L27" s="1"/>
      <c r="M27" s="1"/>
      <c r="N27" s="1"/>
      <c r="O27" s="1"/>
      <c r="P27" s="1"/>
      <c r="Q27" s="1"/>
      <c r="R27" s="1"/>
      <c r="S27" s="1" t="s">
        <v>62</v>
      </c>
      <c r="T27" s="33">
        <v>44102</v>
      </c>
      <c r="U27" s="1">
        <v>98</v>
      </c>
      <c r="V27" s="210"/>
      <c r="W27" s="9" t="s">
        <v>471</v>
      </c>
      <c r="X27" s="163"/>
      <c r="Y27" s="1" t="s">
        <v>457</v>
      </c>
      <c r="Z27" s="1" t="s">
        <v>471</v>
      </c>
      <c r="AA27" s="215"/>
      <c r="AB27" s="1" t="s">
        <v>457</v>
      </c>
      <c r="AC27" s="163"/>
      <c r="AD27" s="215"/>
      <c r="AE27" s="1"/>
      <c r="AF27" s="215"/>
      <c r="AG27" s="215"/>
    </row>
    <row r="28" spans="1:33" x14ac:dyDescent="0.2">
      <c r="A28" s="24" t="s">
        <v>105</v>
      </c>
      <c r="B28" s="2" t="s">
        <v>107</v>
      </c>
      <c r="C28" s="1" t="s">
        <v>40</v>
      </c>
      <c r="D28" s="1" t="s">
        <v>106</v>
      </c>
      <c r="E28" s="44" t="s">
        <v>248</v>
      </c>
      <c r="F28" s="4" t="s">
        <v>9</v>
      </c>
      <c r="G28" s="41" t="s">
        <v>10</v>
      </c>
      <c r="H28" s="1">
        <v>6.2</v>
      </c>
      <c r="I28" s="1" t="s">
        <v>15</v>
      </c>
      <c r="J28" s="1" t="s">
        <v>259</v>
      </c>
      <c r="K28" s="38">
        <v>44175</v>
      </c>
      <c r="L28" s="1"/>
      <c r="M28" s="1"/>
      <c r="N28" s="1"/>
      <c r="O28" s="1"/>
      <c r="P28" s="1"/>
      <c r="Q28" s="1"/>
      <c r="R28" s="1"/>
      <c r="S28" s="1" t="s">
        <v>62</v>
      </c>
      <c r="T28" s="33">
        <v>44103</v>
      </c>
      <c r="U28" s="1">
        <v>71</v>
      </c>
      <c r="V28" s="210"/>
      <c r="W28" s="1" t="s">
        <v>471</v>
      </c>
      <c r="X28" s="163"/>
      <c r="Y28" s="1" t="s">
        <v>457</v>
      </c>
      <c r="Z28" s="1" t="s">
        <v>471</v>
      </c>
      <c r="AA28" s="215"/>
      <c r="AB28" s="1" t="s">
        <v>457</v>
      </c>
      <c r="AC28" s="163"/>
      <c r="AD28" s="215"/>
      <c r="AE28" s="1"/>
      <c r="AF28" s="215"/>
      <c r="AG28" s="215"/>
    </row>
    <row r="29" spans="1:33" x14ac:dyDescent="0.2">
      <c r="A29" s="24" t="s">
        <v>108</v>
      </c>
      <c r="B29" s="2" t="s">
        <v>40</v>
      </c>
      <c r="C29" s="1" t="s">
        <v>110</v>
      </c>
      <c r="D29" s="1" t="s">
        <v>109</v>
      </c>
      <c r="E29" s="44" t="s">
        <v>248</v>
      </c>
      <c r="F29" s="4" t="s">
        <v>9</v>
      </c>
      <c r="G29" s="41" t="s">
        <v>10</v>
      </c>
      <c r="H29" s="1">
        <v>6</v>
      </c>
      <c r="I29" s="1" t="s">
        <v>7</v>
      </c>
      <c r="J29" s="1" t="s">
        <v>259</v>
      </c>
      <c r="K29" s="38">
        <v>44201</v>
      </c>
      <c r="L29" s="1"/>
      <c r="M29" s="1"/>
      <c r="N29" s="1"/>
      <c r="O29" s="1"/>
      <c r="P29" s="1"/>
      <c r="Q29" s="1"/>
      <c r="R29" s="1"/>
      <c r="S29" s="1" t="s">
        <v>62</v>
      </c>
      <c r="T29" s="1"/>
      <c r="U29" s="1"/>
      <c r="V29" s="210" t="s">
        <v>111</v>
      </c>
      <c r="W29" s="215"/>
      <c r="X29" s="1" t="s">
        <v>456</v>
      </c>
      <c r="Y29" s="1" t="s">
        <v>457</v>
      </c>
      <c r="Z29" s="215"/>
      <c r="AA29" s="1" t="s">
        <v>456</v>
      </c>
      <c r="AB29" s="1" t="s">
        <v>457</v>
      </c>
      <c r="AC29" s="163"/>
      <c r="AD29" s="215"/>
      <c r="AE29" s="1"/>
      <c r="AF29" s="215"/>
      <c r="AG29" s="215"/>
    </row>
    <row r="30" spans="1:33" x14ac:dyDescent="0.2">
      <c r="A30" s="24" t="s">
        <v>112</v>
      </c>
      <c r="B30" s="2" t="s">
        <v>40</v>
      </c>
      <c r="C30" s="1" t="s">
        <v>114</v>
      </c>
      <c r="D30" s="1" t="s">
        <v>113</v>
      </c>
      <c r="E30" s="44" t="s">
        <v>248</v>
      </c>
      <c r="F30" s="4" t="s">
        <v>9</v>
      </c>
      <c r="G30" s="41" t="s">
        <v>10</v>
      </c>
      <c r="H30" s="1">
        <v>12.1</v>
      </c>
      <c r="I30" s="1" t="s">
        <v>15</v>
      </c>
      <c r="J30" s="1" t="s">
        <v>259</v>
      </c>
      <c r="K30" s="38">
        <v>44203</v>
      </c>
      <c r="L30" s="1"/>
      <c r="M30" s="1"/>
      <c r="N30" s="1"/>
      <c r="O30" s="1"/>
      <c r="P30" s="1"/>
      <c r="Q30" s="1"/>
      <c r="R30" s="1"/>
      <c r="S30" s="1" t="s">
        <v>62</v>
      </c>
      <c r="T30" s="1"/>
      <c r="U30" s="1"/>
      <c r="V30" s="210"/>
      <c r="W30" s="216"/>
      <c r="X30" s="1" t="s">
        <v>456</v>
      </c>
      <c r="Y30" s="1" t="s">
        <v>457</v>
      </c>
      <c r="Z30" s="215"/>
      <c r="AA30" s="1" t="s">
        <v>456</v>
      </c>
      <c r="AB30" s="1" t="s">
        <v>457</v>
      </c>
      <c r="AC30" s="163"/>
      <c r="AD30" s="215"/>
      <c r="AE30" s="1"/>
      <c r="AF30" s="215"/>
      <c r="AG30" s="215"/>
    </row>
    <row r="31" spans="1:33" x14ac:dyDescent="0.2">
      <c r="A31" s="24" t="s">
        <v>115</v>
      </c>
      <c r="B31" s="2" t="s">
        <v>118</v>
      </c>
      <c r="C31" s="1" t="s">
        <v>117</v>
      </c>
      <c r="D31" s="1" t="s">
        <v>116</v>
      </c>
      <c r="E31" s="44" t="s">
        <v>248</v>
      </c>
      <c r="F31" s="1" t="s">
        <v>29</v>
      </c>
      <c r="G31" s="41" t="s">
        <v>10</v>
      </c>
      <c r="H31" s="1">
        <v>9.1999999999999993</v>
      </c>
      <c r="I31" s="1" t="s">
        <v>7</v>
      </c>
      <c r="J31" s="1" t="s">
        <v>259</v>
      </c>
      <c r="K31" s="38">
        <v>44207</v>
      </c>
      <c r="L31" s="1"/>
      <c r="M31" s="1"/>
      <c r="N31" s="1"/>
      <c r="O31" s="1"/>
      <c r="P31" s="1"/>
      <c r="Q31" s="1"/>
      <c r="R31" s="1"/>
      <c r="S31" s="1" t="s">
        <v>62</v>
      </c>
      <c r="T31" s="1"/>
      <c r="U31" s="1"/>
      <c r="V31" s="210"/>
      <c r="W31" s="9" t="s">
        <v>471</v>
      </c>
      <c r="X31" s="1" t="s">
        <v>456</v>
      </c>
      <c r="Y31" s="1" t="s">
        <v>457</v>
      </c>
      <c r="Z31" s="1" t="s">
        <v>471</v>
      </c>
      <c r="AA31" s="1" t="s">
        <v>456</v>
      </c>
      <c r="AB31" s="1" t="s">
        <v>457</v>
      </c>
      <c r="AC31" s="163"/>
      <c r="AD31" s="215"/>
      <c r="AE31" s="1"/>
      <c r="AF31" s="215"/>
      <c r="AG31" s="215"/>
    </row>
    <row r="32" spans="1:33" x14ac:dyDescent="0.2">
      <c r="A32" s="24" t="s">
        <v>119</v>
      </c>
      <c r="B32" s="2" t="s">
        <v>121</v>
      </c>
      <c r="C32" s="1" t="s">
        <v>40</v>
      </c>
      <c r="D32" s="1" t="s">
        <v>120</v>
      </c>
      <c r="E32" s="44" t="s">
        <v>248</v>
      </c>
      <c r="F32" s="1" t="s">
        <v>20</v>
      </c>
      <c r="G32" s="41" t="s">
        <v>10</v>
      </c>
      <c r="H32" s="1">
        <v>4.7</v>
      </c>
      <c r="I32" s="1" t="s">
        <v>15</v>
      </c>
      <c r="J32" s="1" t="s">
        <v>10</v>
      </c>
      <c r="K32" s="38">
        <v>44221</v>
      </c>
      <c r="L32" s="1"/>
      <c r="M32" s="1"/>
      <c r="N32" s="1"/>
      <c r="O32" s="1"/>
      <c r="P32" s="1"/>
      <c r="Q32" s="1"/>
      <c r="R32" s="1"/>
      <c r="S32" s="1" t="s">
        <v>62</v>
      </c>
      <c r="T32" s="33">
        <v>44196</v>
      </c>
      <c r="U32" s="1">
        <v>25</v>
      </c>
      <c r="V32" s="212" t="s">
        <v>176</v>
      </c>
      <c r="W32" s="9" t="s">
        <v>471</v>
      </c>
      <c r="X32" s="163"/>
      <c r="Y32" s="1" t="s">
        <v>457</v>
      </c>
      <c r="Z32" s="1" t="s">
        <v>471</v>
      </c>
      <c r="AA32" s="215"/>
      <c r="AB32" s="1" t="s">
        <v>457</v>
      </c>
      <c r="AC32" s="163"/>
      <c r="AD32" s="215"/>
      <c r="AE32" s="1"/>
      <c r="AF32" s="215"/>
      <c r="AG32" s="215"/>
    </row>
    <row r="33" spans="1:33" x14ac:dyDescent="0.2">
      <c r="A33" s="24" t="s">
        <v>122</v>
      </c>
      <c r="B33" s="2" t="s">
        <v>125</v>
      </c>
      <c r="C33" s="1" t="s">
        <v>124</v>
      </c>
      <c r="D33" s="1" t="s">
        <v>123</v>
      </c>
      <c r="E33" s="44" t="s">
        <v>248</v>
      </c>
      <c r="F33" s="4" t="s">
        <v>9</v>
      </c>
      <c r="G33" s="41" t="s">
        <v>10</v>
      </c>
      <c r="H33" s="1">
        <v>4.5999999999999996</v>
      </c>
      <c r="I33" s="1" t="s">
        <v>7</v>
      </c>
      <c r="J33" s="1" t="s">
        <v>259</v>
      </c>
      <c r="K33" s="38" t="s">
        <v>250</v>
      </c>
      <c r="L33" s="1"/>
      <c r="M33" s="1"/>
      <c r="N33" s="1"/>
      <c r="O33" s="1"/>
      <c r="P33" s="1"/>
      <c r="Q33" s="1"/>
      <c r="R33" s="1"/>
      <c r="S33" s="1" t="s">
        <v>62</v>
      </c>
      <c r="T33" s="1"/>
      <c r="U33" s="1"/>
      <c r="V33" s="210"/>
      <c r="W33" s="9" t="s">
        <v>471</v>
      </c>
      <c r="X33" s="1" t="s">
        <v>456</v>
      </c>
      <c r="Y33" s="1" t="s">
        <v>457</v>
      </c>
      <c r="Z33" s="215"/>
      <c r="AA33" s="1" t="s">
        <v>456</v>
      </c>
      <c r="AB33" s="1" t="s">
        <v>457</v>
      </c>
      <c r="AC33" s="163"/>
      <c r="AD33" s="215"/>
      <c r="AE33" s="1"/>
      <c r="AF33" s="215"/>
      <c r="AG33" s="215"/>
    </row>
    <row r="34" spans="1:33" x14ac:dyDescent="0.2">
      <c r="A34" s="24" t="s">
        <v>126</v>
      </c>
      <c r="B34" s="2" t="s">
        <v>128</v>
      </c>
      <c r="C34" s="1" t="s">
        <v>40</v>
      </c>
      <c r="D34" s="1" t="s">
        <v>127</v>
      </c>
      <c r="E34" s="44" t="s">
        <v>248</v>
      </c>
      <c r="F34" s="4" t="s">
        <v>9</v>
      </c>
      <c r="G34" s="41" t="s">
        <v>10</v>
      </c>
      <c r="H34" s="1">
        <v>5.0999999999999996</v>
      </c>
      <c r="I34" s="1" t="s">
        <v>7</v>
      </c>
      <c r="J34" s="1" t="s">
        <v>259</v>
      </c>
      <c r="K34" s="38">
        <v>44237</v>
      </c>
      <c r="L34" s="1"/>
      <c r="M34" s="1"/>
      <c r="N34" s="1"/>
      <c r="O34" s="1"/>
      <c r="P34" s="1"/>
      <c r="Q34" s="1"/>
      <c r="R34" s="1"/>
      <c r="S34" s="1" t="s">
        <v>62</v>
      </c>
      <c r="T34" s="33">
        <v>44202</v>
      </c>
      <c r="U34" s="1">
        <v>35</v>
      </c>
      <c r="V34" s="210"/>
      <c r="W34" s="9" t="s">
        <v>471</v>
      </c>
      <c r="X34" s="163"/>
      <c r="Y34" s="1" t="s">
        <v>457</v>
      </c>
      <c r="Z34" s="1" t="s">
        <v>471</v>
      </c>
      <c r="AA34" s="215"/>
      <c r="AB34" s="1" t="s">
        <v>457</v>
      </c>
      <c r="AC34" s="163"/>
      <c r="AD34" s="215"/>
      <c r="AE34" s="1"/>
      <c r="AF34" s="215"/>
      <c r="AG34" s="215"/>
    </row>
    <row r="35" spans="1:33" x14ac:dyDescent="0.2">
      <c r="A35" s="24" t="s">
        <v>129</v>
      </c>
      <c r="B35" s="2" t="s">
        <v>132</v>
      </c>
      <c r="C35" s="1" t="s">
        <v>131</v>
      </c>
      <c r="D35" s="1" t="s">
        <v>130</v>
      </c>
      <c r="E35" s="44" t="s">
        <v>248</v>
      </c>
      <c r="F35" s="1" t="s">
        <v>20</v>
      </c>
      <c r="G35" s="41" t="s">
        <v>10</v>
      </c>
      <c r="H35" s="1">
        <v>8.1</v>
      </c>
      <c r="I35" s="1" t="s">
        <v>7</v>
      </c>
      <c r="J35" s="1" t="s">
        <v>259</v>
      </c>
      <c r="K35" s="38" t="s">
        <v>251</v>
      </c>
      <c r="L35" s="1"/>
      <c r="M35" s="1"/>
      <c r="N35" s="1"/>
      <c r="O35" s="1"/>
      <c r="P35" s="1"/>
      <c r="Q35" s="1"/>
      <c r="R35" s="1"/>
      <c r="S35" s="1" t="s">
        <v>62</v>
      </c>
      <c r="T35" s="33">
        <v>44004</v>
      </c>
      <c r="U35" s="1">
        <v>303</v>
      </c>
      <c r="V35" s="210"/>
      <c r="W35" s="9" t="s">
        <v>471</v>
      </c>
      <c r="X35" s="1" t="s">
        <v>456</v>
      </c>
      <c r="Y35" s="1" t="s">
        <v>457</v>
      </c>
      <c r="Z35" s="1" t="s">
        <v>471</v>
      </c>
      <c r="AA35" s="1" t="s">
        <v>456</v>
      </c>
      <c r="AB35" s="1" t="s">
        <v>457</v>
      </c>
      <c r="AC35" s="163"/>
      <c r="AD35" s="215"/>
      <c r="AE35" s="1"/>
      <c r="AF35" s="215"/>
      <c r="AG35" s="215"/>
    </row>
    <row r="36" spans="1:33" x14ac:dyDescent="0.2">
      <c r="A36" s="24" t="s">
        <v>133</v>
      </c>
      <c r="B36" s="2" t="s">
        <v>135</v>
      </c>
      <c r="C36" s="1" t="s">
        <v>40</v>
      </c>
      <c r="D36" s="1" t="s">
        <v>134</v>
      </c>
      <c r="E36" s="44" t="s">
        <v>248</v>
      </c>
      <c r="F36" s="4" t="s">
        <v>9</v>
      </c>
      <c r="G36" s="41" t="s">
        <v>10</v>
      </c>
      <c r="H36" s="1">
        <v>6.8</v>
      </c>
      <c r="I36" s="1" t="s">
        <v>7</v>
      </c>
      <c r="J36" s="1" t="s">
        <v>259</v>
      </c>
      <c r="K36" s="38">
        <v>44334</v>
      </c>
      <c r="L36" s="1"/>
      <c r="M36" s="1"/>
      <c r="N36" s="1"/>
      <c r="O36" s="1"/>
      <c r="P36" s="1"/>
      <c r="Q36" s="1"/>
      <c r="R36" s="1"/>
      <c r="S36" s="1" t="s">
        <v>62</v>
      </c>
      <c r="T36" s="1"/>
      <c r="U36" s="1"/>
      <c r="V36" s="212" t="s">
        <v>176</v>
      </c>
      <c r="W36" s="9" t="s">
        <v>471</v>
      </c>
      <c r="X36" s="163"/>
      <c r="Y36" s="1" t="s">
        <v>457</v>
      </c>
      <c r="Z36" s="1" t="s">
        <v>471</v>
      </c>
      <c r="AA36" s="215"/>
      <c r="AB36" s="1" t="s">
        <v>457</v>
      </c>
      <c r="AC36" s="163"/>
      <c r="AD36" s="215"/>
      <c r="AE36" s="1"/>
      <c r="AF36" s="215"/>
      <c r="AG36" s="215"/>
    </row>
    <row r="37" spans="1:33" x14ac:dyDescent="0.2">
      <c r="A37" s="24" t="s">
        <v>136</v>
      </c>
      <c r="B37" s="2" t="s">
        <v>138</v>
      </c>
      <c r="C37" s="1" t="s">
        <v>137</v>
      </c>
      <c r="D37" s="1" t="s">
        <v>40</v>
      </c>
      <c r="E37" s="44" t="s">
        <v>248</v>
      </c>
      <c r="F37" s="1" t="s">
        <v>139</v>
      </c>
      <c r="G37" s="41" t="s">
        <v>10</v>
      </c>
      <c r="H37" s="1">
        <v>4.2</v>
      </c>
      <c r="I37" s="1" t="s">
        <v>15</v>
      </c>
      <c r="J37" s="1" t="s">
        <v>10</v>
      </c>
      <c r="K37" s="38">
        <v>44368</v>
      </c>
      <c r="L37" s="1"/>
      <c r="M37" s="1"/>
      <c r="N37" s="1"/>
      <c r="O37" s="1"/>
      <c r="P37" s="1"/>
      <c r="Q37" s="1"/>
      <c r="R37" s="1"/>
      <c r="S37" s="1" t="s">
        <v>62</v>
      </c>
      <c r="T37" s="33">
        <v>44284</v>
      </c>
      <c r="U37" s="1">
        <v>84</v>
      </c>
      <c r="V37" s="210"/>
      <c r="W37" s="1" t="s">
        <v>471</v>
      </c>
      <c r="X37" s="1" t="s">
        <v>456</v>
      </c>
      <c r="Y37" s="163"/>
      <c r="Z37" s="1" t="s">
        <v>471</v>
      </c>
      <c r="AA37" s="1" t="s">
        <v>456</v>
      </c>
      <c r="AB37" s="271"/>
      <c r="AC37" s="163"/>
      <c r="AD37" s="215"/>
      <c r="AE37" s="1"/>
      <c r="AF37" s="215"/>
      <c r="AG37" s="215"/>
    </row>
    <row r="38" spans="1:33" ht="17" thickBot="1" x14ac:dyDescent="0.25">
      <c r="A38" s="219" t="s">
        <v>140</v>
      </c>
      <c r="B38" s="12" t="s">
        <v>142</v>
      </c>
      <c r="C38" s="11" t="s">
        <v>141</v>
      </c>
      <c r="D38" s="11" t="s">
        <v>40</v>
      </c>
      <c r="E38" s="267" t="s">
        <v>248</v>
      </c>
      <c r="F38" s="15" t="s">
        <v>9</v>
      </c>
      <c r="G38" s="83" t="s">
        <v>10</v>
      </c>
      <c r="H38" s="11">
        <v>5.0999999999999996</v>
      </c>
      <c r="I38" s="11" t="s">
        <v>7</v>
      </c>
      <c r="J38" s="11" t="s">
        <v>259</v>
      </c>
      <c r="K38" s="39">
        <v>44368</v>
      </c>
      <c r="L38" s="11"/>
      <c r="M38" s="11"/>
      <c r="N38" s="11"/>
      <c r="O38" s="11"/>
      <c r="P38" s="11"/>
      <c r="Q38" s="11"/>
      <c r="R38" s="11"/>
      <c r="S38" s="11" t="s">
        <v>62</v>
      </c>
      <c r="T38" s="11"/>
      <c r="U38" s="11"/>
      <c r="V38" s="211"/>
      <c r="W38" s="263" t="s">
        <v>471</v>
      </c>
      <c r="X38" s="11" t="s">
        <v>456</v>
      </c>
      <c r="Y38" s="233"/>
      <c r="Z38" s="11" t="s">
        <v>471</v>
      </c>
      <c r="AA38" s="11" t="s">
        <v>456</v>
      </c>
      <c r="AB38" s="248"/>
      <c r="AC38" s="233"/>
      <c r="AD38" s="248"/>
      <c r="AE38" s="11"/>
      <c r="AF38" s="248"/>
      <c r="AG38" s="248"/>
    </row>
    <row r="39" spans="1:33" x14ac:dyDescent="0.2">
      <c r="A39" s="254" t="s">
        <v>143</v>
      </c>
      <c r="B39" s="10" t="s">
        <v>146</v>
      </c>
      <c r="C39" s="9" t="s">
        <v>145</v>
      </c>
      <c r="D39" s="9" t="s">
        <v>144</v>
      </c>
      <c r="E39" s="258" t="s">
        <v>254</v>
      </c>
      <c r="F39" s="14" t="s">
        <v>9</v>
      </c>
      <c r="G39" s="14" t="s">
        <v>10</v>
      </c>
      <c r="H39" s="14">
        <v>10.199999999999999</v>
      </c>
      <c r="I39" s="14" t="s">
        <v>7</v>
      </c>
      <c r="J39" s="14" t="s">
        <v>271</v>
      </c>
      <c r="K39" s="259">
        <v>44544</v>
      </c>
      <c r="L39" s="14" t="s">
        <v>62</v>
      </c>
      <c r="M39" s="14" t="s">
        <v>147</v>
      </c>
      <c r="N39" s="14" t="s">
        <v>148</v>
      </c>
      <c r="O39" s="260">
        <v>44506</v>
      </c>
      <c r="P39" s="261">
        <f t="shared" ref="P39:P71" si="0">K39-O39</f>
        <v>38</v>
      </c>
      <c r="Q39" s="260">
        <v>44528</v>
      </c>
      <c r="R39" s="261">
        <f t="shared" ref="R39:R71" si="1">K39-Q39</f>
        <v>16</v>
      </c>
      <c r="S39" s="14"/>
      <c r="T39" s="14"/>
      <c r="U39" s="14"/>
      <c r="V39" s="262" t="s">
        <v>65</v>
      </c>
      <c r="W39" s="9" t="s">
        <v>471</v>
      </c>
      <c r="X39" s="9" t="s">
        <v>456</v>
      </c>
      <c r="Y39" s="9" t="s">
        <v>457</v>
      </c>
      <c r="Z39" s="9" t="s">
        <v>471</v>
      </c>
      <c r="AA39" s="9" t="s">
        <v>456</v>
      </c>
      <c r="AB39" s="9" t="s">
        <v>457</v>
      </c>
      <c r="AC39" s="227"/>
      <c r="AD39" s="216"/>
      <c r="AE39" s="9"/>
      <c r="AF39" s="216"/>
      <c r="AG39" s="216"/>
    </row>
    <row r="40" spans="1:33" x14ac:dyDescent="0.2">
      <c r="A40" s="27" t="s">
        <v>150</v>
      </c>
      <c r="B40" s="2" t="s">
        <v>152</v>
      </c>
      <c r="C40" s="1" t="s">
        <v>40</v>
      </c>
      <c r="D40" s="1" t="s">
        <v>151</v>
      </c>
      <c r="E40" s="6" t="s">
        <v>254</v>
      </c>
      <c r="F40" s="4" t="s">
        <v>60</v>
      </c>
      <c r="G40" s="42" t="s">
        <v>51</v>
      </c>
      <c r="H40" s="4">
        <v>13.1</v>
      </c>
      <c r="I40" s="4" t="s">
        <v>15</v>
      </c>
      <c r="J40" s="4" t="s">
        <v>271</v>
      </c>
      <c r="K40" s="35">
        <v>44568</v>
      </c>
      <c r="L40" s="4" t="s">
        <v>62</v>
      </c>
      <c r="M40" s="4" t="s">
        <v>147</v>
      </c>
      <c r="N40" s="4" t="s">
        <v>153</v>
      </c>
      <c r="O40" s="28">
        <v>44317</v>
      </c>
      <c r="P40" s="29">
        <f t="shared" si="0"/>
        <v>251</v>
      </c>
      <c r="Q40" s="28">
        <v>44351</v>
      </c>
      <c r="R40" s="29">
        <f t="shared" si="1"/>
        <v>217</v>
      </c>
      <c r="S40" s="4"/>
      <c r="T40" s="4"/>
      <c r="U40" s="4"/>
      <c r="V40" s="212" t="s">
        <v>154</v>
      </c>
      <c r="W40" s="9" t="s">
        <v>471</v>
      </c>
      <c r="X40" s="163"/>
      <c r="Y40" s="1" t="s">
        <v>457</v>
      </c>
      <c r="Z40" s="1" t="s">
        <v>471</v>
      </c>
      <c r="AA40" s="215"/>
      <c r="AB40" s="1" t="s">
        <v>457</v>
      </c>
      <c r="AC40" s="163"/>
      <c r="AD40" s="215"/>
      <c r="AE40" s="1"/>
      <c r="AF40" s="215"/>
      <c r="AG40" s="215"/>
    </row>
    <row r="41" spans="1:33" x14ac:dyDescent="0.2">
      <c r="A41" s="27" t="s">
        <v>155</v>
      </c>
      <c r="B41" s="2" t="s">
        <v>158</v>
      </c>
      <c r="C41" s="1" t="s">
        <v>157</v>
      </c>
      <c r="D41" s="1" t="s">
        <v>156</v>
      </c>
      <c r="E41" s="6" t="s">
        <v>254</v>
      </c>
      <c r="F41" s="4" t="s">
        <v>50</v>
      </c>
      <c r="G41" s="42" t="s">
        <v>51</v>
      </c>
      <c r="H41" s="4">
        <v>19.3</v>
      </c>
      <c r="I41" s="4" t="s">
        <v>15</v>
      </c>
      <c r="J41" s="4" t="s">
        <v>258</v>
      </c>
      <c r="K41" s="35">
        <v>44568</v>
      </c>
      <c r="L41" s="4" t="s">
        <v>159</v>
      </c>
      <c r="M41" s="4" t="s">
        <v>160</v>
      </c>
      <c r="N41" s="4" t="s">
        <v>161</v>
      </c>
      <c r="O41" s="28">
        <v>44239</v>
      </c>
      <c r="P41" s="29">
        <f t="shared" si="0"/>
        <v>329</v>
      </c>
      <c r="Q41" s="28">
        <v>44537</v>
      </c>
      <c r="R41" s="29">
        <f t="shared" si="1"/>
        <v>31</v>
      </c>
      <c r="S41" s="4"/>
      <c r="T41" s="4"/>
      <c r="U41" s="101"/>
      <c r="V41" s="212"/>
      <c r="W41" s="9" t="s">
        <v>471</v>
      </c>
      <c r="X41" s="1" t="s">
        <v>456</v>
      </c>
      <c r="Y41" s="1" t="s">
        <v>457</v>
      </c>
      <c r="Z41" s="1" t="s">
        <v>471</v>
      </c>
      <c r="AA41" s="1" t="s">
        <v>456</v>
      </c>
      <c r="AB41" s="1" t="s">
        <v>457</v>
      </c>
      <c r="AC41" s="163"/>
      <c r="AD41" s="215"/>
      <c r="AE41" s="1"/>
      <c r="AF41" s="215"/>
      <c r="AG41" s="215"/>
    </row>
    <row r="42" spans="1:33" x14ac:dyDescent="0.2">
      <c r="A42" s="27" t="s">
        <v>162</v>
      </c>
      <c r="B42" s="2" t="s">
        <v>164</v>
      </c>
      <c r="C42" s="1" t="s">
        <v>163</v>
      </c>
      <c r="D42" s="1" t="s">
        <v>40</v>
      </c>
      <c r="E42" s="6" t="s">
        <v>254</v>
      </c>
      <c r="F42" s="4" t="s">
        <v>9</v>
      </c>
      <c r="G42" s="41" t="s">
        <v>10</v>
      </c>
      <c r="H42" s="4">
        <v>5.6</v>
      </c>
      <c r="I42" s="4" t="s">
        <v>7</v>
      </c>
      <c r="J42" s="4" t="s">
        <v>272</v>
      </c>
      <c r="K42" s="35">
        <v>44586</v>
      </c>
      <c r="L42" s="4" t="s">
        <v>62</v>
      </c>
      <c r="M42" s="4" t="s">
        <v>147</v>
      </c>
      <c r="N42" s="4" t="s">
        <v>165</v>
      </c>
      <c r="O42" s="28">
        <v>44549</v>
      </c>
      <c r="P42" s="29">
        <f t="shared" si="0"/>
        <v>37</v>
      </c>
      <c r="Q42" s="28">
        <v>44560</v>
      </c>
      <c r="R42" s="29">
        <f t="shared" si="1"/>
        <v>26</v>
      </c>
      <c r="S42" s="4"/>
      <c r="T42" s="4"/>
      <c r="U42" s="101"/>
      <c r="V42" s="212"/>
      <c r="W42" s="9" t="s">
        <v>471</v>
      </c>
      <c r="X42" s="1" t="s">
        <v>456</v>
      </c>
      <c r="Y42" s="163"/>
      <c r="Z42" s="1" t="s">
        <v>471</v>
      </c>
      <c r="AA42" s="1" t="s">
        <v>456</v>
      </c>
      <c r="AB42" s="215"/>
      <c r="AC42" s="163"/>
      <c r="AD42" s="215"/>
      <c r="AE42" s="1"/>
      <c r="AF42" s="215"/>
      <c r="AG42" s="215"/>
    </row>
    <row r="43" spans="1:33" x14ac:dyDescent="0.2">
      <c r="A43" s="27" t="s">
        <v>166</v>
      </c>
      <c r="B43" s="2" t="s">
        <v>169</v>
      </c>
      <c r="C43" s="1" t="s">
        <v>168</v>
      </c>
      <c r="D43" s="1" t="s">
        <v>167</v>
      </c>
      <c r="E43" s="6" t="s">
        <v>254</v>
      </c>
      <c r="F43" s="4" t="s">
        <v>171</v>
      </c>
      <c r="G43" s="4" t="s">
        <v>51</v>
      </c>
      <c r="H43" s="4">
        <v>17</v>
      </c>
      <c r="I43" s="4" t="s">
        <v>15</v>
      </c>
      <c r="J43" s="4" t="s">
        <v>271</v>
      </c>
      <c r="K43" s="35">
        <v>44601</v>
      </c>
      <c r="L43" s="4" t="s">
        <v>159</v>
      </c>
      <c r="M43" s="4" t="s">
        <v>147</v>
      </c>
      <c r="N43" s="4" t="s">
        <v>170</v>
      </c>
      <c r="O43" s="28">
        <v>44301</v>
      </c>
      <c r="P43" s="29">
        <f t="shared" si="0"/>
        <v>300</v>
      </c>
      <c r="Q43" s="28">
        <v>44546</v>
      </c>
      <c r="R43" s="29">
        <f t="shared" si="1"/>
        <v>55</v>
      </c>
      <c r="S43" s="4"/>
      <c r="T43" s="4"/>
      <c r="U43" s="29"/>
      <c r="V43" s="212"/>
      <c r="W43" s="9" t="s">
        <v>471</v>
      </c>
      <c r="X43" s="1" t="s">
        <v>456</v>
      </c>
      <c r="Y43" s="1" t="s">
        <v>457</v>
      </c>
      <c r="Z43" s="1" t="s">
        <v>471</v>
      </c>
      <c r="AA43" s="1" t="s">
        <v>456</v>
      </c>
      <c r="AB43" s="215"/>
      <c r="AC43" s="163"/>
      <c r="AD43" s="215"/>
      <c r="AE43" s="1"/>
      <c r="AF43" s="215"/>
      <c r="AG43" s="215"/>
    </row>
    <row r="44" spans="1:33" x14ac:dyDescent="0.2">
      <c r="A44" s="27" t="s">
        <v>445</v>
      </c>
      <c r="B44" s="2" t="s">
        <v>174</v>
      </c>
      <c r="C44" s="1" t="s">
        <v>173</v>
      </c>
      <c r="D44" s="1" t="s">
        <v>40</v>
      </c>
      <c r="E44" s="6" t="s">
        <v>254</v>
      </c>
      <c r="F44" s="4" t="s">
        <v>9</v>
      </c>
      <c r="G44" s="41" t="s">
        <v>10</v>
      </c>
      <c r="H44" s="4">
        <v>5.7</v>
      </c>
      <c r="I44" s="4" t="s">
        <v>7</v>
      </c>
      <c r="J44" s="1" t="s">
        <v>259</v>
      </c>
      <c r="K44" s="35">
        <v>44630</v>
      </c>
      <c r="L44" s="4" t="s">
        <v>62</v>
      </c>
      <c r="M44" s="4" t="s">
        <v>147</v>
      </c>
      <c r="N44" s="4" t="s">
        <v>175</v>
      </c>
      <c r="O44" s="28">
        <v>44582</v>
      </c>
      <c r="P44" s="29">
        <f t="shared" si="0"/>
        <v>48</v>
      </c>
      <c r="Q44" s="28">
        <v>44603</v>
      </c>
      <c r="R44" s="29">
        <f t="shared" si="1"/>
        <v>27</v>
      </c>
      <c r="S44" s="4"/>
      <c r="T44" s="4"/>
      <c r="U44" s="29"/>
      <c r="V44" s="212" t="s">
        <v>176</v>
      </c>
      <c r="W44" s="9" t="s">
        <v>471</v>
      </c>
      <c r="X44" s="1" t="s">
        <v>456</v>
      </c>
      <c r="Y44" s="163"/>
      <c r="Z44" s="1" t="s">
        <v>471</v>
      </c>
      <c r="AA44" s="1" t="s">
        <v>456</v>
      </c>
      <c r="AB44" s="1"/>
      <c r="AC44" s="163"/>
      <c r="AD44" s="215"/>
      <c r="AE44" s="1"/>
      <c r="AF44" s="215"/>
      <c r="AG44" s="215"/>
    </row>
    <row r="45" spans="1:33" x14ac:dyDescent="0.2">
      <c r="A45" s="27" t="s">
        <v>446</v>
      </c>
      <c r="B45" s="2" t="s">
        <v>179</v>
      </c>
      <c r="C45" s="1" t="s">
        <v>178</v>
      </c>
      <c r="D45" s="1" t="s">
        <v>40</v>
      </c>
      <c r="E45" s="6" t="s">
        <v>254</v>
      </c>
      <c r="F45" s="4" t="s">
        <v>9</v>
      </c>
      <c r="G45" s="41" t="s">
        <v>10</v>
      </c>
      <c r="H45" s="4">
        <v>5.7</v>
      </c>
      <c r="I45" s="4" t="s">
        <v>7</v>
      </c>
      <c r="J45" s="1" t="s">
        <v>259</v>
      </c>
      <c r="K45" s="35">
        <v>44630</v>
      </c>
      <c r="L45" s="4" t="s">
        <v>62</v>
      </c>
      <c r="M45" s="4" t="s">
        <v>147</v>
      </c>
      <c r="N45" s="4" t="s">
        <v>175</v>
      </c>
      <c r="O45" s="28">
        <v>44582</v>
      </c>
      <c r="P45" s="29">
        <f t="shared" si="0"/>
        <v>48</v>
      </c>
      <c r="Q45" s="28">
        <v>44603</v>
      </c>
      <c r="R45" s="29">
        <f t="shared" si="1"/>
        <v>27</v>
      </c>
      <c r="S45" s="4"/>
      <c r="T45" s="4"/>
      <c r="U45" s="29"/>
      <c r="V45" s="212" t="s">
        <v>176</v>
      </c>
      <c r="W45" s="9" t="s">
        <v>471</v>
      </c>
      <c r="X45" s="1" t="s">
        <v>456</v>
      </c>
      <c r="Y45" s="163"/>
      <c r="Z45" s="1" t="s">
        <v>471</v>
      </c>
      <c r="AA45" s="1" t="s">
        <v>456</v>
      </c>
      <c r="AB45" s="215"/>
      <c r="AC45" s="163"/>
      <c r="AD45" s="215"/>
      <c r="AE45" s="1"/>
      <c r="AF45" s="215"/>
      <c r="AG45" s="215"/>
    </row>
    <row r="46" spans="1:33" x14ac:dyDescent="0.2">
      <c r="A46" s="27" t="s">
        <v>180</v>
      </c>
      <c r="B46" s="2" t="s">
        <v>183</v>
      </c>
      <c r="C46" s="1" t="s">
        <v>182</v>
      </c>
      <c r="D46" s="1" t="s">
        <v>181</v>
      </c>
      <c r="E46" s="6" t="s">
        <v>254</v>
      </c>
      <c r="F46" s="4" t="s">
        <v>29</v>
      </c>
      <c r="G46" s="4" t="s">
        <v>10</v>
      </c>
      <c r="H46" s="4">
        <v>6.3</v>
      </c>
      <c r="I46" s="4" t="s">
        <v>15</v>
      </c>
      <c r="J46" s="1" t="s">
        <v>259</v>
      </c>
      <c r="K46" s="35">
        <v>44648</v>
      </c>
      <c r="L46" s="4" t="s">
        <v>62</v>
      </c>
      <c r="M46" s="4" t="s">
        <v>147</v>
      </c>
      <c r="N46" s="4" t="s">
        <v>184</v>
      </c>
      <c r="O46" s="28">
        <v>44518</v>
      </c>
      <c r="P46" s="29">
        <f t="shared" si="0"/>
        <v>130</v>
      </c>
      <c r="Q46" s="28">
        <v>44539</v>
      </c>
      <c r="R46" s="29">
        <f t="shared" si="1"/>
        <v>109</v>
      </c>
      <c r="S46" s="4"/>
      <c r="T46" s="4"/>
      <c r="U46" s="29"/>
      <c r="V46" s="212" t="s">
        <v>65</v>
      </c>
      <c r="W46" s="9" t="s">
        <v>471</v>
      </c>
      <c r="X46" s="1" t="s">
        <v>456</v>
      </c>
      <c r="Y46" s="1" t="s">
        <v>457</v>
      </c>
      <c r="Z46" s="1" t="s">
        <v>471</v>
      </c>
      <c r="AA46" s="1" t="s">
        <v>456</v>
      </c>
      <c r="AB46" s="1" t="s">
        <v>457</v>
      </c>
      <c r="AC46" s="163"/>
      <c r="AD46" s="215"/>
      <c r="AE46" s="1"/>
      <c r="AF46" s="215"/>
      <c r="AG46" s="215"/>
    </row>
    <row r="47" spans="1:33" x14ac:dyDescent="0.2">
      <c r="A47" s="27" t="s">
        <v>185</v>
      </c>
      <c r="B47" s="2" t="s">
        <v>188</v>
      </c>
      <c r="C47" s="1" t="s">
        <v>187</v>
      </c>
      <c r="D47" s="1" t="s">
        <v>186</v>
      </c>
      <c r="E47" s="6" t="s">
        <v>254</v>
      </c>
      <c r="F47" s="4" t="s">
        <v>333</v>
      </c>
      <c r="G47" s="4" t="s">
        <v>51</v>
      </c>
      <c r="H47" s="4">
        <v>11</v>
      </c>
      <c r="I47" s="4" t="s">
        <v>15</v>
      </c>
      <c r="J47" s="4" t="s">
        <v>273</v>
      </c>
      <c r="K47" s="35">
        <v>44665</v>
      </c>
      <c r="L47" s="4" t="s">
        <v>62</v>
      </c>
      <c r="M47" s="4" t="s">
        <v>147</v>
      </c>
      <c r="N47" s="4" t="s">
        <v>189</v>
      </c>
      <c r="O47" s="28">
        <v>44558</v>
      </c>
      <c r="P47" s="29">
        <f t="shared" si="0"/>
        <v>107</v>
      </c>
      <c r="Q47" s="28">
        <v>44580</v>
      </c>
      <c r="R47" s="29">
        <f t="shared" si="1"/>
        <v>85</v>
      </c>
      <c r="S47" s="4"/>
      <c r="T47" s="4"/>
      <c r="U47" s="29"/>
      <c r="V47" s="212"/>
      <c r="W47" s="1" t="s">
        <v>471</v>
      </c>
      <c r="X47" s="1" t="s">
        <v>456</v>
      </c>
      <c r="Y47" s="1" t="s">
        <v>457</v>
      </c>
      <c r="Z47" s="1" t="s">
        <v>471</v>
      </c>
      <c r="AA47" s="1" t="s">
        <v>456</v>
      </c>
      <c r="AB47" s="1" t="s">
        <v>457</v>
      </c>
      <c r="AC47" s="163"/>
      <c r="AD47" s="215"/>
      <c r="AE47" s="1"/>
      <c r="AF47" s="215"/>
      <c r="AG47" s="215"/>
    </row>
    <row r="48" spans="1:33" ht="17" thickBot="1" x14ac:dyDescent="0.25">
      <c r="A48" s="108" t="s">
        <v>190</v>
      </c>
      <c r="B48" s="12" t="s">
        <v>193</v>
      </c>
      <c r="C48" s="11" t="s">
        <v>192</v>
      </c>
      <c r="D48" s="11" t="s">
        <v>191</v>
      </c>
      <c r="E48" s="221" t="s">
        <v>254</v>
      </c>
      <c r="F48" s="15" t="s">
        <v>20</v>
      </c>
      <c r="G48" s="97" t="s">
        <v>10</v>
      </c>
      <c r="H48" s="15">
        <v>8.3000000000000007</v>
      </c>
      <c r="I48" s="15" t="s">
        <v>7</v>
      </c>
      <c r="J48" s="15" t="s">
        <v>271</v>
      </c>
      <c r="K48" s="109">
        <v>44783</v>
      </c>
      <c r="L48" s="15" t="s">
        <v>62</v>
      </c>
      <c r="M48" s="11" t="s">
        <v>147</v>
      </c>
      <c r="N48" s="34" t="s">
        <v>194</v>
      </c>
      <c r="O48" s="34">
        <v>44531</v>
      </c>
      <c r="P48" s="31">
        <f t="shared" si="0"/>
        <v>252</v>
      </c>
      <c r="Q48" s="30">
        <v>44551</v>
      </c>
      <c r="R48" s="31">
        <f t="shared" si="1"/>
        <v>232</v>
      </c>
      <c r="S48" s="11"/>
      <c r="T48" s="15"/>
      <c r="U48" s="31"/>
      <c r="V48" s="211"/>
      <c r="W48" s="263" t="s">
        <v>471</v>
      </c>
      <c r="X48" s="11" t="s">
        <v>456</v>
      </c>
      <c r="Y48" s="11" t="s">
        <v>457</v>
      </c>
      <c r="Z48" s="11" t="s">
        <v>471</v>
      </c>
      <c r="AA48" s="11" t="s">
        <v>456</v>
      </c>
      <c r="AB48" s="11" t="s">
        <v>457</v>
      </c>
      <c r="AC48" s="233"/>
      <c r="AD48" s="248"/>
      <c r="AE48" s="11"/>
      <c r="AF48" s="248"/>
      <c r="AG48" s="248" t="s">
        <v>480</v>
      </c>
    </row>
    <row r="49" spans="1:33" x14ac:dyDescent="0.2">
      <c r="A49" s="22" t="s">
        <v>396</v>
      </c>
      <c r="B49" s="10" t="s">
        <v>404</v>
      </c>
      <c r="C49" s="9" t="s">
        <v>412</v>
      </c>
      <c r="D49" s="9" t="s">
        <v>420</v>
      </c>
      <c r="E49" s="255" t="s">
        <v>704</v>
      </c>
      <c r="F49" s="22" t="s">
        <v>50</v>
      </c>
      <c r="G49" s="22" t="s">
        <v>51</v>
      </c>
      <c r="H49" s="264">
        <v>16</v>
      </c>
      <c r="I49" s="22" t="s">
        <v>7</v>
      </c>
      <c r="J49" s="10" t="s">
        <v>442</v>
      </c>
      <c r="K49" s="259">
        <v>44568</v>
      </c>
      <c r="L49" s="14"/>
      <c r="M49" s="9"/>
      <c r="N49" s="265"/>
      <c r="O49" s="265"/>
      <c r="P49" s="261"/>
      <c r="Q49" s="260"/>
      <c r="R49" s="261"/>
      <c r="S49" s="9"/>
      <c r="T49" s="266">
        <v>44501</v>
      </c>
      <c r="U49" s="256">
        <f>K49-T49</f>
        <v>67</v>
      </c>
      <c r="V49" s="9"/>
      <c r="W49" s="9" t="s">
        <v>471</v>
      </c>
      <c r="X49" s="9" t="s">
        <v>456</v>
      </c>
      <c r="Y49" s="9" t="s">
        <v>457</v>
      </c>
      <c r="Z49" s="9" t="s">
        <v>471</v>
      </c>
      <c r="AA49" s="9" t="s">
        <v>456</v>
      </c>
      <c r="AB49" s="9" t="s">
        <v>457</v>
      </c>
      <c r="AC49" s="227"/>
      <c r="AD49" s="9" t="s">
        <v>457</v>
      </c>
      <c r="AE49" s="9"/>
      <c r="AF49" s="216"/>
      <c r="AG49" s="216"/>
    </row>
    <row r="50" spans="1:33" x14ac:dyDescent="0.2">
      <c r="A50" s="21" t="s">
        <v>490</v>
      </c>
      <c r="B50" s="2" t="s">
        <v>491</v>
      </c>
      <c r="C50" s="1" t="s">
        <v>40</v>
      </c>
      <c r="D50" s="1" t="s">
        <v>40</v>
      </c>
      <c r="E50" s="255" t="s">
        <v>704</v>
      </c>
      <c r="F50" s="28" t="s">
        <v>492</v>
      </c>
      <c r="G50" s="4" t="s">
        <v>10</v>
      </c>
      <c r="H50" s="4">
        <v>2.2999999999999998</v>
      </c>
      <c r="I50" s="4" t="s">
        <v>7</v>
      </c>
      <c r="J50" s="1" t="s">
        <v>273</v>
      </c>
      <c r="K50" s="217">
        <v>44600</v>
      </c>
      <c r="L50" s="4"/>
      <c r="M50" s="4"/>
      <c r="N50" s="4"/>
      <c r="O50" s="28"/>
      <c r="P50" s="29"/>
      <c r="Q50" s="28"/>
      <c r="R50" s="29"/>
      <c r="S50" s="4" t="s">
        <v>62</v>
      </c>
      <c r="T50" s="28">
        <v>44567</v>
      </c>
      <c r="U50" s="101">
        <f>K50-T50</f>
        <v>33</v>
      </c>
      <c r="V50" s="4"/>
      <c r="W50" s="1" t="s">
        <v>471</v>
      </c>
      <c r="X50" s="163"/>
      <c r="Y50" s="163"/>
      <c r="Z50" s="1" t="s">
        <v>471</v>
      </c>
      <c r="AA50" s="1"/>
      <c r="AB50" s="215"/>
      <c r="AC50" s="163"/>
      <c r="AD50" s="1"/>
      <c r="AE50" s="1"/>
      <c r="AF50" s="215"/>
      <c r="AG50" s="215"/>
    </row>
    <row r="51" spans="1:33" x14ac:dyDescent="0.2">
      <c r="A51" s="21" t="s">
        <v>397</v>
      </c>
      <c r="B51" s="2" t="s">
        <v>405</v>
      </c>
      <c r="C51" s="1" t="s">
        <v>413</v>
      </c>
      <c r="D51" s="1" t="s">
        <v>421</v>
      </c>
      <c r="E51" s="255" t="s">
        <v>704</v>
      </c>
      <c r="F51" s="21" t="s">
        <v>63</v>
      </c>
      <c r="G51" s="21" t="s">
        <v>10</v>
      </c>
      <c r="H51" s="102">
        <v>7</v>
      </c>
      <c r="I51" s="21" t="s">
        <v>15</v>
      </c>
      <c r="J51" s="2" t="s">
        <v>494</v>
      </c>
      <c r="K51" s="35">
        <v>44665</v>
      </c>
      <c r="L51" s="4"/>
      <c r="M51" s="1"/>
      <c r="N51" s="33"/>
      <c r="O51" s="33"/>
      <c r="P51" s="29"/>
      <c r="Q51" s="28"/>
      <c r="R51" s="29"/>
      <c r="S51" s="1"/>
      <c r="T51" s="21"/>
      <c r="U51" s="101"/>
      <c r="V51" s="1"/>
      <c r="W51" s="1" t="s">
        <v>471</v>
      </c>
      <c r="X51" s="1" t="s">
        <v>456</v>
      </c>
      <c r="Y51" s="1" t="s">
        <v>457</v>
      </c>
      <c r="Z51" s="1" t="s">
        <v>471</v>
      </c>
      <c r="AA51" s="1" t="s">
        <v>456</v>
      </c>
      <c r="AB51" s="1" t="s">
        <v>457</v>
      </c>
      <c r="AC51" s="163"/>
      <c r="AD51" s="215"/>
      <c r="AE51" s="1"/>
      <c r="AF51" s="215"/>
      <c r="AG51" s="215"/>
    </row>
    <row r="52" spans="1:33" x14ac:dyDescent="0.2">
      <c r="A52" s="21" t="s">
        <v>398</v>
      </c>
      <c r="B52" s="2" t="s">
        <v>406</v>
      </c>
      <c r="C52" s="1" t="s">
        <v>414</v>
      </c>
      <c r="D52" s="1" t="s">
        <v>422</v>
      </c>
      <c r="E52" s="255" t="s">
        <v>704</v>
      </c>
      <c r="F52" s="21" t="s">
        <v>9</v>
      </c>
      <c r="G52" s="21" t="s">
        <v>10</v>
      </c>
      <c r="H52" s="103">
        <v>4</v>
      </c>
      <c r="I52" s="21" t="s">
        <v>15</v>
      </c>
      <c r="J52" s="2" t="s">
        <v>494</v>
      </c>
      <c r="K52" s="35">
        <v>44783</v>
      </c>
      <c r="L52" s="4"/>
      <c r="M52" s="1"/>
      <c r="N52" s="33"/>
      <c r="O52" s="33"/>
      <c r="P52" s="29"/>
      <c r="Q52" s="28"/>
      <c r="R52" s="29"/>
      <c r="S52" s="1"/>
      <c r="T52" s="2"/>
      <c r="U52" s="101"/>
      <c r="V52" s="1"/>
      <c r="W52" s="1" t="s">
        <v>471</v>
      </c>
      <c r="X52" s="1" t="s">
        <v>456</v>
      </c>
      <c r="Y52" s="1" t="s">
        <v>457</v>
      </c>
      <c r="Z52" s="1" t="s">
        <v>471</v>
      </c>
      <c r="AA52" s="1" t="s">
        <v>456</v>
      </c>
      <c r="AB52" s="1" t="s">
        <v>457</v>
      </c>
      <c r="AC52" s="163"/>
      <c r="AD52" s="1" t="s">
        <v>457</v>
      </c>
      <c r="AE52" s="1"/>
      <c r="AF52" s="215"/>
      <c r="AG52" s="215"/>
    </row>
    <row r="53" spans="1:33" x14ac:dyDescent="0.2">
      <c r="A53" s="21" t="s">
        <v>403</v>
      </c>
      <c r="B53" s="2" t="s">
        <v>411</v>
      </c>
      <c r="C53" s="1" t="s">
        <v>415</v>
      </c>
      <c r="D53" s="1" t="s">
        <v>423</v>
      </c>
      <c r="E53" s="255" t="s">
        <v>704</v>
      </c>
      <c r="F53" s="21" t="s">
        <v>9</v>
      </c>
      <c r="G53" s="21" t="s">
        <v>10</v>
      </c>
      <c r="H53" s="103">
        <v>4</v>
      </c>
      <c r="I53" s="21" t="s">
        <v>15</v>
      </c>
      <c r="J53" s="2" t="s">
        <v>271</v>
      </c>
      <c r="K53" s="35">
        <v>44805</v>
      </c>
      <c r="L53" s="4"/>
      <c r="M53" s="1"/>
      <c r="N53" s="33"/>
      <c r="O53" s="33"/>
      <c r="P53" s="29"/>
      <c r="Q53" s="28"/>
      <c r="R53" s="29"/>
      <c r="S53" s="1"/>
      <c r="T53" s="104">
        <v>44557</v>
      </c>
      <c r="U53" s="101">
        <f>K53-T53</f>
        <v>248</v>
      </c>
      <c r="V53" s="1"/>
      <c r="W53" s="1" t="s">
        <v>471</v>
      </c>
      <c r="X53" s="1" t="s">
        <v>456</v>
      </c>
      <c r="Y53" s="1" t="s">
        <v>457</v>
      </c>
      <c r="Z53" s="1" t="s">
        <v>471</v>
      </c>
      <c r="AA53" s="1" t="s">
        <v>456</v>
      </c>
      <c r="AB53" s="1" t="s">
        <v>457</v>
      </c>
      <c r="AC53" s="163"/>
      <c r="AD53" s="215"/>
      <c r="AE53" s="1"/>
      <c r="AF53" s="215"/>
      <c r="AG53" s="215"/>
    </row>
    <row r="54" spans="1:33" x14ac:dyDescent="0.2">
      <c r="A54" s="21" t="s">
        <v>399</v>
      </c>
      <c r="B54" s="2" t="s">
        <v>407</v>
      </c>
      <c r="C54" s="1" t="s">
        <v>416</v>
      </c>
      <c r="D54" s="1" t="s">
        <v>424</v>
      </c>
      <c r="E54" s="255" t="s">
        <v>704</v>
      </c>
      <c r="F54" s="21" t="s">
        <v>9</v>
      </c>
      <c r="G54" s="21" t="s">
        <v>10</v>
      </c>
      <c r="H54" s="103">
        <v>3</v>
      </c>
      <c r="I54" s="21" t="s">
        <v>15</v>
      </c>
      <c r="J54" s="2" t="s">
        <v>443</v>
      </c>
      <c r="K54" s="35">
        <v>44806</v>
      </c>
      <c r="L54" s="4"/>
      <c r="M54" s="1"/>
      <c r="N54" s="33"/>
      <c r="O54" s="33"/>
      <c r="P54" s="29"/>
      <c r="Q54" s="28"/>
      <c r="R54" s="29"/>
      <c r="S54" s="1"/>
      <c r="T54" s="104">
        <v>43891</v>
      </c>
      <c r="U54" s="101">
        <f>K54-T54</f>
        <v>915</v>
      </c>
      <c r="V54" s="1"/>
      <c r="W54" s="1" t="s">
        <v>471</v>
      </c>
      <c r="X54" s="1" t="s">
        <v>456</v>
      </c>
      <c r="Y54" s="1" t="s">
        <v>457</v>
      </c>
      <c r="Z54" s="1" t="s">
        <v>471</v>
      </c>
      <c r="AA54" s="1" t="s">
        <v>456</v>
      </c>
      <c r="AB54" s="1" t="s">
        <v>457</v>
      </c>
      <c r="AC54" s="163"/>
      <c r="AD54" s="215"/>
      <c r="AE54" s="1"/>
      <c r="AF54" s="215"/>
      <c r="AG54" s="215"/>
    </row>
    <row r="55" spans="1:33" x14ac:dyDescent="0.2">
      <c r="A55" s="21" t="s">
        <v>400</v>
      </c>
      <c r="B55" s="2" t="s">
        <v>408</v>
      </c>
      <c r="C55" s="1" t="s">
        <v>417</v>
      </c>
      <c r="D55" s="1" t="s">
        <v>425</v>
      </c>
      <c r="E55" s="255" t="s">
        <v>704</v>
      </c>
      <c r="F55" s="21" t="s">
        <v>63</v>
      </c>
      <c r="G55" s="21" t="s">
        <v>10</v>
      </c>
      <c r="H55" s="103">
        <v>7</v>
      </c>
      <c r="I55" s="21" t="s">
        <v>7</v>
      </c>
      <c r="J55" s="2" t="s">
        <v>494</v>
      </c>
      <c r="K55" s="35">
        <v>44812</v>
      </c>
      <c r="L55" s="4"/>
      <c r="M55" s="1"/>
      <c r="N55" s="33"/>
      <c r="O55" s="33"/>
      <c r="P55" s="29"/>
      <c r="Q55" s="28"/>
      <c r="R55" s="29"/>
      <c r="S55" s="1"/>
      <c r="T55" s="104">
        <v>44471</v>
      </c>
      <c r="U55" s="101">
        <f>K55-T55</f>
        <v>341</v>
      </c>
      <c r="V55" s="1"/>
      <c r="W55" s="1" t="s">
        <v>471</v>
      </c>
      <c r="X55" s="1" t="s">
        <v>456</v>
      </c>
      <c r="Y55" s="1" t="s">
        <v>457</v>
      </c>
      <c r="Z55" s="1" t="s">
        <v>471</v>
      </c>
      <c r="AA55" s="1" t="s">
        <v>456</v>
      </c>
      <c r="AB55" s="1" t="s">
        <v>457</v>
      </c>
      <c r="AC55" s="1" t="s">
        <v>457</v>
      </c>
      <c r="AD55" s="1" t="s">
        <v>457</v>
      </c>
      <c r="AE55" s="1"/>
      <c r="AF55" s="215"/>
      <c r="AG55" s="215"/>
    </row>
    <row r="56" spans="1:33" x14ac:dyDescent="0.2">
      <c r="A56" s="21" t="s">
        <v>401</v>
      </c>
      <c r="B56" s="2" t="s">
        <v>409</v>
      </c>
      <c r="C56" s="1" t="s">
        <v>418</v>
      </c>
      <c r="D56" s="1" t="s">
        <v>426</v>
      </c>
      <c r="E56" s="255" t="s">
        <v>704</v>
      </c>
      <c r="F56" s="21" t="s">
        <v>9</v>
      </c>
      <c r="G56" s="21" t="s">
        <v>10</v>
      </c>
      <c r="H56" s="103">
        <v>4</v>
      </c>
      <c r="I56" s="21" t="s">
        <v>15</v>
      </c>
      <c r="J56" s="2" t="s">
        <v>271</v>
      </c>
      <c r="K56" s="35">
        <v>44813</v>
      </c>
      <c r="L56" s="4"/>
      <c r="M56" s="1"/>
      <c r="N56" s="33"/>
      <c r="O56" s="33"/>
      <c r="P56" s="29"/>
      <c r="Q56" s="28"/>
      <c r="R56" s="29"/>
      <c r="S56" s="1"/>
      <c r="T56" s="38" t="s">
        <v>444</v>
      </c>
      <c r="U56" s="101"/>
      <c r="V56" s="1"/>
      <c r="W56" s="1" t="s">
        <v>471</v>
      </c>
      <c r="X56" s="1" t="s">
        <v>456</v>
      </c>
      <c r="Y56" s="1" t="s">
        <v>457</v>
      </c>
      <c r="Z56" s="1" t="s">
        <v>471</v>
      </c>
      <c r="AA56" s="1" t="s">
        <v>456</v>
      </c>
      <c r="AB56" s="1" t="s">
        <v>457</v>
      </c>
      <c r="AC56" s="163"/>
      <c r="AD56" s="215"/>
      <c r="AE56" s="1"/>
      <c r="AF56" s="215"/>
      <c r="AG56" s="215"/>
    </row>
    <row r="57" spans="1:33" x14ac:dyDescent="0.2">
      <c r="A57" s="21" t="s">
        <v>402</v>
      </c>
      <c r="B57" s="2" t="s">
        <v>410</v>
      </c>
      <c r="C57" s="1" t="s">
        <v>419</v>
      </c>
      <c r="D57" s="1" t="s">
        <v>427</v>
      </c>
      <c r="E57" s="255" t="s">
        <v>704</v>
      </c>
      <c r="F57" s="21" t="s">
        <v>9</v>
      </c>
      <c r="G57" s="21" t="s">
        <v>10</v>
      </c>
      <c r="H57" s="103">
        <v>7</v>
      </c>
      <c r="I57" s="21" t="s">
        <v>7</v>
      </c>
      <c r="J57" s="2" t="s">
        <v>271</v>
      </c>
      <c r="K57" s="35">
        <v>44813</v>
      </c>
      <c r="L57" s="4"/>
      <c r="M57" s="1"/>
      <c r="N57" s="33"/>
      <c r="O57" s="33"/>
      <c r="P57" s="29"/>
      <c r="Q57" s="28"/>
      <c r="R57" s="29"/>
      <c r="S57" s="1"/>
      <c r="T57" s="104">
        <v>44348</v>
      </c>
      <c r="U57" s="101">
        <f>K57-T57</f>
        <v>465</v>
      </c>
      <c r="V57" s="1"/>
      <c r="W57" s="1" t="s">
        <v>471</v>
      </c>
      <c r="X57" s="1" t="s">
        <v>456</v>
      </c>
      <c r="Y57" s="1" t="s">
        <v>457</v>
      </c>
      <c r="Z57" s="1" t="s">
        <v>471</v>
      </c>
      <c r="AA57" s="1" t="s">
        <v>456</v>
      </c>
      <c r="AB57" s="1" t="s">
        <v>457</v>
      </c>
      <c r="AC57" s="163"/>
      <c r="AD57" s="215"/>
      <c r="AE57" s="1"/>
      <c r="AF57" s="215"/>
      <c r="AG57" s="215"/>
    </row>
    <row r="58" spans="1:33" x14ac:dyDescent="0.2">
      <c r="A58" s="21" t="s">
        <v>428</v>
      </c>
      <c r="B58" s="2" t="s">
        <v>429</v>
      </c>
      <c r="C58" s="1" t="s">
        <v>431</v>
      </c>
      <c r="D58" s="1" t="s">
        <v>430</v>
      </c>
      <c r="E58" s="255" t="s">
        <v>704</v>
      </c>
      <c r="F58" s="21" t="s">
        <v>440</v>
      </c>
      <c r="G58" s="21" t="s">
        <v>51</v>
      </c>
      <c r="H58" s="2">
        <v>5</v>
      </c>
      <c r="I58" s="21" t="s">
        <v>7</v>
      </c>
      <c r="J58" s="41" t="s">
        <v>259</v>
      </c>
      <c r="K58" s="38">
        <v>45182</v>
      </c>
      <c r="L58" s="4"/>
      <c r="M58" s="1"/>
      <c r="N58" s="33"/>
      <c r="O58" s="33"/>
      <c r="P58" s="29"/>
      <c r="Q58" s="28"/>
      <c r="R58" s="29"/>
      <c r="S58" s="1"/>
      <c r="T58" s="38">
        <v>44783</v>
      </c>
      <c r="U58" s="101">
        <f>K58-T58</f>
        <v>399</v>
      </c>
      <c r="V58" s="1"/>
      <c r="W58" s="215"/>
      <c r="X58" s="163"/>
      <c r="Y58" s="1" t="s">
        <v>457</v>
      </c>
      <c r="Z58" s="215"/>
      <c r="AA58" s="215"/>
      <c r="AB58" s="215"/>
      <c r="AC58" s="163"/>
      <c r="AD58" s="215"/>
      <c r="AE58" s="1"/>
      <c r="AF58" s="1" t="s">
        <v>457</v>
      </c>
      <c r="AG58" s="215"/>
    </row>
    <row r="59" spans="1:33" x14ac:dyDescent="0.2">
      <c r="A59" s="21" t="s">
        <v>432</v>
      </c>
      <c r="B59" s="2" t="s">
        <v>434</v>
      </c>
      <c r="C59" s="1" t="s">
        <v>435</v>
      </c>
      <c r="D59" s="1" t="s">
        <v>436</v>
      </c>
      <c r="E59" s="255" t="s">
        <v>704</v>
      </c>
      <c r="F59" s="21" t="s">
        <v>441</v>
      </c>
      <c r="G59" s="21" t="s">
        <v>10</v>
      </c>
      <c r="H59" s="2">
        <v>4</v>
      </c>
      <c r="I59" s="21" t="s">
        <v>15</v>
      </c>
      <c r="J59" s="42" t="s">
        <v>271</v>
      </c>
      <c r="K59" s="38">
        <v>45182</v>
      </c>
      <c r="L59" s="4"/>
      <c r="M59" s="1"/>
      <c r="N59" s="33"/>
      <c r="O59" s="33"/>
      <c r="P59" s="29"/>
      <c r="Q59" s="28"/>
      <c r="R59" s="29"/>
      <c r="S59" s="1"/>
      <c r="T59" s="257">
        <v>44197</v>
      </c>
      <c r="U59" s="101">
        <f>K59-T59</f>
        <v>985</v>
      </c>
      <c r="V59" s="1"/>
      <c r="W59" s="215"/>
      <c r="X59" s="163"/>
      <c r="Y59" s="1" t="s">
        <v>457</v>
      </c>
      <c r="Z59" s="215"/>
      <c r="AA59" s="215"/>
      <c r="AB59" s="215"/>
      <c r="AC59" s="163"/>
      <c r="AD59" s="215"/>
      <c r="AE59" s="1" t="s">
        <v>457</v>
      </c>
      <c r="AF59" s="1" t="s">
        <v>457</v>
      </c>
      <c r="AG59" s="215"/>
    </row>
    <row r="60" spans="1:33" ht="17" thickBot="1" x14ac:dyDescent="0.25">
      <c r="A60" s="97" t="s">
        <v>433</v>
      </c>
      <c r="B60" s="12" t="s">
        <v>437</v>
      </c>
      <c r="C60" s="11" t="s">
        <v>438</v>
      </c>
      <c r="D60" s="11" t="s">
        <v>439</v>
      </c>
      <c r="E60" s="268" t="s">
        <v>704</v>
      </c>
      <c r="F60" s="97" t="s">
        <v>441</v>
      </c>
      <c r="G60" s="97" t="s">
        <v>10</v>
      </c>
      <c r="H60" s="12">
        <v>10</v>
      </c>
      <c r="I60" s="12" t="s">
        <v>7</v>
      </c>
      <c r="J60" s="12" t="s">
        <v>272</v>
      </c>
      <c r="K60" s="39">
        <v>45182</v>
      </c>
      <c r="L60" s="233"/>
      <c r="M60" s="233"/>
      <c r="N60" s="233"/>
      <c r="O60" s="233"/>
      <c r="P60" s="233"/>
      <c r="Q60" s="233"/>
      <c r="R60" s="233"/>
      <c r="S60" s="233"/>
      <c r="T60" s="269">
        <v>44713</v>
      </c>
      <c r="U60" s="270">
        <f>K60-T60</f>
        <v>469</v>
      </c>
      <c r="V60" s="233"/>
      <c r="W60" s="248"/>
      <c r="X60" s="233"/>
      <c r="Y60" s="11" t="s">
        <v>457</v>
      </c>
      <c r="Z60" s="248"/>
      <c r="AA60" s="248"/>
      <c r="AB60" s="248"/>
      <c r="AC60" s="233"/>
      <c r="AD60" s="248"/>
      <c r="AE60" s="11"/>
      <c r="AF60" s="11" t="s">
        <v>457</v>
      </c>
      <c r="AG60" s="248"/>
    </row>
    <row r="61" spans="1:33" x14ac:dyDescent="0.2">
      <c r="A61" s="22" t="s">
        <v>195</v>
      </c>
      <c r="B61" s="10" t="s">
        <v>197</v>
      </c>
      <c r="C61" s="9" t="s">
        <v>40</v>
      </c>
      <c r="D61" s="9" t="s">
        <v>196</v>
      </c>
      <c r="E61" s="222" t="s">
        <v>703</v>
      </c>
      <c r="F61" s="4" t="s">
        <v>334</v>
      </c>
      <c r="G61" s="225" t="s">
        <v>51</v>
      </c>
      <c r="H61" s="20">
        <v>16.899999999999999</v>
      </c>
      <c r="I61" s="20" t="s">
        <v>15</v>
      </c>
      <c r="J61" s="20" t="s">
        <v>271</v>
      </c>
      <c r="K61" s="36">
        <v>44567</v>
      </c>
      <c r="L61" s="20" t="s">
        <v>159</v>
      </c>
      <c r="M61" s="20" t="s">
        <v>147</v>
      </c>
      <c r="N61" s="20" t="s">
        <v>198</v>
      </c>
      <c r="O61" s="25">
        <v>44261</v>
      </c>
      <c r="P61" s="26">
        <f t="shared" si="0"/>
        <v>306</v>
      </c>
      <c r="Q61" s="25">
        <v>44548</v>
      </c>
      <c r="R61" s="26">
        <f t="shared" si="1"/>
        <v>19</v>
      </c>
      <c r="S61" s="20"/>
      <c r="T61" s="20"/>
      <c r="U61" s="26"/>
      <c r="V61" s="262" t="s">
        <v>199</v>
      </c>
      <c r="W61" s="9" t="s">
        <v>471</v>
      </c>
      <c r="X61" s="9"/>
      <c r="Y61" s="9" t="s">
        <v>457</v>
      </c>
      <c r="Z61" s="9" t="s">
        <v>471</v>
      </c>
      <c r="AA61" s="216"/>
      <c r="AB61" s="9" t="s">
        <v>457</v>
      </c>
      <c r="AC61" s="227"/>
      <c r="AD61" s="9" t="s">
        <v>457</v>
      </c>
      <c r="AE61" s="9"/>
      <c r="AF61" s="216"/>
      <c r="AG61" s="216"/>
    </row>
    <row r="62" spans="1:33" x14ac:dyDescent="0.2">
      <c r="A62" s="21" t="s">
        <v>200</v>
      </c>
      <c r="B62" s="2" t="s">
        <v>203</v>
      </c>
      <c r="C62" s="1" t="s">
        <v>202</v>
      </c>
      <c r="D62" s="1" t="s">
        <v>201</v>
      </c>
      <c r="E62" s="222" t="s">
        <v>703</v>
      </c>
      <c r="F62" s="28" t="s">
        <v>9</v>
      </c>
      <c r="G62" s="4" t="s">
        <v>10</v>
      </c>
      <c r="H62" s="4">
        <v>11.2</v>
      </c>
      <c r="I62" s="4" t="s">
        <v>15</v>
      </c>
      <c r="J62" s="1" t="s">
        <v>259</v>
      </c>
      <c r="K62" s="35">
        <v>44600</v>
      </c>
      <c r="L62" s="4" t="s">
        <v>62</v>
      </c>
      <c r="M62" s="4" t="s">
        <v>147</v>
      </c>
      <c r="N62" s="4" t="s">
        <v>204</v>
      </c>
      <c r="O62" s="28">
        <v>44524</v>
      </c>
      <c r="P62" s="29">
        <f t="shared" si="0"/>
        <v>76</v>
      </c>
      <c r="Q62" s="28">
        <v>44545</v>
      </c>
      <c r="R62" s="29">
        <f t="shared" si="1"/>
        <v>55</v>
      </c>
      <c r="S62" s="4"/>
      <c r="T62" s="28"/>
      <c r="U62" s="101"/>
      <c r="V62" s="212"/>
      <c r="W62" s="9" t="s">
        <v>471</v>
      </c>
      <c r="X62" s="1" t="s">
        <v>456</v>
      </c>
      <c r="Y62" s="1" t="s">
        <v>457</v>
      </c>
      <c r="Z62" s="1" t="s">
        <v>471</v>
      </c>
      <c r="AA62" s="1" t="s">
        <v>456</v>
      </c>
      <c r="AB62" s="1" t="s">
        <v>457</v>
      </c>
      <c r="AC62" s="163"/>
      <c r="AD62" s="1" t="s">
        <v>457</v>
      </c>
      <c r="AE62" s="1"/>
      <c r="AF62" s="215"/>
      <c r="AG62" s="215"/>
    </row>
    <row r="63" spans="1:33" x14ac:dyDescent="0.2">
      <c r="A63" s="21" t="s">
        <v>205</v>
      </c>
      <c r="B63" s="2" t="s">
        <v>208</v>
      </c>
      <c r="C63" s="1" t="s">
        <v>207</v>
      </c>
      <c r="D63" s="1" t="s">
        <v>206</v>
      </c>
      <c r="E63" s="222" t="s">
        <v>703</v>
      </c>
      <c r="F63" s="4" t="s">
        <v>9</v>
      </c>
      <c r="G63" s="4" t="s">
        <v>10</v>
      </c>
      <c r="H63" s="4">
        <v>14.2</v>
      </c>
      <c r="I63" s="4" t="s">
        <v>7</v>
      </c>
      <c r="J63" s="4" t="s">
        <v>271</v>
      </c>
      <c r="K63" s="35">
        <v>44600</v>
      </c>
      <c r="L63" s="4" t="s">
        <v>62</v>
      </c>
      <c r="M63" s="4" t="s">
        <v>147</v>
      </c>
      <c r="N63" s="4" t="s">
        <v>209</v>
      </c>
      <c r="O63" s="28">
        <v>44515</v>
      </c>
      <c r="P63" s="29">
        <f t="shared" si="0"/>
        <v>85</v>
      </c>
      <c r="Q63" s="28">
        <v>44536</v>
      </c>
      <c r="R63" s="29">
        <f t="shared" si="1"/>
        <v>64</v>
      </c>
      <c r="S63" s="4"/>
      <c r="T63" s="4"/>
      <c r="U63" s="29"/>
      <c r="V63" s="212" t="s">
        <v>176</v>
      </c>
      <c r="W63" s="9" t="s">
        <v>471</v>
      </c>
      <c r="X63" s="1" t="s">
        <v>456</v>
      </c>
      <c r="Y63" s="1" t="s">
        <v>457</v>
      </c>
      <c r="Z63" s="1" t="s">
        <v>471</v>
      </c>
      <c r="AA63" s="1" t="s">
        <v>456</v>
      </c>
      <c r="AB63" s="1" t="s">
        <v>457</v>
      </c>
      <c r="AC63" s="163"/>
      <c r="AD63" s="1" t="s">
        <v>457</v>
      </c>
      <c r="AE63" s="1"/>
      <c r="AF63" s="215"/>
      <c r="AG63" s="215"/>
    </row>
    <row r="64" spans="1:33" x14ac:dyDescent="0.2">
      <c r="A64" s="21" t="s">
        <v>210</v>
      </c>
      <c r="B64" s="2" t="s">
        <v>213</v>
      </c>
      <c r="C64" s="1" t="s">
        <v>212</v>
      </c>
      <c r="D64" s="1" t="s">
        <v>211</v>
      </c>
      <c r="E64" s="222" t="s">
        <v>703</v>
      </c>
      <c r="F64" s="4" t="s">
        <v>9</v>
      </c>
      <c r="G64" s="4" t="s">
        <v>10</v>
      </c>
      <c r="H64" s="4">
        <v>6.8</v>
      </c>
      <c r="I64" s="4" t="s">
        <v>7</v>
      </c>
      <c r="J64" s="4" t="s">
        <v>258</v>
      </c>
      <c r="K64" s="35">
        <v>44601</v>
      </c>
      <c r="L64" s="4" t="s">
        <v>62</v>
      </c>
      <c r="M64" s="4" t="s">
        <v>147</v>
      </c>
      <c r="N64" s="4" t="s">
        <v>214</v>
      </c>
      <c r="O64" s="28">
        <v>44510</v>
      </c>
      <c r="P64" s="29">
        <f t="shared" si="0"/>
        <v>91</v>
      </c>
      <c r="Q64" s="28">
        <v>44537</v>
      </c>
      <c r="R64" s="29">
        <f t="shared" si="1"/>
        <v>64</v>
      </c>
      <c r="S64" s="4"/>
      <c r="T64" s="4"/>
      <c r="U64" s="29"/>
      <c r="V64" s="212" t="s">
        <v>65</v>
      </c>
      <c r="W64" s="9" t="s">
        <v>471</v>
      </c>
      <c r="X64" s="1" t="s">
        <v>456</v>
      </c>
      <c r="Y64" s="1" t="s">
        <v>457</v>
      </c>
      <c r="Z64" s="1" t="s">
        <v>471</v>
      </c>
      <c r="AA64" s="1" t="s">
        <v>456</v>
      </c>
      <c r="AB64" s="1" t="s">
        <v>457</v>
      </c>
      <c r="AC64" s="163"/>
      <c r="AD64" s="215"/>
      <c r="AE64" s="1"/>
      <c r="AF64" s="215"/>
      <c r="AG64" s="215"/>
    </row>
    <row r="65" spans="1:33" x14ac:dyDescent="0.2">
      <c r="A65" s="21" t="s">
        <v>215</v>
      </c>
      <c r="B65" s="2" t="s">
        <v>218</v>
      </c>
      <c r="C65" s="1" t="s">
        <v>217</v>
      </c>
      <c r="D65" s="1" t="s">
        <v>216</v>
      </c>
      <c r="E65" s="222" t="s">
        <v>703</v>
      </c>
      <c r="F65" s="4" t="s">
        <v>9</v>
      </c>
      <c r="G65" s="4" t="s">
        <v>10</v>
      </c>
      <c r="H65" s="4">
        <v>7.1</v>
      </c>
      <c r="I65" s="4" t="s">
        <v>15</v>
      </c>
      <c r="J65" s="4" t="s">
        <v>258</v>
      </c>
      <c r="K65" s="35">
        <v>44601</v>
      </c>
      <c r="L65" s="4" t="s">
        <v>223</v>
      </c>
      <c r="M65" s="4" t="s">
        <v>147</v>
      </c>
      <c r="N65" s="28">
        <v>44569</v>
      </c>
      <c r="O65" s="28">
        <v>44569</v>
      </c>
      <c r="P65" s="29">
        <f t="shared" si="0"/>
        <v>32</v>
      </c>
      <c r="Q65" s="28">
        <v>44569</v>
      </c>
      <c r="R65" s="29">
        <f t="shared" si="1"/>
        <v>32</v>
      </c>
      <c r="S65" s="4"/>
      <c r="T65" s="4"/>
      <c r="U65" s="29"/>
      <c r="V65" s="210"/>
      <c r="W65" s="9" t="s">
        <v>471</v>
      </c>
      <c r="X65" s="1" t="s">
        <v>456</v>
      </c>
      <c r="Y65" s="1" t="s">
        <v>457</v>
      </c>
      <c r="Z65" s="1" t="s">
        <v>471</v>
      </c>
      <c r="AA65" s="1" t="s">
        <v>456</v>
      </c>
      <c r="AB65" s="1" t="s">
        <v>457</v>
      </c>
      <c r="AC65" s="163"/>
      <c r="AD65" s="215"/>
      <c r="AE65" s="1" t="s">
        <v>457</v>
      </c>
      <c r="AF65" s="215"/>
      <c r="AG65" s="215"/>
    </row>
    <row r="66" spans="1:33" x14ac:dyDescent="0.2">
      <c r="A66" s="21" t="s">
        <v>219</v>
      </c>
      <c r="B66" s="2" t="s">
        <v>222</v>
      </c>
      <c r="C66" s="1" t="s">
        <v>221</v>
      </c>
      <c r="D66" s="1" t="s">
        <v>220</v>
      </c>
      <c r="E66" s="222" t="s">
        <v>703</v>
      </c>
      <c r="F66" s="4" t="s">
        <v>9</v>
      </c>
      <c r="G66" s="4" t="s">
        <v>10</v>
      </c>
      <c r="H66" s="4">
        <v>5.3</v>
      </c>
      <c r="I66" s="4" t="s">
        <v>15</v>
      </c>
      <c r="J66" s="4" t="s">
        <v>271</v>
      </c>
      <c r="K66" s="35">
        <v>44623</v>
      </c>
      <c r="L66" s="4" t="s">
        <v>223</v>
      </c>
      <c r="M66" s="4" t="s">
        <v>147</v>
      </c>
      <c r="N66" s="28">
        <v>44603</v>
      </c>
      <c r="O66" s="28">
        <v>44603</v>
      </c>
      <c r="P66" s="29">
        <f t="shared" si="0"/>
        <v>20</v>
      </c>
      <c r="Q66" s="28">
        <v>44603</v>
      </c>
      <c r="R66" s="29">
        <f t="shared" si="1"/>
        <v>20</v>
      </c>
      <c r="S66" s="4"/>
      <c r="T66" s="4"/>
      <c r="U66" s="29"/>
      <c r="V66" s="212"/>
      <c r="W66" s="9" t="s">
        <v>471</v>
      </c>
      <c r="X66" s="1" t="s">
        <v>456</v>
      </c>
      <c r="Y66" s="1" t="s">
        <v>457</v>
      </c>
      <c r="Z66" s="1" t="s">
        <v>471</v>
      </c>
      <c r="AA66" s="1" t="s">
        <v>456</v>
      </c>
      <c r="AB66" s="1" t="s">
        <v>457</v>
      </c>
      <c r="AC66" s="163"/>
      <c r="AD66" s="215"/>
      <c r="AE66" s="1"/>
      <c r="AF66" s="215"/>
      <c r="AG66" s="215"/>
    </row>
    <row r="67" spans="1:33" x14ac:dyDescent="0.2">
      <c r="A67" s="21" t="s">
        <v>224</v>
      </c>
      <c r="B67" s="2" t="s">
        <v>227</v>
      </c>
      <c r="C67" s="1" t="s">
        <v>226</v>
      </c>
      <c r="D67" s="1" t="s">
        <v>225</v>
      </c>
      <c r="E67" s="222" t="s">
        <v>703</v>
      </c>
      <c r="F67" s="28" t="s">
        <v>20</v>
      </c>
      <c r="G67" s="4" t="s">
        <v>10</v>
      </c>
      <c r="H67" s="4">
        <v>15.8</v>
      </c>
      <c r="I67" s="4" t="s">
        <v>15</v>
      </c>
      <c r="J67" s="1" t="s">
        <v>259</v>
      </c>
      <c r="K67" s="35">
        <v>44648</v>
      </c>
      <c r="L67" s="4" t="s">
        <v>62</v>
      </c>
      <c r="M67" s="4" t="s">
        <v>147</v>
      </c>
      <c r="N67" s="4" t="s">
        <v>228</v>
      </c>
      <c r="O67" s="28">
        <v>44558</v>
      </c>
      <c r="P67" s="29">
        <f t="shared" si="0"/>
        <v>90</v>
      </c>
      <c r="Q67" s="28">
        <v>44580</v>
      </c>
      <c r="R67" s="29">
        <f t="shared" si="1"/>
        <v>68</v>
      </c>
      <c r="S67" s="4" t="s">
        <v>62</v>
      </c>
      <c r="T67" s="28">
        <v>43996</v>
      </c>
      <c r="U67" s="29">
        <f>K67-T67</f>
        <v>652</v>
      </c>
      <c r="V67" s="212"/>
      <c r="W67" s="9" t="s">
        <v>471</v>
      </c>
      <c r="X67" s="1" t="s">
        <v>456</v>
      </c>
      <c r="Y67" s="1" t="s">
        <v>457</v>
      </c>
      <c r="Z67" s="1" t="s">
        <v>471</v>
      </c>
      <c r="AA67" s="1" t="s">
        <v>456</v>
      </c>
      <c r="AB67" s="1" t="s">
        <v>457</v>
      </c>
      <c r="AC67" s="1" t="s">
        <v>457</v>
      </c>
      <c r="AD67" s="1" t="s">
        <v>457</v>
      </c>
      <c r="AE67" s="1" t="s">
        <v>457</v>
      </c>
      <c r="AF67" s="215"/>
      <c r="AG67" s="215"/>
    </row>
    <row r="68" spans="1:33" x14ac:dyDescent="0.2">
      <c r="A68" s="21" t="s">
        <v>229</v>
      </c>
      <c r="B68" s="2" t="s">
        <v>232</v>
      </c>
      <c r="C68" s="1" t="s">
        <v>231</v>
      </c>
      <c r="D68" s="1" t="s">
        <v>230</v>
      </c>
      <c r="E68" s="222" t="s">
        <v>703</v>
      </c>
      <c r="F68" s="28" t="s">
        <v>9</v>
      </c>
      <c r="G68" s="4" t="s">
        <v>10</v>
      </c>
      <c r="H68" s="4">
        <v>11.3</v>
      </c>
      <c r="I68" s="4" t="s">
        <v>15</v>
      </c>
      <c r="J68" s="1" t="s">
        <v>259</v>
      </c>
      <c r="K68" s="35">
        <v>44665</v>
      </c>
      <c r="L68" s="4" t="s">
        <v>62</v>
      </c>
      <c r="M68" s="4" t="s">
        <v>147</v>
      </c>
      <c r="N68" s="4" t="s">
        <v>233</v>
      </c>
      <c r="O68" s="28">
        <v>44531</v>
      </c>
      <c r="P68" s="29">
        <f t="shared" si="0"/>
        <v>134</v>
      </c>
      <c r="Q68" s="28">
        <v>44552</v>
      </c>
      <c r="R68" s="29">
        <f t="shared" si="1"/>
        <v>113</v>
      </c>
      <c r="S68" s="4" t="s">
        <v>62</v>
      </c>
      <c r="T68" s="28">
        <v>44547</v>
      </c>
      <c r="U68" s="29">
        <f>K68-T68</f>
        <v>118</v>
      </c>
      <c r="V68" s="212"/>
      <c r="W68" s="9" t="s">
        <v>471</v>
      </c>
      <c r="X68" s="1" t="s">
        <v>456</v>
      </c>
      <c r="Y68" s="1" t="s">
        <v>457</v>
      </c>
      <c r="Z68" s="1" t="s">
        <v>471</v>
      </c>
      <c r="AA68" s="1" t="s">
        <v>456</v>
      </c>
      <c r="AB68" s="1" t="s">
        <v>457</v>
      </c>
      <c r="AC68" s="1" t="s">
        <v>457</v>
      </c>
      <c r="AD68" s="1" t="s">
        <v>457</v>
      </c>
      <c r="AE68" s="1"/>
      <c r="AF68" s="215"/>
      <c r="AG68" s="215"/>
    </row>
    <row r="69" spans="1:33" x14ac:dyDescent="0.2">
      <c r="A69" s="21" t="s">
        <v>234</v>
      </c>
      <c r="B69" s="2" t="s">
        <v>237</v>
      </c>
      <c r="C69" s="1" t="s">
        <v>236</v>
      </c>
      <c r="D69" s="1" t="s">
        <v>235</v>
      </c>
      <c r="E69" s="222" t="s">
        <v>703</v>
      </c>
      <c r="F69" s="4" t="s">
        <v>9</v>
      </c>
      <c r="G69" s="21" t="s">
        <v>10</v>
      </c>
      <c r="H69" s="4">
        <v>4.8</v>
      </c>
      <c r="I69" s="4" t="s">
        <v>15</v>
      </c>
      <c r="J69" s="4" t="s">
        <v>351</v>
      </c>
      <c r="K69" s="35">
        <v>44783</v>
      </c>
      <c r="L69" s="4" t="s">
        <v>62</v>
      </c>
      <c r="M69" s="4" t="s">
        <v>147</v>
      </c>
      <c r="N69" s="4" t="s">
        <v>238</v>
      </c>
      <c r="O69" s="28">
        <v>44737</v>
      </c>
      <c r="P69" s="29">
        <f t="shared" si="0"/>
        <v>46</v>
      </c>
      <c r="Q69" s="28">
        <v>44753</v>
      </c>
      <c r="R69" s="29">
        <f t="shared" si="1"/>
        <v>30</v>
      </c>
      <c r="S69" s="4" t="s">
        <v>62</v>
      </c>
      <c r="T69" s="33">
        <v>44664</v>
      </c>
      <c r="U69" s="29">
        <f>K69-T69</f>
        <v>119</v>
      </c>
      <c r="V69" s="212"/>
      <c r="W69" s="1" t="s">
        <v>471</v>
      </c>
      <c r="X69" s="1" t="s">
        <v>456</v>
      </c>
      <c r="Y69" s="1" t="s">
        <v>457</v>
      </c>
      <c r="Z69" s="1" t="s">
        <v>471</v>
      </c>
      <c r="AA69" s="1" t="s">
        <v>456</v>
      </c>
      <c r="AB69" s="1" t="s">
        <v>457</v>
      </c>
      <c r="AC69" s="1"/>
      <c r="AD69" s="215"/>
      <c r="AE69" s="1"/>
      <c r="AF69" s="215"/>
      <c r="AG69" s="215"/>
    </row>
    <row r="70" spans="1:33" x14ac:dyDescent="0.2">
      <c r="A70" s="21" t="s">
        <v>239</v>
      </c>
      <c r="B70" s="2" t="s">
        <v>242</v>
      </c>
      <c r="C70" s="1" t="s">
        <v>241</v>
      </c>
      <c r="D70" s="1" t="s">
        <v>240</v>
      </c>
      <c r="E70" s="222" t="s">
        <v>703</v>
      </c>
      <c r="F70" s="4" t="s">
        <v>9</v>
      </c>
      <c r="G70" s="21" t="s">
        <v>10</v>
      </c>
      <c r="H70" s="4">
        <v>7.2</v>
      </c>
      <c r="I70" s="4" t="s">
        <v>7</v>
      </c>
      <c r="J70" s="4" t="s">
        <v>271</v>
      </c>
      <c r="K70" s="35">
        <v>44802</v>
      </c>
      <c r="L70" s="4" t="s">
        <v>62</v>
      </c>
      <c r="M70" s="1" t="s">
        <v>147</v>
      </c>
      <c r="N70" s="1" t="s">
        <v>243</v>
      </c>
      <c r="O70" s="33">
        <v>44513</v>
      </c>
      <c r="P70" s="29">
        <f t="shared" si="0"/>
        <v>289</v>
      </c>
      <c r="Q70" s="28">
        <v>44534</v>
      </c>
      <c r="R70" s="29">
        <f t="shared" si="1"/>
        <v>268</v>
      </c>
      <c r="S70" s="4" t="s">
        <v>62</v>
      </c>
      <c r="T70" s="28">
        <v>44775</v>
      </c>
      <c r="U70" s="29">
        <f>K70-T70</f>
        <v>27</v>
      </c>
      <c r="V70" s="210" t="s">
        <v>64</v>
      </c>
      <c r="W70" s="1" t="s">
        <v>471</v>
      </c>
      <c r="X70" s="1" t="s">
        <v>456</v>
      </c>
      <c r="Y70" s="1" t="s">
        <v>457</v>
      </c>
      <c r="Z70" s="1" t="s">
        <v>471</v>
      </c>
      <c r="AA70" s="1" t="s">
        <v>456</v>
      </c>
      <c r="AB70" s="1" t="s">
        <v>457</v>
      </c>
      <c r="AC70" s="163"/>
      <c r="AD70" s="1" t="s">
        <v>457</v>
      </c>
      <c r="AE70" s="1"/>
      <c r="AF70" s="215"/>
      <c r="AG70" s="215"/>
    </row>
    <row r="71" spans="1:33" ht="17" thickBot="1" x14ac:dyDescent="0.25">
      <c r="A71" s="97" t="s">
        <v>244</v>
      </c>
      <c r="B71" s="12" t="s">
        <v>247</v>
      </c>
      <c r="C71" s="11" t="s">
        <v>246</v>
      </c>
      <c r="D71" s="11" t="s">
        <v>245</v>
      </c>
      <c r="E71" s="223" t="s">
        <v>703</v>
      </c>
      <c r="F71" s="15" t="s">
        <v>9</v>
      </c>
      <c r="G71" s="97" t="s">
        <v>10</v>
      </c>
      <c r="H71" s="15">
        <v>2</v>
      </c>
      <c r="I71" s="15" t="s">
        <v>15</v>
      </c>
      <c r="J71" s="83" t="s">
        <v>259</v>
      </c>
      <c r="K71" s="109">
        <v>44812</v>
      </c>
      <c r="L71" s="15" t="s">
        <v>223</v>
      </c>
      <c r="M71" s="11" t="s">
        <v>160</v>
      </c>
      <c r="N71" s="34">
        <v>44795</v>
      </c>
      <c r="O71" s="34">
        <v>44795</v>
      </c>
      <c r="P71" s="31">
        <f t="shared" si="0"/>
        <v>17</v>
      </c>
      <c r="Q71" s="30">
        <v>44795</v>
      </c>
      <c r="R71" s="31">
        <f t="shared" si="1"/>
        <v>17</v>
      </c>
      <c r="S71" s="11"/>
      <c r="T71" s="15"/>
      <c r="U71" s="31"/>
      <c r="V71" s="211"/>
      <c r="W71" s="11" t="s">
        <v>471</v>
      </c>
      <c r="X71" s="11" t="s">
        <v>456</v>
      </c>
      <c r="Y71" s="11" t="s">
        <v>457</v>
      </c>
      <c r="Z71" s="11" t="s">
        <v>471</v>
      </c>
      <c r="AA71" s="11" t="s">
        <v>456</v>
      </c>
      <c r="AB71" s="11" t="s">
        <v>457</v>
      </c>
      <c r="AC71" s="233"/>
      <c r="AD71" s="248"/>
      <c r="AE71" s="11"/>
      <c r="AF71" s="248"/>
      <c r="AG71" s="248"/>
    </row>
    <row r="72" spans="1:33" x14ac:dyDescent="0.2">
      <c r="A72" s="95"/>
      <c r="B72" s="16"/>
      <c r="C72" s="3"/>
      <c r="D72" s="3"/>
    </row>
    <row r="73" spans="1:33" x14ac:dyDescent="0.2">
      <c r="A73" s="94" t="s">
        <v>335</v>
      </c>
    </row>
    <row r="74" spans="1:33" x14ac:dyDescent="0.2">
      <c r="A74" s="94" t="s">
        <v>336</v>
      </c>
    </row>
    <row r="75" spans="1:33" x14ac:dyDescent="0.2">
      <c r="A75" s="76" t="s">
        <v>337</v>
      </c>
      <c r="N75" s="8"/>
      <c r="O75" s="8"/>
      <c r="P75" s="8"/>
    </row>
    <row r="76" spans="1:33" x14ac:dyDescent="0.2">
      <c r="A76" s="165" t="s">
        <v>268</v>
      </c>
      <c r="N76" s="8"/>
      <c r="O76" s="8"/>
      <c r="P76" s="8"/>
    </row>
    <row r="77" spans="1:33" x14ac:dyDescent="0.2">
      <c r="A77" s="76" t="s">
        <v>355</v>
      </c>
      <c r="N77" s="8"/>
      <c r="O77" s="8"/>
      <c r="P77" s="8"/>
    </row>
    <row r="78" spans="1:33" x14ac:dyDescent="0.2">
      <c r="A78" t="s">
        <v>460</v>
      </c>
      <c r="N78" s="8"/>
      <c r="O78" s="8"/>
      <c r="P78" s="8"/>
    </row>
    <row r="79" spans="1:33" x14ac:dyDescent="0.2">
      <c r="N79" s="8"/>
      <c r="O79" s="8"/>
      <c r="P79" s="8"/>
    </row>
    <row r="80" spans="1:33" x14ac:dyDescent="0.2">
      <c r="A80" t="s">
        <v>623</v>
      </c>
      <c r="N80" s="8"/>
      <c r="O80" s="8"/>
      <c r="P80" s="8"/>
    </row>
    <row r="81" spans="1:16" x14ac:dyDescent="0.2">
      <c r="A81" s="93"/>
      <c r="N81" s="8"/>
      <c r="O81" s="8"/>
      <c r="P81" s="8"/>
    </row>
    <row r="82" spans="1:16" x14ac:dyDescent="0.2">
      <c r="A82" s="93"/>
      <c r="N82" s="8"/>
      <c r="O82" s="8"/>
      <c r="P82" s="8"/>
    </row>
    <row r="83" spans="1:16" x14ac:dyDescent="0.2">
      <c r="A83" s="93"/>
      <c r="N83" s="8"/>
      <c r="O83" s="8"/>
      <c r="P83" s="8"/>
    </row>
    <row r="84" spans="1:16" x14ac:dyDescent="0.2">
      <c r="A84" s="93"/>
      <c r="N84" s="8"/>
      <c r="O84" s="8"/>
      <c r="P84" s="8"/>
    </row>
    <row r="85" spans="1:16" x14ac:dyDescent="0.2">
      <c r="A85" s="93"/>
      <c r="N85" s="8"/>
      <c r="O85" s="8"/>
      <c r="P85" s="8"/>
    </row>
    <row r="86" spans="1:16" x14ac:dyDescent="0.2">
      <c r="A86" s="93"/>
    </row>
    <row r="87" spans="1:16" x14ac:dyDescent="0.2">
      <c r="A87" s="93"/>
    </row>
    <row r="88" spans="1:16" x14ac:dyDescent="0.2">
      <c r="A88" s="93"/>
    </row>
  </sheetData>
  <sortState xmlns:xlrd2="http://schemas.microsoft.com/office/spreadsheetml/2017/richdata2" ref="A3:AF88">
    <sortCondition ref="E2:E88"/>
  </sortState>
  <mergeCells count="3">
    <mergeCell ref="W1:Y1"/>
    <mergeCell ref="Z1:AB1"/>
    <mergeCell ref="AC1:AG1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7D03-F346-D749-BD0F-A32C357998FC}">
  <dimension ref="A1:M48"/>
  <sheetViews>
    <sheetView workbookViewId="0">
      <selection activeCell="A2" sqref="A2"/>
    </sheetView>
  </sheetViews>
  <sheetFormatPr baseColWidth="10" defaultRowHeight="16" x14ac:dyDescent="0.2"/>
  <cols>
    <col min="2" max="2" width="12.1640625" customWidth="1"/>
    <col min="3" max="3" width="12" customWidth="1"/>
    <col min="6" max="6" width="20.1640625" customWidth="1"/>
    <col min="7" max="7" width="18.33203125" customWidth="1"/>
    <col min="9" max="9" width="12.5" customWidth="1"/>
    <col min="10" max="10" width="17.6640625" customWidth="1"/>
    <col min="11" max="11" width="25" customWidth="1"/>
    <col min="12" max="12" width="22.6640625" customWidth="1"/>
    <col min="13" max="13" width="25.83203125" customWidth="1"/>
  </cols>
  <sheetData>
    <row r="1" spans="1:13" ht="20" x14ac:dyDescent="0.2">
      <c r="A1" s="276" t="s">
        <v>479</v>
      </c>
      <c r="B1" s="277"/>
      <c r="C1" s="277"/>
      <c r="D1" s="277"/>
      <c r="E1" s="277"/>
      <c r="F1" s="277"/>
      <c r="G1" s="277"/>
      <c r="H1" s="277"/>
      <c r="I1" s="278"/>
      <c r="J1" s="2"/>
      <c r="K1" s="2"/>
      <c r="L1" s="2"/>
      <c r="M1" s="2"/>
    </row>
    <row r="2" spans="1:13" ht="85" x14ac:dyDescent="0.2">
      <c r="A2" s="92" t="s">
        <v>466</v>
      </c>
      <c r="B2" s="105" t="s">
        <v>352</v>
      </c>
      <c r="C2" s="92" t="s">
        <v>353</v>
      </c>
      <c r="D2" s="92" t="s">
        <v>354</v>
      </c>
      <c r="E2" s="92" t="s">
        <v>1</v>
      </c>
      <c r="F2" s="91" t="s">
        <v>358</v>
      </c>
      <c r="G2" s="91" t="s">
        <v>363</v>
      </c>
      <c r="H2" s="91" t="s">
        <v>359</v>
      </c>
      <c r="I2" s="91" t="s">
        <v>361</v>
      </c>
      <c r="J2" s="91" t="s">
        <v>362</v>
      </c>
      <c r="K2" s="91" t="s">
        <v>626</v>
      </c>
      <c r="L2" s="91" t="s">
        <v>627</v>
      </c>
      <c r="M2" s="91" t="s">
        <v>628</v>
      </c>
    </row>
    <row r="3" spans="1:13" x14ac:dyDescent="0.2">
      <c r="A3" s="21" t="s">
        <v>3</v>
      </c>
      <c r="B3" s="2" t="s">
        <v>6</v>
      </c>
      <c r="C3" s="2" t="s">
        <v>5</v>
      </c>
      <c r="D3" s="2" t="s">
        <v>4</v>
      </c>
      <c r="E3" s="7" t="s">
        <v>493</v>
      </c>
      <c r="F3" s="2"/>
      <c r="G3" s="2"/>
      <c r="H3" s="2" t="s">
        <v>8</v>
      </c>
      <c r="I3" s="2">
        <v>10</v>
      </c>
      <c r="J3" s="2">
        <v>10</v>
      </c>
      <c r="K3" s="2">
        <v>1.1900000000000001E-3</v>
      </c>
      <c r="L3" s="2">
        <v>1.17E-3</v>
      </c>
      <c r="M3" s="2">
        <v>2.3E-3</v>
      </c>
    </row>
    <row r="4" spans="1:13" x14ac:dyDescent="0.2">
      <c r="A4" s="21" t="s">
        <v>11</v>
      </c>
      <c r="B4" s="2" t="s">
        <v>14</v>
      </c>
      <c r="C4" s="2" t="s">
        <v>13</v>
      </c>
      <c r="D4" s="2" t="s">
        <v>12</v>
      </c>
      <c r="E4" s="7" t="s">
        <v>493</v>
      </c>
      <c r="F4" s="2"/>
      <c r="G4" s="2"/>
      <c r="H4" s="2" t="s">
        <v>8</v>
      </c>
      <c r="I4" s="2">
        <v>10</v>
      </c>
      <c r="J4" s="2">
        <v>10</v>
      </c>
      <c r="K4" s="2">
        <v>1.48E-3</v>
      </c>
      <c r="L4" s="2">
        <v>3.96E-3</v>
      </c>
      <c r="M4" s="2">
        <v>8.6899999999999998E-4</v>
      </c>
    </row>
    <row r="5" spans="1:13" x14ac:dyDescent="0.2">
      <c r="A5" s="21" t="s">
        <v>16</v>
      </c>
      <c r="B5" s="2" t="s">
        <v>19</v>
      </c>
      <c r="C5" s="2" t="s">
        <v>18</v>
      </c>
      <c r="D5" s="2" t="s">
        <v>17</v>
      </c>
      <c r="E5" s="7" t="s">
        <v>493</v>
      </c>
      <c r="F5" s="2"/>
      <c r="G5" s="2"/>
      <c r="H5" s="2"/>
      <c r="I5" s="2">
        <v>10</v>
      </c>
      <c r="J5" s="2">
        <v>10</v>
      </c>
      <c r="K5" s="2">
        <v>0</v>
      </c>
      <c r="L5" s="2">
        <v>6.9700000000000003E-4</v>
      </c>
      <c r="M5" s="2">
        <v>1.31E-3</v>
      </c>
    </row>
    <row r="6" spans="1:13" x14ac:dyDescent="0.2">
      <c r="A6" s="21" t="s">
        <v>21</v>
      </c>
      <c r="B6" s="2" t="s">
        <v>24</v>
      </c>
      <c r="C6" s="2" t="s">
        <v>23</v>
      </c>
      <c r="D6" s="2" t="s">
        <v>22</v>
      </c>
      <c r="E6" s="7" t="s">
        <v>493</v>
      </c>
      <c r="F6" s="2"/>
      <c r="G6" s="2"/>
      <c r="H6" s="2"/>
      <c r="I6" s="2">
        <v>10</v>
      </c>
      <c r="J6" s="2">
        <v>10</v>
      </c>
      <c r="K6" s="2">
        <v>1.7600000000000001E-3</v>
      </c>
      <c r="L6" s="2">
        <v>7.6599999999999997E-4</v>
      </c>
      <c r="M6" s="2">
        <v>8.1999999999999998E-4</v>
      </c>
    </row>
    <row r="7" spans="1:13" x14ac:dyDescent="0.2">
      <c r="A7" s="21" t="s">
        <v>25</v>
      </c>
      <c r="B7" s="2" t="s">
        <v>28</v>
      </c>
      <c r="C7" s="2" t="s">
        <v>27</v>
      </c>
      <c r="D7" s="2" t="s">
        <v>26</v>
      </c>
      <c r="E7" s="7" t="s">
        <v>493</v>
      </c>
      <c r="F7" s="2"/>
      <c r="G7" s="2"/>
      <c r="H7" s="2"/>
      <c r="I7" s="2">
        <v>10</v>
      </c>
      <c r="J7" s="2">
        <v>10</v>
      </c>
      <c r="K7" s="2">
        <v>0</v>
      </c>
      <c r="L7" s="2">
        <v>7.6599999999999997E-4</v>
      </c>
      <c r="M7" s="2">
        <v>5.6300000000000002E-4</v>
      </c>
    </row>
    <row r="8" spans="1:13" x14ac:dyDescent="0.2">
      <c r="A8" s="21" t="s">
        <v>30</v>
      </c>
      <c r="B8" s="2" t="s">
        <v>33</v>
      </c>
      <c r="C8" s="2" t="s">
        <v>32</v>
      </c>
      <c r="D8" s="2" t="s">
        <v>31</v>
      </c>
      <c r="E8" s="7" t="s">
        <v>493</v>
      </c>
      <c r="F8" s="2"/>
      <c r="G8" s="2"/>
      <c r="H8" s="2"/>
      <c r="I8" s="2">
        <v>10</v>
      </c>
      <c r="J8" s="2">
        <v>10</v>
      </c>
      <c r="K8" s="2">
        <v>1.8E-3</v>
      </c>
      <c r="L8" s="2">
        <v>2E-3</v>
      </c>
      <c r="M8" s="2">
        <v>6.5600000000000001E-4</v>
      </c>
    </row>
    <row r="9" spans="1:13" x14ac:dyDescent="0.2">
      <c r="A9" s="21" t="s">
        <v>34</v>
      </c>
      <c r="B9" s="2" t="s">
        <v>37</v>
      </c>
      <c r="C9" s="2" t="s">
        <v>36</v>
      </c>
      <c r="D9" s="2" t="s">
        <v>35</v>
      </c>
      <c r="E9" s="7" t="s">
        <v>493</v>
      </c>
      <c r="F9" s="2"/>
      <c r="G9" s="2"/>
      <c r="H9" s="2"/>
      <c r="I9" s="2">
        <v>10</v>
      </c>
      <c r="J9" s="2">
        <v>10</v>
      </c>
      <c r="K9" s="2">
        <v>2.1900000000000001E-3</v>
      </c>
      <c r="L9" s="2">
        <v>9.4200000000000002E-4</v>
      </c>
      <c r="M9" s="2">
        <v>7.0899999999999999E-4</v>
      </c>
    </row>
    <row r="10" spans="1:13" x14ac:dyDescent="0.2">
      <c r="A10" s="21" t="s">
        <v>42</v>
      </c>
      <c r="B10" s="2" t="s">
        <v>45</v>
      </c>
      <c r="C10" s="2" t="s">
        <v>44</v>
      </c>
      <c r="D10" s="2" t="s">
        <v>43</v>
      </c>
      <c r="E10" s="7" t="s">
        <v>493</v>
      </c>
      <c r="F10" s="2"/>
      <c r="G10" s="2"/>
      <c r="H10" s="2"/>
      <c r="I10" s="2">
        <v>10</v>
      </c>
      <c r="J10" s="2">
        <v>10</v>
      </c>
      <c r="K10" s="2">
        <v>2.7499999999999998E-3</v>
      </c>
      <c r="L10" s="2">
        <v>4.26E-4</v>
      </c>
      <c r="M10" s="2">
        <v>9.8200000000000002E-4</v>
      </c>
    </row>
    <row r="11" spans="1:13" x14ac:dyDescent="0.2">
      <c r="A11" s="21" t="s">
        <v>46</v>
      </c>
      <c r="B11" s="2" t="s">
        <v>49</v>
      </c>
      <c r="C11" s="2" t="s">
        <v>48</v>
      </c>
      <c r="D11" s="2" t="s">
        <v>47</v>
      </c>
      <c r="E11" s="7" t="s">
        <v>493</v>
      </c>
      <c r="F11" s="2"/>
      <c r="G11" s="2"/>
      <c r="H11" s="2"/>
      <c r="I11" s="2">
        <v>10</v>
      </c>
      <c r="J11" s="2">
        <v>10</v>
      </c>
      <c r="K11" s="2">
        <v>6.2E-4</v>
      </c>
      <c r="L11" s="2">
        <v>1.15E-3</v>
      </c>
      <c r="M11" s="2">
        <v>2.7E-4</v>
      </c>
    </row>
    <row r="12" spans="1:13" x14ac:dyDescent="0.2">
      <c r="A12" s="2" t="s">
        <v>52</v>
      </c>
      <c r="B12" s="2" t="s">
        <v>55</v>
      </c>
      <c r="C12" s="2" t="s">
        <v>54</v>
      </c>
      <c r="D12" s="2" t="s">
        <v>53</v>
      </c>
      <c r="E12" s="7" t="s">
        <v>493</v>
      </c>
      <c r="F12" s="2"/>
      <c r="G12" s="2"/>
      <c r="H12" s="2"/>
      <c r="I12" s="2">
        <v>10</v>
      </c>
      <c r="J12" s="2">
        <v>10</v>
      </c>
      <c r="K12" s="2">
        <v>3.3400000000000001E-3</v>
      </c>
      <c r="L12" s="2">
        <v>2.9599999999999998E-4</v>
      </c>
      <c r="M12" s="2">
        <v>1.15E-3</v>
      </c>
    </row>
    <row r="13" spans="1:13" x14ac:dyDescent="0.2">
      <c r="A13" s="21" t="s">
        <v>38</v>
      </c>
      <c r="B13" s="2" t="s">
        <v>41</v>
      </c>
      <c r="C13" s="2" t="s">
        <v>40</v>
      </c>
      <c r="D13" s="2" t="s">
        <v>39</v>
      </c>
      <c r="E13" s="7" t="s">
        <v>493</v>
      </c>
      <c r="F13" s="2"/>
      <c r="G13" s="2"/>
      <c r="H13" s="2"/>
      <c r="I13" s="2">
        <v>10</v>
      </c>
      <c r="J13" s="2">
        <v>10</v>
      </c>
      <c r="K13" s="2">
        <v>5.9500000000000004E-4</v>
      </c>
      <c r="L13" s="2" t="s">
        <v>40</v>
      </c>
      <c r="M13" s="2">
        <v>3.57E-4</v>
      </c>
    </row>
    <row r="14" spans="1:13" x14ac:dyDescent="0.2">
      <c r="A14" s="2" t="s">
        <v>57</v>
      </c>
      <c r="B14" s="2" t="s">
        <v>59</v>
      </c>
      <c r="C14" s="2" t="s">
        <v>40</v>
      </c>
      <c r="D14" s="2" t="s">
        <v>58</v>
      </c>
      <c r="E14" s="7" t="s">
        <v>493</v>
      </c>
      <c r="F14" s="2"/>
      <c r="G14" s="2"/>
      <c r="H14" s="2"/>
      <c r="I14" s="2">
        <v>10</v>
      </c>
      <c r="J14" s="2">
        <v>10</v>
      </c>
      <c r="K14" s="2">
        <v>9.6699999999999998E-4</v>
      </c>
      <c r="L14" s="2" t="s">
        <v>40</v>
      </c>
      <c r="M14" s="2">
        <v>3.3300000000000002E-4</v>
      </c>
    </row>
    <row r="15" spans="1:13" x14ac:dyDescent="0.2">
      <c r="A15" s="2" t="s">
        <v>66</v>
      </c>
      <c r="B15" s="2" t="s">
        <v>69</v>
      </c>
      <c r="C15" s="2" t="s">
        <v>68</v>
      </c>
      <c r="D15" s="2" t="s">
        <v>67</v>
      </c>
      <c r="E15" s="106" t="s">
        <v>248</v>
      </c>
      <c r="F15" s="2" t="s">
        <v>61</v>
      </c>
      <c r="G15" s="2"/>
      <c r="H15" s="2" t="s">
        <v>61</v>
      </c>
      <c r="I15" s="2">
        <v>144.6</v>
      </c>
      <c r="J15" s="2">
        <v>10</v>
      </c>
      <c r="K15" s="2">
        <v>6.4999999999999997E-3</v>
      </c>
      <c r="L15" s="2">
        <v>1.4999999999999999E-2</v>
      </c>
      <c r="M15" s="2">
        <v>7.0600000000000003E-3</v>
      </c>
    </row>
    <row r="16" spans="1:13" x14ac:dyDescent="0.2">
      <c r="A16" s="2" t="s">
        <v>78</v>
      </c>
      <c r="B16" s="2" t="s">
        <v>40</v>
      </c>
      <c r="C16" s="2" t="s">
        <v>80</v>
      </c>
      <c r="D16" s="2" t="s">
        <v>79</v>
      </c>
      <c r="E16" s="106" t="s">
        <v>248</v>
      </c>
      <c r="F16" s="2" t="s">
        <v>61</v>
      </c>
      <c r="G16" s="2"/>
      <c r="H16" s="2"/>
      <c r="I16" s="2">
        <v>1781.7</v>
      </c>
      <c r="J16" s="2">
        <v>45.7</v>
      </c>
      <c r="K16" s="2" t="s">
        <v>40</v>
      </c>
      <c r="L16" s="2">
        <v>3.4000000000000002E-2</v>
      </c>
      <c r="M16" s="2">
        <v>1.6E-2</v>
      </c>
    </row>
    <row r="17" spans="1:13" x14ac:dyDescent="0.2">
      <c r="A17" s="2" t="s">
        <v>81</v>
      </c>
      <c r="B17" s="2" t="s">
        <v>40</v>
      </c>
      <c r="C17" s="2" t="s">
        <v>83</v>
      </c>
      <c r="D17" s="2" t="s">
        <v>82</v>
      </c>
      <c r="E17" s="106" t="s">
        <v>248</v>
      </c>
      <c r="F17" s="2" t="s">
        <v>40</v>
      </c>
      <c r="G17" s="2"/>
      <c r="H17" s="2"/>
      <c r="I17" s="2" t="s">
        <v>40</v>
      </c>
      <c r="J17" s="2" t="s">
        <v>40</v>
      </c>
      <c r="K17" s="2" t="s">
        <v>40</v>
      </c>
      <c r="L17" s="2">
        <v>3.7999999999999999E-2</v>
      </c>
      <c r="M17" s="2">
        <v>2.7E-2</v>
      </c>
    </row>
    <row r="18" spans="1:13" x14ac:dyDescent="0.2">
      <c r="A18" s="2" t="s">
        <v>89</v>
      </c>
      <c r="B18" s="2" t="s">
        <v>40</v>
      </c>
      <c r="C18" s="2" t="s">
        <v>91</v>
      </c>
      <c r="D18" s="2" t="s">
        <v>90</v>
      </c>
      <c r="E18" s="106" t="s">
        <v>248</v>
      </c>
      <c r="F18" s="2" t="s">
        <v>61</v>
      </c>
      <c r="G18" s="2"/>
      <c r="H18" s="2"/>
      <c r="I18" s="2">
        <v>460.1</v>
      </c>
      <c r="J18" s="2">
        <v>83.9</v>
      </c>
      <c r="K18" s="2" t="s">
        <v>40</v>
      </c>
      <c r="L18" s="2">
        <v>5.5E-2</v>
      </c>
      <c r="M18" s="2">
        <v>4.1000000000000002E-2</v>
      </c>
    </row>
    <row r="19" spans="1:13" x14ac:dyDescent="0.2">
      <c r="A19" s="2" t="s">
        <v>92</v>
      </c>
      <c r="B19" s="2" t="s">
        <v>40</v>
      </c>
      <c r="C19" s="2" t="s">
        <v>94</v>
      </c>
      <c r="D19" s="2" t="s">
        <v>93</v>
      </c>
      <c r="E19" s="106" t="s">
        <v>248</v>
      </c>
      <c r="F19" s="2" t="s">
        <v>61</v>
      </c>
      <c r="G19" s="2"/>
      <c r="H19" s="2"/>
      <c r="I19" s="2">
        <v>588.1</v>
      </c>
      <c r="J19" s="2">
        <v>31.4</v>
      </c>
      <c r="K19" s="2" t="s">
        <v>40</v>
      </c>
      <c r="L19" s="2">
        <v>4.8000000000000001E-2</v>
      </c>
      <c r="M19" s="2">
        <v>1.7000000000000001E-2</v>
      </c>
    </row>
    <row r="20" spans="1:13" x14ac:dyDescent="0.2">
      <c r="A20" s="2" t="s">
        <v>95</v>
      </c>
      <c r="B20" s="2" t="s">
        <v>98</v>
      </c>
      <c r="C20" s="2" t="s">
        <v>97</v>
      </c>
      <c r="D20" s="2" t="s">
        <v>96</v>
      </c>
      <c r="E20" s="106" t="s">
        <v>248</v>
      </c>
      <c r="F20" s="2" t="s">
        <v>61</v>
      </c>
      <c r="G20" s="2"/>
      <c r="H20" s="2"/>
      <c r="I20" s="2">
        <v>736.9</v>
      </c>
      <c r="J20" s="2">
        <v>10</v>
      </c>
      <c r="K20" s="2">
        <v>1.7000000000000001E-2</v>
      </c>
      <c r="L20" s="2">
        <v>2.1000000000000001E-2</v>
      </c>
      <c r="M20" s="2">
        <v>1.0999999999999999E-2</v>
      </c>
    </row>
    <row r="21" spans="1:13" x14ac:dyDescent="0.2">
      <c r="A21" s="2" t="s">
        <v>99</v>
      </c>
      <c r="B21" s="2" t="s">
        <v>40</v>
      </c>
      <c r="C21" s="2" t="s">
        <v>101</v>
      </c>
      <c r="D21" s="2" t="s">
        <v>100</v>
      </c>
      <c r="E21" s="106" t="s">
        <v>248</v>
      </c>
      <c r="F21" s="2" t="s">
        <v>61</v>
      </c>
      <c r="G21" s="2"/>
      <c r="H21" s="2"/>
      <c r="I21" s="2">
        <v>383</v>
      </c>
      <c r="J21" s="2">
        <v>10</v>
      </c>
      <c r="K21" s="2" t="s">
        <v>40</v>
      </c>
      <c r="L21" s="2">
        <v>4.5999999999999999E-2</v>
      </c>
      <c r="M21" s="2">
        <v>1.9E-2</v>
      </c>
    </row>
    <row r="22" spans="1:13" x14ac:dyDescent="0.2">
      <c r="A22" s="2" t="s">
        <v>108</v>
      </c>
      <c r="B22" s="2" t="s">
        <v>40</v>
      </c>
      <c r="C22" s="2" t="s">
        <v>110</v>
      </c>
      <c r="D22" s="2" t="s">
        <v>109</v>
      </c>
      <c r="E22" s="106" t="s">
        <v>248</v>
      </c>
      <c r="F22" s="2" t="s">
        <v>61</v>
      </c>
      <c r="G22" s="2"/>
      <c r="H22" s="2"/>
      <c r="I22" s="2">
        <v>775.8</v>
      </c>
      <c r="J22" s="2">
        <v>32.700000000000003</v>
      </c>
      <c r="K22" s="2" t="s">
        <v>40</v>
      </c>
      <c r="L22" s="2">
        <v>4.8000000000000001E-2</v>
      </c>
      <c r="M22" s="2">
        <v>3.3000000000000002E-2</v>
      </c>
    </row>
    <row r="23" spans="1:13" x14ac:dyDescent="0.2">
      <c r="A23" s="2" t="s">
        <v>112</v>
      </c>
      <c r="B23" s="2" t="s">
        <v>40</v>
      </c>
      <c r="C23" s="2" t="s">
        <v>114</v>
      </c>
      <c r="D23" s="2" t="s">
        <v>113</v>
      </c>
      <c r="E23" s="106" t="s">
        <v>248</v>
      </c>
      <c r="F23" s="2" t="s">
        <v>61</v>
      </c>
      <c r="G23" s="2"/>
      <c r="H23" s="2" t="s">
        <v>61</v>
      </c>
      <c r="I23" s="2">
        <v>401.4</v>
      </c>
      <c r="J23" s="2">
        <v>10</v>
      </c>
      <c r="K23" s="2" t="s">
        <v>40</v>
      </c>
      <c r="L23" s="2">
        <v>4.9000000000000002E-2</v>
      </c>
      <c r="M23" s="2">
        <v>4.3999999999999997E-2</v>
      </c>
    </row>
    <row r="24" spans="1:13" x14ac:dyDescent="0.2">
      <c r="A24" s="2" t="s">
        <v>115</v>
      </c>
      <c r="B24" s="2" t="s">
        <v>118</v>
      </c>
      <c r="C24" s="2" t="s">
        <v>117</v>
      </c>
      <c r="D24" s="2" t="s">
        <v>116</v>
      </c>
      <c r="E24" s="106" t="s">
        <v>248</v>
      </c>
      <c r="F24" s="2" t="s">
        <v>360</v>
      </c>
      <c r="G24" s="2"/>
      <c r="H24" s="2" t="s">
        <v>61</v>
      </c>
      <c r="I24" s="2">
        <v>72.099999999999994</v>
      </c>
      <c r="J24" s="2">
        <v>10</v>
      </c>
      <c r="K24" s="2">
        <v>3.6900000000000001E-3</v>
      </c>
      <c r="L24" s="2">
        <v>4.2500000000000003E-3</v>
      </c>
      <c r="M24" s="2">
        <v>3.2100000000000002E-3</v>
      </c>
    </row>
    <row r="25" spans="1:13" x14ac:dyDescent="0.2">
      <c r="A25" s="2" t="s">
        <v>122</v>
      </c>
      <c r="B25" s="2" t="s">
        <v>125</v>
      </c>
      <c r="C25" s="2" t="s">
        <v>124</v>
      </c>
      <c r="D25" s="2" t="s">
        <v>123</v>
      </c>
      <c r="E25" s="106" t="s">
        <v>248</v>
      </c>
      <c r="F25" s="2" t="s">
        <v>61</v>
      </c>
      <c r="G25" s="2"/>
      <c r="H25" s="2"/>
      <c r="I25" s="2">
        <v>326.2</v>
      </c>
      <c r="J25" s="2">
        <v>52.3</v>
      </c>
      <c r="K25" s="2">
        <v>1.9E-2</v>
      </c>
      <c r="L25" s="2">
        <v>3.5000000000000003E-2</v>
      </c>
      <c r="M25" s="2">
        <v>0.02</v>
      </c>
    </row>
    <row r="26" spans="1:13" x14ac:dyDescent="0.2">
      <c r="A26" s="2" t="s">
        <v>129</v>
      </c>
      <c r="B26" s="2" t="s">
        <v>132</v>
      </c>
      <c r="C26" s="2" t="s">
        <v>131</v>
      </c>
      <c r="D26" s="2" t="s">
        <v>130</v>
      </c>
      <c r="E26" s="106" t="s">
        <v>248</v>
      </c>
      <c r="F26" s="2" t="s">
        <v>61</v>
      </c>
      <c r="G26" s="2"/>
      <c r="H26" s="2"/>
      <c r="I26" s="2">
        <v>455.9</v>
      </c>
      <c r="J26" s="2">
        <v>34.9</v>
      </c>
      <c r="K26" s="2">
        <v>2.5000000000000001E-2</v>
      </c>
      <c r="L26" s="2">
        <v>4.3999999999999997E-2</v>
      </c>
      <c r="M26" s="2">
        <v>3.4000000000000002E-2</v>
      </c>
    </row>
    <row r="27" spans="1:13" x14ac:dyDescent="0.2">
      <c r="A27" s="2" t="s">
        <v>136</v>
      </c>
      <c r="B27" s="2" t="s">
        <v>138</v>
      </c>
      <c r="C27" s="2" t="s">
        <v>137</v>
      </c>
      <c r="D27" s="2" t="s">
        <v>40</v>
      </c>
      <c r="E27" s="106" t="s">
        <v>248</v>
      </c>
      <c r="F27" s="2" t="s">
        <v>61</v>
      </c>
      <c r="G27" s="2"/>
      <c r="H27" s="2"/>
      <c r="I27" s="2">
        <v>186.9</v>
      </c>
      <c r="J27" s="2">
        <v>10</v>
      </c>
      <c r="K27" s="2">
        <v>3.1E-2</v>
      </c>
      <c r="L27" s="2">
        <v>3.7999999999999999E-2</v>
      </c>
      <c r="M27" s="2" t="s">
        <v>40</v>
      </c>
    </row>
    <row r="28" spans="1:13" x14ac:dyDescent="0.2">
      <c r="A28" s="2" t="s">
        <v>140</v>
      </c>
      <c r="B28" s="2" t="s">
        <v>142</v>
      </c>
      <c r="C28" s="2" t="s">
        <v>141</v>
      </c>
      <c r="D28" s="2" t="s">
        <v>40</v>
      </c>
      <c r="E28" s="106" t="s">
        <v>248</v>
      </c>
      <c r="F28" s="2" t="s">
        <v>61</v>
      </c>
      <c r="G28" s="2"/>
      <c r="H28" s="2"/>
      <c r="I28" s="2">
        <v>170.6</v>
      </c>
      <c r="J28" s="2">
        <v>10</v>
      </c>
      <c r="K28" s="2">
        <v>2.1000000000000001E-2</v>
      </c>
      <c r="L28" s="2">
        <v>1.6E-2</v>
      </c>
      <c r="M28" s="2" t="s">
        <v>40</v>
      </c>
    </row>
    <row r="29" spans="1:13" x14ac:dyDescent="0.2">
      <c r="A29" s="2" t="s">
        <v>70</v>
      </c>
      <c r="B29" s="2" t="s">
        <v>40</v>
      </c>
      <c r="C29" s="2" t="s">
        <v>40</v>
      </c>
      <c r="D29" s="2" t="s">
        <v>71</v>
      </c>
      <c r="E29" s="106" t="s">
        <v>248</v>
      </c>
      <c r="F29" s="2" t="s">
        <v>61</v>
      </c>
      <c r="G29" s="2"/>
      <c r="H29" s="2" t="s">
        <v>61</v>
      </c>
      <c r="I29" s="2">
        <v>355.6</v>
      </c>
      <c r="J29" s="2">
        <v>10</v>
      </c>
      <c r="K29" s="2" t="s">
        <v>40</v>
      </c>
      <c r="L29" s="2" t="s">
        <v>40</v>
      </c>
      <c r="M29" s="2">
        <v>2.8000000000000001E-2</v>
      </c>
    </row>
    <row r="30" spans="1:13" x14ac:dyDescent="0.2">
      <c r="A30" s="2" t="s">
        <v>84</v>
      </c>
      <c r="B30" s="2" t="s">
        <v>40</v>
      </c>
      <c r="C30" s="2" t="s">
        <v>40</v>
      </c>
      <c r="D30" s="2" t="s">
        <v>85</v>
      </c>
      <c r="E30" s="106" t="s">
        <v>248</v>
      </c>
      <c r="F30" s="2" t="s">
        <v>61</v>
      </c>
      <c r="G30" s="2"/>
      <c r="H30" s="2"/>
      <c r="I30" s="2">
        <v>557</v>
      </c>
      <c r="J30" s="2">
        <v>10</v>
      </c>
      <c r="K30" s="2" t="s">
        <v>40</v>
      </c>
      <c r="L30" s="2" t="s">
        <v>40</v>
      </c>
      <c r="M30" s="2">
        <v>8.3400000000000002E-3</v>
      </c>
    </row>
    <row r="31" spans="1:13" x14ac:dyDescent="0.2">
      <c r="A31" s="2" t="s">
        <v>72</v>
      </c>
      <c r="B31" s="2" t="s">
        <v>74</v>
      </c>
      <c r="C31" s="2" t="s">
        <v>40</v>
      </c>
      <c r="D31" s="2" t="s">
        <v>73</v>
      </c>
      <c r="E31" s="106" t="s">
        <v>248</v>
      </c>
      <c r="F31" s="2" t="s">
        <v>61</v>
      </c>
      <c r="G31" s="2"/>
      <c r="H31" s="2"/>
      <c r="I31" s="2">
        <v>403.4</v>
      </c>
      <c r="J31" s="2">
        <v>118.3</v>
      </c>
      <c r="K31" s="2">
        <v>6.7000000000000004E-2</v>
      </c>
      <c r="L31" s="2" t="s">
        <v>40</v>
      </c>
      <c r="M31" s="2">
        <v>1.2E-2</v>
      </c>
    </row>
    <row r="32" spans="1:13" x14ac:dyDescent="0.2">
      <c r="A32" s="2" t="s">
        <v>75</v>
      </c>
      <c r="B32" s="2" t="s">
        <v>77</v>
      </c>
      <c r="C32" s="2" t="s">
        <v>40</v>
      </c>
      <c r="D32" s="2" t="s">
        <v>76</v>
      </c>
      <c r="E32" s="106" t="s">
        <v>248</v>
      </c>
      <c r="F32" s="2" t="s">
        <v>61</v>
      </c>
      <c r="G32" s="2"/>
      <c r="H32" s="2"/>
      <c r="I32" s="2">
        <v>628</v>
      </c>
      <c r="J32" s="2">
        <v>10</v>
      </c>
      <c r="K32" s="2">
        <v>1.4999999999999999E-2</v>
      </c>
      <c r="L32" s="2" t="s">
        <v>40</v>
      </c>
      <c r="M32" s="2">
        <v>2.3E-2</v>
      </c>
    </row>
    <row r="33" spans="1:13" x14ac:dyDescent="0.2">
      <c r="A33" s="2" t="s">
        <v>86</v>
      </c>
      <c r="B33" s="2" t="s">
        <v>88</v>
      </c>
      <c r="C33" s="2" t="s">
        <v>40</v>
      </c>
      <c r="D33" s="2" t="s">
        <v>87</v>
      </c>
      <c r="E33" s="106" t="s">
        <v>248</v>
      </c>
      <c r="F33" s="2" t="s">
        <v>61</v>
      </c>
      <c r="G33" s="2"/>
      <c r="H33" s="2"/>
      <c r="I33" s="2">
        <v>1247.7</v>
      </c>
      <c r="J33" s="2">
        <v>24.5</v>
      </c>
      <c r="K33" s="2">
        <v>1.4E-2</v>
      </c>
      <c r="L33" s="2" t="s">
        <v>40</v>
      </c>
      <c r="M33" s="2">
        <v>3.1700000000000001E-3</v>
      </c>
    </row>
    <row r="34" spans="1:13" x14ac:dyDescent="0.2">
      <c r="A34" s="2" t="s">
        <v>102</v>
      </c>
      <c r="B34" s="2" t="s">
        <v>104</v>
      </c>
      <c r="C34" s="2" t="s">
        <v>40</v>
      </c>
      <c r="D34" s="2" t="s">
        <v>103</v>
      </c>
      <c r="E34" s="106" t="s">
        <v>248</v>
      </c>
      <c r="F34" s="2" t="s">
        <v>61</v>
      </c>
      <c r="G34" s="2"/>
      <c r="H34" s="2"/>
      <c r="I34" s="2">
        <v>754.9</v>
      </c>
      <c r="J34" s="2">
        <v>10</v>
      </c>
      <c r="K34" s="2">
        <v>9.0999999999999998E-2</v>
      </c>
      <c r="L34" s="2" t="s">
        <v>40</v>
      </c>
      <c r="M34" s="2">
        <v>0.11</v>
      </c>
    </row>
    <row r="35" spans="1:13" x14ac:dyDescent="0.2">
      <c r="A35" s="2" t="s">
        <v>105</v>
      </c>
      <c r="B35" s="2" t="s">
        <v>107</v>
      </c>
      <c r="C35" s="2" t="s">
        <v>40</v>
      </c>
      <c r="D35" s="2" t="s">
        <v>106</v>
      </c>
      <c r="E35" s="106" t="s">
        <v>248</v>
      </c>
      <c r="F35" s="2" t="s">
        <v>61</v>
      </c>
      <c r="G35" s="2"/>
      <c r="H35" s="2"/>
      <c r="I35" s="2">
        <v>878.8</v>
      </c>
      <c r="J35" s="2">
        <v>208.8</v>
      </c>
      <c r="K35" s="2">
        <v>9.1999999999999998E-2</v>
      </c>
      <c r="L35" s="2" t="s">
        <v>40</v>
      </c>
      <c r="M35" s="2">
        <v>4.8000000000000001E-2</v>
      </c>
    </row>
    <row r="36" spans="1:13" x14ac:dyDescent="0.2">
      <c r="A36" s="2" t="s">
        <v>119</v>
      </c>
      <c r="B36" s="2" t="s">
        <v>121</v>
      </c>
      <c r="C36" s="2" t="s">
        <v>40</v>
      </c>
      <c r="D36" s="2" t="s">
        <v>120</v>
      </c>
      <c r="E36" s="106" t="s">
        <v>248</v>
      </c>
      <c r="F36" s="2" t="s">
        <v>61</v>
      </c>
      <c r="G36" s="2"/>
      <c r="H36" s="2"/>
      <c r="I36" s="2">
        <v>1089.4000000000001</v>
      </c>
      <c r="J36" s="2">
        <v>10</v>
      </c>
      <c r="K36" s="2">
        <v>2.4E-2</v>
      </c>
      <c r="L36" s="2" t="s">
        <v>40</v>
      </c>
      <c r="M36" s="2">
        <v>1.2999999999999999E-2</v>
      </c>
    </row>
    <row r="37" spans="1:13" x14ac:dyDescent="0.2">
      <c r="A37" s="2" t="s">
        <v>126</v>
      </c>
      <c r="B37" s="2" t="s">
        <v>128</v>
      </c>
      <c r="C37" s="2" t="s">
        <v>40</v>
      </c>
      <c r="D37" s="2" t="s">
        <v>127</v>
      </c>
      <c r="E37" s="106" t="s">
        <v>248</v>
      </c>
      <c r="F37" s="2" t="s">
        <v>61</v>
      </c>
      <c r="G37" s="2"/>
      <c r="H37" s="2"/>
      <c r="I37" s="2">
        <v>1002.5</v>
      </c>
      <c r="J37" s="2">
        <v>10</v>
      </c>
      <c r="K37" s="2">
        <v>2.5999999999999999E-2</v>
      </c>
      <c r="L37" s="2" t="s">
        <v>40</v>
      </c>
      <c r="M37" s="2">
        <v>4.8399999999999997E-3</v>
      </c>
    </row>
    <row r="38" spans="1:13" x14ac:dyDescent="0.2">
      <c r="A38" s="2" t="s">
        <v>133</v>
      </c>
      <c r="B38" s="2" t="s">
        <v>135</v>
      </c>
      <c r="C38" s="2" t="s">
        <v>40</v>
      </c>
      <c r="D38" s="2" t="s">
        <v>134</v>
      </c>
      <c r="E38" s="106" t="s">
        <v>248</v>
      </c>
      <c r="F38" s="2" t="s">
        <v>61</v>
      </c>
      <c r="G38" s="2"/>
      <c r="H38" s="2"/>
      <c r="I38" s="2">
        <v>67.5</v>
      </c>
      <c r="J38" s="2">
        <v>10</v>
      </c>
      <c r="K38" s="2">
        <v>3.9300000000000003E-3</v>
      </c>
      <c r="L38" s="2" t="s">
        <v>40</v>
      </c>
      <c r="M38" s="2">
        <v>3.2499999999999999E-3</v>
      </c>
    </row>
    <row r="39" spans="1:13" x14ac:dyDescent="0.2">
      <c r="A39" s="21" t="s">
        <v>143</v>
      </c>
      <c r="B39" s="2" t="s">
        <v>146</v>
      </c>
      <c r="C39" s="2" t="s">
        <v>145</v>
      </c>
      <c r="D39" s="2" t="s">
        <v>144</v>
      </c>
      <c r="E39" s="6" t="s">
        <v>254</v>
      </c>
      <c r="F39" s="21" t="s">
        <v>149</v>
      </c>
      <c r="G39" s="21" t="s">
        <v>8</v>
      </c>
      <c r="H39" s="21" t="s">
        <v>8</v>
      </c>
      <c r="I39" s="21">
        <v>65</v>
      </c>
      <c r="J39" s="21">
        <v>10</v>
      </c>
      <c r="K39" s="2">
        <v>4.2399999999999998E-3</v>
      </c>
      <c r="L39" s="2">
        <v>1.5200000000000001E-3</v>
      </c>
      <c r="M39" s="2">
        <v>1E-3</v>
      </c>
    </row>
    <row r="40" spans="1:13" x14ac:dyDescent="0.2">
      <c r="A40" s="21" t="s">
        <v>155</v>
      </c>
      <c r="B40" s="2" t="s">
        <v>158</v>
      </c>
      <c r="C40" s="2" t="s">
        <v>157</v>
      </c>
      <c r="D40" s="2" t="s">
        <v>156</v>
      </c>
      <c r="E40" s="6" t="s">
        <v>254</v>
      </c>
      <c r="F40" s="2" t="s">
        <v>61</v>
      </c>
      <c r="G40" s="21" t="s">
        <v>8</v>
      </c>
      <c r="H40" s="21" t="s">
        <v>8</v>
      </c>
      <c r="I40" s="21">
        <v>3592</v>
      </c>
      <c r="J40" s="21">
        <v>1416</v>
      </c>
      <c r="K40" s="2">
        <v>0.15</v>
      </c>
      <c r="L40" s="2">
        <v>4.1000000000000002E-2</v>
      </c>
      <c r="M40" s="2">
        <v>2.1999999999999999E-2</v>
      </c>
    </row>
    <row r="41" spans="1:13" x14ac:dyDescent="0.2">
      <c r="A41" s="21" t="s">
        <v>162</v>
      </c>
      <c r="B41" s="2" t="s">
        <v>164</v>
      </c>
      <c r="C41" s="2" t="s">
        <v>163</v>
      </c>
      <c r="D41" s="2" t="s">
        <v>40</v>
      </c>
      <c r="E41" s="6" t="s">
        <v>254</v>
      </c>
      <c r="F41" s="2" t="s">
        <v>61</v>
      </c>
      <c r="G41" s="21" t="s">
        <v>8</v>
      </c>
      <c r="H41" s="21" t="s">
        <v>8</v>
      </c>
      <c r="I41" s="21">
        <v>618</v>
      </c>
      <c r="J41" s="21">
        <v>10</v>
      </c>
      <c r="K41" s="2">
        <v>1.2E-2</v>
      </c>
      <c r="L41" s="2">
        <v>1.89E-3</v>
      </c>
      <c r="M41" s="2" t="s">
        <v>40</v>
      </c>
    </row>
    <row r="42" spans="1:13" x14ac:dyDescent="0.2">
      <c r="A42" s="21" t="s">
        <v>166</v>
      </c>
      <c r="B42" s="2" t="s">
        <v>169</v>
      </c>
      <c r="C42" s="2" t="s">
        <v>168</v>
      </c>
      <c r="D42" s="2" t="s">
        <v>167</v>
      </c>
      <c r="E42" s="6" t="s">
        <v>254</v>
      </c>
      <c r="F42" s="2" t="s">
        <v>61</v>
      </c>
      <c r="G42" s="21" t="s">
        <v>8</v>
      </c>
      <c r="H42" s="21" t="s">
        <v>8</v>
      </c>
      <c r="I42" s="21">
        <v>2163</v>
      </c>
      <c r="J42" s="21">
        <v>758</v>
      </c>
      <c r="K42" s="2">
        <v>7.3999999999999996E-2</v>
      </c>
      <c r="L42" s="2">
        <v>3.4000000000000002E-2</v>
      </c>
      <c r="M42" s="2">
        <v>2.3E-2</v>
      </c>
    </row>
    <row r="43" spans="1:13" x14ac:dyDescent="0.2">
      <c r="A43" s="21" t="s">
        <v>172</v>
      </c>
      <c r="B43" s="2" t="s">
        <v>174</v>
      </c>
      <c r="C43" s="2" t="s">
        <v>173</v>
      </c>
      <c r="D43" s="2" t="s">
        <v>40</v>
      </c>
      <c r="E43" s="6" t="s">
        <v>254</v>
      </c>
      <c r="F43" s="2" t="s">
        <v>61</v>
      </c>
      <c r="G43" s="21" t="s">
        <v>8</v>
      </c>
      <c r="H43" s="21" t="s">
        <v>8</v>
      </c>
      <c r="I43" s="21">
        <v>2943</v>
      </c>
      <c r="J43" s="21">
        <v>790</v>
      </c>
      <c r="K43" s="2">
        <v>0.15</v>
      </c>
      <c r="L43" s="2">
        <v>2.5000000000000001E-2</v>
      </c>
      <c r="M43" s="2" t="s">
        <v>40</v>
      </c>
    </row>
    <row r="44" spans="1:13" x14ac:dyDescent="0.2">
      <c r="A44" s="21" t="s">
        <v>177</v>
      </c>
      <c r="B44" s="2" t="s">
        <v>179</v>
      </c>
      <c r="C44" s="2" t="s">
        <v>178</v>
      </c>
      <c r="D44" s="2" t="s">
        <v>40</v>
      </c>
      <c r="E44" s="6" t="s">
        <v>254</v>
      </c>
      <c r="F44" s="2" t="s">
        <v>61</v>
      </c>
      <c r="G44" s="21" t="s">
        <v>8</v>
      </c>
      <c r="H44" s="21" t="s">
        <v>8</v>
      </c>
      <c r="I44" s="21">
        <v>3396</v>
      </c>
      <c r="J44" s="21">
        <v>1465</v>
      </c>
      <c r="K44" s="2">
        <v>0.22</v>
      </c>
      <c r="L44" s="2">
        <v>3.2000000000000001E-2</v>
      </c>
      <c r="M44" s="2" t="s">
        <v>40</v>
      </c>
    </row>
    <row r="45" spans="1:13" x14ac:dyDescent="0.2">
      <c r="A45" s="21" t="s">
        <v>180</v>
      </c>
      <c r="B45" s="2" t="s">
        <v>183</v>
      </c>
      <c r="C45" s="2" t="s">
        <v>182</v>
      </c>
      <c r="D45" s="2" t="s">
        <v>181</v>
      </c>
      <c r="E45" s="6" t="s">
        <v>254</v>
      </c>
      <c r="F45" s="2" t="s">
        <v>61</v>
      </c>
      <c r="G45" s="21" t="s">
        <v>8</v>
      </c>
      <c r="H45" s="21" t="s">
        <v>8</v>
      </c>
      <c r="I45" s="21">
        <v>289</v>
      </c>
      <c r="J45" s="21">
        <v>45</v>
      </c>
      <c r="K45" s="2">
        <v>8.1000000000000003E-2</v>
      </c>
      <c r="L45" s="2">
        <v>3.1E-2</v>
      </c>
      <c r="M45" s="2">
        <v>2.5999999999999999E-2</v>
      </c>
    </row>
    <row r="46" spans="1:13" x14ac:dyDescent="0.2">
      <c r="A46" s="21" t="s">
        <v>185</v>
      </c>
      <c r="B46" s="2" t="s">
        <v>188</v>
      </c>
      <c r="C46" s="2" t="s">
        <v>187</v>
      </c>
      <c r="D46" s="2" t="s">
        <v>186</v>
      </c>
      <c r="E46" s="6" t="s">
        <v>254</v>
      </c>
      <c r="F46" s="2" t="s">
        <v>61</v>
      </c>
      <c r="G46" s="21" t="s">
        <v>8</v>
      </c>
      <c r="H46" s="21" t="s">
        <v>8</v>
      </c>
      <c r="I46" s="21">
        <v>285</v>
      </c>
      <c r="J46" s="21">
        <v>30</v>
      </c>
      <c r="K46" s="2">
        <v>3.7999999999999999E-2</v>
      </c>
      <c r="L46" s="2">
        <v>4.2999999999999997E-2</v>
      </c>
      <c r="M46" s="2">
        <v>2.7E-2</v>
      </c>
    </row>
    <row r="47" spans="1:13" x14ac:dyDescent="0.2">
      <c r="A47" s="21" t="s">
        <v>190</v>
      </c>
      <c r="B47" s="2" t="s">
        <v>193</v>
      </c>
      <c r="C47" s="2" t="s">
        <v>192</v>
      </c>
      <c r="D47" s="2" t="s">
        <v>191</v>
      </c>
      <c r="E47" s="6" t="s">
        <v>254</v>
      </c>
      <c r="F47" s="2" t="s">
        <v>61</v>
      </c>
      <c r="G47" s="21" t="s">
        <v>8</v>
      </c>
      <c r="H47" s="2" t="s">
        <v>8</v>
      </c>
      <c r="I47" s="107">
        <v>230</v>
      </c>
      <c r="J47" s="107">
        <v>138</v>
      </c>
      <c r="K47" s="2">
        <v>3.1E-2</v>
      </c>
      <c r="L47" s="2">
        <v>1.7000000000000001E-2</v>
      </c>
      <c r="M47" s="2">
        <v>8.5800000000000008E-3</v>
      </c>
    </row>
    <row r="48" spans="1:13" x14ac:dyDescent="0.2">
      <c r="A48" s="21" t="s">
        <v>150</v>
      </c>
      <c r="B48" s="2" t="s">
        <v>152</v>
      </c>
      <c r="C48" s="2" t="s">
        <v>40</v>
      </c>
      <c r="D48" s="2" t="s">
        <v>151</v>
      </c>
      <c r="E48" s="6" t="s">
        <v>254</v>
      </c>
      <c r="F48" s="2" t="s">
        <v>61</v>
      </c>
      <c r="G48" s="21" t="s">
        <v>8</v>
      </c>
      <c r="H48" s="21" t="s">
        <v>8</v>
      </c>
      <c r="I48" s="21">
        <v>315</v>
      </c>
      <c r="J48" s="21">
        <v>63</v>
      </c>
      <c r="K48" s="2">
        <v>6.0999999999999999E-2</v>
      </c>
      <c r="L48" s="2" t="s">
        <v>40</v>
      </c>
      <c r="M48" s="2">
        <v>4.5999999999999999E-2</v>
      </c>
    </row>
  </sheetData>
  <sortState xmlns:xlrd2="http://schemas.microsoft.com/office/spreadsheetml/2017/richdata2" ref="A3:M49">
    <sortCondition ref="E2:E49"/>
  </sortState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3DEC7-97A9-7345-816B-F8DBE874A577}">
  <dimension ref="A1:AE81"/>
  <sheetViews>
    <sheetView workbookViewId="0">
      <selection activeCell="C15" sqref="C15"/>
    </sheetView>
  </sheetViews>
  <sheetFormatPr baseColWidth="10" defaultRowHeight="16" x14ac:dyDescent="0.2"/>
  <cols>
    <col min="1" max="3" width="10.83203125" style="111"/>
    <col min="4" max="4" width="15.83203125" style="111" customWidth="1"/>
    <col min="5" max="5" width="11.6640625" style="111" customWidth="1"/>
    <col min="6" max="7" width="10.83203125" style="111" customWidth="1"/>
    <col min="8" max="8" width="16" style="111" customWidth="1"/>
    <col min="9" max="11" width="10.83203125" style="111" customWidth="1"/>
    <col min="12" max="12" width="24.33203125" style="111" customWidth="1"/>
    <col min="13" max="13" width="20" style="111" customWidth="1"/>
    <col min="14" max="21" width="10.83203125" style="111"/>
    <col min="22" max="22" width="13.83203125" style="111" customWidth="1"/>
    <col min="23" max="29" width="10.83203125" style="111"/>
    <col min="30" max="30" width="20.1640625" style="111" customWidth="1"/>
    <col min="31" max="16384" width="10.83203125" style="111"/>
  </cols>
  <sheetData>
    <row r="1" spans="1:31" s="110" customFormat="1" x14ac:dyDescent="0.2">
      <c r="A1" s="236" t="s">
        <v>630</v>
      </c>
      <c r="B1" s="237"/>
      <c r="C1" s="237"/>
      <c r="D1" s="237"/>
      <c r="E1" s="237"/>
      <c r="F1" s="237"/>
      <c r="G1" s="238"/>
      <c r="H1" s="239"/>
      <c r="I1" s="239"/>
      <c r="J1" s="239"/>
    </row>
    <row r="2" spans="1:31" s="110" customFormat="1" ht="73" customHeight="1" x14ac:dyDescent="0.2">
      <c r="A2" s="281"/>
      <c r="B2" s="281"/>
      <c r="C2" s="281"/>
      <c r="D2" s="282" t="s">
        <v>495</v>
      </c>
      <c r="E2" s="282"/>
      <c r="F2" s="282"/>
      <c r="G2" s="282"/>
      <c r="H2" s="283" t="s">
        <v>496</v>
      </c>
      <c r="I2" s="283"/>
      <c r="J2" s="283"/>
      <c r="K2" s="283"/>
      <c r="L2" s="87" t="s">
        <v>497</v>
      </c>
      <c r="M2" s="88" t="s">
        <v>496</v>
      </c>
      <c r="N2" s="282" t="s">
        <v>497</v>
      </c>
      <c r="O2" s="282"/>
      <c r="P2" s="282"/>
      <c r="Q2" s="282"/>
      <c r="R2" s="283" t="s">
        <v>496</v>
      </c>
      <c r="S2" s="283"/>
      <c r="T2" s="283"/>
      <c r="U2" s="283"/>
      <c r="V2" s="282" t="s">
        <v>497</v>
      </c>
      <c r="W2" s="282"/>
      <c r="X2" s="282"/>
      <c r="Y2" s="282"/>
      <c r="Z2" s="283" t="s">
        <v>496</v>
      </c>
      <c r="AA2" s="283"/>
      <c r="AB2" s="283"/>
      <c r="AC2" s="283"/>
      <c r="AD2" s="279" t="s">
        <v>629</v>
      </c>
    </row>
    <row r="3" spans="1:31" s="113" customFormat="1" ht="19" thickBot="1" x14ac:dyDescent="0.25">
      <c r="A3" s="110"/>
      <c r="B3" s="112" t="s">
        <v>466</v>
      </c>
      <c r="C3" s="112" t="s">
        <v>459</v>
      </c>
      <c r="D3" s="112" t="s">
        <v>317</v>
      </c>
      <c r="E3" s="112" t="s">
        <v>318</v>
      </c>
      <c r="F3" s="112" t="s">
        <v>319</v>
      </c>
      <c r="G3" s="112" t="s">
        <v>320</v>
      </c>
      <c r="H3" s="112" t="s">
        <v>317</v>
      </c>
      <c r="I3" s="112" t="s">
        <v>318</v>
      </c>
      <c r="J3" s="112" t="s">
        <v>319</v>
      </c>
      <c r="K3" s="112" t="s">
        <v>320</v>
      </c>
      <c r="L3" s="112" t="s">
        <v>321</v>
      </c>
      <c r="M3" s="112" t="s">
        <v>321</v>
      </c>
      <c r="N3" s="112" t="s">
        <v>325</v>
      </c>
      <c r="O3" s="112" t="s">
        <v>326</v>
      </c>
      <c r="P3" s="112" t="s">
        <v>323</v>
      </c>
      <c r="Q3" s="112" t="s">
        <v>322</v>
      </c>
      <c r="R3" s="112" t="s">
        <v>325</v>
      </c>
      <c r="S3" s="112" t="s">
        <v>324</v>
      </c>
      <c r="T3" s="112" t="s">
        <v>323</v>
      </c>
      <c r="U3" s="112" t="s">
        <v>322</v>
      </c>
      <c r="V3" s="112" t="s">
        <v>498</v>
      </c>
      <c r="W3" s="112" t="s">
        <v>499</v>
      </c>
      <c r="X3" s="112" t="s">
        <v>500</v>
      </c>
      <c r="Y3" s="112" t="s">
        <v>501</v>
      </c>
      <c r="Z3" s="112" t="s">
        <v>498</v>
      </c>
      <c r="AA3" s="112" t="s">
        <v>499</v>
      </c>
      <c r="AB3" s="112" t="s">
        <v>500</v>
      </c>
      <c r="AC3" s="112" t="s">
        <v>501</v>
      </c>
      <c r="AD3" s="280"/>
    </row>
    <row r="4" spans="1:31" x14ac:dyDescent="0.2">
      <c r="A4" s="159">
        <v>1</v>
      </c>
      <c r="B4" s="115" t="s">
        <v>66</v>
      </c>
      <c r="C4" s="118" t="s">
        <v>69</v>
      </c>
      <c r="D4" s="115">
        <v>17.600000000000001</v>
      </c>
      <c r="E4" s="116">
        <v>82.4</v>
      </c>
      <c r="F4" s="116">
        <v>0</v>
      </c>
      <c r="G4" s="117">
        <v>0</v>
      </c>
      <c r="H4" s="115">
        <v>21.8</v>
      </c>
      <c r="I4" s="116">
        <v>43.7</v>
      </c>
      <c r="J4" s="116">
        <v>9.94</v>
      </c>
      <c r="K4" s="118">
        <v>24.5</v>
      </c>
      <c r="L4" s="119">
        <v>58.8</v>
      </c>
      <c r="M4" s="120">
        <v>36.799999999999997</v>
      </c>
      <c r="N4" s="115">
        <v>0</v>
      </c>
      <c r="O4" s="116">
        <v>94.1</v>
      </c>
      <c r="P4" s="116">
        <v>0</v>
      </c>
      <c r="Q4" s="118">
        <v>0</v>
      </c>
      <c r="R4" s="115">
        <v>10.6</v>
      </c>
      <c r="S4" s="116">
        <v>71.2</v>
      </c>
      <c r="T4" s="116">
        <v>1.57</v>
      </c>
      <c r="U4" s="118">
        <v>5.22</v>
      </c>
      <c r="V4" s="163">
        <v>17.600000000000001</v>
      </c>
      <c r="W4" s="163">
        <v>82.4</v>
      </c>
      <c r="X4" s="163">
        <v>0</v>
      </c>
      <c r="Y4" s="163">
        <v>0</v>
      </c>
      <c r="Z4" s="235">
        <v>47.2</v>
      </c>
      <c r="AA4" s="163">
        <v>19.5</v>
      </c>
      <c r="AB4" s="163">
        <v>10.1</v>
      </c>
      <c r="AC4" s="163">
        <v>23.1</v>
      </c>
      <c r="AD4" s="119">
        <v>17</v>
      </c>
      <c r="AE4" s="121"/>
    </row>
    <row r="5" spans="1:31" x14ac:dyDescent="0.2">
      <c r="A5" s="159">
        <v>2</v>
      </c>
      <c r="B5" s="122" t="s">
        <v>72</v>
      </c>
      <c r="C5" s="123" t="s">
        <v>74</v>
      </c>
      <c r="D5" s="122">
        <v>31.4</v>
      </c>
      <c r="E5" s="111">
        <v>52.9</v>
      </c>
      <c r="F5" s="111">
        <v>7.62</v>
      </c>
      <c r="G5" s="114">
        <v>8.1</v>
      </c>
      <c r="H5" s="122">
        <v>34.6</v>
      </c>
      <c r="I5" s="111">
        <v>25.6</v>
      </c>
      <c r="J5" s="111">
        <v>9.4600000000000009</v>
      </c>
      <c r="K5" s="123">
        <v>30.4</v>
      </c>
      <c r="L5" s="124">
        <v>11.9</v>
      </c>
      <c r="M5" s="125">
        <v>8.99</v>
      </c>
      <c r="N5" s="122">
        <v>21.4</v>
      </c>
      <c r="O5" s="111">
        <v>58.6</v>
      </c>
      <c r="P5" s="111">
        <v>13.8</v>
      </c>
      <c r="Q5" s="123">
        <v>1.43</v>
      </c>
      <c r="R5" s="122">
        <v>16.5</v>
      </c>
      <c r="S5" s="111">
        <v>68.099999999999994</v>
      </c>
      <c r="T5" s="111">
        <v>9.92</v>
      </c>
      <c r="U5" s="123">
        <v>4.3600000000000003</v>
      </c>
      <c r="V5" s="163">
        <v>23.8</v>
      </c>
      <c r="W5" s="163">
        <v>63.3</v>
      </c>
      <c r="X5" s="163">
        <v>5.24</v>
      </c>
      <c r="Y5" s="163">
        <v>7.62</v>
      </c>
      <c r="Z5" s="235">
        <v>44.6</v>
      </c>
      <c r="AA5" s="163">
        <v>18.100000000000001</v>
      </c>
      <c r="AB5" s="163">
        <v>8.24</v>
      </c>
      <c r="AC5" s="163">
        <v>29.1</v>
      </c>
      <c r="AD5" s="124">
        <v>210</v>
      </c>
      <c r="AE5" s="121"/>
    </row>
    <row r="6" spans="1:31" x14ac:dyDescent="0.2">
      <c r="A6" s="159">
        <v>3</v>
      </c>
      <c r="B6" s="122" t="s">
        <v>75</v>
      </c>
      <c r="C6" s="123" t="s">
        <v>77</v>
      </c>
      <c r="D6" s="122">
        <v>25</v>
      </c>
      <c r="E6" s="111">
        <v>65.599999999999994</v>
      </c>
      <c r="F6" s="111">
        <v>9.3800000000000008</v>
      </c>
      <c r="G6" s="114">
        <v>0</v>
      </c>
      <c r="H6" s="122">
        <v>33.6</v>
      </c>
      <c r="I6" s="111">
        <v>38.700000000000003</v>
      </c>
      <c r="J6" s="111">
        <v>9.25</v>
      </c>
      <c r="K6" s="123">
        <v>18.5</v>
      </c>
      <c r="L6" s="124">
        <v>0</v>
      </c>
      <c r="M6" s="125">
        <v>2.64</v>
      </c>
      <c r="N6" s="122">
        <v>25</v>
      </c>
      <c r="O6" s="111">
        <v>75</v>
      </c>
      <c r="P6" s="111">
        <v>0</v>
      </c>
      <c r="Q6" s="123">
        <v>0</v>
      </c>
      <c r="R6" s="122">
        <v>22.4</v>
      </c>
      <c r="S6" s="111">
        <v>57</v>
      </c>
      <c r="T6" s="111">
        <v>0.26</v>
      </c>
      <c r="U6" s="123">
        <v>5.59</v>
      </c>
      <c r="V6" s="163">
        <v>31.2</v>
      </c>
      <c r="W6" s="163">
        <v>59.4</v>
      </c>
      <c r="X6" s="163">
        <v>6.25</v>
      </c>
      <c r="Y6" s="163">
        <v>3.12</v>
      </c>
      <c r="Z6" s="235">
        <v>60.9</v>
      </c>
      <c r="AA6" s="163">
        <v>14.3</v>
      </c>
      <c r="AB6" s="163">
        <v>5.13</v>
      </c>
      <c r="AC6" s="163">
        <v>19.7</v>
      </c>
      <c r="AD6" s="124">
        <v>32</v>
      </c>
      <c r="AE6" s="121"/>
    </row>
    <row r="7" spans="1:31" x14ac:dyDescent="0.2">
      <c r="A7" s="159">
        <v>4</v>
      </c>
      <c r="B7" s="122" t="s">
        <v>86</v>
      </c>
      <c r="C7" s="123" t="s">
        <v>88</v>
      </c>
      <c r="D7" s="122">
        <v>6.25</v>
      </c>
      <c r="E7" s="111">
        <v>21.9</v>
      </c>
      <c r="F7" s="111">
        <v>31.2</v>
      </c>
      <c r="G7" s="114">
        <v>40.6</v>
      </c>
      <c r="H7" s="122">
        <v>12</v>
      </c>
      <c r="I7" s="111">
        <v>38.5</v>
      </c>
      <c r="J7" s="111">
        <v>19.100000000000001</v>
      </c>
      <c r="K7" s="123">
        <v>30.4</v>
      </c>
      <c r="L7" s="124">
        <v>25</v>
      </c>
      <c r="M7" s="125">
        <v>8.5</v>
      </c>
      <c r="N7" s="122">
        <v>50</v>
      </c>
      <c r="O7" s="111">
        <v>37.5</v>
      </c>
      <c r="P7" s="111">
        <v>0</v>
      </c>
      <c r="Q7" s="123">
        <v>3.12</v>
      </c>
      <c r="R7" s="122">
        <v>21</v>
      </c>
      <c r="S7" s="111">
        <v>64.900000000000006</v>
      </c>
      <c r="T7" s="111">
        <v>1.1599999999999999</v>
      </c>
      <c r="U7" s="123">
        <v>2.46</v>
      </c>
      <c r="V7" s="163">
        <v>6.25</v>
      </c>
      <c r="W7" s="163">
        <v>21.9</v>
      </c>
      <c r="X7" s="163">
        <v>62.5</v>
      </c>
      <c r="Y7" s="163">
        <v>9.3800000000000008</v>
      </c>
      <c r="Z7" s="235">
        <v>32.700000000000003</v>
      </c>
      <c r="AA7" s="163">
        <v>19.7</v>
      </c>
      <c r="AB7" s="163">
        <v>16.399999999999999</v>
      </c>
      <c r="AC7" s="163">
        <v>31.2</v>
      </c>
      <c r="AD7" s="124">
        <v>32</v>
      </c>
      <c r="AE7" s="121"/>
    </row>
    <row r="8" spans="1:31" x14ac:dyDescent="0.2">
      <c r="A8" s="159">
        <v>5</v>
      </c>
      <c r="B8" s="122" t="s">
        <v>95</v>
      </c>
      <c r="C8" s="123" t="s">
        <v>98</v>
      </c>
      <c r="D8" s="122">
        <v>1.37</v>
      </c>
      <c r="E8" s="111">
        <v>97.3</v>
      </c>
      <c r="F8" s="111">
        <v>1.37</v>
      </c>
      <c r="G8" s="114">
        <v>0</v>
      </c>
      <c r="H8" s="122">
        <v>13.2</v>
      </c>
      <c r="I8" s="111">
        <v>59.2</v>
      </c>
      <c r="J8" s="111">
        <v>13.7</v>
      </c>
      <c r="K8" s="123">
        <v>13.8</v>
      </c>
      <c r="L8" s="124">
        <v>8.2200000000000006</v>
      </c>
      <c r="M8" s="125">
        <v>8.1</v>
      </c>
      <c r="N8" s="122">
        <v>1.37</v>
      </c>
      <c r="O8" s="111">
        <v>63</v>
      </c>
      <c r="P8" s="111">
        <v>1.37</v>
      </c>
      <c r="Q8" s="123">
        <v>0</v>
      </c>
      <c r="R8" s="122">
        <v>26.4</v>
      </c>
      <c r="S8" s="111">
        <v>60.4</v>
      </c>
      <c r="T8" s="111">
        <v>0.49</v>
      </c>
      <c r="U8" s="123">
        <v>4.55</v>
      </c>
      <c r="V8" s="163">
        <v>52.1</v>
      </c>
      <c r="W8" s="163">
        <v>46.6</v>
      </c>
      <c r="X8" s="163">
        <v>0</v>
      </c>
      <c r="Y8" s="163">
        <v>1.37</v>
      </c>
      <c r="Z8" s="235">
        <v>57.6</v>
      </c>
      <c r="AA8" s="163">
        <v>16.5</v>
      </c>
      <c r="AB8" s="163">
        <v>3.41</v>
      </c>
      <c r="AC8" s="163">
        <v>22.5</v>
      </c>
      <c r="AD8" s="124">
        <v>73</v>
      </c>
      <c r="AE8" s="121"/>
    </row>
    <row r="9" spans="1:31" x14ac:dyDescent="0.2">
      <c r="A9" s="159">
        <v>6</v>
      </c>
      <c r="B9" s="122" t="s">
        <v>102</v>
      </c>
      <c r="C9" s="123" t="s">
        <v>104</v>
      </c>
      <c r="D9" s="122">
        <v>5.42</v>
      </c>
      <c r="E9" s="111">
        <v>86.1</v>
      </c>
      <c r="F9" s="111">
        <v>7.83</v>
      </c>
      <c r="G9" s="114">
        <v>0.6</v>
      </c>
      <c r="H9" s="122">
        <v>24.3</v>
      </c>
      <c r="I9" s="111">
        <v>60.4</v>
      </c>
      <c r="J9" s="111">
        <v>9.3000000000000007</v>
      </c>
      <c r="K9" s="123">
        <v>5.99</v>
      </c>
      <c r="L9" s="124">
        <v>15.1</v>
      </c>
      <c r="M9" s="125">
        <v>5.68</v>
      </c>
      <c r="N9" s="122">
        <v>18.100000000000001</v>
      </c>
      <c r="O9" s="111">
        <v>81.3</v>
      </c>
      <c r="P9" s="111">
        <v>1.81</v>
      </c>
      <c r="Q9" s="123">
        <v>0</v>
      </c>
      <c r="R9" s="122">
        <v>24.7</v>
      </c>
      <c r="S9" s="111">
        <v>65.599999999999994</v>
      </c>
      <c r="T9" s="111">
        <v>0.26</v>
      </c>
      <c r="U9" s="123">
        <v>2.35</v>
      </c>
      <c r="V9" s="163">
        <v>7.23</v>
      </c>
      <c r="W9" s="163">
        <v>84.9</v>
      </c>
      <c r="X9" s="163">
        <v>4.82</v>
      </c>
      <c r="Y9" s="163">
        <v>3.01</v>
      </c>
      <c r="Z9" s="235">
        <v>57.9</v>
      </c>
      <c r="AA9" s="163">
        <v>28.2</v>
      </c>
      <c r="AB9" s="163">
        <v>6.01</v>
      </c>
      <c r="AC9" s="163">
        <v>7.91</v>
      </c>
      <c r="AD9" s="124">
        <v>166</v>
      </c>
      <c r="AE9" s="121"/>
    </row>
    <row r="10" spans="1:31" x14ac:dyDescent="0.2">
      <c r="A10" s="159">
        <v>7</v>
      </c>
      <c r="B10" s="122" t="s">
        <v>105</v>
      </c>
      <c r="C10" s="123" t="s">
        <v>107</v>
      </c>
      <c r="D10" s="122">
        <v>8.1300000000000008</v>
      </c>
      <c r="E10" s="111">
        <v>87</v>
      </c>
      <c r="F10" s="111">
        <v>2.44</v>
      </c>
      <c r="G10" s="114">
        <v>2.44</v>
      </c>
      <c r="H10" s="122">
        <v>14</v>
      </c>
      <c r="I10" s="111">
        <v>66.3</v>
      </c>
      <c r="J10" s="111">
        <v>9.81</v>
      </c>
      <c r="K10" s="123">
        <v>9.94</v>
      </c>
      <c r="L10" s="124">
        <v>11.4</v>
      </c>
      <c r="M10" s="125">
        <v>11</v>
      </c>
      <c r="N10" s="122">
        <v>13.4</v>
      </c>
      <c r="O10" s="111">
        <v>78</v>
      </c>
      <c r="P10" s="111">
        <v>0.41</v>
      </c>
      <c r="Q10" s="123">
        <v>0</v>
      </c>
      <c r="R10" s="122">
        <v>17.899999999999999</v>
      </c>
      <c r="S10" s="111">
        <v>74.400000000000006</v>
      </c>
      <c r="T10" s="111">
        <v>0.65</v>
      </c>
      <c r="U10" s="123">
        <v>1.86</v>
      </c>
      <c r="V10" s="163">
        <v>24.8</v>
      </c>
      <c r="W10" s="163">
        <v>71.099999999999994</v>
      </c>
      <c r="X10" s="163">
        <v>2.44</v>
      </c>
      <c r="Y10" s="163">
        <v>1.63</v>
      </c>
      <c r="Z10" s="235">
        <v>50.4</v>
      </c>
      <c r="AA10" s="163">
        <v>30.9</v>
      </c>
      <c r="AB10" s="163">
        <v>7.53</v>
      </c>
      <c r="AC10" s="163">
        <v>11.2</v>
      </c>
      <c r="AD10" s="124">
        <v>246</v>
      </c>
      <c r="AE10" s="121"/>
    </row>
    <row r="11" spans="1:31" x14ac:dyDescent="0.2">
      <c r="A11" s="159">
        <v>8</v>
      </c>
      <c r="B11" s="122" t="s">
        <v>115</v>
      </c>
      <c r="C11" s="123" t="s">
        <v>118</v>
      </c>
      <c r="D11" s="122">
        <v>20</v>
      </c>
      <c r="E11" s="111">
        <v>80</v>
      </c>
      <c r="F11" s="111">
        <v>0</v>
      </c>
      <c r="G11" s="114">
        <v>0</v>
      </c>
      <c r="H11" s="122">
        <v>21.8</v>
      </c>
      <c r="I11" s="111">
        <v>60.9</v>
      </c>
      <c r="J11" s="111">
        <v>7.83</v>
      </c>
      <c r="K11" s="123">
        <v>9.4600000000000009</v>
      </c>
      <c r="L11" s="124">
        <v>40</v>
      </c>
      <c r="M11" s="125">
        <v>7.75</v>
      </c>
      <c r="N11" s="122">
        <v>0</v>
      </c>
      <c r="O11" s="111">
        <v>100</v>
      </c>
      <c r="P11" s="111">
        <v>0</v>
      </c>
      <c r="Q11" s="123">
        <v>0</v>
      </c>
      <c r="R11" s="122">
        <v>29.3</v>
      </c>
      <c r="S11" s="111">
        <v>57.8</v>
      </c>
      <c r="T11" s="111">
        <v>0.73</v>
      </c>
      <c r="U11" s="123">
        <v>5.39</v>
      </c>
      <c r="V11" s="163">
        <v>20</v>
      </c>
      <c r="W11" s="163">
        <v>80</v>
      </c>
      <c r="X11" s="163">
        <v>0</v>
      </c>
      <c r="Y11" s="163">
        <v>0</v>
      </c>
      <c r="Z11" s="235">
        <v>70.599999999999994</v>
      </c>
      <c r="AA11" s="163">
        <v>13.3</v>
      </c>
      <c r="AB11" s="163">
        <v>3.69</v>
      </c>
      <c r="AC11" s="163">
        <v>12.4</v>
      </c>
      <c r="AD11" s="124">
        <v>5</v>
      </c>
      <c r="AE11" s="121"/>
    </row>
    <row r="12" spans="1:31" x14ac:dyDescent="0.2">
      <c r="A12" s="159">
        <v>9</v>
      </c>
      <c r="B12" s="122" t="s">
        <v>119</v>
      </c>
      <c r="C12" s="123" t="s">
        <v>121</v>
      </c>
      <c r="D12" s="122">
        <v>16.100000000000001</v>
      </c>
      <c r="E12" s="111">
        <v>71</v>
      </c>
      <c r="F12" s="111">
        <v>11.3</v>
      </c>
      <c r="G12" s="114">
        <v>1.61</v>
      </c>
      <c r="H12" s="122">
        <v>25.5</v>
      </c>
      <c r="I12" s="111">
        <v>58.6</v>
      </c>
      <c r="J12" s="111">
        <v>8.34</v>
      </c>
      <c r="K12" s="123">
        <v>7.59</v>
      </c>
      <c r="L12" s="124">
        <v>9.68</v>
      </c>
      <c r="M12" s="125">
        <v>4.7</v>
      </c>
      <c r="N12" s="122">
        <v>17.7</v>
      </c>
      <c r="O12" s="111">
        <v>67.7</v>
      </c>
      <c r="P12" s="111">
        <v>6.45</v>
      </c>
      <c r="Q12" s="123">
        <v>0</v>
      </c>
      <c r="R12" s="122">
        <v>17.3</v>
      </c>
      <c r="S12" s="111">
        <v>77.8</v>
      </c>
      <c r="T12" s="111">
        <v>15.6</v>
      </c>
      <c r="U12" s="123">
        <v>1.03</v>
      </c>
      <c r="V12" s="163">
        <v>25.8</v>
      </c>
      <c r="W12" s="163">
        <v>61.3</v>
      </c>
      <c r="X12" s="163">
        <v>4.84</v>
      </c>
      <c r="Y12" s="163">
        <v>8.06</v>
      </c>
      <c r="Z12" s="235">
        <v>63.8</v>
      </c>
      <c r="AA12" s="163">
        <v>21.5</v>
      </c>
      <c r="AB12" s="163">
        <v>2.77</v>
      </c>
      <c r="AC12" s="163">
        <v>12</v>
      </c>
      <c r="AD12" s="124">
        <v>62</v>
      </c>
      <c r="AE12" s="121"/>
    </row>
    <row r="13" spans="1:31" x14ac:dyDescent="0.2">
      <c r="A13" s="159">
        <v>10</v>
      </c>
      <c r="B13" s="122" t="s">
        <v>122</v>
      </c>
      <c r="C13" s="123" t="s">
        <v>125</v>
      </c>
      <c r="D13" s="122">
        <v>15.8</v>
      </c>
      <c r="E13" s="111">
        <v>84.2</v>
      </c>
      <c r="F13" s="111">
        <v>0</v>
      </c>
      <c r="G13" s="114">
        <v>0</v>
      </c>
      <c r="H13" s="122">
        <v>31.8</v>
      </c>
      <c r="I13" s="111">
        <v>44</v>
      </c>
      <c r="J13" s="111">
        <v>9.26</v>
      </c>
      <c r="K13" s="123">
        <v>14.9</v>
      </c>
      <c r="L13" s="124">
        <v>5.26</v>
      </c>
      <c r="M13" s="125">
        <v>10.9</v>
      </c>
      <c r="N13" s="122">
        <v>42.1</v>
      </c>
      <c r="O13" s="111">
        <v>52.6</v>
      </c>
      <c r="P13" s="111">
        <v>0</v>
      </c>
      <c r="Q13" s="123">
        <v>0</v>
      </c>
      <c r="R13" s="122">
        <v>18.100000000000001</v>
      </c>
      <c r="S13" s="111">
        <v>72.5</v>
      </c>
      <c r="T13" s="111">
        <v>1.06</v>
      </c>
      <c r="U13" s="123">
        <v>3.17</v>
      </c>
      <c r="V13" s="163">
        <v>73.7</v>
      </c>
      <c r="W13" s="163">
        <v>26.3</v>
      </c>
      <c r="X13" s="163">
        <v>0</v>
      </c>
      <c r="Y13" s="163">
        <v>0</v>
      </c>
      <c r="Z13" s="235">
        <v>72.5</v>
      </c>
      <c r="AA13" s="163">
        <v>4.76</v>
      </c>
      <c r="AB13" s="163">
        <v>1.71</v>
      </c>
      <c r="AC13" s="163">
        <v>21.1</v>
      </c>
      <c r="AD13" s="124">
        <v>19</v>
      </c>
      <c r="AE13" s="121"/>
    </row>
    <row r="14" spans="1:31" x14ac:dyDescent="0.2">
      <c r="A14" s="159">
        <v>11</v>
      </c>
      <c r="B14" s="122" t="s">
        <v>126</v>
      </c>
      <c r="C14" s="123" t="s">
        <v>128</v>
      </c>
      <c r="D14" s="122">
        <v>7.14</v>
      </c>
      <c r="E14" s="111">
        <v>57.1</v>
      </c>
      <c r="F14" s="111">
        <v>28.6</v>
      </c>
      <c r="G14" s="114">
        <v>7.14</v>
      </c>
      <c r="H14" s="122">
        <v>25</v>
      </c>
      <c r="I14" s="111">
        <v>48.5</v>
      </c>
      <c r="J14" s="111">
        <v>12.1</v>
      </c>
      <c r="K14" s="123">
        <v>14.4</v>
      </c>
      <c r="L14" s="124">
        <v>35.700000000000003</v>
      </c>
      <c r="M14" s="125">
        <v>26.8</v>
      </c>
      <c r="N14" s="122">
        <v>28.6</v>
      </c>
      <c r="O14" s="111">
        <v>64.3</v>
      </c>
      <c r="P14" s="111">
        <v>7.14</v>
      </c>
      <c r="Q14" s="123">
        <v>3.57</v>
      </c>
      <c r="R14" s="122">
        <v>19</v>
      </c>
      <c r="S14" s="111">
        <v>74</v>
      </c>
      <c r="T14" s="111">
        <v>1.68</v>
      </c>
      <c r="U14" s="123">
        <v>2.04</v>
      </c>
      <c r="V14" s="163">
        <v>0</v>
      </c>
      <c r="W14" s="163">
        <v>71.400000000000006</v>
      </c>
      <c r="X14" s="163">
        <v>17.899999999999999</v>
      </c>
      <c r="Y14" s="163">
        <v>10.7</v>
      </c>
      <c r="Z14" s="235">
        <v>41.2</v>
      </c>
      <c r="AA14" s="163">
        <v>33.799999999999997</v>
      </c>
      <c r="AB14" s="163">
        <v>9.26</v>
      </c>
      <c r="AC14" s="163">
        <v>15.8</v>
      </c>
      <c r="AD14" s="124">
        <v>28</v>
      </c>
      <c r="AE14" s="121"/>
    </row>
    <row r="15" spans="1:31" x14ac:dyDescent="0.2">
      <c r="A15" s="159">
        <v>12</v>
      </c>
      <c r="B15" s="122" t="s">
        <v>129</v>
      </c>
      <c r="C15" s="123" t="s">
        <v>132</v>
      </c>
      <c r="D15" s="122">
        <v>17.600000000000001</v>
      </c>
      <c r="E15" s="111">
        <v>78.400000000000006</v>
      </c>
      <c r="F15" s="111">
        <v>1.96</v>
      </c>
      <c r="G15" s="114">
        <v>1.96</v>
      </c>
      <c r="H15" s="122">
        <v>34.1</v>
      </c>
      <c r="I15" s="111">
        <v>44.2</v>
      </c>
      <c r="J15" s="111">
        <v>7.69</v>
      </c>
      <c r="K15" s="123">
        <v>14</v>
      </c>
      <c r="L15" s="124">
        <v>0</v>
      </c>
      <c r="M15" s="125">
        <v>4.4400000000000004</v>
      </c>
      <c r="N15" s="122">
        <v>11.8</v>
      </c>
      <c r="O15" s="111">
        <v>74.5</v>
      </c>
      <c r="P15" s="111">
        <v>1.96</v>
      </c>
      <c r="Q15" s="123">
        <v>0</v>
      </c>
      <c r="R15" s="122">
        <v>25.2</v>
      </c>
      <c r="S15" s="111">
        <v>65.400000000000006</v>
      </c>
      <c r="T15" s="111">
        <v>0.46</v>
      </c>
      <c r="U15" s="123">
        <v>1.83</v>
      </c>
      <c r="V15" s="163">
        <v>35.299999999999997</v>
      </c>
      <c r="W15" s="163">
        <v>60.8</v>
      </c>
      <c r="X15" s="163">
        <v>1.96</v>
      </c>
      <c r="Y15" s="163">
        <v>1.96</v>
      </c>
      <c r="Z15" s="235">
        <v>63.2</v>
      </c>
      <c r="AA15" s="163">
        <v>16.7</v>
      </c>
      <c r="AB15" s="163">
        <v>4.82</v>
      </c>
      <c r="AC15" s="163">
        <v>15.3</v>
      </c>
      <c r="AD15" s="124">
        <v>51</v>
      </c>
      <c r="AE15" s="121"/>
    </row>
    <row r="16" spans="1:31" x14ac:dyDescent="0.2">
      <c r="A16" s="159">
        <v>13</v>
      </c>
      <c r="B16" s="122" t="s">
        <v>133</v>
      </c>
      <c r="C16" s="123" t="s">
        <v>135</v>
      </c>
      <c r="D16" s="122">
        <v>0</v>
      </c>
      <c r="E16" s="111">
        <v>66.7</v>
      </c>
      <c r="F16" s="111">
        <v>33.299999999999997</v>
      </c>
      <c r="G16" s="114">
        <v>0</v>
      </c>
      <c r="H16" s="122">
        <v>32.4</v>
      </c>
      <c r="I16" s="111">
        <v>30.1</v>
      </c>
      <c r="J16" s="111">
        <v>11.6</v>
      </c>
      <c r="K16" s="123">
        <v>25.9</v>
      </c>
      <c r="L16" s="124">
        <v>16.7</v>
      </c>
      <c r="M16" s="125">
        <v>16.3</v>
      </c>
      <c r="N16" s="122">
        <v>16.7</v>
      </c>
      <c r="O16" s="111">
        <v>66.7</v>
      </c>
      <c r="P16" s="111">
        <v>0</v>
      </c>
      <c r="Q16" s="123">
        <v>0</v>
      </c>
      <c r="R16" s="122">
        <v>9.82</v>
      </c>
      <c r="S16" s="111">
        <v>73.599999999999994</v>
      </c>
      <c r="T16" s="111">
        <v>0.16</v>
      </c>
      <c r="U16" s="123">
        <v>5.38</v>
      </c>
      <c r="V16" s="163">
        <v>66.7</v>
      </c>
      <c r="W16" s="163">
        <v>0</v>
      </c>
      <c r="X16" s="163">
        <v>0</v>
      </c>
      <c r="Y16" s="163">
        <v>33.299999999999997</v>
      </c>
      <c r="Z16" s="235">
        <v>61.4</v>
      </c>
      <c r="AA16" s="163">
        <v>2.98</v>
      </c>
      <c r="AB16" s="163">
        <v>3.54</v>
      </c>
      <c r="AC16" s="163">
        <v>32</v>
      </c>
      <c r="AD16" s="124">
        <v>6</v>
      </c>
      <c r="AE16" s="121"/>
    </row>
    <row r="17" spans="1:31" x14ac:dyDescent="0.2">
      <c r="A17" s="159">
        <v>14</v>
      </c>
      <c r="B17" s="122" t="s">
        <v>136</v>
      </c>
      <c r="C17" s="123" t="s">
        <v>138</v>
      </c>
      <c r="D17" s="122">
        <v>56.7</v>
      </c>
      <c r="E17" s="111">
        <v>26.7</v>
      </c>
      <c r="F17" s="111">
        <v>10</v>
      </c>
      <c r="G17" s="114">
        <v>6.67</v>
      </c>
      <c r="H17" s="122">
        <v>37.4</v>
      </c>
      <c r="I17" s="111">
        <v>15.4</v>
      </c>
      <c r="J17" s="111">
        <v>10.6</v>
      </c>
      <c r="K17" s="123">
        <v>36.700000000000003</v>
      </c>
      <c r="L17" s="124">
        <v>16.7</v>
      </c>
      <c r="M17" s="125">
        <v>9.25</v>
      </c>
      <c r="N17" s="122">
        <v>13.3</v>
      </c>
      <c r="O17" s="111">
        <v>83.3</v>
      </c>
      <c r="P17" s="111">
        <v>0</v>
      </c>
      <c r="Q17" s="123">
        <v>0</v>
      </c>
      <c r="R17" s="122">
        <v>20.2</v>
      </c>
      <c r="S17" s="111">
        <v>57.1</v>
      </c>
      <c r="T17" s="111">
        <v>1.93</v>
      </c>
      <c r="U17" s="123">
        <v>3.59</v>
      </c>
      <c r="V17" s="163">
        <v>16.7</v>
      </c>
      <c r="W17" s="163">
        <v>70</v>
      </c>
      <c r="X17" s="163">
        <v>10</v>
      </c>
      <c r="Y17" s="163">
        <v>3.33</v>
      </c>
      <c r="Z17" s="235">
        <v>36.4</v>
      </c>
      <c r="AA17" s="163">
        <v>19.600000000000001</v>
      </c>
      <c r="AB17" s="163">
        <v>15.5</v>
      </c>
      <c r="AC17" s="163">
        <v>28.6</v>
      </c>
      <c r="AD17" s="124">
        <v>30</v>
      </c>
      <c r="AE17" s="121"/>
    </row>
    <row r="18" spans="1:31" x14ac:dyDescent="0.2">
      <c r="A18" s="159">
        <v>15</v>
      </c>
      <c r="B18" s="122" t="s">
        <v>140</v>
      </c>
      <c r="C18" s="123" t="s">
        <v>142</v>
      </c>
      <c r="D18" s="122">
        <v>21.4</v>
      </c>
      <c r="E18" s="111">
        <v>73.2</v>
      </c>
      <c r="F18" s="111">
        <v>1.79</v>
      </c>
      <c r="G18" s="114">
        <v>3.57</v>
      </c>
      <c r="H18" s="122">
        <v>28.9</v>
      </c>
      <c r="I18" s="111">
        <v>53.2</v>
      </c>
      <c r="J18" s="111">
        <v>8.16</v>
      </c>
      <c r="K18" s="123">
        <v>9.7100000000000009</v>
      </c>
      <c r="L18" s="124">
        <v>8.93</v>
      </c>
      <c r="M18" s="125">
        <v>14.7</v>
      </c>
      <c r="N18" s="122">
        <v>25</v>
      </c>
      <c r="O18" s="111">
        <v>55.4</v>
      </c>
      <c r="P18" s="111">
        <v>0</v>
      </c>
      <c r="Q18" s="123">
        <v>0</v>
      </c>
      <c r="R18" s="122">
        <v>24</v>
      </c>
      <c r="S18" s="111">
        <v>62.6</v>
      </c>
      <c r="T18" s="111">
        <v>0.42</v>
      </c>
      <c r="U18" s="123">
        <v>2.57</v>
      </c>
      <c r="V18" s="163">
        <v>30.4</v>
      </c>
      <c r="W18" s="163">
        <v>66.099999999999994</v>
      </c>
      <c r="X18" s="163">
        <v>0</v>
      </c>
      <c r="Y18" s="163">
        <v>3.57</v>
      </c>
      <c r="Z18" s="235">
        <v>62.8</v>
      </c>
      <c r="AA18" s="163">
        <v>20.7</v>
      </c>
      <c r="AB18" s="163">
        <v>4.41</v>
      </c>
      <c r="AC18" s="163">
        <v>12.1</v>
      </c>
      <c r="AD18" s="124">
        <v>56</v>
      </c>
      <c r="AE18" s="121"/>
    </row>
    <row r="19" spans="1:31" x14ac:dyDescent="0.2">
      <c r="A19" s="159">
        <v>16</v>
      </c>
      <c r="B19" s="122" t="s">
        <v>143</v>
      </c>
      <c r="C19" s="123" t="s">
        <v>146</v>
      </c>
      <c r="D19" s="122">
        <v>0</v>
      </c>
      <c r="E19" s="111">
        <v>100</v>
      </c>
      <c r="F19" s="111">
        <v>0</v>
      </c>
      <c r="G19" s="114">
        <v>0</v>
      </c>
      <c r="H19" s="122">
        <v>16.8</v>
      </c>
      <c r="I19" s="111">
        <v>57.1</v>
      </c>
      <c r="J19" s="111">
        <v>15</v>
      </c>
      <c r="K19" s="123">
        <v>11.1</v>
      </c>
      <c r="L19" s="124">
        <v>25</v>
      </c>
      <c r="M19" s="125">
        <v>8.11</v>
      </c>
      <c r="N19" s="122">
        <v>0</v>
      </c>
      <c r="O19" s="111">
        <v>100</v>
      </c>
      <c r="P19" s="111">
        <v>0</v>
      </c>
      <c r="Q19" s="123">
        <v>0</v>
      </c>
      <c r="R19" s="122">
        <v>29.6</v>
      </c>
      <c r="S19" s="111">
        <v>57.4</v>
      </c>
      <c r="T19" s="111">
        <v>0.4</v>
      </c>
      <c r="U19" s="123">
        <v>6.04</v>
      </c>
      <c r="V19" s="163">
        <v>75</v>
      </c>
      <c r="W19" s="163">
        <v>25</v>
      </c>
      <c r="X19" s="163">
        <v>0</v>
      </c>
      <c r="Y19" s="163">
        <v>0</v>
      </c>
      <c r="Z19" s="235">
        <v>71.400000000000006</v>
      </c>
      <c r="AA19" s="163">
        <v>4.3600000000000003</v>
      </c>
      <c r="AB19" s="163">
        <v>2.48</v>
      </c>
      <c r="AC19" s="163">
        <v>21.8</v>
      </c>
      <c r="AD19" s="124">
        <v>4</v>
      </c>
      <c r="AE19" s="121"/>
    </row>
    <row r="20" spans="1:31" x14ac:dyDescent="0.2">
      <c r="A20" s="159">
        <v>17</v>
      </c>
      <c r="B20" s="122" t="s">
        <v>150</v>
      </c>
      <c r="C20" s="123" t="s">
        <v>152</v>
      </c>
      <c r="D20" s="122">
        <v>10.199999999999999</v>
      </c>
      <c r="E20" s="111">
        <v>86.1</v>
      </c>
      <c r="F20" s="111">
        <v>2.78</v>
      </c>
      <c r="G20" s="114">
        <v>0.93</v>
      </c>
      <c r="H20" s="122">
        <v>26.6</v>
      </c>
      <c r="I20" s="111">
        <v>59.6</v>
      </c>
      <c r="J20" s="111">
        <v>7.42</v>
      </c>
      <c r="K20" s="123">
        <v>6.41</v>
      </c>
      <c r="L20" s="124">
        <v>8.33</v>
      </c>
      <c r="M20" s="125">
        <v>7.52</v>
      </c>
      <c r="N20" s="122">
        <v>0</v>
      </c>
      <c r="O20" s="111">
        <v>100</v>
      </c>
      <c r="P20" s="111">
        <v>0</v>
      </c>
      <c r="Q20" s="123">
        <v>0</v>
      </c>
      <c r="R20" s="122">
        <v>22.3</v>
      </c>
      <c r="S20" s="111">
        <v>70.7</v>
      </c>
      <c r="T20" s="111">
        <v>0.33</v>
      </c>
      <c r="U20" s="123">
        <v>2.36</v>
      </c>
      <c r="V20" s="163">
        <v>54.6</v>
      </c>
      <c r="W20" s="163">
        <v>42.6</v>
      </c>
      <c r="X20" s="163">
        <v>0.93</v>
      </c>
      <c r="Y20" s="163">
        <v>1.85</v>
      </c>
      <c r="Z20" s="235">
        <v>72.5</v>
      </c>
      <c r="AA20" s="163">
        <v>14.7</v>
      </c>
      <c r="AB20" s="163">
        <v>3.93</v>
      </c>
      <c r="AC20" s="163">
        <v>8.8699999999999992</v>
      </c>
      <c r="AD20" s="124">
        <v>108</v>
      </c>
      <c r="AE20" s="121"/>
    </row>
    <row r="21" spans="1:31" x14ac:dyDescent="0.2">
      <c r="A21" s="159">
        <v>18</v>
      </c>
      <c r="B21" s="122" t="s">
        <v>155</v>
      </c>
      <c r="C21" s="123" t="s">
        <v>158</v>
      </c>
      <c r="D21" s="122">
        <v>11.6</v>
      </c>
      <c r="E21" s="111">
        <v>62.6</v>
      </c>
      <c r="F21" s="111">
        <v>23.6</v>
      </c>
      <c r="G21" s="114">
        <v>2.19</v>
      </c>
      <c r="H21" s="122">
        <v>28.9</v>
      </c>
      <c r="I21" s="111">
        <v>54.2</v>
      </c>
      <c r="J21" s="111">
        <v>8.2799999999999994</v>
      </c>
      <c r="K21" s="123">
        <v>8.65</v>
      </c>
      <c r="L21" s="124">
        <v>15.5</v>
      </c>
      <c r="M21" s="125">
        <v>9.9499999999999993</v>
      </c>
      <c r="N21" s="122">
        <v>1.97</v>
      </c>
      <c r="O21" s="111">
        <v>96.1</v>
      </c>
      <c r="P21" s="111">
        <v>0.44</v>
      </c>
      <c r="Q21" s="123">
        <v>0</v>
      </c>
      <c r="R21" s="122">
        <v>24.9</v>
      </c>
      <c r="S21" s="111">
        <v>64.599999999999994</v>
      </c>
      <c r="T21" s="111">
        <v>0.65</v>
      </c>
      <c r="U21" s="123">
        <v>4.1100000000000003</v>
      </c>
      <c r="V21" s="163">
        <v>60.6</v>
      </c>
      <c r="W21" s="163">
        <v>14.9</v>
      </c>
      <c r="X21" s="163">
        <v>3.06</v>
      </c>
      <c r="Y21" s="163">
        <v>21.4</v>
      </c>
      <c r="Z21" s="235">
        <v>72.400000000000006</v>
      </c>
      <c r="AA21" s="163">
        <v>11.9</v>
      </c>
      <c r="AB21" s="163">
        <v>1.83</v>
      </c>
      <c r="AC21" s="163">
        <v>13.9</v>
      </c>
      <c r="AD21" s="124">
        <v>457</v>
      </c>
      <c r="AE21" s="121"/>
    </row>
    <row r="22" spans="1:31" x14ac:dyDescent="0.2">
      <c r="A22" s="159">
        <v>19</v>
      </c>
      <c r="B22" s="122" t="s">
        <v>162</v>
      </c>
      <c r="C22" s="123" t="s">
        <v>164</v>
      </c>
      <c r="D22" s="122">
        <v>0</v>
      </c>
      <c r="E22" s="111">
        <v>20</v>
      </c>
      <c r="F22" s="111">
        <v>48.6</v>
      </c>
      <c r="G22" s="114">
        <v>31.4</v>
      </c>
      <c r="H22" s="122">
        <v>26.3</v>
      </c>
      <c r="I22" s="111">
        <v>41.3</v>
      </c>
      <c r="J22" s="111">
        <v>9.7799999999999994</v>
      </c>
      <c r="K22" s="123">
        <v>22.6</v>
      </c>
      <c r="L22" s="124">
        <v>25.7</v>
      </c>
      <c r="M22" s="125">
        <v>8.09</v>
      </c>
      <c r="N22" s="122">
        <v>2.86</v>
      </c>
      <c r="O22" s="111">
        <v>97.1</v>
      </c>
      <c r="P22" s="111">
        <v>5.71</v>
      </c>
      <c r="Q22" s="123">
        <v>0</v>
      </c>
      <c r="R22" s="122">
        <v>26</v>
      </c>
      <c r="S22" s="111">
        <v>57.7</v>
      </c>
      <c r="T22" s="111">
        <v>0.66</v>
      </c>
      <c r="U22" s="123">
        <v>2.67</v>
      </c>
      <c r="V22" s="163">
        <v>11.4</v>
      </c>
      <c r="W22" s="163">
        <v>14.3</v>
      </c>
      <c r="X22" s="163">
        <v>40</v>
      </c>
      <c r="Y22" s="163">
        <v>34.299999999999997</v>
      </c>
      <c r="Z22" s="235">
        <v>56.1</v>
      </c>
      <c r="AA22" s="163">
        <v>14</v>
      </c>
      <c r="AB22" s="163">
        <v>6.77</v>
      </c>
      <c r="AC22" s="163">
        <v>23.1</v>
      </c>
      <c r="AD22" s="124">
        <v>35</v>
      </c>
      <c r="AE22" s="121"/>
    </row>
    <row r="23" spans="1:31" x14ac:dyDescent="0.2">
      <c r="A23" s="159">
        <v>20</v>
      </c>
      <c r="B23" s="122" t="s">
        <v>166</v>
      </c>
      <c r="C23" s="123" t="s">
        <v>169</v>
      </c>
      <c r="D23" s="122">
        <v>15.2</v>
      </c>
      <c r="E23" s="111">
        <v>66.900000000000006</v>
      </c>
      <c r="F23" s="111">
        <v>14.6</v>
      </c>
      <c r="G23" s="114">
        <v>3.31</v>
      </c>
      <c r="H23" s="122">
        <v>37.5</v>
      </c>
      <c r="I23" s="111">
        <v>48.7</v>
      </c>
      <c r="J23" s="111">
        <v>4.13</v>
      </c>
      <c r="K23" s="123">
        <v>9.66</v>
      </c>
      <c r="L23" s="124">
        <v>17.899999999999999</v>
      </c>
      <c r="M23" s="125">
        <v>14.6</v>
      </c>
      <c r="N23" s="122">
        <v>1.99</v>
      </c>
      <c r="O23" s="111">
        <v>97.4</v>
      </c>
      <c r="P23" s="111">
        <v>0</v>
      </c>
      <c r="Q23" s="123">
        <v>0</v>
      </c>
      <c r="R23" s="122">
        <v>29.7</v>
      </c>
      <c r="S23" s="111">
        <v>59</v>
      </c>
      <c r="T23" s="111">
        <v>0.15</v>
      </c>
      <c r="U23" s="123">
        <v>2.5299999999999998</v>
      </c>
      <c r="V23" s="163">
        <v>49.7</v>
      </c>
      <c r="W23" s="163">
        <v>33.799999999999997</v>
      </c>
      <c r="X23" s="163">
        <v>3.31</v>
      </c>
      <c r="Y23" s="163">
        <v>13.2</v>
      </c>
      <c r="Z23" s="235">
        <v>59.7</v>
      </c>
      <c r="AA23" s="163">
        <v>27.5</v>
      </c>
      <c r="AB23" s="163">
        <v>4.3099999999999996</v>
      </c>
      <c r="AC23" s="163">
        <v>8.56</v>
      </c>
      <c r="AD23" s="124">
        <v>151</v>
      </c>
      <c r="AE23" s="121"/>
    </row>
    <row r="24" spans="1:31" x14ac:dyDescent="0.2">
      <c r="A24" s="159">
        <v>21</v>
      </c>
      <c r="B24" s="122" t="s">
        <v>172</v>
      </c>
      <c r="C24" s="123" t="s">
        <v>174</v>
      </c>
      <c r="D24" s="122">
        <v>1.96</v>
      </c>
      <c r="E24" s="111">
        <v>32.799999999999997</v>
      </c>
      <c r="F24" s="111">
        <v>38.700000000000003</v>
      </c>
      <c r="G24" s="114">
        <v>26.6</v>
      </c>
      <c r="H24" s="122">
        <v>14</v>
      </c>
      <c r="I24" s="111">
        <v>50.7</v>
      </c>
      <c r="J24" s="111">
        <v>16.5</v>
      </c>
      <c r="K24" s="123">
        <v>18.899999999999999</v>
      </c>
      <c r="L24" s="124">
        <v>23.3</v>
      </c>
      <c r="M24" s="125">
        <v>12.2</v>
      </c>
      <c r="N24" s="122">
        <v>13.2</v>
      </c>
      <c r="O24" s="111">
        <v>86.3</v>
      </c>
      <c r="P24" s="111">
        <v>1.63</v>
      </c>
      <c r="Q24" s="123">
        <v>0.65</v>
      </c>
      <c r="R24" s="122">
        <v>28.1</v>
      </c>
      <c r="S24" s="111">
        <v>74.7</v>
      </c>
      <c r="T24" s="111">
        <v>1.9</v>
      </c>
      <c r="U24" s="123">
        <v>1.4</v>
      </c>
      <c r="V24" s="163">
        <v>14.7</v>
      </c>
      <c r="W24" s="163">
        <v>22.5</v>
      </c>
      <c r="X24" s="163">
        <v>15</v>
      </c>
      <c r="Y24" s="163">
        <v>47.8</v>
      </c>
      <c r="Z24" s="235">
        <v>52.8</v>
      </c>
      <c r="AA24" s="163">
        <v>13.4</v>
      </c>
      <c r="AB24" s="163">
        <v>8.07</v>
      </c>
      <c r="AC24" s="163">
        <v>25.7</v>
      </c>
      <c r="AD24" s="124">
        <v>613</v>
      </c>
      <c r="AE24" s="121"/>
    </row>
    <row r="25" spans="1:31" x14ac:dyDescent="0.2">
      <c r="A25" s="159">
        <v>22</v>
      </c>
      <c r="B25" s="122" t="s">
        <v>177</v>
      </c>
      <c r="C25" s="123" t="s">
        <v>179</v>
      </c>
      <c r="D25" s="122">
        <v>2.5499999999999998</v>
      </c>
      <c r="E25" s="111">
        <v>26.3</v>
      </c>
      <c r="F25" s="111">
        <v>38.6</v>
      </c>
      <c r="G25" s="114">
        <v>32.6</v>
      </c>
      <c r="H25" s="122">
        <v>14.9</v>
      </c>
      <c r="I25" s="111">
        <v>47.2</v>
      </c>
      <c r="J25" s="111">
        <v>15.1</v>
      </c>
      <c r="K25" s="123">
        <v>22.8</v>
      </c>
      <c r="L25" s="124">
        <v>18.7</v>
      </c>
      <c r="M25" s="125">
        <v>11</v>
      </c>
      <c r="N25" s="122">
        <v>20.100000000000001</v>
      </c>
      <c r="O25" s="111">
        <v>73.8</v>
      </c>
      <c r="P25" s="111">
        <v>6.43</v>
      </c>
      <c r="Q25" s="123">
        <v>1</v>
      </c>
      <c r="R25" s="122">
        <v>32.799999999999997</v>
      </c>
      <c r="S25" s="111">
        <v>52.5</v>
      </c>
      <c r="T25" s="111">
        <v>1.47</v>
      </c>
      <c r="U25" s="123">
        <v>3.31</v>
      </c>
      <c r="V25" s="163">
        <v>11.9</v>
      </c>
      <c r="W25" s="163">
        <v>18.5</v>
      </c>
      <c r="X25" s="163">
        <v>15.5</v>
      </c>
      <c r="Y25" s="163">
        <v>54.1</v>
      </c>
      <c r="Z25" s="235">
        <v>51.3</v>
      </c>
      <c r="AA25" s="163">
        <v>12.6</v>
      </c>
      <c r="AB25" s="163">
        <v>7.85</v>
      </c>
      <c r="AC25" s="163">
        <v>28.3</v>
      </c>
      <c r="AD25" s="124">
        <v>902</v>
      </c>
      <c r="AE25" s="121"/>
    </row>
    <row r="26" spans="1:31" x14ac:dyDescent="0.2">
      <c r="A26" s="159">
        <v>23</v>
      </c>
      <c r="B26" s="122" t="s">
        <v>180</v>
      </c>
      <c r="C26" s="123" t="s">
        <v>183</v>
      </c>
      <c r="D26" s="122">
        <v>22.2</v>
      </c>
      <c r="E26" s="111">
        <v>62.5</v>
      </c>
      <c r="F26" s="111">
        <v>9.7200000000000006</v>
      </c>
      <c r="G26" s="114">
        <v>5.56</v>
      </c>
      <c r="H26" s="122">
        <v>28.8</v>
      </c>
      <c r="I26" s="111">
        <v>49.3</v>
      </c>
      <c r="J26" s="111">
        <v>7.15</v>
      </c>
      <c r="K26" s="123">
        <v>14.7</v>
      </c>
      <c r="L26" s="124">
        <v>13.4</v>
      </c>
      <c r="M26" s="125">
        <v>7.96</v>
      </c>
      <c r="N26" s="122">
        <v>2.31</v>
      </c>
      <c r="O26" s="111">
        <v>88</v>
      </c>
      <c r="P26" s="111">
        <v>2.31</v>
      </c>
      <c r="Q26" s="123">
        <v>0.93</v>
      </c>
      <c r="R26" s="122">
        <v>24.8</v>
      </c>
      <c r="S26" s="111">
        <v>67.099999999999994</v>
      </c>
      <c r="T26" s="111">
        <v>1.38</v>
      </c>
      <c r="U26" s="123">
        <v>2.35</v>
      </c>
      <c r="V26" s="163">
        <v>52.3</v>
      </c>
      <c r="W26" s="163">
        <v>34.299999999999997</v>
      </c>
      <c r="X26" s="163">
        <v>2.31</v>
      </c>
      <c r="Y26" s="163">
        <v>11.1</v>
      </c>
      <c r="Z26" s="235">
        <v>53</v>
      </c>
      <c r="AA26" s="163">
        <v>26.5</v>
      </c>
      <c r="AB26" s="163">
        <v>6.02</v>
      </c>
      <c r="AC26" s="163">
        <v>14.5</v>
      </c>
      <c r="AD26" s="124">
        <v>216</v>
      </c>
      <c r="AE26" s="121"/>
    </row>
    <row r="27" spans="1:31" x14ac:dyDescent="0.2">
      <c r="A27" s="159">
        <v>24</v>
      </c>
      <c r="B27" s="122" t="s">
        <v>185</v>
      </c>
      <c r="C27" s="123" t="s">
        <v>188</v>
      </c>
      <c r="D27" s="122">
        <v>26.9</v>
      </c>
      <c r="E27" s="111">
        <v>60</v>
      </c>
      <c r="F27" s="111">
        <v>10</v>
      </c>
      <c r="G27" s="114">
        <v>3.08</v>
      </c>
      <c r="H27" s="122">
        <v>44.9</v>
      </c>
      <c r="I27" s="111">
        <v>30.8</v>
      </c>
      <c r="J27" s="111">
        <v>5.05</v>
      </c>
      <c r="K27" s="123">
        <v>19.2</v>
      </c>
      <c r="L27" s="124">
        <v>20</v>
      </c>
      <c r="M27" s="125">
        <v>13.4</v>
      </c>
      <c r="N27" s="122">
        <v>0</v>
      </c>
      <c r="O27" s="111">
        <v>92.3</v>
      </c>
      <c r="P27" s="111">
        <v>0.77</v>
      </c>
      <c r="Q27" s="123">
        <v>0</v>
      </c>
      <c r="R27" s="122">
        <v>12.6</v>
      </c>
      <c r="S27" s="111">
        <v>73.900000000000006</v>
      </c>
      <c r="T27" s="111">
        <v>0.11</v>
      </c>
      <c r="U27" s="123">
        <v>2.64</v>
      </c>
      <c r="V27" s="163">
        <v>43.8</v>
      </c>
      <c r="W27" s="163">
        <v>43.8</v>
      </c>
      <c r="X27" s="163">
        <v>2.31</v>
      </c>
      <c r="Y27" s="163">
        <v>10</v>
      </c>
      <c r="Z27" s="235">
        <v>67.5</v>
      </c>
      <c r="AA27" s="163">
        <v>10.8</v>
      </c>
      <c r="AB27" s="163">
        <v>4.12</v>
      </c>
      <c r="AC27" s="163">
        <v>17.600000000000001</v>
      </c>
      <c r="AD27" s="124">
        <v>131</v>
      </c>
      <c r="AE27" s="121"/>
    </row>
    <row r="28" spans="1:31" ht="17" thickBot="1" x14ac:dyDescent="0.25">
      <c r="A28" s="159">
        <v>25</v>
      </c>
      <c r="B28" s="126" t="s">
        <v>190</v>
      </c>
      <c r="C28" s="129" t="s">
        <v>193</v>
      </c>
      <c r="D28" s="126">
        <v>15</v>
      </c>
      <c r="E28" s="127">
        <v>72.5</v>
      </c>
      <c r="F28" s="127">
        <v>12.5</v>
      </c>
      <c r="G28" s="128">
        <v>0</v>
      </c>
      <c r="H28" s="126">
        <v>29</v>
      </c>
      <c r="I28" s="127">
        <v>44.7</v>
      </c>
      <c r="J28" s="127">
        <v>10.9</v>
      </c>
      <c r="K28" s="129">
        <v>15.4</v>
      </c>
      <c r="L28" s="130">
        <v>47.5</v>
      </c>
      <c r="M28" s="131">
        <v>37.1</v>
      </c>
      <c r="N28" s="126">
        <v>5</v>
      </c>
      <c r="O28" s="127">
        <v>52.5</v>
      </c>
      <c r="P28" s="127">
        <v>2.5</v>
      </c>
      <c r="Q28" s="129">
        <v>10</v>
      </c>
      <c r="R28" s="126">
        <v>18</v>
      </c>
      <c r="S28" s="127">
        <v>60.4</v>
      </c>
      <c r="T28" s="127">
        <v>0.81</v>
      </c>
      <c r="U28" s="129">
        <v>9.43</v>
      </c>
      <c r="V28" s="163">
        <v>52.5</v>
      </c>
      <c r="W28" s="163">
        <v>35</v>
      </c>
      <c r="X28" s="163">
        <v>2.5</v>
      </c>
      <c r="Y28" s="163">
        <v>10</v>
      </c>
      <c r="Z28" s="235">
        <v>60.4</v>
      </c>
      <c r="AA28" s="163">
        <v>14.9</v>
      </c>
      <c r="AB28" s="163">
        <v>6.95</v>
      </c>
      <c r="AC28" s="163">
        <v>17.8</v>
      </c>
      <c r="AD28" s="130">
        <v>40</v>
      </c>
      <c r="AE28" s="121"/>
    </row>
    <row r="29" spans="1:31" x14ac:dyDescent="0.2">
      <c r="A29" s="159">
        <v>38</v>
      </c>
      <c r="B29" s="115" t="s">
        <v>66</v>
      </c>
      <c r="C29" s="118" t="s">
        <v>68</v>
      </c>
      <c r="D29" s="115">
        <v>1.86</v>
      </c>
      <c r="E29" s="116">
        <v>91.9</v>
      </c>
      <c r="F29" s="116">
        <v>4.3499999999999996</v>
      </c>
      <c r="G29" s="118">
        <v>1.86</v>
      </c>
      <c r="H29" s="115">
        <v>17.399999999999999</v>
      </c>
      <c r="I29" s="116">
        <v>59.3</v>
      </c>
      <c r="J29" s="116">
        <v>12.6</v>
      </c>
      <c r="K29" s="118">
        <v>10.7</v>
      </c>
      <c r="L29" s="119">
        <v>62.7</v>
      </c>
      <c r="M29" s="119">
        <v>59.6</v>
      </c>
      <c r="N29" s="115">
        <v>9.94</v>
      </c>
      <c r="O29" s="116">
        <v>75.8</v>
      </c>
      <c r="P29" s="116">
        <v>4.3499999999999996</v>
      </c>
      <c r="Q29" s="118">
        <v>0</v>
      </c>
      <c r="R29" s="115">
        <v>17.5</v>
      </c>
      <c r="S29" s="116">
        <v>67.400000000000006</v>
      </c>
      <c r="T29" s="116">
        <v>2.96</v>
      </c>
      <c r="U29" s="117">
        <v>5.47</v>
      </c>
      <c r="V29" s="228">
        <v>18</v>
      </c>
      <c r="W29" s="226">
        <v>77</v>
      </c>
      <c r="X29" s="226">
        <v>3.73</v>
      </c>
      <c r="Y29" s="226">
        <v>1.24</v>
      </c>
      <c r="Z29" s="226">
        <v>56.4</v>
      </c>
      <c r="AA29" s="226">
        <v>22.9</v>
      </c>
      <c r="AB29" s="226">
        <v>5.93</v>
      </c>
      <c r="AC29" s="229">
        <v>14.8</v>
      </c>
      <c r="AD29" s="120">
        <v>161</v>
      </c>
      <c r="AE29" s="121"/>
    </row>
    <row r="30" spans="1:31" x14ac:dyDescent="0.2">
      <c r="A30" s="159">
        <v>39</v>
      </c>
      <c r="B30" s="122" t="s">
        <v>78</v>
      </c>
      <c r="C30" s="123" t="s">
        <v>80</v>
      </c>
      <c r="D30" s="122">
        <v>22.9</v>
      </c>
      <c r="E30" s="111">
        <v>57</v>
      </c>
      <c r="F30" s="111">
        <v>8.41</v>
      </c>
      <c r="G30" s="123">
        <v>11.7</v>
      </c>
      <c r="H30" s="122">
        <v>31.1</v>
      </c>
      <c r="I30" s="111">
        <v>32.700000000000003</v>
      </c>
      <c r="J30" s="111">
        <v>8.86</v>
      </c>
      <c r="K30" s="123">
        <v>27.3</v>
      </c>
      <c r="L30" s="124">
        <v>58.4</v>
      </c>
      <c r="M30" s="124">
        <v>58.4</v>
      </c>
      <c r="N30" s="122">
        <v>23.8</v>
      </c>
      <c r="O30" s="111">
        <v>72.400000000000006</v>
      </c>
      <c r="P30" s="111">
        <v>1.87</v>
      </c>
      <c r="Q30" s="123">
        <v>1.4</v>
      </c>
      <c r="R30" s="122">
        <v>23.7</v>
      </c>
      <c r="S30" s="111">
        <v>53.5</v>
      </c>
      <c r="T30" s="111">
        <v>1.03</v>
      </c>
      <c r="U30" s="114">
        <v>12.2</v>
      </c>
      <c r="V30" s="230">
        <v>3.74</v>
      </c>
      <c r="W30" s="163">
        <v>79.900000000000006</v>
      </c>
      <c r="X30" s="163">
        <v>15.4</v>
      </c>
      <c r="Y30" s="163">
        <v>0.93</v>
      </c>
      <c r="Z30" s="163">
        <v>28.3</v>
      </c>
      <c r="AA30" s="163">
        <v>40.299999999999997</v>
      </c>
      <c r="AB30" s="163">
        <v>17.100000000000001</v>
      </c>
      <c r="AC30" s="231">
        <v>14.3</v>
      </c>
      <c r="AD30" s="125">
        <v>214</v>
      </c>
      <c r="AE30" s="121"/>
    </row>
    <row r="31" spans="1:31" x14ac:dyDescent="0.2">
      <c r="A31" s="159">
        <v>40</v>
      </c>
      <c r="B31" s="122" t="s">
        <v>81</v>
      </c>
      <c r="C31" s="123" t="s">
        <v>83</v>
      </c>
      <c r="D31" s="122">
        <v>6.05</v>
      </c>
      <c r="E31" s="111">
        <v>89</v>
      </c>
      <c r="F31" s="111">
        <v>4.32</v>
      </c>
      <c r="G31" s="123">
        <v>0.57999999999999996</v>
      </c>
      <c r="H31" s="122">
        <v>14.8</v>
      </c>
      <c r="I31" s="111">
        <v>69.7</v>
      </c>
      <c r="J31" s="111">
        <v>8.76</v>
      </c>
      <c r="K31" s="123">
        <v>6.65</v>
      </c>
      <c r="L31" s="124">
        <v>66.900000000000006</v>
      </c>
      <c r="M31" s="124">
        <v>65.599999999999994</v>
      </c>
      <c r="N31" s="122">
        <v>40.299999999999997</v>
      </c>
      <c r="O31" s="111">
        <v>58.2</v>
      </c>
      <c r="P31" s="111">
        <v>0.28999999999999998</v>
      </c>
      <c r="Q31" s="123">
        <v>1.1499999999999999</v>
      </c>
      <c r="R31" s="122">
        <v>30.4</v>
      </c>
      <c r="S31" s="111">
        <v>58.4</v>
      </c>
      <c r="T31" s="111">
        <v>3.03</v>
      </c>
      <c r="U31" s="114">
        <v>5.3</v>
      </c>
      <c r="V31" s="230">
        <v>12.1</v>
      </c>
      <c r="W31" s="163">
        <v>83.9</v>
      </c>
      <c r="X31" s="163">
        <v>3.17</v>
      </c>
      <c r="Y31" s="163">
        <v>0.86</v>
      </c>
      <c r="Z31" s="163">
        <v>49.2</v>
      </c>
      <c r="AA31" s="163">
        <v>37.4</v>
      </c>
      <c r="AB31" s="163">
        <v>4.22</v>
      </c>
      <c r="AC31" s="231">
        <v>9.19</v>
      </c>
      <c r="AD31" s="125">
        <v>347</v>
      </c>
      <c r="AE31" s="121"/>
    </row>
    <row r="32" spans="1:31" x14ac:dyDescent="0.2">
      <c r="A32" s="159">
        <v>41</v>
      </c>
      <c r="B32" s="122" t="s">
        <v>89</v>
      </c>
      <c r="C32" s="123" t="s">
        <v>91</v>
      </c>
      <c r="D32" s="122">
        <v>2.23</v>
      </c>
      <c r="E32" s="111">
        <v>91.1</v>
      </c>
      <c r="F32" s="111">
        <v>6.41</v>
      </c>
      <c r="G32" s="123">
        <v>0.28000000000000003</v>
      </c>
      <c r="H32" s="122">
        <v>15.2</v>
      </c>
      <c r="I32" s="111">
        <v>67.8</v>
      </c>
      <c r="J32" s="111">
        <v>12.5</v>
      </c>
      <c r="K32" s="123">
        <v>4.3899999999999997</v>
      </c>
      <c r="L32" s="124">
        <v>56.5</v>
      </c>
      <c r="M32" s="124">
        <v>68.099999999999994</v>
      </c>
      <c r="N32" s="122">
        <v>14.5</v>
      </c>
      <c r="O32" s="111">
        <v>75.8</v>
      </c>
      <c r="P32" s="111">
        <v>3.62</v>
      </c>
      <c r="Q32" s="123">
        <v>0.28000000000000003</v>
      </c>
      <c r="R32" s="122">
        <v>27.6</v>
      </c>
      <c r="S32" s="111">
        <v>55.1</v>
      </c>
      <c r="T32" s="111">
        <v>9.26</v>
      </c>
      <c r="U32" s="114">
        <v>5.36</v>
      </c>
      <c r="V32" s="230">
        <v>14.2</v>
      </c>
      <c r="W32" s="163">
        <v>80.8</v>
      </c>
      <c r="X32" s="163">
        <v>3.62</v>
      </c>
      <c r="Y32" s="163">
        <v>1.39</v>
      </c>
      <c r="Z32" s="163">
        <v>51.9</v>
      </c>
      <c r="AA32" s="163">
        <v>33.299999999999997</v>
      </c>
      <c r="AB32" s="163">
        <v>6.42</v>
      </c>
      <c r="AC32" s="231">
        <v>8.34</v>
      </c>
      <c r="AD32" s="125">
        <v>359</v>
      </c>
      <c r="AE32" s="121"/>
    </row>
    <row r="33" spans="1:31" x14ac:dyDescent="0.2">
      <c r="A33" s="159">
        <v>42</v>
      </c>
      <c r="B33" s="122" t="s">
        <v>92</v>
      </c>
      <c r="C33" s="123" t="s">
        <v>94</v>
      </c>
      <c r="D33" s="122">
        <v>6.77</v>
      </c>
      <c r="E33" s="111">
        <v>71.7</v>
      </c>
      <c r="F33" s="111">
        <v>19.5</v>
      </c>
      <c r="G33" s="123">
        <v>1.99</v>
      </c>
      <c r="H33" s="122">
        <v>11.5</v>
      </c>
      <c r="I33" s="111">
        <v>68.3</v>
      </c>
      <c r="J33" s="111">
        <v>15.3</v>
      </c>
      <c r="K33" s="123">
        <v>4.99</v>
      </c>
      <c r="L33" s="124">
        <v>67.7</v>
      </c>
      <c r="M33" s="124">
        <v>74.7</v>
      </c>
      <c r="N33" s="122">
        <v>22.3</v>
      </c>
      <c r="O33" s="111">
        <v>63.7</v>
      </c>
      <c r="P33" s="111">
        <v>9.9600000000000009</v>
      </c>
      <c r="Q33" s="123">
        <v>0.4</v>
      </c>
      <c r="R33" s="122">
        <v>38.200000000000003</v>
      </c>
      <c r="S33" s="111">
        <v>49.1</v>
      </c>
      <c r="T33" s="111">
        <v>4.8899999999999997</v>
      </c>
      <c r="U33" s="114">
        <v>4.1900000000000004</v>
      </c>
      <c r="V33" s="230">
        <v>25.9</v>
      </c>
      <c r="W33" s="163">
        <v>53.8</v>
      </c>
      <c r="X33" s="163">
        <v>13.9</v>
      </c>
      <c r="Y33" s="163">
        <v>6.37</v>
      </c>
      <c r="Z33" s="163">
        <v>64.599999999999994</v>
      </c>
      <c r="AA33" s="163">
        <v>17.600000000000001</v>
      </c>
      <c r="AB33" s="163">
        <v>4.0199999999999996</v>
      </c>
      <c r="AC33" s="231">
        <v>13.8</v>
      </c>
      <c r="AD33" s="125">
        <v>251</v>
      </c>
      <c r="AE33" s="121"/>
    </row>
    <row r="34" spans="1:31" x14ac:dyDescent="0.2">
      <c r="A34" s="159">
        <v>43</v>
      </c>
      <c r="B34" s="122" t="s">
        <v>95</v>
      </c>
      <c r="C34" s="123" t="s">
        <v>97</v>
      </c>
      <c r="D34" s="122">
        <v>0.71</v>
      </c>
      <c r="E34" s="111">
        <v>89.8</v>
      </c>
      <c r="F34" s="111">
        <v>8.48</v>
      </c>
      <c r="G34" s="123">
        <v>1.06</v>
      </c>
      <c r="H34" s="122">
        <v>8.83</v>
      </c>
      <c r="I34" s="111">
        <v>64.599999999999994</v>
      </c>
      <c r="J34" s="111">
        <v>18.399999999999999</v>
      </c>
      <c r="K34" s="123">
        <v>8.2200000000000006</v>
      </c>
      <c r="L34" s="124">
        <v>70</v>
      </c>
      <c r="M34" s="124">
        <v>79.2</v>
      </c>
      <c r="N34" s="122">
        <v>12.7</v>
      </c>
      <c r="O34" s="111">
        <v>80.900000000000006</v>
      </c>
      <c r="P34" s="111">
        <v>1.06</v>
      </c>
      <c r="Q34" s="123">
        <v>0</v>
      </c>
      <c r="R34" s="122">
        <v>35.299999999999997</v>
      </c>
      <c r="S34" s="111">
        <v>54.7</v>
      </c>
      <c r="T34" s="111">
        <v>3.54</v>
      </c>
      <c r="U34" s="114">
        <v>4.16</v>
      </c>
      <c r="V34" s="230">
        <v>10.199999999999999</v>
      </c>
      <c r="W34" s="163">
        <v>81.3</v>
      </c>
      <c r="X34" s="163">
        <v>7.07</v>
      </c>
      <c r="Y34" s="163">
        <v>1.41</v>
      </c>
      <c r="Z34" s="163">
        <v>38.9</v>
      </c>
      <c r="AA34" s="163">
        <v>37.5</v>
      </c>
      <c r="AB34" s="163">
        <v>10.8</v>
      </c>
      <c r="AC34" s="231">
        <v>12.7</v>
      </c>
      <c r="AD34" s="125">
        <v>283</v>
      </c>
      <c r="AE34" s="121"/>
    </row>
    <row r="35" spans="1:31" x14ac:dyDescent="0.2">
      <c r="A35" s="159">
        <v>44</v>
      </c>
      <c r="B35" s="122" t="s">
        <v>99</v>
      </c>
      <c r="C35" s="123" t="s">
        <v>101</v>
      </c>
      <c r="D35" s="122">
        <v>8.44</v>
      </c>
      <c r="E35" s="111">
        <v>85.9</v>
      </c>
      <c r="F35" s="111">
        <v>4.6399999999999997</v>
      </c>
      <c r="G35" s="123">
        <v>0.99</v>
      </c>
      <c r="H35" s="122">
        <v>20.5</v>
      </c>
      <c r="I35" s="111">
        <v>63.4</v>
      </c>
      <c r="J35" s="111">
        <v>7.92</v>
      </c>
      <c r="K35" s="123">
        <v>8.14</v>
      </c>
      <c r="L35" s="124">
        <v>50</v>
      </c>
      <c r="M35" s="124">
        <v>62.8</v>
      </c>
      <c r="N35" s="122">
        <v>32.5</v>
      </c>
      <c r="O35" s="111">
        <v>60.6</v>
      </c>
      <c r="P35" s="111">
        <v>1.1599999999999999</v>
      </c>
      <c r="Q35" s="123">
        <v>0</v>
      </c>
      <c r="R35" s="122">
        <v>36.4</v>
      </c>
      <c r="S35" s="111">
        <v>57.7</v>
      </c>
      <c r="T35" s="111">
        <v>1.1000000000000001</v>
      </c>
      <c r="U35" s="114">
        <v>1.36</v>
      </c>
      <c r="V35" s="230">
        <v>16.600000000000001</v>
      </c>
      <c r="W35" s="163">
        <v>79</v>
      </c>
      <c r="X35" s="163">
        <v>3.48</v>
      </c>
      <c r="Y35" s="163">
        <v>0.99</v>
      </c>
      <c r="Z35" s="163">
        <v>58.4</v>
      </c>
      <c r="AA35" s="163">
        <v>28</v>
      </c>
      <c r="AB35" s="163">
        <v>4.6399999999999997</v>
      </c>
      <c r="AC35" s="231">
        <v>8.9600000000000009</v>
      </c>
      <c r="AD35" s="125">
        <v>604</v>
      </c>
      <c r="AE35" s="121"/>
    </row>
    <row r="36" spans="1:31" x14ac:dyDescent="0.2">
      <c r="A36" s="159">
        <v>45</v>
      </c>
      <c r="B36" s="122" t="s">
        <v>108</v>
      </c>
      <c r="C36" s="123" t="s">
        <v>110</v>
      </c>
      <c r="D36" s="122">
        <v>13.6</v>
      </c>
      <c r="E36" s="111">
        <v>78</v>
      </c>
      <c r="F36" s="111">
        <v>4.87</v>
      </c>
      <c r="G36" s="123">
        <v>3.6</v>
      </c>
      <c r="H36" s="122">
        <v>26.3</v>
      </c>
      <c r="I36" s="111">
        <v>50.6</v>
      </c>
      <c r="J36" s="111">
        <v>10</v>
      </c>
      <c r="K36" s="123">
        <v>13</v>
      </c>
      <c r="L36" s="124">
        <v>44.3</v>
      </c>
      <c r="M36" s="124">
        <v>71.2</v>
      </c>
      <c r="N36" s="122">
        <v>21.6</v>
      </c>
      <c r="O36" s="111">
        <v>76.099999999999994</v>
      </c>
      <c r="P36" s="111">
        <v>1.06</v>
      </c>
      <c r="Q36" s="123">
        <v>1.91</v>
      </c>
      <c r="R36" s="122">
        <v>41.2</v>
      </c>
      <c r="S36" s="111">
        <v>45.1</v>
      </c>
      <c r="T36" s="111">
        <v>2.15</v>
      </c>
      <c r="U36" s="114">
        <v>9.91</v>
      </c>
      <c r="V36" s="230">
        <v>20.3</v>
      </c>
      <c r="W36" s="163">
        <v>72.7</v>
      </c>
      <c r="X36" s="163">
        <v>4.66</v>
      </c>
      <c r="Y36" s="163">
        <v>2.33</v>
      </c>
      <c r="Z36" s="163">
        <v>48.7</v>
      </c>
      <c r="AA36" s="163">
        <v>30.9</v>
      </c>
      <c r="AB36" s="163">
        <v>9.27</v>
      </c>
      <c r="AC36" s="231">
        <v>11.1</v>
      </c>
      <c r="AD36" s="125">
        <v>472</v>
      </c>
      <c r="AE36" s="121"/>
    </row>
    <row r="37" spans="1:31" x14ac:dyDescent="0.2">
      <c r="A37" s="159">
        <v>46</v>
      </c>
      <c r="B37" s="122" t="s">
        <v>112</v>
      </c>
      <c r="C37" s="123" t="s">
        <v>114</v>
      </c>
      <c r="D37" s="122">
        <v>3.63</v>
      </c>
      <c r="E37" s="111">
        <v>93.2</v>
      </c>
      <c r="F37" s="111">
        <v>2.35</v>
      </c>
      <c r="G37" s="123">
        <v>0.85</v>
      </c>
      <c r="H37" s="122">
        <v>17.7</v>
      </c>
      <c r="I37" s="111">
        <v>62.3</v>
      </c>
      <c r="J37" s="111">
        <v>9.7899999999999991</v>
      </c>
      <c r="K37" s="123">
        <v>10.1</v>
      </c>
      <c r="L37" s="124">
        <v>65</v>
      </c>
      <c r="M37" s="124">
        <v>62.5</v>
      </c>
      <c r="N37" s="122">
        <v>15</v>
      </c>
      <c r="O37" s="111">
        <v>79.3</v>
      </c>
      <c r="P37" s="111">
        <v>1.07</v>
      </c>
      <c r="Q37" s="123">
        <v>0</v>
      </c>
      <c r="R37" s="122">
        <v>18.600000000000001</v>
      </c>
      <c r="S37" s="111">
        <v>67.900000000000006</v>
      </c>
      <c r="T37" s="111">
        <v>4.3899999999999997</v>
      </c>
      <c r="U37" s="114">
        <v>4.03</v>
      </c>
      <c r="V37" s="230">
        <v>5.13</v>
      </c>
      <c r="W37" s="163">
        <v>92.1</v>
      </c>
      <c r="X37" s="163">
        <v>1.71</v>
      </c>
      <c r="Y37" s="163">
        <v>1.07</v>
      </c>
      <c r="Z37" s="163">
        <v>48</v>
      </c>
      <c r="AA37" s="163">
        <v>34.5</v>
      </c>
      <c r="AB37" s="163">
        <v>5.08</v>
      </c>
      <c r="AC37" s="231">
        <v>12.4</v>
      </c>
      <c r="AD37" s="125">
        <v>468</v>
      </c>
      <c r="AE37" s="121"/>
    </row>
    <row r="38" spans="1:31" x14ac:dyDescent="0.2">
      <c r="A38" s="159">
        <v>47</v>
      </c>
      <c r="B38" s="122" t="s">
        <v>115</v>
      </c>
      <c r="C38" s="123" t="s">
        <v>117</v>
      </c>
      <c r="D38" s="122">
        <v>2.86</v>
      </c>
      <c r="E38" s="111">
        <v>94.3</v>
      </c>
      <c r="F38" s="111">
        <v>0</v>
      </c>
      <c r="G38" s="123">
        <v>2.86</v>
      </c>
      <c r="H38" s="122">
        <v>15</v>
      </c>
      <c r="I38" s="111">
        <v>68.400000000000006</v>
      </c>
      <c r="J38" s="111">
        <v>9.52</v>
      </c>
      <c r="K38" s="123">
        <v>7.15</v>
      </c>
      <c r="L38" s="124">
        <v>77.099999999999994</v>
      </c>
      <c r="M38" s="124">
        <v>67.8</v>
      </c>
      <c r="N38" s="122">
        <v>2.86</v>
      </c>
      <c r="O38" s="111">
        <v>91.4</v>
      </c>
      <c r="P38" s="111">
        <v>0</v>
      </c>
      <c r="Q38" s="123">
        <v>2.86</v>
      </c>
      <c r="R38" s="122">
        <v>34.1</v>
      </c>
      <c r="S38" s="111">
        <v>51.1</v>
      </c>
      <c r="T38" s="111">
        <v>5.22</v>
      </c>
      <c r="U38" s="114">
        <v>4.79</v>
      </c>
      <c r="V38" s="230">
        <v>11.4</v>
      </c>
      <c r="W38" s="163">
        <v>88.6</v>
      </c>
      <c r="X38" s="163">
        <v>0</v>
      </c>
      <c r="Y38" s="163">
        <v>0</v>
      </c>
      <c r="Z38" s="163">
        <v>61.6</v>
      </c>
      <c r="AA38" s="163">
        <v>24</v>
      </c>
      <c r="AB38" s="163">
        <v>4.0999999999999996</v>
      </c>
      <c r="AC38" s="231">
        <v>10.199999999999999</v>
      </c>
      <c r="AD38" s="125">
        <v>35</v>
      </c>
      <c r="AE38" s="121"/>
    </row>
    <row r="39" spans="1:31" x14ac:dyDescent="0.2">
      <c r="A39" s="159">
        <v>48</v>
      </c>
      <c r="B39" s="122" t="s">
        <v>122</v>
      </c>
      <c r="C39" s="123" t="s">
        <v>124</v>
      </c>
      <c r="D39" s="122">
        <v>2.73</v>
      </c>
      <c r="E39" s="111">
        <v>95.2</v>
      </c>
      <c r="F39" s="111">
        <v>1.37</v>
      </c>
      <c r="G39" s="123">
        <v>0.68</v>
      </c>
      <c r="H39" s="122">
        <v>21.3</v>
      </c>
      <c r="I39" s="111">
        <v>64.3</v>
      </c>
      <c r="J39" s="111">
        <v>8.51</v>
      </c>
      <c r="K39" s="123">
        <v>5.86</v>
      </c>
      <c r="L39" s="124">
        <v>60.4</v>
      </c>
      <c r="M39" s="124">
        <v>65.3</v>
      </c>
      <c r="N39" s="122">
        <v>31.7</v>
      </c>
      <c r="O39" s="111">
        <v>64.2</v>
      </c>
      <c r="P39" s="111">
        <v>0.34</v>
      </c>
      <c r="Q39" s="123">
        <v>0</v>
      </c>
      <c r="R39" s="122">
        <v>22.5</v>
      </c>
      <c r="S39" s="111">
        <v>68</v>
      </c>
      <c r="T39" s="111">
        <v>4.34</v>
      </c>
      <c r="U39" s="114">
        <v>2.78</v>
      </c>
      <c r="V39" s="230">
        <v>20.100000000000001</v>
      </c>
      <c r="W39" s="163">
        <v>78.2</v>
      </c>
      <c r="X39" s="163">
        <v>0.68</v>
      </c>
      <c r="Y39" s="163">
        <v>1.02</v>
      </c>
      <c r="Z39" s="163">
        <v>55.4</v>
      </c>
      <c r="AA39" s="163">
        <v>32</v>
      </c>
      <c r="AB39" s="163">
        <v>3.81</v>
      </c>
      <c r="AC39" s="231">
        <v>8.75</v>
      </c>
      <c r="AD39" s="125">
        <v>293</v>
      </c>
      <c r="AE39" s="121"/>
    </row>
    <row r="40" spans="1:31" x14ac:dyDescent="0.2">
      <c r="A40" s="159">
        <v>49</v>
      </c>
      <c r="B40" s="122" t="s">
        <v>129</v>
      </c>
      <c r="C40" s="123" t="s">
        <v>131</v>
      </c>
      <c r="D40" s="122">
        <v>4.74</v>
      </c>
      <c r="E40" s="111">
        <v>90.5</v>
      </c>
      <c r="F40" s="111">
        <v>3.93</v>
      </c>
      <c r="G40" s="123">
        <v>0.81</v>
      </c>
      <c r="H40" s="122">
        <v>25.2</v>
      </c>
      <c r="I40" s="111">
        <v>63.1</v>
      </c>
      <c r="J40" s="111">
        <v>5.29</v>
      </c>
      <c r="K40" s="123">
        <v>6.45</v>
      </c>
      <c r="L40" s="124">
        <v>68.3</v>
      </c>
      <c r="M40" s="124">
        <v>77.8</v>
      </c>
      <c r="N40" s="122">
        <v>26</v>
      </c>
      <c r="O40" s="111">
        <v>68.599999999999994</v>
      </c>
      <c r="P40" s="111">
        <v>1.21</v>
      </c>
      <c r="Q40" s="123">
        <v>0.1</v>
      </c>
      <c r="R40" s="122">
        <v>43.4</v>
      </c>
      <c r="S40" s="111">
        <v>49.8</v>
      </c>
      <c r="T40" s="111">
        <v>1.97</v>
      </c>
      <c r="U40" s="114">
        <v>1.94</v>
      </c>
      <c r="V40" s="230">
        <v>16.2</v>
      </c>
      <c r="W40" s="163">
        <v>80.400000000000006</v>
      </c>
      <c r="X40" s="163">
        <v>2.82</v>
      </c>
      <c r="Y40" s="163">
        <v>0.5</v>
      </c>
      <c r="Z40" s="163">
        <v>64.900000000000006</v>
      </c>
      <c r="AA40" s="163">
        <v>25.3</v>
      </c>
      <c r="AB40" s="163">
        <v>2.88</v>
      </c>
      <c r="AC40" s="231">
        <v>6.94</v>
      </c>
      <c r="AD40" s="125">
        <v>992</v>
      </c>
      <c r="AE40" s="121"/>
    </row>
    <row r="41" spans="1:31" x14ac:dyDescent="0.2">
      <c r="A41" s="159">
        <v>50</v>
      </c>
      <c r="B41" s="122" t="s">
        <v>136</v>
      </c>
      <c r="C41" s="123" t="s">
        <v>137</v>
      </c>
      <c r="D41" s="122">
        <v>21.8</v>
      </c>
      <c r="E41" s="111">
        <v>66.2</v>
      </c>
      <c r="F41" s="111">
        <v>7.52</v>
      </c>
      <c r="G41" s="123">
        <v>4.51</v>
      </c>
      <c r="H41" s="122">
        <v>34.700000000000003</v>
      </c>
      <c r="I41" s="111">
        <v>29.7</v>
      </c>
      <c r="J41" s="111">
        <v>11.5</v>
      </c>
      <c r="K41" s="123">
        <v>24.1</v>
      </c>
      <c r="L41" s="124">
        <v>72.2</v>
      </c>
      <c r="M41" s="124">
        <v>60.6</v>
      </c>
      <c r="N41" s="122">
        <v>15.4</v>
      </c>
      <c r="O41" s="111">
        <v>79.7</v>
      </c>
      <c r="P41" s="111">
        <v>2.2599999999999998</v>
      </c>
      <c r="Q41" s="123">
        <v>0</v>
      </c>
      <c r="R41" s="122">
        <v>26.9</v>
      </c>
      <c r="S41" s="111">
        <v>50</v>
      </c>
      <c r="T41" s="111">
        <v>2.65</v>
      </c>
      <c r="U41" s="114">
        <v>9.1999999999999993</v>
      </c>
      <c r="V41" s="230">
        <v>26.7</v>
      </c>
      <c r="W41" s="163">
        <v>62.8</v>
      </c>
      <c r="X41" s="163">
        <v>5.64</v>
      </c>
      <c r="Y41" s="163">
        <v>4.8899999999999997</v>
      </c>
      <c r="Z41" s="163">
        <v>48.4</v>
      </c>
      <c r="AA41" s="163">
        <v>19.899999999999999</v>
      </c>
      <c r="AB41" s="163">
        <v>8.5299999999999994</v>
      </c>
      <c r="AC41" s="231">
        <v>23.2</v>
      </c>
      <c r="AD41" s="125">
        <v>266</v>
      </c>
      <c r="AE41" s="121"/>
    </row>
    <row r="42" spans="1:31" x14ac:dyDescent="0.2">
      <c r="A42" s="159">
        <v>51</v>
      </c>
      <c r="B42" s="122" t="s">
        <v>140</v>
      </c>
      <c r="C42" s="123" t="s">
        <v>141</v>
      </c>
      <c r="D42" s="122">
        <v>9.65</v>
      </c>
      <c r="E42" s="111">
        <v>84.6</v>
      </c>
      <c r="F42" s="111">
        <v>4.82</v>
      </c>
      <c r="G42" s="123">
        <v>0.96</v>
      </c>
      <c r="H42" s="122">
        <v>21.1</v>
      </c>
      <c r="I42" s="111">
        <v>59.4</v>
      </c>
      <c r="J42" s="111">
        <v>11.3</v>
      </c>
      <c r="K42" s="123">
        <v>8.23</v>
      </c>
      <c r="L42" s="124">
        <v>46.9</v>
      </c>
      <c r="M42" s="124">
        <v>62.7</v>
      </c>
      <c r="N42" s="122">
        <v>34.700000000000003</v>
      </c>
      <c r="O42" s="111">
        <v>63</v>
      </c>
      <c r="P42" s="111">
        <v>0</v>
      </c>
      <c r="Q42" s="123">
        <v>0.64</v>
      </c>
      <c r="R42" s="122">
        <v>26.5</v>
      </c>
      <c r="S42" s="111">
        <v>58.5</v>
      </c>
      <c r="T42" s="111">
        <v>2.41</v>
      </c>
      <c r="U42" s="114">
        <v>5.82</v>
      </c>
      <c r="V42" s="230">
        <v>24.8</v>
      </c>
      <c r="W42" s="163">
        <v>69.8</v>
      </c>
      <c r="X42" s="163">
        <v>2.89</v>
      </c>
      <c r="Y42" s="163">
        <v>2.57</v>
      </c>
      <c r="Z42" s="163">
        <v>64.599999999999994</v>
      </c>
      <c r="AA42" s="163">
        <v>18.5</v>
      </c>
      <c r="AB42" s="163">
        <v>3.15</v>
      </c>
      <c r="AC42" s="231">
        <v>13.7</v>
      </c>
      <c r="AD42" s="125">
        <v>311</v>
      </c>
      <c r="AE42" s="121"/>
    </row>
    <row r="43" spans="1:31" x14ac:dyDescent="0.2">
      <c r="A43" s="159">
        <v>52</v>
      </c>
      <c r="B43" s="122" t="s">
        <v>143</v>
      </c>
      <c r="C43" s="123" t="s">
        <v>145</v>
      </c>
      <c r="D43" s="122">
        <v>11.1</v>
      </c>
      <c r="E43" s="111">
        <v>44.4</v>
      </c>
      <c r="F43" s="111">
        <v>33.299999999999997</v>
      </c>
      <c r="G43" s="123">
        <v>11.1</v>
      </c>
      <c r="H43" s="122">
        <v>8.91</v>
      </c>
      <c r="I43" s="111">
        <v>68</v>
      </c>
      <c r="J43" s="111">
        <v>16.100000000000001</v>
      </c>
      <c r="K43" s="123">
        <v>6.94</v>
      </c>
      <c r="L43" s="124">
        <v>77.8</v>
      </c>
      <c r="M43" s="124">
        <v>80.900000000000006</v>
      </c>
      <c r="N43" s="122">
        <v>11.1</v>
      </c>
      <c r="O43" s="111">
        <v>77.8</v>
      </c>
      <c r="P43" s="111">
        <v>11.1</v>
      </c>
      <c r="Q43" s="123">
        <v>0</v>
      </c>
      <c r="R43" s="122">
        <v>24.8</v>
      </c>
      <c r="S43" s="111">
        <v>55.5</v>
      </c>
      <c r="T43" s="111">
        <v>13.2</v>
      </c>
      <c r="U43" s="114">
        <v>4.05</v>
      </c>
      <c r="V43" s="230">
        <v>33.299999999999997</v>
      </c>
      <c r="W43" s="163">
        <v>33.299999999999997</v>
      </c>
      <c r="X43" s="163">
        <v>22.2</v>
      </c>
      <c r="Y43" s="163">
        <v>11.1</v>
      </c>
      <c r="Z43" s="163">
        <v>61.2</v>
      </c>
      <c r="AA43" s="163">
        <v>18.3</v>
      </c>
      <c r="AB43" s="163">
        <v>6.8</v>
      </c>
      <c r="AC43" s="231">
        <v>13.8</v>
      </c>
      <c r="AD43" s="125">
        <v>9</v>
      </c>
      <c r="AE43" s="121"/>
    </row>
    <row r="44" spans="1:31" x14ac:dyDescent="0.2">
      <c r="A44" s="159">
        <v>53</v>
      </c>
      <c r="B44" s="122" t="s">
        <v>155</v>
      </c>
      <c r="C44" s="123" t="s">
        <v>157</v>
      </c>
      <c r="D44" s="122">
        <v>1.95</v>
      </c>
      <c r="E44" s="111">
        <v>49.9</v>
      </c>
      <c r="F44" s="111">
        <v>45.4</v>
      </c>
      <c r="G44" s="123">
        <v>2.79</v>
      </c>
      <c r="H44" s="122">
        <v>18.5</v>
      </c>
      <c r="I44" s="111">
        <v>55.6</v>
      </c>
      <c r="J44" s="111">
        <v>14.5</v>
      </c>
      <c r="K44" s="123">
        <v>11.4</v>
      </c>
      <c r="L44" s="124">
        <v>32.200000000000003</v>
      </c>
      <c r="M44" s="124">
        <v>63.8</v>
      </c>
      <c r="N44" s="122">
        <v>7.94</v>
      </c>
      <c r="O44" s="111">
        <v>87.2</v>
      </c>
      <c r="P44" s="111">
        <v>0.28000000000000003</v>
      </c>
      <c r="Q44" s="123">
        <v>0.28000000000000003</v>
      </c>
      <c r="R44" s="122">
        <v>33.9</v>
      </c>
      <c r="S44" s="111">
        <v>48.6</v>
      </c>
      <c r="T44" s="111">
        <v>3.33</v>
      </c>
      <c r="U44" s="114">
        <v>8.77</v>
      </c>
      <c r="V44" s="230">
        <v>30.8</v>
      </c>
      <c r="W44" s="163">
        <v>25.8</v>
      </c>
      <c r="X44" s="163">
        <v>13</v>
      </c>
      <c r="Y44" s="163">
        <v>30.5</v>
      </c>
      <c r="Z44" s="163">
        <v>56.9</v>
      </c>
      <c r="AA44" s="163">
        <v>20.5</v>
      </c>
      <c r="AB44" s="163">
        <v>4.3</v>
      </c>
      <c r="AC44" s="231">
        <v>18.3</v>
      </c>
      <c r="AD44" s="125">
        <v>718</v>
      </c>
      <c r="AE44" s="121"/>
    </row>
    <row r="45" spans="1:31" x14ac:dyDescent="0.2">
      <c r="A45" s="159">
        <v>54</v>
      </c>
      <c r="B45" s="122" t="s">
        <v>162</v>
      </c>
      <c r="C45" s="123" t="s">
        <v>163</v>
      </c>
      <c r="D45" s="122">
        <v>4</v>
      </c>
      <c r="E45" s="111">
        <v>80</v>
      </c>
      <c r="F45" s="111">
        <v>8</v>
      </c>
      <c r="G45" s="123">
        <v>8</v>
      </c>
      <c r="H45" s="122">
        <v>29.1</v>
      </c>
      <c r="I45" s="111">
        <v>57.6</v>
      </c>
      <c r="J45" s="111">
        <v>5.38</v>
      </c>
      <c r="K45" s="123">
        <v>7.95</v>
      </c>
      <c r="L45" s="124">
        <v>80</v>
      </c>
      <c r="M45" s="124">
        <v>64.5</v>
      </c>
      <c r="N45" s="122">
        <v>16</v>
      </c>
      <c r="O45" s="111">
        <v>72</v>
      </c>
      <c r="P45" s="111">
        <v>4</v>
      </c>
      <c r="Q45" s="123">
        <v>0</v>
      </c>
      <c r="R45" s="122">
        <v>45.1</v>
      </c>
      <c r="S45" s="111">
        <v>43.2</v>
      </c>
      <c r="T45" s="111">
        <v>1.1399999999999999</v>
      </c>
      <c r="U45" s="114">
        <v>3.82</v>
      </c>
      <c r="V45" s="230">
        <v>16</v>
      </c>
      <c r="W45" s="163">
        <v>68</v>
      </c>
      <c r="X45" s="163">
        <v>0</v>
      </c>
      <c r="Y45" s="163">
        <v>16</v>
      </c>
      <c r="Z45" s="163">
        <v>69.7</v>
      </c>
      <c r="AA45" s="163">
        <v>19</v>
      </c>
      <c r="AB45" s="163">
        <v>2.81</v>
      </c>
      <c r="AC45" s="231">
        <v>8.5</v>
      </c>
      <c r="AD45" s="125">
        <v>25</v>
      </c>
      <c r="AE45" s="121"/>
    </row>
    <row r="46" spans="1:31" x14ac:dyDescent="0.2">
      <c r="A46" s="159">
        <v>55</v>
      </c>
      <c r="B46" s="122" t="s">
        <v>166</v>
      </c>
      <c r="C46" s="123" t="s">
        <v>168</v>
      </c>
      <c r="D46" s="122">
        <v>1.31</v>
      </c>
      <c r="E46" s="111">
        <v>69.5</v>
      </c>
      <c r="F46" s="111">
        <v>27.6</v>
      </c>
      <c r="G46" s="123">
        <v>1.6</v>
      </c>
      <c r="H46" s="122">
        <v>16.600000000000001</v>
      </c>
      <c r="I46" s="111">
        <v>68</v>
      </c>
      <c r="J46" s="111">
        <v>9.33</v>
      </c>
      <c r="K46" s="123">
        <v>6.12</v>
      </c>
      <c r="L46" s="124">
        <v>39.799999999999997</v>
      </c>
      <c r="M46" s="124">
        <v>70.3</v>
      </c>
      <c r="N46" s="122">
        <v>6.25</v>
      </c>
      <c r="O46" s="111">
        <v>84</v>
      </c>
      <c r="P46" s="111">
        <v>3.2</v>
      </c>
      <c r="Q46" s="123">
        <v>0.15</v>
      </c>
      <c r="R46" s="122">
        <v>37.299999999999997</v>
      </c>
      <c r="S46" s="111">
        <v>49</v>
      </c>
      <c r="T46" s="111">
        <v>2.59</v>
      </c>
      <c r="U46" s="114">
        <v>5.43</v>
      </c>
      <c r="V46" s="230">
        <v>25</v>
      </c>
      <c r="W46" s="163">
        <v>47.4</v>
      </c>
      <c r="X46" s="163">
        <v>17.399999999999999</v>
      </c>
      <c r="Y46" s="163">
        <v>10.199999999999999</v>
      </c>
      <c r="Z46" s="163">
        <v>46.5</v>
      </c>
      <c r="AA46" s="163">
        <v>40.1</v>
      </c>
      <c r="AB46" s="163">
        <v>3.91</v>
      </c>
      <c r="AC46" s="231">
        <v>9.5</v>
      </c>
      <c r="AD46" s="125">
        <v>688</v>
      </c>
      <c r="AE46" s="121"/>
    </row>
    <row r="47" spans="1:31" x14ac:dyDescent="0.2">
      <c r="A47" s="159">
        <v>56</v>
      </c>
      <c r="B47" s="122" t="s">
        <v>172</v>
      </c>
      <c r="C47" s="123" t="s">
        <v>173</v>
      </c>
      <c r="D47" s="122">
        <v>2.36</v>
      </c>
      <c r="E47" s="111">
        <v>87</v>
      </c>
      <c r="F47" s="111">
        <v>10.6</v>
      </c>
      <c r="G47" s="123">
        <v>0</v>
      </c>
      <c r="H47" s="122">
        <v>14.5</v>
      </c>
      <c r="I47" s="111">
        <v>69.900000000000006</v>
      </c>
      <c r="J47" s="111">
        <v>10.8</v>
      </c>
      <c r="K47" s="123">
        <v>4.82</v>
      </c>
      <c r="L47" s="124">
        <v>78</v>
      </c>
      <c r="M47" s="124">
        <v>73.2</v>
      </c>
      <c r="N47" s="122">
        <v>15.4</v>
      </c>
      <c r="O47" s="111">
        <v>81.599999999999994</v>
      </c>
      <c r="P47" s="111">
        <v>1.65</v>
      </c>
      <c r="Q47" s="123">
        <v>0</v>
      </c>
      <c r="R47" s="122">
        <v>33</v>
      </c>
      <c r="S47" s="111">
        <v>54.9</v>
      </c>
      <c r="T47" s="111">
        <v>4.05</v>
      </c>
      <c r="U47" s="114">
        <v>4.58</v>
      </c>
      <c r="V47" s="230">
        <v>16.5</v>
      </c>
      <c r="W47" s="163">
        <v>74.900000000000006</v>
      </c>
      <c r="X47" s="163">
        <v>7.33</v>
      </c>
      <c r="Y47" s="163">
        <v>1.18</v>
      </c>
      <c r="Z47" s="163">
        <v>63.5</v>
      </c>
      <c r="AA47" s="163">
        <v>23</v>
      </c>
      <c r="AB47" s="163">
        <v>4.01</v>
      </c>
      <c r="AC47" s="231">
        <v>9.48</v>
      </c>
      <c r="AD47" s="125">
        <v>423</v>
      </c>
      <c r="AE47" s="121"/>
    </row>
    <row r="48" spans="1:31" x14ac:dyDescent="0.2">
      <c r="A48" s="159">
        <v>57</v>
      </c>
      <c r="B48" s="122" t="s">
        <v>177</v>
      </c>
      <c r="C48" s="123" t="s">
        <v>178</v>
      </c>
      <c r="D48" s="122">
        <v>2.42</v>
      </c>
      <c r="E48" s="111">
        <v>89.7</v>
      </c>
      <c r="F48" s="111">
        <v>6.67</v>
      </c>
      <c r="G48" s="123">
        <v>1.21</v>
      </c>
      <c r="H48" s="122">
        <v>19.3</v>
      </c>
      <c r="I48" s="111">
        <v>68.3</v>
      </c>
      <c r="J48" s="111">
        <v>7.04</v>
      </c>
      <c r="K48" s="123">
        <v>5.34</v>
      </c>
      <c r="L48" s="124">
        <v>75.599999999999994</v>
      </c>
      <c r="M48" s="124">
        <v>73.599999999999994</v>
      </c>
      <c r="N48" s="122">
        <v>22.2</v>
      </c>
      <c r="O48" s="111">
        <v>75.599999999999994</v>
      </c>
      <c r="P48" s="111">
        <v>1.01</v>
      </c>
      <c r="Q48" s="123">
        <v>0</v>
      </c>
      <c r="R48" s="122">
        <v>31.1</v>
      </c>
      <c r="S48" s="111">
        <v>55.2</v>
      </c>
      <c r="T48" s="111">
        <v>3.15</v>
      </c>
      <c r="U48" s="114">
        <v>5.84</v>
      </c>
      <c r="V48" s="230">
        <v>21.8</v>
      </c>
      <c r="W48" s="163">
        <v>71.7</v>
      </c>
      <c r="X48" s="163">
        <v>4.4400000000000004</v>
      </c>
      <c r="Y48" s="163">
        <v>2.02</v>
      </c>
      <c r="Z48" s="163">
        <v>68.8</v>
      </c>
      <c r="AA48" s="163">
        <v>20.8</v>
      </c>
      <c r="AB48" s="163">
        <v>2.13</v>
      </c>
      <c r="AC48" s="231">
        <v>8.3000000000000007</v>
      </c>
      <c r="AD48" s="125">
        <v>495</v>
      </c>
      <c r="AE48" s="121"/>
    </row>
    <row r="49" spans="1:31" x14ac:dyDescent="0.2">
      <c r="A49" s="159">
        <v>58</v>
      </c>
      <c r="B49" s="122" t="s">
        <v>180</v>
      </c>
      <c r="C49" s="123" t="s">
        <v>182</v>
      </c>
      <c r="D49" s="122">
        <v>1.96</v>
      </c>
      <c r="E49" s="111">
        <v>80.400000000000006</v>
      </c>
      <c r="F49" s="111">
        <v>16.5</v>
      </c>
      <c r="G49" s="123">
        <v>1.1200000000000001</v>
      </c>
      <c r="H49" s="122">
        <v>15</v>
      </c>
      <c r="I49" s="111">
        <v>67.8</v>
      </c>
      <c r="J49" s="111">
        <v>11.8</v>
      </c>
      <c r="K49" s="123">
        <v>5.42</v>
      </c>
      <c r="L49" s="124">
        <v>38</v>
      </c>
      <c r="M49" s="124">
        <v>61.2</v>
      </c>
      <c r="N49" s="122">
        <v>5.59</v>
      </c>
      <c r="O49" s="111">
        <v>84.1</v>
      </c>
      <c r="P49" s="111">
        <v>1.68</v>
      </c>
      <c r="Q49" s="123">
        <v>0.56000000000000005</v>
      </c>
      <c r="R49" s="122">
        <v>34.700000000000003</v>
      </c>
      <c r="S49" s="111">
        <v>56.7</v>
      </c>
      <c r="T49" s="111">
        <v>2.13</v>
      </c>
      <c r="U49" s="114">
        <v>4.07</v>
      </c>
      <c r="V49" s="230">
        <v>43</v>
      </c>
      <c r="W49" s="163">
        <v>41.9</v>
      </c>
      <c r="X49" s="163">
        <v>6.15</v>
      </c>
      <c r="Y49" s="163">
        <v>8.94</v>
      </c>
      <c r="Z49" s="163">
        <v>52</v>
      </c>
      <c r="AA49" s="163">
        <v>33.299999999999997</v>
      </c>
      <c r="AB49" s="163">
        <v>6.11</v>
      </c>
      <c r="AC49" s="231">
        <v>8.5500000000000007</v>
      </c>
      <c r="AD49" s="125">
        <v>358</v>
      </c>
      <c r="AE49" s="121"/>
    </row>
    <row r="50" spans="1:31" x14ac:dyDescent="0.2">
      <c r="A50" s="159">
        <v>59</v>
      </c>
      <c r="B50" s="122" t="s">
        <v>185</v>
      </c>
      <c r="C50" s="123" t="s">
        <v>187</v>
      </c>
      <c r="D50" s="122">
        <v>3.32</v>
      </c>
      <c r="E50" s="111">
        <v>90.5</v>
      </c>
      <c r="F50" s="111">
        <v>5.48</v>
      </c>
      <c r="G50" s="123">
        <v>0.72</v>
      </c>
      <c r="H50" s="122">
        <v>20.5</v>
      </c>
      <c r="I50" s="111">
        <v>61</v>
      </c>
      <c r="J50" s="111">
        <v>9.7200000000000006</v>
      </c>
      <c r="K50" s="123">
        <v>8.7799999999999994</v>
      </c>
      <c r="L50" s="124">
        <v>64.400000000000006</v>
      </c>
      <c r="M50" s="124">
        <v>71.900000000000006</v>
      </c>
      <c r="N50" s="122">
        <v>3.32</v>
      </c>
      <c r="O50" s="111">
        <v>92.6</v>
      </c>
      <c r="P50" s="111">
        <v>0.28999999999999998</v>
      </c>
      <c r="Q50" s="123">
        <v>0</v>
      </c>
      <c r="R50" s="122">
        <v>20.5</v>
      </c>
      <c r="S50" s="111">
        <v>69.599999999999994</v>
      </c>
      <c r="T50" s="111">
        <v>1.22</v>
      </c>
      <c r="U50" s="114">
        <v>5.32</v>
      </c>
      <c r="V50" s="230">
        <v>53.1</v>
      </c>
      <c r="W50" s="163">
        <v>42</v>
      </c>
      <c r="X50" s="163">
        <v>1.44</v>
      </c>
      <c r="Y50" s="163">
        <v>3.46</v>
      </c>
      <c r="Z50" s="163">
        <v>72.099999999999994</v>
      </c>
      <c r="AA50" s="163">
        <v>12.5</v>
      </c>
      <c r="AB50" s="163">
        <v>2.23</v>
      </c>
      <c r="AC50" s="231">
        <v>13.2</v>
      </c>
      <c r="AD50" s="125">
        <v>693</v>
      </c>
      <c r="AE50" s="121"/>
    </row>
    <row r="51" spans="1:31" ht="17" thickBot="1" x14ac:dyDescent="0.25">
      <c r="A51" s="159">
        <v>60</v>
      </c>
      <c r="B51" s="126" t="s">
        <v>190</v>
      </c>
      <c r="C51" s="129" t="s">
        <v>192</v>
      </c>
      <c r="D51" s="126">
        <v>1.99</v>
      </c>
      <c r="E51" s="127">
        <v>89.6</v>
      </c>
      <c r="F51" s="127">
        <v>7.96</v>
      </c>
      <c r="G51" s="129">
        <v>0.5</v>
      </c>
      <c r="H51" s="126">
        <v>25.7</v>
      </c>
      <c r="I51" s="127">
        <v>64</v>
      </c>
      <c r="J51" s="127">
        <v>5.58</v>
      </c>
      <c r="K51" s="129">
        <v>4.66</v>
      </c>
      <c r="L51" s="130">
        <v>63.2</v>
      </c>
      <c r="M51" s="130">
        <v>79.599999999999994</v>
      </c>
      <c r="N51" s="126">
        <v>4.4800000000000004</v>
      </c>
      <c r="O51" s="127">
        <v>88.6</v>
      </c>
      <c r="P51" s="127">
        <v>0.5</v>
      </c>
      <c r="Q51" s="129">
        <v>0.5</v>
      </c>
      <c r="R51" s="126">
        <v>15.4</v>
      </c>
      <c r="S51" s="127">
        <v>67.099999999999994</v>
      </c>
      <c r="T51" s="127">
        <v>1.61</v>
      </c>
      <c r="U51" s="128">
        <v>10.199999999999999</v>
      </c>
      <c r="V51" s="232">
        <v>48.8</v>
      </c>
      <c r="W51" s="233">
        <v>43.3</v>
      </c>
      <c r="X51" s="233">
        <v>1</v>
      </c>
      <c r="Y51" s="233">
        <v>6.97</v>
      </c>
      <c r="Z51" s="233">
        <v>70.099999999999994</v>
      </c>
      <c r="AA51" s="233">
        <v>21.2</v>
      </c>
      <c r="AB51" s="233">
        <v>2.27</v>
      </c>
      <c r="AC51" s="234">
        <v>6.4</v>
      </c>
      <c r="AD51" s="131">
        <v>201</v>
      </c>
      <c r="AE51" s="121"/>
    </row>
    <row r="52" spans="1:31" x14ac:dyDescent="0.2">
      <c r="A52" s="159">
        <v>70</v>
      </c>
      <c r="B52" s="115" t="s">
        <v>66</v>
      </c>
      <c r="C52" s="118" t="s">
        <v>67</v>
      </c>
      <c r="D52" s="115">
        <v>1.2</v>
      </c>
      <c r="E52" s="116">
        <v>95.2</v>
      </c>
      <c r="F52" s="116">
        <v>3.61</v>
      </c>
      <c r="G52" s="118">
        <v>0</v>
      </c>
      <c r="H52" s="115">
        <v>17.100000000000001</v>
      </c>
      <c r="I52" s="116">
        <v>56.3</v>
      </c>
      <c r="J52" s="116">
        <v>14.9</v>
      </c>
      <c r="K52" s="118">
        <v>11.7</v>
      </c>
      <c r="L52" s="119">
        <v>69.900000000000006</v>
      </c>
      <c r="M52" s="119">
        <v>61.7</v>
      </c>
      <c r="N52" s="115">
        <v>4.82</v>
      </c>
      <c r="O52" s="116">
        <v>88</v>
      </c>
      <c r="P52" s="116">
        <v>0</v>
      </c>
      <c r="Q52" s="118">
        <v>0</v>
      </c>
      <c r="R52" s="115">
        <v>12.8</v>
      </c>
      <c r="S52" s="116">
        <v>73.599999999999994</v>
      </c>
      <c r="T52" s="116">
        <v>2.2400000000000002</v>
      </c>
      <c r="U52" s="118">
        <v>4.78</v>
      </c>
      <c r="V52" s="227">
        <v>16.899999999999999</v>
      </c>
      <c r="W52" s="227">
        <v>80.7</v>
      </c>
      <c r="X52" s="227">
        <v>1.2</v>
      </c>
      <c r="Y52" s="227">
        <v>1.2</v>
      </c>
      <c r="Z52" s="227">
        <v>55.3</v>
      </c>
      <c r="AA52" s="227">
        <v>20.7</v>
      </c>
      <c r="AB52" s="227">
        <v>5.43</v>
      </c>
      <c r="AC52" s="227">
        <v>18.5</v>
      </c>
      <c r="AD52" s="119">
        <v>83</v>
      </c>
      <c r="AE52" s="121"/>
    </row>
    <row r="53" spans="1:31" x14ac:dyDescent="0.2">
      <c r="A53" s="159">
        <v>71</v>
      </c>
      <c r="B53" s="122" t="s">
        <v>70</v>
      </c>
      <c r="C53" s="123" t="s">
        <v>71</v>
      </c>
      <c r="D53" s="122">
        <v>3.86</v>
      </c>
      <c r="E53" s="111">
        <v>88.4</v>
      </c>
      <c r="F53" s="111">
        <v>6.67</v>
      </c>
      <c r="G53" s="123">
        <v>1.05</v>
      </c>
      <c r="H53" s="122">
        <v>13.6</v>
      </c>
      <c r="I53" s="111">
        <v>66.099999999999994</v>
      </c>
      <c r="J53" s="111">
        <v>13.7</v>
      </c>
      <c r="K53" s="123">
        <v>6.68</v>
      </c>
      <c r="L53" s="124">
        <v>70.900000000000006</v>
      </c>
      <c r="M53" s="124">
        <v>66.2</v>
      </c>
      <c r="N53" s="122">
        <v>19.600000000000001</v>
      </c>
      <c r="O53" s="111">
        <v>72.3</v>
      </c>
      <c r="P53" s="111">
        <v>3.86</v>
      </c>
      <c r="Q53" s="123">
        <v>0</v>
      </c>
      <c r="R53" s="122">
        <v>22.7</v>
      </c>
      <c r="S53" s="111">
        <v>65</v>
      </c>
      <c r="T53" s="111">
        <v>3.29</v>
      </c>
      <c r="U53" s="123">
        <v>3.82</v>
      </c>
      <c r="V53" s="163">
        <v>10.9</v>
      </c>
      <c r="W53" s="163">
        <v>83.2</v>
      </c>
      <c r="X53" s="163">
        <v>4.91</v>
      </c>
      <c r="Y53" s="163">
        <v>1.05</v>
      </c>
      <c r="Z53" s="163">
        <v>50.8</v>
      </c>
      <c r="AA53" s="163">
        <v>31.3</v>
      </c>
      <c r="AB53" s="163">
        <v>4.41</v>
      </c>
      <c r="AC53" s="163">
        <v>13.5</v>
      </c>
      <c r="AD53" s="124">
        <v>285</v>
      </c>
      <c r="AE53" s="121"/>
    </row>
    <row r="54" spans="1:31" x14ac:dyDescent="0.2">
      <c r="A54" s="159">
        <v>72</v>
      </c>
      <c r="B54" s="122" t="s">
        <v>72</v>
      </c>
      <c r="C54" s="123" t="s">
        <v>73</v>
      </c>
      <c r="D54" s="122">
        <v>7.14</v>
      </c>
      <c r="E54" s="111">
        <v>78</v>
      </c>
      <c r="F54" s="111">
        <v>12.5</v>
      </c>
      <c r="G54" s="123">
        <v>2.38</v>
      </c>
      <c r="H54" s="122">
        <v>23.4</v>
      </c>
      <c r="I54" s="111">
        <v>29.9</v>
      </c>
      <c r="J54" s="111">
        <v>22.6</v>
      </c>
      <c r="K54" s="123">
        <v>24.1</v>
      </c>
      <c r="L54" s="124">
        <v>32.700000000000003</v>
      </c>
      <c r="M54" s="124">
        <v>43.3</v>
      </c>
      <c r="N54" s="122">
        <v>35.1</v>
      </c>
      <c r="O54" s="111">
        <v>61.9</v>
      </c>
      <c r="P54" s="111">
        <v>0</v>
      </c>
      <c r="Q54" s="123">
        <v>0</v>
      </c>
      <c r="R54" s="122">
        <v>14.2</v>
      </c>
      <c r="S54" s="111">
        <v>66.400000000000006</v>
      </c>
      <c r="T54" s="111">
        <v>2.83</v>
      </c>
      <c r="U54" s="123">
        <v>9.01</v>
      </c>
      <c r="V54" s="163">
        <v>14.3</v>
      </c>
      <c r="W54" s="163">
        <v>73.8</v>
      </c>
      <c r="X54" s="163">
        <v>9.52</v>
      </c>
      <c r="Y54" s="163">
        <v>2.38</v>
      </c>
      <c r="Z54" s="163">
        <v>47.5</v>
      </c>
      <c r="AA54" s="163">
        <v>10.6</v>
      </c>
      <c r="AB54" s="163">
        <v>6.27</v>
      </c>
      <c r="AC54" s="163">
        <v>35.6</v>
      </c>
      <c r="AD54" s="124">
        <v>168</v>
      </c>
      <c r="AE54" s="121"/>
    </row>
    <row r="55" spans="1:31" x14ac:dyDescent="0.2">
      <c r="A55" s="159">
        <v>73</v>
      </c>
      <c r="B55" s="122" t="s">
        <v>75</v>
      </c>
      <c r="C55" s="123" t="s">
        <v>76</v>
      </c>
      <c r="D55" s="122">
        <v>3.91</v>
      </c>
      <c r="E55" s="111">
        <v>87.2</v>
      </c>
      <c r="F55" s="111">
        <v>8.9</v>
      </c>
      <c r="G55" s="123">
        <v>0</v>
      </c>
      <c r="H55" s="122">
        <v>14.9</v>
      </c>
      <c r="I55" s="111">
        <v>65.5</v>
      </c>
      <c r="J55" s="111">
        <v>14.6</v>
      </c>
      <c r="K55" s="123">
        <v>4.97</v>
      </c>
      <c r="L55" s="124">
        <v>58</v>
      </c>
      <c r="M55" s="124">
        <v>72.900000000000006</v>
      </c>
      <c r="N55" s="122">
        <v>22.8</v>
      </c>
      <c r="O55" s="111">
        <v>71.900000000000006</v>
      </c>
      <c r="P55" s="111">
        <v>1.78</v>
      </c>
      <c r="Q55" s="123">
        <v>0</v>
      </c>
      <c r="R55" s="122">
        <v>29.5</v>
      </c>
      <c r="S55" s="111">
        <v>55.9</v>
      </c>
      <c r="T55" s="111">
        <v>3.59</v>
      </c>
      <c r="U55" s="123">
        <v>4.67</v>
      </c>
      <c r="V55" s="163">
        <v>39.5</v>
      </c>
      <c r="W55" s="163">
        <v>52.7</v>
      </c>
      <c r="X55" s="163">
        <v>2.14</v>
      </c>
      <c r="Y55" s="163">
        <v>5.69</v>
      </c>
      <c r="Z55" s="163">
        <v>71</v>
      </c>
      <c r="AA55" s="163">
        <v>12.1</v>
      </c>
      <c r="AB55" s="163">
        <v>1.92</v>
      </c>
      <c r="AC55" s="163">
        <v>15</v>
      </c>
      <c r="AD55" s="124">
        <v>281</v>
      </c>
      <c r="AE55" s="121"/>
    </row>
    <row r="56" spans="1:31" x14ac:dyDescent="0.2">
      <c r="A56" s="159">
        <v>74</v>
      </c>
      <c r="B56" s="122" t="s">
        <v>78</v>
      </c>
      <c r="C56" s="123" t="s">
        <v>79</v>
      </c>
      <c r="D56" s="122">
        <v>3.66</v>
      </c>
      <c r="E56" s="111">
        <v>88.5</v>
      </c>
      <c r="F56" s="111">
        <v>6.28</v>
      </c>
      <c r="G56" s="123">
        <v>1.57</v>
      </c>
      <c r="H56" s="122">
        <v>13</v>
      </c>
      <c r="I56" s="111">
        <v>63.4</v>
      </c>
      <c r="J56" s="111">
        <v>16.899999999999999</v>
      </c>
      <c r="K56" s="123">
        <v>6.6</v>
      </c>
      <c r="L56" s="124">
        <v>74.3</v>
      </c>
      <c r="M56" s="124">
        <v>64.900000000000006</v>
      </c>
      <c r="N56" s="122">
        <v>25.1</v>
      </c>
      <c r="O56" s="111">
        <v>68.099999999999994</v>
      </c>
      <c r="P56" s="111">
        <v>2.62</v>
      </c>
      <c r="Q56" s="123">
        <v>0</v>
      </c>
      <c r="R56" s="122">
        <v>23.3</v>
      </c>
      <c r="S56" s="111">
        <v>57.8</v>
      </c>
      <c r="T56" s="111">
        <v>6.57</v>
      </c>
      <c r="U56" s="123">
        <v>8.4600000000000009</v>
      </c>
      <c r="V56" s="163">
        <v>5.76</v>
      </c>
      <c r="W56" s="163">
        <v>86.4</v>
      </c>
      <c r="X56" s="163">
        <v>7.33</v>
      </c>
      <c r="Y56" s="163">
        <v>0.52</v>
      </c>
      <c r="Z56" s="163">
        <v>43.2</v>
      </c>
      <c r="AA56" s="163">
        <v>35.700000000000003</v>
      </c>
      <c r="AB56" s="163">
        <v>7.11</v>
      </c>
      <c r="AC56" s="163">
        <v>14</v>
      </c>
      <c r="AD56" s="124">
        <v>191</v>
      </c>
      <c r="AE56" s="121"/>
    </row>
    <row r="57" spans="1:31" x14ac:dyDescent="0.2">
      <c r="A57" s="159">
        <v>75</v>
      </c>
      <c r="B57" s="122" t="s">
        <v>81</v>
      </c>
      <c r="C57" s="123" t="s">
        <v>82</v>
      </c>
      <c r="D57" s="122">
        <v>2.76</v>
      </c>
      <c r="E57" s="111">
        <v>93.4</v>
      </c>
      <c r="F57" s="111">
        <v>3.4</v>
      </c>
      <c r="G57" s="123">
        <v>0.42</v>
      </c>
      <c r="H57" s="122">
        <v>7.12</v>
      </c>
      <c r="I57" s="111">
        <v>73.5</v>
      </c>
      <c r="J57" s="111">
        <v>15</v>
      </c>
      <c r="K57" s="123">
        <v>4.42</v>
      </c>
      <c r="L57" s="124">
        <v>64.5</v>
      </c>
      <c r="M57" s="124">
        <v>71.099999999999994</v>
      </c>
      <c r="N57" s="122">
        <v>36.1</v>
      </c>
      <c r="O57" s="111">
        <v>60.1</v>
      </c>
      <c r="P57" s="111">
        <v>1.27</v>
      </c>
      <c r="Q57" s="123">
        <v>0.21</v>
      </c>
      <c r="R57" s="122">
        <v>21.5</v>
      </c>
      <c r="S57" s="111">
        <v>70.400000000000006</v>
      </c>
      <c r="T57" s="111">
        <v>3.33</v>
      </c>
      <c r="U57" s="123">
        <v>1.52</v>
      </c>
      <c r="V57" s="163">
        <v>12.1</v>
      </c>
      <c r="W57" s="163">
        <v>84.7</v>
      </c>
      <c r="X57" s="163">
        <v>2.12</v>
      </c>
      <c r="Y57" s="163">
        <v>1.06</v>
      </c>
      <c r="Z57" s="163">
        <v>48.2</v>
      </c>
      <c r="AA57" s="163">
        <v>35</v>
      </c>
      <c r="AB57" s="163">
        <v>5.07</v>
      </c>
      <c r="AC57" s="163">
        <v>11.7</v>
      </c>
      <c r="AD57" s="124">
        <v>471</v>
      </c>
      <c r="AE57" s="121"/>
    </row>
    <row r="58" spans="1:31" x14ac:dyDescent="0.2">
      <c r="A58" s="159">
        <v>76</v>
      </c>
      <c r="B58" s="122" t="s">
        <v>84</v>
      </c>
      <c r="C58" s="123" t="s">
        <v>85</v>
      </c>
      <c r="D58" s="122">
        <v>4.2300000000000004</v>
      </c>
      <c r="E58" s="111">
        <v>86.6</v>
      </c>
      <c r="F58" s="111">
        <v>8.4499999999999993</v>
      </c>
      <c r="G58" s="123">
        <v>0.7</v>
      </c>
      <c r="H58" s="122">
        <v>13.5</v>
      </c>
      <c r="I58" s="111">
        <v>57.1</v>
      </c>
      <c r="J58" s="111">
        <v>22.6</v>
      </c>
      <c r="K58" s="123">
        <v>6.85</v>
      </c>
      <c r="L58" s="124">
        <v>44.4</v>
      </c>
      <c r="M58" s="124">
        <v>58.5</v>
      </c>
      <c r="N58" s="122">
        <v>28.2</v>
      </c>
      <c r="O58" s="111">
        <v>69</v>
      </c>
      <c r="P58" s="111">
        <v>1.41</v>
      </c>
      <c r="Q58" s="123">
        <v>0</v>
      </c>
      <c r="R58" s="122">
        <v>19.399999999999999</v>
      </c>
      <c r="S58" s="111">
        <v>64.5</v>
      </c>
      <c r="T58" s="111">
        <v>8.35</v>
      </c>
      <c r="U58" s="123">
        <v>1.66</v>
      </c>
      <c r="V58" s="163">
        <v>25.4</v>
      </c>
      <c r="W58" s="163">
        <v>66.900000000000006</v>
      </c>
      <c r="X58" s="163">
        <v>4.93</v>
      </c>
      <c r="Y58" s="163">
        <v>2.82</v>
      </c>
      <c r="Z58" s="163">
        <v>57.3</v>
      </c>
      <c r="AA58" s="163">
        <v>16.3</v>
      </c>
      <c r="AB58" s="163">
        <v>3.26</v>
      </c>
      <c r="AC58" s="163">
        <v>23.2</v>
      </c>
      <c r="AD58" s="124">
        <v>142</v>
      </c>
      <c r="AE58" s="121"/>
    </row>
    <row r="59" spans="1:31" x14ac:dyDescent="0.2">
      <c r="A59" s="159">
        <v>77</v>
      </c>
      <c r="B59" s="122" t="s">
        <v>86</v>
      </c>
      <c r="C59" s="123" t="s">
        <v>87</v>
      </c>
      <c r="D59" s="122">
        <v>0</v>
      </c>
      <c r="E59" s="111">
        <v>69.2</v>
      </c>
      <c r="F59" s="111">
        <v>15.4</v>
      </c>
      <c r="G59" s="123">
        <v>15.4</v>
      </c>
      <c r="H59" s="122">
        <v>14.2</v>
      </c>
      <c r="I59" s="111">
        <v>58.7</v>
      </c>
      <c r="J59" s="111">
        <v>19.2</v>
      </c>
      <c r="K59" s="123">
        <v>7.9</v>
      </c>
      <c r="L59" s="124">
        <v>61.5</v>
      </c>
      <c r="M59" s="124">
        <v>68.099999999999994</v>
      </c>
      <c r="N59" s="122">
        <v>38.5</v>
      </c>
      <c r="O59" s="111">
        <v>38.5</v>
      </c>
      <c r="P59" s="111">
        <v>0</v>
      </c>
      <c r="Q59" s="123">
        <v>0</v>
      </c>
      <c r="R59" s="122">
        <v>23.8</v>
      </c>
      <c r="S59" s="111">
        <v>61.2</v>
      </c>
      <c r="T59" s="111">
        <v>4.5999999999999996</v>
      </c>
      <c r="U59" s="123">
        <v>1.1000000000000001</v>
      </c>
      <c r="V59" s="163">
        <v>38.5</v>
      </c>
      <c r="W59" s="163">
        <v>30.8</v>
      </c>
      <c r="X59" s="163">
        <v>23.1</v>
      </c>
      <c r="Y59" s="163">
        <v>7.69</v>
      </c>
      <c r="Z59" s="163">
        <v>58.3</v>
      </c>
      <c r="AA59" s="163">
        <v>17.399999999999999</v>
      </c>
      <c r="AB59" s="163">
        <v>3.12</v>
      </c>
      <c r="AC59" s="163">
        <v>21.3</v>
      </c>
      <c r="AD59" s="124">
        <v>13</v>
      </c>
      <c r="AE59" s="121"/>
    </row>
    <row r="60" spans="1:31" x14ac:dyDescent="0.2">
      <c r="A60" s="159">
        <v>78</v>
      </c>
      <c r="B60" s="122" t="s">
        <v>89</v>
      </c>
      <c r="C60" s="123" t="s">
        <v>90</v>
      </c>
      <c r="D60" s="122">
        <v>6.68</v>
      </c>
      <c r="E60" s="111">
        <v>86.3</v>
      </c>
      <c r="F60" s="111">
        <v>6.11</v>
      </c>
      <c r="G60" s="123">
        <v>0.95</v>
      </c>
      <c r="H60" s="122">
        <v>18.5</v>
      </c>
      <c r="I60" s="111">
        <v>50.5</v>
      </c>
      <c r="J60" s="111">
        <v>15.4</v>
      </c>
      <c r="K60" s="123">
        <v>15.5</v>
      </c>
      <c r="L60" s="124">
        <v>63.2</v>
      </c>
      <c r="M60" s="124">
        <v>61.6</v>
      </c>
      <c r="N60" s="122">
        <v>13.9</v>
      </c>
      <c r="O60" s="111">
        <v>80.5</v>
      </c>
      <c r="P60" s="111">
        <v>1.91</v>
      </c>
      <c r="Q60" s="123">
        <v>0</v>
      </c>
      <c r="R60" s="122">
        <v>21.1</v>
      </c>
      <c r="S60" s="111">
        <v>62.4</v>
      </c>
      <c r="T60" s="111">
        <v>5.5</v>
      </c>
      <c r="U60" s="123">
        <v>4.42</v>
      </c>
      <c r="V60" s="163">
        <v>21.8</v>
      </c>
      <c r="W60" s="163">
        <v>71.8</v>
      </c>
      <c r="X60" s="163">
        <v>2.86</v>
      </c>
      <c r="Y60" s="163">
        <v>3.63</v>
      </c>
      <c r="Z60" s="163">
        <v>52</v>
      </c>
      <c r="AA60" s="163">
        <v>20.3</v>
      </c>
      <c r="AB60" s="163">
        <v>6.19</v>
      </c>
      <c r="AC60" s="163">
        <v>21.5</v>
      </c>
      <c r="AD60" s="124">
        <v>524</v>
      </c>
      <c r="AE60" s="121"/>
    </row>
    <row r="61" spans="1:31" x14ac:dyDescent="0.2">
      <c r="A61" s="159">
        <v>79</v>
      </c>
      <c r="B61" s="122" t="s">
        <v>92</v>
      </c>
      <c r="C61" s="123" t="s">
        <v>93</v>
      </c>
      <c r="D61" s="122">
        <v>2.67</v>
      </c>
      <c r="E61" s="111">
        <v>87.1</v>
      </c>
      <c r="F61" s="111">
        <v>9.7799999999999994</v>
      </c>
      <c r="G61" s="123">
        <v>0.44</v>
      </c>
      <c r="H61" s="122">
        <v>9.08</v>
      </c>
      <c r="I61" s="111">
        <v>58.3</v>
      </c>
      <c r="J61" s="111">
        <v>25.2</v>
      </c>
      <c r="K61" s="123">
        <v>7.46</v>
      </c>
      <c r="L61" s="124">
        <v>54.7</v>
      </c>
      <c r="M61" s="124">
        <v>65.5</v>
      </c>
      <c r="N61" s="122">
        <v>24.4</v>
      </c>
      <c r="O61" s="111">
        <v>69.8</v>
      </c>
      <c r="P61" s="111">
        <v>2.67</v>
      </c>
      <c r="Q61" s="123">
        <v>0</v>
      </c>
      <c r="R61" s="122">
        <v>27.2</v>
      </c>
      <c r="S61" s="111">
        <v>57</v>
      </c>
      <c r="T61" s="111">
        <v>7.37</v>
      </c>
      <c r="U61" s="123">
        <v>3.24</v>
      </c>
      <c r="V61" s="163">
        <v>21.8</v>
      </c>
      <c r="W61" s="163">
        <v>68.900000000000006</v>
      </c>
      <c r="X61" s="163">
        <v>4.4400000000000004</v>
      </c>
      <c r="Y61" s="163">
        <v>4.8899999999999997</v>
      </c>
      <c r="Z61" s="163">
        <v>55.2</v>
      </c>
      <c r="AA61" s="163">
        <v>15.4</v>
      </c>
      <c r="AB61" s="163">
        <v>5.91</v>
      </c>
      <c r="AC61" s="163">
        <v>23.5</v>
      </c>
      <c r="AD61" s="124">
        <v>225</v>
      </c>
      <c r="AE61" s="121"/>
    </row>
    <row r="62" spans="1:31" x14ac:dyDescent="0.2">
      <c r="A62" s="159">
        <v>80</v>
      </c>
      <c r="B62" s="122" t="s">
        <v>95</v>
      </c>
      <c r="C62" s="123" t="s">
        <v>96</v>
      </c>
      <c r="D62" s="122">
        <v>3.21</v>
      </c>
      <c r="E62" s="111">
        <v>91</v>
      </c>
      <c r="F62" s="111">
        <v>5.77</v>
      </c>
      <c r="G62" s="123">
        <v>0</v>
      </c>
      <c r="H62" s="122">
        <v>8.01</v>
      </c>
      <c r="I62" s="111">
        <v>52.4</v>
      </c>
      <c r="J62" s="111">
        <v>30.5</v>
      </c>
      <c r="K62" s="123">
        <v>9.1300000000000008</v>
      </c>
      <c r="L62" s="124">
        <v>62.8</v>
      </c>
      <c r="M62" s="124">
        <v>73.400000000000006</v>
      </c>
      <c r="N62" s="122">
        <v>7.69</v>
      </c>
      <c r="O62" s="111">
        <v>90.4</v>
      </c>
      <c r="P62" s="111">
        <v>0</v>
      </c>
      <c r="Q62" s="123">
        <v>0</v>
      </c>
      <c r="R62" s="122">
        <v>22.2</v>
      </c>
      <c r="S62" s="111">
        <v>60.2</v>
      </c>
      <c r="T62" s="111">
        <v>11.6</v>
      </c>
      <c r="U62" s="123">
        <v>2.8</v>
      </c>
      <c r="V62" s="163">
        <v>21.2</v>
      </c>
      <c r="W62" s="163">
        <v>73.099999999999994</v>
      </c>
      <c r="X62" s="163">
        <v>3.85</v>
      </c>
      <c r="Y62" s="163">
        <v>1.92</v>
      </c>
      <c r="Z62" s="163">
        <v>40.299999999999997</v>
      </c>
      <c r="AA62" s="163">
        <v>23.3</v>
      </c>
      <c r="AB62" s="163">
        <v>9.43</v>
      </c>
      <c r="AC62" s="163">
        <v>27</v>
      </c>
      <c r="AD62" s="124">
        <v>156</v>
      </c>
      <c r="AE62" s="121"/>
    </row>
    <row r="63" spans="1:31" x14ac:dyDescent="0.2">
      <c r="A63" s="159">
        <v>81</v>
      </c>
      <c r="B63" s="122" t="s">
        <v>99</v>
      </c>
      <c r="C63" s="123" t="s">
        <v>100</v>
      </c>
      <c r="D63" s="122">
        <v>2.0099999999999998</v>
      </c>
      <c r="E63" s="111">
        <v>91</v>
      </c>
      <c r="F63" s="111">
        <v>6.02</v>
      </c>
      <c r="G63" s="123">
        <v>1</v>
      </c>
      <c r="H63" s="122">
        <v>15.8</v>
      </c>
      <c r="I63" s="111">
        <v>59.2</v>
      </c>
      <c r="J63" s="111">
        <v>17.100000000000001</v>
      </c>
      <c r="K63" s="123">
        <v>7.82</v>
      </c>
      <c r="L63" s="124">
        <v>43.5</v>
      </c>
      <c r="M63" s="124">
        <v>57.4</v>
      </c>
      <c r="N63" s="122">
        <v>26.8</v>
      </c>
      <c r="O63" s="111">
        <v>65.599999999999994</v>
      </c>
      <c r="P63" s="111">
        <v>4.3499999999999996</v>
      </c>
      <c r="Q63" s="123">
        <v>0</v>
      </c>
      <c r="R63" s="122">
        <v>22.4</v>
      </c>
      <c r="S63" s="111">
        <v>65.599999999999994</v>
      </c>
      <c r="T63" s="111">
        <v>3.42</v>
      </c>
      <c r="U63" s="123">
        <v>2.2400000000000002</v>
      </c>
      <c r="V63" s="163">
        <v>15.1</v>
      </c>
      <c r="W63" s="163">
        <v>78.599999999999994</v>
      </c>
      <c r="X63" s="163">
        <v>2.68</v>
      </c>
      <c r="Y63" s="163">
        <v>3.68</v>
      </c>
      <c r="Z63" s="163">
        <v>55.4</v>
      </c>
      <c r="AA63" s="163">
        <v>22.3</v>
      </c>
      <c r="AB63" s="163">
        <v>4.1900000000000004</v>
      </c>
      <c r="AC63" s="163">
        <v>18.100000000000001</v>
      </c>
      <c r="AD63" s="124">
        <v>299</v>
      </c>
      <c r="AE63" s="121"/>
    </row>
    <row r="64" spans="1:31" x14ac:dyDescent="0.2">
      <c r="A64" s="159">
        <v>82</v>
      </c>
      <c r="B64" s="122" t="s">
        <v>102</v>
      </c>
      <c r="C64" s="123" t="s">
        <v>103</v>
      </c>
      <c r="D64" s="122">
        <v>3.82</v>
      </c>
      <c r="E64" s="111">
        <v>88.9</v>
      </c>
      <c r="F64" s="111">
        <v>6.53</v>
      </c>
      <c r="G64" s="123">
        <v>0.8</v>
      </c>
      <c r="H64" s="122">
        <v>14.9</v>
      </c>
      <c r="I64" s="111">
        <v>60.8</v>
      </c>
      <c r="J64" s="111">
        <v>18.100000000000001</v>
      </c>
      <c r="K64" s="123">
        <v>6.23</v>
      </c>
      <c r="L64" s="124">
        <v>64</v>
      </c>
      <c r="M64" s="124">
        <v>63.5</v>
      </c>
      <c r="N64" s="122">
        <v>18.3</v>
      </c>
      <c r="O64" s="111">
        <v>74.7</v>
      </c>
      <c r="P64" s="111">
        <v>4.92</v>
      </c>
      <c r="Q64" s="123">
        <v>0.5</v>
      </c>
      <c r="R64" s="122">
        <v>27.4</v>
      </c>
      <c r="S64" s="111">
        <v>56</v>
      </c>
      <c r="T64" s="111">
        <v>6.24</v>
      </c>
      <c r="U64" s="123">
        <v>5.58</v>
      </c>
      <c r="V64" s="163">
        <v>7.83</v>
      </c>
      <c r="W64" s="163">
        <v>86.4</v>
      </c>
      <c r="X64" s="163">
        <v>3.61</v>
      </c>
      <c r="Y64" s="163">
        <v>2.11</v>
      </c>
      <c r="Z64" s="163">
        <v>56.4</v>
      </c>
      <c r="AA64" s="163">
        <v>22.6</v>
      </c>
      <c r="AB64" s="163">
        <v>3.56</v>
      </c>
      <c r="AC64" s="163">
        <v>17.5</v>
      </c>
      <c r="AD64" s="124">
        <v>996</v>
      </c>
      <c r="AE64" s="121"/>
    </row>
    <row r="65" spans="1:31" x14ac:dyDescent="0.2">
      <c r="A65" s="159">
        <v>83</v>
      </c>
      <c r="B65" s="122" t="s">
        <v>105</v>
      </c>
      <c r="C65" s="123" t="s">
        <v>106</v>
      </c>
      <c r="D65" s="122">
        <v>3.64</v>
      </c>
      <c r="E65" s="111">
        <v>91.8</v>
      </c>
      <c r="F65" s="111">
        <v>4.01</v>
      </c>
      <c r="G65" s="123">
        <v>0.55000000000000004</v>
      </c>
      <c r="H65" s="122">
        <v>12.9</v>
      </c>
      <c r="I65" s="111">
        <v>67</v>
      </c>
      <c r="J65" s="111">
        <v>13.9</v>
      </c>
      <c r="K65" s="123">
        <v>6.27</v>
      </c>
      <c r="L65" s="124">
        <v>62.7</v>
      </c>
      <c r="M65" s="124">
        <v>65.900000000000006</v>
      </c>
      <c r="N65" s="122">
        <v>13.3</v>
      </c>
      <c r="O65" s="111">
        <v>83.6</v>
      </c>
      <c r="P65" s="111">
        <v>1.28</v>
      </c>
      <c r="Q65" s="123">
        <v>0.18</v>
      </c>
      <c r="R65" s="122">
        <v>18.600000000000001</v>
      </c>
      <c r="S65" s="111">
        <v>72</v>
      </c>
      <c r="T65" s="111">
        <v>2.31</v>
      </c>
      <c r="U65" s="123">
        <v>2.17</v>
      </c>
      <c r="V65" s="163">
        <v>22</v>
      </c>
      <c r="W65" s="163">
        <v>74.5</v>
      </c>
      <c r="X65" s="163">
        <v>2</v>
      </c>
      <c r="Y65" s="163">
        <v>1.46</v>
      </c>
      <c r="Z65" s="163">
        <v>52.1</v>
      </c>
      <c r="AA65" s="163">
        <v>30.5</v>
      </c>
      <c r="AB65" s="163">
        <v>5</v>
      </c>
      <c r="AC65" s="163">
        <v>12.4</v>
      </c>
      <c r="AD65" s="124">
        <v>549</v>
      </c>
      <c r="AE65" s="121"/>
    </row>
    <row r="66" spans="1:31" x14ac:dyDescent="0.2">
      <c r="A66" s="159">
        <v>84</v>
      </c>
      <c r="B66" s="122" t="s">
        <v>108</v>
      </c>
      <c r="C66" s="123" t="s">
        <v>109</v>
      </c>
      <c r="D66" s="122">
        <v>8.07</v>
      </c>
      <c r="E66" s="111">
        <v>87.9</v>
      </c>
      <c r="F66" s="111">
        <v>2.88</v>
      </c>
      <c r="G66" s="123">
        <v>1.1499999999999999</v>
      </c>
      <c r="H66" s="122">
        <v>18.8</v>
      </c>
      <c r="I66" s="111">
        <v>59.2</v>
      </c>
      <c r="J66" s="111">
        <v>14.6</v>
      </c>
      <c r="K66" s="123">
        <v>7.45</v>
      </c>
      <c r="L66" s="124">
        <v>51.3</v>
      </c>
      <c r="M66" s="124">
        <v>64</v>
      </c>
      <c r="N66" s="122">
        <v>20.2</v>
      </c>
      <c r="O66" s="111">
        <v>78.400000000000006</v>
      </c>
      <c r="P66" s="111">
        <v>0.57999999999999996</v>
      </c>
      <c r="Q66" s="123">
        <v>0.28999999999999998</v>
      </c>
      <c r="R66" s="122">
        <v>23.4</v>
      </c>
      <c r="S66" s="111">
        <v>58.3</v>
      </c>
      <c r="T66" s="111">
        <v>4.57</v>
      </c>
      <c r="U66" s="123">
        <v>8.69</v>
      </c>
      <c r="V66" s="163">
        <v>20.7</v>
      </c>
      <c r="W66" s="163">
        <v>76.400000000000006</v>
      </c>
      <c r="X66" s="163">
        <v>2.02</v>
      </c>
      <c r="Y66" s="163">
        <v>0.86</v>
      </c>
      <c r="Z66" s="163">
        <v>57.5</v>
      </c>
      <c r="AA66" s="163">
        <v>23.1</v>
      </c>
      <c r="AB66" s="163">
        <v>6.2</v>
      </c>
      <c r="AC66" s="163">
        <v>13.3</v>
      </c>
      <c r="AD66" s="124">
        <v>347</v>
      </c>
      <c r="AE66" s="121"/>
    </row>
    <row r="67" spans="1:31" x14ac:dyDescent="0.2">
      <c r="A67" s="159">
        <v>85</v>
      </c>
      <c r="B67" s="122" t="s">
        <v>112</v>
      </c>
      <c r="C67" s="123" t="s">
        <v>113</v>
      </c>
      <c r="D67" s="122">
        <v>2.2599999999999998</v>
      </c>
      <c r="E67" s="111">
        <v>92.2</v>
      </c>
      <c r="F67" s="111">
        <v>4.8099999999999996</v>
      </c>
      <c r="G67" s="123">
        <v>0.75</v>
      </c>
      <c r="H67" s="122">
        <v>14.7</v>
      </c>
      <c r="I67" s="111">
        <v>58.4</v>
      </c>
      <c r="J67" s="111">
        <v>18.399999999999999</v>
      </c>
      <c r="K67" s="123">
        <v>8.56</v>
      </c>
      <c r="L67" s="124">
        <v>60.2</v>
      </c>
      <c r="M67" s="124">
        <v>58.2</v>
      </c>
      <c r="N67" s="122">
        <v>14.1</v>
      </c>
      <c r="O67" s="111">
        <v>83.5</v>
      </c>
      <c r="P67" s="111">
        <v>0.9</v>
      </c>
      <c r="Q67" s="123">
        <v>0</v>
      </c>
      <c r="R67" s="122">
        <v>19.7</v>
      </c>
      <c r="S67" s="111">
        <v>65.8</v>
      </c>
      <c r="T67" s="111">
        <v>4.59</v>
      </c>
      <c r="U67" s="123">
        <v>4.59</v>
      </c>
      <c r="V67" s="163">
        <v>11.4</v>
      </c>
      <c r="W67" s="163">
        <v>84.5</v>
      </c>
      <c r="X67" s="163">
        <v>2.2599999999999998</v>
      </c>
      <c r="Y67" s="163">
        <v>1.8</v>
      </c>
      <c r="Z67" s="163">
        <v>50.1</v>
      </c>
      <c r="AA67" s="163">
        <v>25.7</v>
      </c>
      <c r="AB67" s="163">
        <v>4.8</v>
      </c>
      <c r="AC67" s="163">
        <v>19.5</v>
      </c>
      <c r="AD67" s="124">
        <v>665</v>
      </c>
      <c r="AE67" s="121"/>
    </row>
    <row r="68" spans="1:31" x14ac:dyDescent="0.2">
      <c r="A68" s="159">
        <v>86</v>
      </c>
      <c r="B68" s="122" t="s">
        <v>115</v>
      </c>
      <c r="C68" s="123" t="s">
        <v>116</v>
      </c>
      <c r="D68" s="122">
        <v>0</v>
      </c>
      <c r="E68" s="111">
        <v>97.4</v>
      </c>
      <c r="F68" s="111">
        <v>2.63</v>
      </c>
      <c r="G68" s="123">
        <v>0</v>
      </c>
      <c r="H68" s="122">
        <v>16</v>
      </c>
      <c r="I68" s="111">
        <v>66.099999999999994</v>
      </c>
      <c r="J68" s="111">
        <v>12.2</v>
      </c>
      <c r="K68" s="123">
        <v>5.65</v>
      </c>
      <c r="L68" s="124">
        <v>92.1</v>
      </c>
      <c r="M68" s="124">
        <v>65.599999999999994</v>
      </c>
      <c r="N68" s="122">
        <v>2.63</v>
      </c>
      <c r="O68" s="111">
        <v>92.1</v>
      </c>
      <c r="P68" s="111">
        <v>2.63</v>
      </c>
      <c r="Q68" s="123">
        <v>0</v>
      </c>
      <c r="R68" s="122">
        <v>27.4</v>
      </c>
      <c r="S68" s="111">
        <v>51.3</v>
      </c>
      <c r="T68" s="111">
        <v>9.6199999999999992</v>
      </c>
      <c r="U68" s="123">
        <v>4.7</v>
      </c>
      <c r="V68" s="163">
        <v>2.63</v>
      </c>
      <c r="W68" s="163">
        <v>94.7</v>
      </c>
      <c r="X68" s="163">
        <v>2.63</v>
      </c>
      <c r="Y68" s="163">
        <v>0</v>
      </c>
      <c r="Z68" s="163">
        <v>61.1</v>
      </c>
      <c r="AA68" s="163">
        <v>23.5</v>
      </c>
      <c r="AB68" s="163">
        <v>3.95</v>
      </c>
      <c r="AC68" s="163">
        <v>11.4</v>
      </c>
      <c r="AD68" s="124">
        <v>38</v>
      </c>
      <c r="AE68" s="121"/>
    </row>
    <row r="69" spans="1:31" x14ac:dyDescent="0.2">
      <c r="A69" s="159">
        <v>87</v>
      </c>
      <c r="B69" s="122" t="s">
        <v>119</v>
      </c>
      <c r="C69" s="123" t="s">
        <v>120</v>
      </c>
      <c r="D69" s="122">
        <v>5.67</v>
      </c>
      <c r="E69" s="111">
        <v>87.2</v>
      </c>
      <c r="F69" s="111">
        <v>7.09</v>
      </c>
      <c r="G69" s="123">
        <v>0</v>
      </c>
      <c r="H69" s="122">
        <v>22.4</v>
      </c>
      <c r="I69" s="111">
        <v>59.9</v>
      </c>
      <c r="J69" s="111">
        <v>10.8</v>
      </c>
      <c r="K69" s="123">
        <v>6.87</v>
      </c>
      <c r="L69" s="124">
        <v>70.900000000000006</v>
      </c>
      <c r="M69" s="124">
        <v>51.8</v>
      </c>
      <c r="N69" s="122">
        <v>12.8</v>
      </c>
      <c r="O69" s="111">
        <v>76.599999999999994</v>
      </c>
      <c r="P69" s="111">
        <v>2.13</v>
      </c>
      <c r="Q69" s="123">
        <v>1.42</v>
      </c>
      <c r="R69" s="122">
        <v>16.8</v>
      </c>
      <c r="S69" s="111">
        <v>71.599999999999994</v>
      </c>
      <c r="T69" s="111">
        <v>3.69</v>
      </c>
      <c r="U69" s="123">
        <v>3.79</v>
      </c>
      <c r="V69" s="163">
        <v>11.3</v>
      </c>
      <c r="W69" s="163">
        <v>83</v>
      </c>
      <c r="X69" s="163">
        <v>2.84</v>
      </c>
      <c r="Y69" s="163">
        <v>2.84</v>
      </c>
      <c r="Z69" s="163">
        <v>54.2</v>
      </c>
      <c r="AA69" s="163">
        <v>30.5</v>
      </c>
      <c r="AB69" s="163">
        <v>4.03</v>
      </c>
      <c r="AC69" s="163">
        <v>11.3</v>
      </c>
      <c r="AD69" s="124">
        <v>141</v>
      </c>
      <c r="AE69" s="121"/>
    </row>
    <row r="70" spans="1:31" x14ac:dyDescent="0.2">
      <c r="A70" s="159">
        <v>88</v>
      </c>
      <c r="B70" s="122" t="s">
        <v>122</v>
      </c>
      <c r="C70" s="123" t="s">
        <v>123</v>
      </c>
      <c r="D70" s="122">
        <v>4.51</v>
      </c>
      <c r="E70" s="111">
        <v>89.6</v>
      </c>
      <c r="F70" s="111">
        <v>5.9</v>
      </c>
      <c r="G70" s="123">
        <v>0</v>
      </c>
      <c r="H70" s="122">
        <v>19.399999999999999</v>
      </c>
      <c r="I70" s="111">
        <v>60.5</v>
      </c>
      <c r="J70" s="111">
        <v>13</v>
      </c>
      <c r="K70" s="123">
        <v>7.07</v>
      </c>
      <c r="L70" s="124">
        <v>64.900000000000006</v>
      </c>
      <c r="M70" s="124">
        <v>67</v>
      </c>
      <c r="N70" s="122">
        <v>24</v>
      </c>
      <c r="O70" s="111">
        <v>71.900000000000006</v>
      </c>
      <c r="P70" s="111">
        <v>2.78</v>
      </c>
      <c r="Q70" s="123">
        <v>0</v>
      </c>
      <c r="R70" s="122">
        <v>19.899999999999999</v>
      </c>
      <c r="S70" s="111">
        <v>69.400000000000006</v>
      </c>
      <c r="T70" s="111">
        <v>5.25</v>
      </c>
      <c r="U70" s="123">
        <v>2.2999999999999998</v>
      </c>
      <c r="V70" s="163">
        <v>29.2</v>
      </c>
      <c r="W70" s="163">
        <v>66.3</v>
      </c>
      <c r="X70" s="163">
        <v>2.4300000000000002</v>
      </c>
      <c r="Y70" s="163">
        <v>2.08</v>
      </c>
      <c r="Z70" s="163">
        <v>60.1</v>
      </c>
      <c r="AA70" s="163">
        <v>22.4</v>
      </c>
      <c r="AB70" s="163">
        <v>2.93</v>
      </c>
      <c r="AC70" s="163">
        <v>14.5</v>
      </c>
      <c r="AD70" s="124">
        <v>288</v>
      </c>
      <c r="AE70" s="121"/>
    </row>
    <row r="71" spans="1:31" x14ac:dyDescent="0.2">
      <c r="A71" s="159">
        <v>89</v>
      </c>
      <c r="B71" s="122" t="s">
        <v>126</v>
      </c>
      <c r="C71" s="123" t="s">
        <v>127</v>
      </c>
      <c r="D71" s="122">
        <v>3.33</v>
      </c>
      <c r="E71" s="111">
        <v>71.7</v>
      </c>
      <c r="F71" s="111">
        <v>23.3</v>
      </c>
      <c r="G71" s="123">
        <v>1.67</v>
      </c>
      <c r="H71" s="122">
        <v>17.8</v>
      </c>
      <c r="I71" s="111">
        <v>61.5</v>
      </c>
      <c r="J71" s="111">
        <v>12.9</v>
      </c>
      <c r="K71" s="123">
        <v>7.9</v>
      </c>
      <c r="L71" s="124">
        <v>75</v>
      </c>
      <c r="M71" s="124">
        <v>65.400000000000006</v>
      </c>
      <c r="N71" s="122">
        <v>18.3</v>
      </c>
      <c r="O71" s="111">
        <v>66.7</v>
      </c>
      <c r="P71" s="111">
        <v>5</v>
      </c>
      <c r="Q71" s="123">
        <v>0</v>
      </c>
      <c r="R71" s="122">
        <v>19.100000000000001</v>
      </c>
      <c r="S71" s="111">
        <v>72</v>
      </c>
      <c r="T71" s="111">
        <v>1.77</v>
      </c>
      <c r="U71" s="123">
        <v>3.27</v>
      </c>
      <c r="V71" s="163">
        <v>6.67</v>
      </c>
      <c r="W71" s="163">
        <v>71.7</v>
      </c>
      <c r="X71" s="163">
        <v>15</v>
      </c>
      <c r="Y71" s="163">
        <v>6.67</v>
      </c>
      <c r="Z71" s="163">
        <v>51.8</v>
      </c>
      <c r="AA71" s="163">
        <v>30.6</v>
      </c>
      <c r="AB71" s="163">
        <v>4.67</v>
      </c>
      <c r="AC71" s="163">
        <v>13</v>
      </c>
      <c r="AD71" s="124">
        <v>60</v>
      </c>
      <c r="AE71" s="121"/>
    </row>
    <row r="72" spans="1:31" x14ac:dyDescent="0.2">
      <c r="A72" s="159">
        <v>90</v>
      </c>
      <c r="B72" s="122" t="s">
        <v>129</v>
      </c>
      <c r="C72" s="123" t="s">
        <v>130</v>
      </c>
      <c r="D72" s="122">
        <v>2.23</v>
      </c>
      <c r="E72" s="111">
        <v>94.4</v>
      </c>
      <c r="F72" s="111">
        <v>3.17</v>
      </c>
      <c r="G72" s="123">
        <v>0.19</v>
      </c>
      <c r="H72" s="122">
        <v>20.5</v>
      </c>
      <c r="I72" s="111">
        <v>64.099999999999994</v>
      </c>
      <c r="J72" s="111">
        <v>8.56</v>
      </c>
      <c r="K72" s="123">
        <v>6.9</v>
      </c>
      <c r="L72" s="124">
        <v>75.400000000000006</v>
      </c>
      <c r="M72" s="124">
        <v>72.3</v>
      </c>
      <c r="N72" s="122">
        <v>23.8</v>
      </c>
      <c r="O72" s="111">
        <v>71.5</v>
      </c>
      <c r="P72" s="111">
        <v>1.68</v>
      </c>
      <c r="Q72" s="123">
        <v>0</v>
      </c>
      <c r="R72" s="122">
        <v>32.299999999999997</v>
      </c>
      <c r="S72" s="111">
        <v>56.2</v>
      </c>
      <c r="T72" s="111">
        <v>4.8600000000000003</v>
      </c>
      <c r="U72" s="123">
        <v>1.66</v>
      </c>
      <c r="V72" s="163">
        <v>20.5</v>
      </c>
      <c r="W72" s="163">
        <v>77.099999999999994</v>
      </c>
      <c r="X72" s="163">
        <v>1.86</v>
      </c>
      <c r="Y72" s="163">
        <v>0.56000000000000005</v>
      </c>
      <c r="Z72" s="163">
        <v>66.3</v>
      </c>
      <c r="AA72" s="163">
        <v>20.5</v>
      </c>
      <c r="AB72" s="163">
        <v>2.68</v>
      </c>
      <c r="AC72" s="163">
        <v>10.5</v>
      </c>
      <c r="AD72" s="124">
        <v>537</v>
      </c>
      <c r="AE72" s="121"/>
    </row>
    <row r="73" spans="1:31" x14ac:dyDescent="0.2">
      <c r="A73" s="159">
        <v>91</v>
      </c>
      <c r="B73" s="122" t="s">
        <v>133</v>
      </c>
      <c r="C73" s="123" t="s">
        <v>134</v>
      </c>
      <c r="D73" s="122">
        <v>18.5</v>
      </c>
      <c r="E73" s="111">
        <v>63</v>
      </c>
      <c r="F73" s="111">
        <v>7.41</v>
      </c>
      <c r="G73" s="123">
        <v>11.1</v>
      </c>
      <c r="H73" s="122">
        <v>25.6</v>
      </c>
      <c r="I73" s="111">
        <v>40.700000000000003</v>
      </c>
      <c r="J73" s="111">
        <v>18.100000000000001</v>
      </c>
      <c r="K73" s="123">
        <v>15.6</v>
      </c>
      <c r="L73" s="124">
        <v>51.9</v>
      </c>
      <c r="M73" s="124">
        <v>56.9</v>
      </c>
      <c r="N73" s="122">
        <v>3.7</v>
      </c>
      <c r="O73" s="111">
        <v>96.3</v>
      </c>
      <c r="P73" s="111">
        <v>0</v>
      </c>
      <c r="Q73" s="123">
        <v>0</v>
      </c>
      <c r="R73" s="122">
        <v>10.6</v>
      </c>
      <c r="S73" s="111">
        <v>71.099999999999994</v>
      </c>
      <c r="T73" s="111">
        <v>3.85</v>
      </c>
      <c r="U73" s="123">
        <v>5.41</v>
      </c>
      <c r="V73" s="163">
        <v>29.6</v>
      </c>
      <c r="W73" s="163">
        <v>51.9</v>
      </c>
      <c r="X73" s="163">
        <v>7.41</v>
      </c>
      <c r="Y73" s="163">
        <v>11.1</v>
      </c>
      <c r="Z73" s="163">
        <v>62.5</v>
      </c>
      <c r="AA73" s="163">
        <v>7.62</v>
      </c>
      <c r="AB73" s="163">
        <v>2.87</v>
      </c>
      <c r="AC73" s="163">
        <v>27</v>
      </c>
      <c r="AD73" s="124">
        <v>27</v>
      </c>
      <c r="AE73" s="121"/>
    </row>
    <row r="74" spans="1:31" x14ac:dyDescent="0.2">
      <c r="A74" s="159">
        <v>92</v>
      </c>
      <c r="B74" s="122" t="s">
        <v>143</v>
      </c>
      <c r="C74" s="123" t="s">
        <v>144</v>
      </c>
      <c r="D74" s="122">
        <v>0</v>
      </c>
      <c r="E74" s="111">
        <v>60</v>
      </c>
      <c r="F74" s="111">
        <v>20</v>
      </c>
      <c r="G74" s="123">
        <v>20</v>
      </c>
      <c r="H74" s="122">
        <v>10.4</v>
      </c>
      <c r="I74" s="111">
        <v>54.4</v>
      </c>
      <c r="J74" s="111">
        <v>19.5</v>
      </c>
      <c r="K74" s="123">
        <v>15.7</v>
      </c>
      <c r="L74" s="124">
        <v>60</v>
      </c>
      <c r="M74" s="124">
        <v>67.599999999999994</v>
      </c>
      <c r="N74" s="122">
        <v>20</v>
      </c>
      <c r="O74" s="111">
        <v>80</v>
      </c>
      <c r="P74" s="111">
        <v>0</v>
      </c>
      <c r="Q74" s="123">
        <v>0</v>
      </c>
      <c r="R74" s="122">
        <v>20</v>
      </c>
      <c r="S74" s="111">
        <v>58.8</v>
      </c>
      <c r="T74" s="111">
        <v>10.4</v>
      </c>
      <c r="U74" s="123">
        <v>4.8899999999999997</v>
      </c>
      <c r="V74" s="163">
        <v>40</v>
      </c>
      <c r="W74" s="163">
        <v>20</v>
      </c>
      <c r="X74" s="163">
        <v>0</v>
      </c>
      <c r="Y74" s="163">
        <v>40</v>
      </c>
      <c r="Z74" s="163">
        <v>56.6</v>
      </c>
      <c r="AA74" s="163">
        <v>11.5</v>
      </c>
      <c r="AB74" s="163">
        <v>4.79</v>
      </c>
      <c r="AC74" s="163">
        <v>27.1</v>
      </c>
      <c r="AD74" s="124">
        <v>5</v>
      </c>
      <c r="AE74" s="121"/>
    </row>
    <row r="75" spans="1:31" x14ac:dyDescent="0.2">
      <c r="A75" s="159">
        <v>93</v>
      </c>
      <c r="B75" s="122" t="s">
        <v>150</v>
      </c>
      <c r="C75" s="123" t="s">
        <v>151</v>
      </c>
      <c r="D75" s="122">
        <v>4.38</v>
      </c>
      <c r="E75" s="111">
        <v>81</v>
      </c>
      <c r="F75" s="111">
        <v>13.1</v>
      </c>
      <c r="G75" s="123">
        <v>1.46</v>
      </c>
      <c r="H75" s="122">
        <v>19.100000000000001</v>
      </c>
      <c r="I75" s="111">
        <v>57.7</v>
      </c>
      <c r="J75" s="111">
        <v>13.3</v>
      </c>
      <c r="K75" s="123">
        <v>9.8000000000000007</v>
      </c>
      <c r="L75" s="124">
        <v>50.4</v>
      </c>
      <c r="M75" s="124">
        <v>72.400000000000006</v>
      </c>
      <c r="N75" s="122">
        <v>4.38</v>
      </c>
      <c r="O75" s="111">
        <v>90.5</v>
      </c>
      <c r="P75" s="111">
        <v>0</v>
      </c>
      <c r="Q75" s="123">
        <v>0</v>
      </c>
      <c r="R75" s="122">
        <v>20.5</v>
      </c>
      <c r="S75" s="111">
        <v>61.9</v>
      </c>
      <c r="T75" s="111">
        <v>1.78</v>
      </c>
      <c r="U75" s="123">
        <v>9.8000000000000007</v>
      </c>
      <c r="V75" s="163">
        <v>52.7</v>
      </c>
      <c r="W75" s="163">
        <v>35.4</v>
      </c>
      <c r="X75" s="163">
        <v>4.5599999999999996</v>
      </c>
      <c r="Y75" s="163">
        <v>7.3</v>
      </c>
      <c r="Z75" s="163">
        <v>67</v>
      </c>
      <c r="AA75" s="163">
        <v>12.5</v>
      </c>
      <c r="AB75" s="163">
        <v>2.87</v>
      </c>
      <c r="AC75" s="163">
        <v>17.600000000000001</v>
      </c>
      <c r="AD75" s="124">
        <v>548</v>
      </c>
      <c r="AE75" s="121"/>
    </row>
    <row r="76" spans="1:31" x14ac:dyDescent="0.2">
      <c r="A76" s="159">
        <v>94</v>
      </c>
      <c r="B76" s="122" t="s">
        <v>155</v>
      </c>
      <c r="C76" s="123" t="s">
        <v>156</v>
      </c>
      <c r="D76" s="122">
        <v>3.99</v>
      </c>
      <c r="E76" s="111">
        <v>50.3</v>
      </c>
      <c r="F76" s="111">
        <v>43.3</v>
      </c>
      <c r="G76" s="123">
        <v>2.4500000000000002</v>
      </c>
      <c r="H76" s="122">
        <v>26.4</v>
      </c>
      <c r="I76" s="111">
        <v>43.6</v>
      </c>
      <c r="J76" s="111">
        <v>12.2</v>
      </c>
      <c r="K76" s="123">
        <v>17.8</v>
      </c>
      <c r="L76" s="124">
        <v>22.1</v>
      </c>
      <c r="M76" s="124">
        <v>47</v>
      </c>
      <c r="N76" s="122">
        <v>6.75</v>
      </c>
      <c r="O76" s="111">
        <v>92</v>
      </c>
      <c r="P76" s="111">
        <v>0</v>
      </c>
      <c r="Q76" s="123">
        <v>0</v>
      </c>
      <c r="R76" s="122">
        <v>23</v>
      </c>
      <c r="S76" s="111">
        <v>46.2</v>
      </c>
      <c r="T76" s="111">
        <v>2.4500000000000002</v>
      </c>
      <c r="U76" s="123">
        <v>14.8</v>
      </c>
      <c r="V76" s="163">
        <v>31.6</v>
      </c>
      <c r="W76" s="163">
        <v>26.4</v>
      </c>
      <c r="X76" s="163">
        <v>13.8</v>
      </c>
      <c r="Y76" s="163">
        <v>28.2</v>
      </c>
      <c r="Z76" s="163">
        <v>57.5</v>
      </c>
      <c r="AA76" s="163">
        <v>16.399999999999999</v>
      </c>
      <c r="AB76" s="163">
        <v>5.95</v>
      </c>
      <c r="AC76" s="163">
        <v>20.2</v>
      </c>
      <c r="AD76" s="124">
        <v>326</v>
      </c>
      <c r="AE76" s="121"/>
    </row>
    <row r="77" spans="1:31" x14ac:dyDescent="0.2">
      <c r="A77" s="159">
        <v>95</v>
      </c>
      <c r="B77" s="122" t="s">
        <v>166</v>
      </c>
      <c r="C77" s="123" t="s">
        <v>167</v>
      </c>
      <c r="D77" s="122">
        <v>2.33</v>
      </c>
      <c r="E77" s="111">
        <v>65.8</v>
      </c>
      <c r="F77" s="111">
        <v>29.2</v>
      </c>
      <c r="G77" s="123">
        <v>2.66</v>
      </c>
      <c r="H77" s="122">
        <v>12.6</v>
      </c>
      <c r="I77" s="111">
        <v>64.8</v>
      </c>
      <c r="J77" s="111">
        <v>14.2</v>
      </c>
      <c r="K77" s="123">
        <v>8.41</v>
      </c>
      <c r="L77" s="124">
        <v>36.9</v>
      </c>
      <c r="M77" s="124">
        <v>67.7</v>
      </c>
      <c r="N77" s="122">
        <v>4.32</v>
      </c>
      <c r="O77" s="111">
        <v>83.1</v>
      </c>
      <c r="P77" s="111">
        <v>6.98</v>
      </c>
      <c r="Q77" s="123">
        <v>0</v>
      </c>
      <c r="R77" s="122">
        <v>30.1</v>
      </c>
      <c r="S77" s="111">
        <v>52.4</v>
      </c>
      <c r="T77" s="111">
        <v>7.66</v>
      </c>
      <c r="U77" s="123">
        <v>4.0599999999999996</v>
      </c>
      <c r="V77" s="163">
        <v>30.2</v>
      </c>
      <c r="W77" s="163">
        <v>41.5</v>
      </c>
      <c r="X77" s="163">
        <v>14.6</v>
      </c>
      <c r="Y77" s="163">
        <v>13.6</v>
      </c>
      <c r="Z77" s="163">
        <v>50.9</v>
      </c>
      <c r="AA77" s="163">
        <v>29.2</v>
      </c>
      <c r="AB77" s="163">
        <v>3.52</v>
      </c>
      <c r="AC77" s="163">
        <v>16.399999999999999</v>
      </c>
      <c r="AD77" s="124">
        <v>301</v>
      </c>
      <c r="AE77" s="121"/>
    </row>
    <row r="78" spans="1:31" x14ac:dyDescent="0.2">
      <c r="A78" s="159">
        <v>96</v>
      </c>
      <c r="B78" s="122" t="s">
        <v>180</v>
      </c>
      <c r="C78" s="123" t="s">
        <v>181</v>
      </c>
      <c r="D78" s="122">
        <v>2.5299999999999998</v>
      </c>
      <c r="E78" s="111">
        <v>79.7</v>
      </c>
      <c r="F78" s="111">
        <v>15.8</v>
      </c>
      <c r="G78" s="123">
        <v>1.9</v>
      </c>
      <c r="H78" s="122">
        <v>10.3</v>
      </c>
      <c r="I78" s="111">
        <v>66.599999999999994</v>
      </c>
      <c r="J78" s="111">
        <v>16.5</v>
      </c>
      <c r="K78" s="123">
        <v>6.6</v>
      </c>
      <c r="L78" s="124">
        <v>37.700000000000003</v>
      </c>
      <c r="M78" s="124">
        <v>56.7</v>
      </c>
      <c r="N78" s="122">
        <v>4.75</v>
      </c>
      <c r="O78" s="111">
        <v>85.8</v>
      </c>
      <c r="P78" s="111">
        <v>2.2200000000000002</v>
      </c>
      <c r="Q78" s="123">
        <v>0</v>
      </c>
      <c r="R78" s="122">
        <v>30.8</v>
      </c>
      <c r="S78" s="111">
        <v>59.1</v>
      </c>
      <c r="T78" s="111">
        <v>4.12</v>
      </c>
      <c r="U78" s="123">
        <v>3.16</v>
      </c>
      <c r="V78" s="163">
        <v>46.8</v>
      </c>
      <c r="W78" s="163">
        <v>36.4</v>
      </c>
      <c r="X78" s="163">
        <v>6.33</v>
      </c>
      <c r="Y78" s="163">
        <v>10.4</v>
      </c>
      <c r="Z78" s="163">
        <v>50.7</v>
      </c>
      <c r="AA78" s="163">
        <v>29.3</v>
      </c>
      <c r="AB78" s="163">
        <v>5.56</v>
      </c>
      <c r="AC78" s="163">
        <v>14.4</v>
      </c>
      <c r="AD78" s="124">
        <v>316</v>
      </c>
      <c r="AE78" s="121"/>
    </row>
    <row r="79" spans="1:31" x14ac:dyDescent="0.2">
      <c r="A79" s="159">
        <v>97</v>
      </c>
      <c r="B79" s="122" t="s">
        <v>185</v>
      </c>
      <c r="C79" s="123" t="s">
        <v>186</v>
      </c>
      <c r="D79" s="122">
        <v>2.13</v>
      </c>
      <c r="E79" s="111">
        <v>86.3</v>
      </c>
      <c r="F79" s="111">
        <v>10</v>
      </c>
      <c r="G79" s="123">
        <v>1.52</v>
      </c>
      <c r="H79" s="122">
        <v>15.9</v>
      </c>
      <c r="I79" s="111">
        <v>57.8</v>
      </c>
      <c r="J79" s="111">
        <v>14.6</v>
      </c>
      <c r="K79" s="123">
        <v>11.8</v>
      </c>
      <c r="L79" s="124">
        <v>64.7</v>
      </c>
      <c r="M79" s="124">
        <v>66.5</v>
      </c>
      <c r="N79" s="122">
        <v>4.26</v>
      </c>
      <c r="O79" s="111">
        <v>91.5</v>
      </c>
      <c r="P79" s="111">
        <v>0.91</v>
      </c>
      <c r="Q79" s="123">
        <v>0.61</v>
      </c>
      <c r="R79" s="122">
        <v>19.2</v>
      </c>
      <c r="S79" s="111">
        <v>62.3</v>
      </c>
      <c r="T79" s="111">
        <v>1.23</v>
      </c>
      <c r="U79" s="123">
        <v>11.5</v>
      </c>
      <c r="V79" s="163">
        <v>38</v>
      </c>
      <c r="W79" s="163">
        <v>53.2</v>
      </c>
      <c r="X79" s="163">
        <v>2.4300000000000002</v>
      </c>
      <c r="Y79" s="163">
        <v>6.38</v>
      </c>
      <c r="Z79" s="163">
        <v>61.5</v>
      </c>
      <c r="AA79" s="163">
        <v>15.8</v>
      </c>
      <c r="AB79" s="163">
        <v>3.68</v>
      </c>
      <c r="AC79" s="163">
        <v>19.100000000000001</v>
      </c>
      <c r="AD79" s="124">
        <v>329</v>
      </c>
      <c r="AE79" s="121"/>
    </row>
    <row r="80" spans="1:31" ht="17" thickBot="1" x14ac:dyDescent="0.25">
      <c r="A80" s="159">
        <v>98</v>
      </c>
      <c r="B80" s="126" t="s">
        <v>190</v>
      </c>
      <c r="C80" s="129" t="s">
        <v>191</v>
      </c>
      <c r="D80" s="126">
        <v>3.33</v>
      </c>
      <c r="E80" s="127">
        <v>86.7</v>
      </c>
      <c r="F80" s="127">
        <v>8.89</v>
      </c>
      <c r="G80" s="129">
        <v>1.1100000000000001</v>
      </c>
      <c r="H80" s="126">
        <v>28.1</v>
      </c>
      <c r="I80" s="127">
        <v>50.4</v>
      </c>
      <c r="J80" s="127">
        <v>10.7</v>
      </c>
      <c r="K80" s="129">
        <v>10.7</v>
      </c>
      <c r="L80" s="130">
        <v>48.9</v>
      </c>
      <c r="M80" s="130">
        <v>65.400000000000006</v>
      </c>
      <c r="N80" s="126">
        <v>2.2200000000000002</v>
      </c>
      <c r="O80" s="127">
        <v>94.4</v>
      </c>
      <c r="P80" s="127">
        <v>0</v>
      </c>
      <c r="Q80" s="129">
        <v>1.1100000000000001</v>
      </c>
      <c r="R80" s="126">
        <v>14.7</v>
      </c>
      <c r="S80" s="127">
        <v>64.8</v>
      </c>
      <c r="T80" s="127">
        <v>3.19</v>
      </c>
      <c r="U80" s="129">
        <v>12.9</v>
      </c>
      <c r="V80" s="163">
        <v>33.299999999999997</v>
      </c>
      <c r="W80" s="163">
        <v>58.9</v>
      </c>
      <c r="X80" s="163">
        <v>3.33</v>
      </c>
      <c r="Y80" s="163">
        <v>4.4400000000000004</v>
      </c>
      <c r="Z80" s="163">
        <v>59.5</v>
      </c>
      <c r="AA80" s="163">
        <v>21.9</v>
      </c>
      <c r="AB80" s="163">
        <v>5.14</v>
      </c>
      <c r="AC80" s="163">
        <v>13.4</v>
      </c>
      <c r="AD80" s="130">
        <v>90</v>
      </c>
      <c r="AE80" s="121"/>
    </row>
    <row r="81" spans="2:30" x14ac:dyDescent="0.2"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</row>
  </sheetData>
  <mergeCells count="8">
    <mergeCell ref="AD2:AD3"/>
    <mergeCell ref="A2:C2"/>
    <mergeCell ref="D2:G2"/>
    <mergeCell ref="H2:K2"/>
    <mergeCell ref="N2:Q2"/>
    <mergeCell ref="R2:U2"/>
    <mergeCell ref="V2:Y2"/>
    <mergeCell ref="Z2:A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60A50-4A46-AC4B-A136-3ADA8966B99F}">
  <dimension ref="A1:V27"/>
  <sheetViews>
    <sheetView workbookViewId="0">
      <selection activeCell="B2" sqref="B2"/>
    </sheetView>
  </sheetViews>
  <sheetFormatPr baseColWidth="10" defaultRowHeight="16" x14ac:dyDescent="0.2"/>
  <cols>
    <col min="1" max="18" width="10.83203125" style="16"/>
    <col min="19" max="19" width="32" style="16" customWidth="1"/>
    <col min="20" max="16384" width="10.83203125" style="16"/>
  </cols>
  <sheetData>
    <row r="1" spans="1:22" s="19" customFormat="1" ht="18" x14ac:dyDescent="0.2">
      <c r="A1" s="284" t="s">
        <v>631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16"/>
      <c r="N1" s="16"/>
      <c r="O1" s="16"/>
      <c r="P1" s="16"/>
      <c r="Q1" s="16"/>
      <c r="R1" s="16"/>
      <c r="S1" s="16"/>
      <c r="T1" s="16"/>
      <c r="U1" s="16"/>
    </row>
    <row r="2" spans="1:22" x14ac:dyDescent="0.2">
      <c r="A2" s="2"/>
      <c r="B2" s="92" t="s">
        <v>466</v>
      </c>
      <c r="C2" s="92" t="s">
        <v>459</v>
      </c>
      <c r="D2" s="92" t="s">
        <v>305</v>
      </c>
      <c r="E2" s="92" t="s">
        <v>306</v>
      </c>
      <c r="F2" s="92" t="s">
        <v>307</v>
      </c>
      <c r="G2" s="92" t="s">
        <v>308</v>
      </c>
      <c r="H2" s="92" t="s">
        <v>309</v>
      </c>
      <c r="I2" s="92" t="s">
        <v>310</v>
      </c>
      <c r="J2" s="92" t="s">
        <v>311</v>
      </c>
      <c r="K2" s="92" t="s">
        <v>312</v>
      </c>
      <c r="L2" s="92" t="s">
        <v>275</v>
      </c>
      <c r="M2" s="92" t="s">
        <v>313</v>
      </c>
      <c r="N2" s="92" t="s">
        <v>314</v>
      </c>
      <c r="O2" s="92" t="s">
        <v>315</v>
      </c>
      <c r="P2" s="92" t="s">
        <v>447</v>
      </c>
      <c r="Q2" s="92" t="s">
        <v>0</v>
      </c>
      <c r="R2" s="92" t="s">
        <v>1</v>
      </c>
      <c r="S2" s="92" t="s">
        <v>448</v>
      </c>
    </row>
    <row r="3" spans="1:22" x14ac:dyDescent="0.2">
      <c r="A3" s="2">
        <v>1</v>
      </c>
      <c r="B3" s="2" t="s">
        <v>66</v>
      </c>
      <c r="C3" s="2" t="s">
        <v>69</v>
      </c>
      <c r="D3" s="2">
        <v>0</v>
      </c>
      <c r="E3" s="2">
        <v>0.47058823529411797</v>
      </c>
      <c r="F3" s="2">
        <v>0</v>
      </c>
      <c r="G3" s="2">
        <v>0</v>
      </c>
      <c r="H3" s="2">
        <v>0.29411764705882398</v>
      </c>
      <c r="I3" s="2">
        <v>0.11764705882352899</v>
      </c>
      <c r="J3" s="2">
        <v>0</v>
      </c>
      <c r="K3" s="2">
        <v>5.8823529411764698E-2</v>
      </c>
      <c r="L3" s="2">
        <v>0</v>
      </c>
      <c r="M3" s="2">
        <v>5.8823529411764698E-2</v>
      </c>
      <c r="N3" s="2">
        <v>0</v>
      </c>
      <c r="O3" s="2">
        <v>0</v>
      </c>
      <c r="P3" s="2">
        <v>2.6</v>
      </c>
      <c r="Q3" s="2" t="s">
        <v>15</v>
      </c>
      <c r="R3" s="2" t="s">
        <v>248</v>
      </c>
      <c r="S3" s="2" t="s">
        <v>9</v>
      </c>
    </row>
    <row r="4" spans="1:22" x14ac:dyDescent="0.2">
      <c r="A4" s="2">
        <v>2</v>
      </c>
      <c r="B4" s="2" t="s">
        <v>72</v>
      </c>
      <c r="C4" s="2" t="s">
        <v>74</v>
      </c>
      <c r="D4" s="2">
        <v>9.0090090090090107E-3</v>
      </c>
      <c r="E4" s="2">
        <v>2.2522522522522501E-2</v>
      </c>
      <c r="F4" s="2">
        <v>4.5045045045045001E-3</v>
      </c>
      <c r="G4" s="2">
        <v>9.0090090090090107E-3</v>
      </c>
      <c r="H4" s="2">
        <v>8.55855855855856E-2</v>
      </c>
      <c r="I4" s="2">
        <v>0.45045045045045001</v>
      </c>
      <c r="J4" s="2">
        <v>9.0090090090090107E-3</v>
      </c>
      <c r="K4" s="2">
        <v>3.6036036036036001E-2</v>
      </c>
      <c r="L4" s="2">
        <v>2.7027027027027001E-2</v>
      </c>
      <c r="M4" s="2">
        <v>0.21171171171171199</v>
      </c>
      <c r="N4" s="2">
        <v>4.5045045045045001E-3</v>
      </c>
      <c r="O4" s="2">
        <v>0.13063063063063099</v>
      </c>
      <c r="P4" s="2">
        <v>3.4</v>
      </c>
      <c r="Q4" s="2" t="s">
        <v>7</v>
      </c>
      <c r="R4" s="2" t="s">
        <v>248</v>
      </c>
      <c r="S4" s="2" t="s">
        <v>20</v>
      </c>
    </row>
    <row r="5" spans="1:22" x14ac:dyDescent="0.2">
      <c r="A5" s="2">
        <v>3</v>
      </c>
      <c r="B5" s="2" t="s">
        <v>75</v>
      </c>
      <c r="C5" s="2" t="s">
        <v>77</v>
      </c>
      <c r="D5" s="2">
        <v>0</v>
      </c>
      <c r="E5" s="2">
        <v>8.8235294117647106E-2</v>
      </c>
      <c r="F5" s="2">
        <v>2.9411764705882401E-2</v>
      </c>
      <c r="G5" s="2">
        <v>0</v>
      </c>
      <c r="H5" s="2">
        <v>0.11764705882352899</v>
      </c>
      <c r="I5" s="2">
        <v>0.17647058823529399</v>
      </c>
      <c r="J5" s="2">
        <v>0</v>
      </c>
      <c r="K5" s="2">
        <v>0.11764705882352899</v>
      </c>
      <c r="L5" s="2">
        <v>5.8823529411764698E-2</v>
      </c>
      <c r="M5" s="2">
        <v>0.23529411764705899</v>
      </c>
      <c r="N5" s="2">
        <v>0</v>
      </c>
      <c r="O5" s="2">
        <v>0.17647058823529399</v>
      </c>
      <c r="P5" s="2">
        <v>8</v>
      </c>
      <c r="Q5" s="2" t="s">
        <v>7</v>
      </c>
      <c r="R5" s="2" t="s">
        <v>248</v>
      </c>
      <c r="S5" s="2" t="s">
        <v>20</v>
      </c>
      <c r="V5" s="133"/>
    </row>
    <row r="6" spans="1:22" x14ac:dyDescent="0.2">
      <c r="A6" s="2">
        <v>4</v>
      </c>
      <c r="B6" s="2" t="s">
        <v>86</v>
      </c>
      <c r="C6" s="2" t="s">
        <v>88</v>
      </c>
      <c r="D6" s="2">
        <v>0</v>
      </c>
      <c r="E6" s="2">
        <v>9.5238095238095205E-2</v>
      </c>
      <c r="F6" s="2">
        <v>9.5238095238095205E-2</v>
      </c>
      <c r="G6" s="2">
        <v>0</v>
      </c>
      <c r="H6" s="2">
        <v>1.58730158730159E-2</v>
      </c>
      <c r="I6" s="2">
        <v>0</v>
      </c>
      <c r="J6" s="2">
        <v>6.3492063492063502E-2</v>
      </c>
      <c r="K6" s="2">
        <v>6.3492063492063502E-2</v>
      </c>
      <c r="L6" s="2">
        <v>0.317460317460317</v>
      </c>
      <c r="M6" s="2">
        <v>0.33333333333333298</v>
      </c>
      <c r="N6" s="2">
        <v>0</v>
      </c>
      <c r="O6" s="2">
        <v>1.58730158730159E-2</v>
      </c>
      <c r="P6" s="2">
        <v>3.6</v>
      </c>
      <c r="Q6" s="2" t="s">
        <v>15</v>
      </c>
      <c r="R6" s="2" t="s">
        <v>248</v>
      </c>
      <c r="S6" s="2" t="s">
        <v>63</v>
      </c>
      <c r="V6" s="133"/>
    </row>
    <row r="7" spans="1:22" x14ac:dyDescent="0.2">
      <c r="A7" s="2">
        <v>5</v>
      </c>
      <c r="B7" s="2" t="s">
        <v>95</v>
      </c>
      <c r="C7" s="2" t="s">
        <v>98</v>
      </c>
      <c r="D7" s="2">
        <v>6.18556701030928E-2</v>
      </c>
      <c r="E7" s="2">
        <v>0.19587628865979401</v>
      </c>
      <c r="F7" s="2">
        <v>0</v>
      </c>
      <c r="G7" s="2">
        <v>1.03092783505155E-2</v>
      </c>
      <c r="H7" s="2">
        <v>0.25773195876288701</v>
      </c>
      <c r="I7" s="2">
        <v>5.1546391752577303E-2</v>
      </c>
      <c r="J7" s="2">
        <v>0</v>
      </c>
      <c r="K7" s="2">
        <v>0.247422680412371</v>
      </c>
      <c r="L7" s="2">
        <v>0.123711340206186</v>
      </c>
      <c r="M7" s="2">
        <v>3.09278350515464E-2</v>
      </c>
      <c r="N7" s="2">
        <v>0</v>
      </c>
      <c r="O7" s="2">
        <v>2.06185567010309E-2</v>
      </c>
      <c r="P7" s="2">
        <v>2.9</v>
      </c>
      <c r="Q7" s="2" t="s">
        <v>15</v>
      </c>
      <c r="R7" s="2" t="s">
        <v>248</v>
      </c>
      <c r="S7" s="2" t="s">
        <v>9</v>
      </c>
      <c r="V7" s="133"/>
    </row>
    <row r="8" spans="1:22" x14ac:dyDescent="0.2">
      <c r="A8" s="2">
        <v>6</v>
      </c>
      <c r="B8" s="2" t="s">
        <v>102</v>
      </c>
      <c r="C8" s="2" t="s">
        <v>104</v>
      </c>
      <c r="D8" s="2">
        <v>0</v>
      </c>
      <c r="E8" s="2">
        <v>0.55263157894736803</v>
      </c>
      <c r="F8" s="2">
        <v>1.5789473684210499E-2</v>
      </c>
      <c r="G8" s="2">
        <v>0</v>
      </c>
      <c r="H8" s="2">
        <v>1.05263157894737E-2</v>
      </c>
      <c r="I8" s="2">
        <v>6.8421052631578994E-2</v>
      </c>
      <c r="J8" s="2">
        <v>0</v>
      </c>
      <c r="K8" s="2">
        <v>8.42105263157895E-2</v>
      </c>
      <c r="L8" s="2">
        <v>7.3684210526315796E-2</v>
      </c>
      <c r="M8" s="2">
        <v>0.173684210526316</v>
      </c>
      <c r="N8" s="2">
        <v>0</v>
      </c>
      <c r="O8" s="2">
        <v>2.1052631578947399E-2</v>
      </c>
      <c r="P8" s="2">
        <v>16.399999999999999</v>
      </c>
      <c r="Q8" s="2" t="s">
        <v>7</v>
      </c>
      <c r="R8" s="2" t="s">
        <v>248</v>
      </c>
      <c r="S8" s="2" t="s">
        <v>20</v>
      </c>
      <c r="V8" s="133"/>
    </row>
    <row r="9" spans="1:22" x14ac:dyDescent="0.2">
      <c r="A9" s="2">
        <v>7</v>
      </c>
      <c r="B9" s="2" t="s">
        <v>105</v>
      </c>
      <c r="C9" s="2" t="s">
        <v>107</v>
      </c>
      <c r="D9" s="2">
        <v>6.4056939501779403E-2</v>
      </c>
      <c r="E9" s="2">
        <v>0.33807829181494697</v>
      </c>
      <c r="F9" s="2">
        <v>7.1174377224199302E-3</v>
      </c>
      <c r="G9" s="2">
        <v>1.06761565836299E-2</v>
      </c>
      <c r="H9" s="2">
        <v>7.1174377224199295E-2</v>
      </c>
      <c r="I9" s="2">
        <v>0.163701067615658</v>
      </c>
      <c r="J9" s="2">
        <v>1.06761565836299E-2</v>
      </c>
      <c r="K9" s="2">
        <v>0.14234875444839901</v>
      </c>
      <c r="L9" s="2">
        <v>3.91459074733096E-2</v>
      </c>
      <c r="M9" s="2">
        <v>0.13523131672597899</v>
      </c>
      <c r="N9" s="2">
        <v>3.5587188612099599E-3</v>
      </c>
      <c r="O9" s="2">
        <v>1.42348754448399E-2</v>
      </c>
      <c r="P9" s="2">
        <v>6.2</v>
      </c>
      <c r="Q9" s="2" t="s">
        <v>15</v>
      </c>
      <c r="R9" s="2" t="s">
        <v>248</v>
      </c>
      <c r="S9" s="2" t="s">
        <v>9</v>
      </c>
      <c r="V9" s="133"/>
    </row>
    <row r="10" spans="1:22" x14ac:dyDescent="0.2">
      <c r="A10" s="2">
        <v>8</v>
      </c>
      <c r="B10" s="2" t="s">
        <v>115</v>
      </c>
      <c r="C10" s="2" t="s">
        <v>118</v>
      </c>
      <c r="D10" s="2">
        <v>0</v>
      </c>
      <c r="E10" s="2">
        <v>8.3333333333333301E-2</v>
      </c>
      <c r="F10" s="2">
        <v>0</v>
      </c>
      <c r="G10" s="2">
        <v>0</v>
      </c>
      <c r="H10" s="2">
        <v>8.3333333333333301E-2</v>
      </c>
      <c r="I10" s="2">
        <v>8.3333333333333301E-2</v>
      </c>
      <c r="J10" s="2">
        <v>8.3333333333333301E-2</v>
      </c>
      <c r="K10" s="2">
        <v>0.16666666666666699</v>
      </c>
      <c r="L10" s="2">
        <v>0.41666666666666702</v>
      </c>
      <c r="M10" s="2">
        <v>0</v>
      </c>
      <c r="N10" s="2">
        <v>0</v>
      </c>
      <c r="O10" s="2">
        <v>8.3333333333333301E-2</v>
      </c>
      <c r="P10" s="2">
        <v>9.1999999999999993</v>
      </c>
      <c r="Q10" s="2" t="s">
        <v>7</v>
      </c>
      <c r="R10" s="2" t="s">
        <v>248</v>
      </c>
      <c r="S10" s="2" t="s">
        <v>29</v>
      </c>
    </row>
    <row r="11" spans="1:22" x14ac:dyDescent="0.2">
      <c r="A11" s="2">
        <v>9</v>
      </c>
      <c r="B11" s="2" t="s">
        <v>119</v>
      </c>
      <c r="C11" s="2" t="s">
        <v>121</v>
      </c>
      <c r="D11" s="2">
        <v>2.2471910112359501E-2</v>
      </c>
      <c r="E11" s="2">
        <v>0.112359550561798</v>
      </c>
      <c r="F11" s="2">
        <v>4.49438202247191E-2</v>
      </c>
      <c r="G11" s="2">
        <v>0</v>
      </c>
      <c r="H11" s="2">
        <v>4.49438202247191E-2</v>
      </c>
      <c r="I11" s="2">
        <v>0.16853932584269701</v>
      </c>
      <c r="J11" s="2">
        <v>0</v>
      </c>
      <c r="K11" s="2">
        <v>0.15730337078651699</v>
      </c>
      <c r="L11" s="2">
        <v>0.26966292134831499</v>
      </c>
      <c r="M11" s="2">
        <v>0.13483146067415699</v>
      </c>
      <c r="N11" s="2">
        <v>1.1235955056179799E-2</v>
      </c>
      <c r="O11" s="2">
        <v>3.3707865168539297E-2</v>
      </c>
      <c r="P11" s="2">
        <v>4.7</v>
      </c>
      <c r="Q11" s="2" t="s">
        <v>15</v>
      </c>
      <c r="R11" s="2" t="s">
        <v>248</v>
      </c>
      <c r="S11" s="2" t="s">
        <v>20</v>
      </c>
      <c r="V11" s="133"/>
    </row>
    <row r="12" spans="1:22" x14ac:dyDescent="0.2">
      <c r="A12" s="2">
        <v>10</v>
      </c>
      <c r="B12" s="2" t="s">
        <v>122</v>
      </c>
      <c r="C12" s="2" t="s">
        <v>125</v>
      </c>
      <c r="D12" s="2">
        <v>0.13043478260869601</v>
      </c>
      <c r="E12" s="2">
        <v>4.3478260869565202E-2</v>
      </c>
      <c r="F12" s="2">
        <v>0</v>
      </c>
      <c r="G12" s="2">
        <v>0</v>
      </c>
      <c r="H12" s="2">
        <v>0.173913043478261</v>
      </c>
      <c r="I12" s="2">
        <v>0</v>
      </c>
      <c r="J12" s="2">
        <v>0</v>
      </c>
      <c r="K12" s="2">
        <v>0.217391304347826</v>
      </c>
      <c r="L12" s="2">
        <v>8.6956521739130405E-2</v>
      </c>
      <c r="M12" s="2">
        <v>0.34782608695652201</v>
      </c>
      <c r="N12" s="2">
        <v>0</v>
      </c>
      <c r="O12" s="2">
        <v>0</v>
      </c>
      <c r="P12" s="2">
        <v>4.5999999999999996</v>
      </c>
      <c r="Q12" s="2" t="s">
        <v>7</v>
      </c>
      <c r="R12" s="2" t="s">
        <v>248</v>
      </c>
      <c r="S12" s="2" t="s">
        <v>9</v>
      </c>
    </row>
    <row r="13" spans="1:22" x14ac:dyDescent="0.2">
      <c r="A13" s="2">
        <v>11</v>
      </c>
      <c r="B13" s="2" t="s">
        <v>126</v>
      </c>
      <c r="C13" s="2" t="s">
        <v>128</v>
      </c>
      <c r="D13" s="2">
        <v>0</v>
      </c>
      <c r="E13" s="2">
        <v>0.15384615384615399</v>
      </c>
      <c r="F13" s="2">
        <v>0.128205128205128</v>
      </c>
      <c r="G13" s="2">
        <v>2.5641025641025599E-2</v>
      </c>
      <c r="H13" s="2">
        <v>0</v>
      </c>
      <c r="I13" s="2">
        <v>0.20512820512820501</v>
      </c>
      <c r="J13" s="2">
        <v>2.5641025641025599E-2</v>
      </c>
      <c r="K13" s="2">
        <v>5.1282051282051301E-2</v>
      </c>
      <c r="L13" s="2">
        <v>0.20512820512820501</v>
      </c>
      <c r="M13" s="2">
        <v>0.17948717948717999</v>
      </c>
      <c r="N13" s="2">
        <v>2.5641025641025599E-2</v>
      </c>
      <c r="O13" s="2">
        <v>0</v>
      </c>
      <c r="P13" s="2">
        <v>5.0999999999999996</v>
      </c>
      <c r="Q13" s="2" t="s">
        <v>7</v>
      </c>
      <c r="R13" s="2" t="s">
        <v>248</v>
      </c>
      <c r="S13" s="2" t="s">
        <v>9</v>
      </c>
      <c r="V13" s="133"/>
    </row>
    <row r="14" spans="1:22" x14ac:dyDescent="0.2">
      <c r="A14" s="2">
        <v>12</v>
      </c>
      <c r="B14" s="2" t="s">
        <v>129</v>
      </c>
      <c r="C14" s="2" t="s">
        <v>132</v>
      </c>
      <c r="D14" s="2">
        <v>0</v>
      </c>
      <c r="E14" s="2">
        <v>7.0422535211267595E-2</v>
      </c>
      <c r="F14" s="2">
        <v>0</v>
      </c>
      <c r="G14" s="2">
        <v>1.4084507042253501E-2</v>
      </c>
      <c r="H14" s="2">
        <v>0.29577464788732399</v>
      </c>
      <c r="I14" s="2">
        <v>0.25352112676056299</v>
      </c>
      <c r="J14" s="2">
        <v>1.4084507042253501E-2</v>
      </c>
      <c r="K14" s="2">
        <v>4.2253521126760597E-2</v>
      </c>
      <c r="L14" s="2">
        <v>0.154929577464789</v>
      </c>
      <c r="M14" s="2">
        <v>9.85915492957746E-2</v>
      </c>
      <c r="N14" s="2">
        <v>0</v>
      </c>
      <c r="O14" s="2">
        <v>5.63380281690141E-2</v>
      </c>
      <c r="P14" s="2">
        <v>8.1</v>
      </c>
      <c r="Q14" s="2" t="s">
        <v>7</v>
      </c>
      <c r="R14" s="2" t="s">
        <v>248</v>
      </c>
      <c r="S14" s="2" t="s">
        <v>20</v>
      </c>
      <c r="V14" s="133"/>
    </row>
    <row r="15" spans="1:22" x14ac:dyDescent="0.2">
      <c r="A15" s="2">
        <v>13</v>
      </c>
      <c r="B15" s="2" t="s">
        <v>133</v>
      </c>
      <c r="C15" s="2" t="s">
        <v>135</v>
      </c>
      <c r="D15" s="2">
        <v>7.69230769230769E-2</v>
      </c>
      <c r="E15" s="2">
        <v>0</v>
      </c>
      <c r="F15" s="2">
        <v>0</v>
      </c>
      <c r="G15" s="2">
        <v>0</v>
      </c>
      <c r="H15" s="2">
        <v>0.15384615384615399</v>
      </c>
      <c r="I15" s="2">
        <v>0</v>
      </c>
      <c r="J15" s="2">
        <v>0</v>
      </c>
      <c r="K15" s="2">
        <v>7.69230769230769E-2</v>
      </c>
      <c r="L15" s="2">
        <v>0.46153846153846201</v>
      </c>
      <c r="M15" s="2">
        <v>7.69230769230769E-2</v>
      </c>
      <c r="N15" s="2">
        <v>0</v>
      </c>
      <c r="O15" s="2">
        <v>0.15384615384615399</v>
      </c>
      <c r="P15" s="2">
        <v>6.8</v>
      </c>
      <c r="Q15" s="2" t="s">
        <v>7</v>
      </c>
      <c r="R15" s="2" t="s">
        <v>248</v>
      </c>
      <c r="S15" s="2" t="s">
        <v>9</v>
      </c>
    </row>
    <row r="16" spans="1:22" x14ac:dyDescent="0.2">
      <c r="A16" s="2">
        <v>14</v>
      </c>
      <c r="B16" s="2" t="s">
        <v>136</v>
      </c>
      <c r="C16" s="2" t="s">
        <v>138</v>
      </c>
      <c r="D16" s="2">
        <v>2.27272727272727E-2</v>
      </c>
      <c r="E16" s="2">
        <v>0.204545454545455</v>
      </c>
      <c r="F16" s="2">
        <v>0</v>
      </c>
      <c r="G16" s="2">
        <v>0</v>
      </c>
      <c r="H16" s="2">
        <v>6.8181818181818205E-2</v>
      </c>
      <c r="I16" s="2">
        <v>0.34090909090909099</v>
      </c>
      <c r="J16" s="2">
        <v>6.8181818181818205E-2</v>
      </c>
      <c r="K16" s="2">
        <v>0</v>
      </c>
      <c r="L16" s="2">
        <v>9.0909090909090898E-2</v>
      </c>
      <c r="M16" s="2">
        <v>0.15909090909090901</v>
      </c>
      <c r="N16" s="2">
        <v>0</v>
      </c>
      <c r="O16" s="2">
        <v>4.5454545454545497E-2</v>
      </c>
      <c r="P16" s="2">
        <v>4.2</v>
      </c>
      <c r="Q16" s="2" t="s">
        <v>15</v>
      </c>
      <c r="R16" s="2" t="s">
        <v>248</v>
      </c>
      <c r="S16" s="2" t="s">
        <v>139</v>
      </c>
      <c r="V16" s="133"/>
    </row>
    <row r="17" spans="1:19" x14ac:dyDescent="0.2">
      <c r="A17" s="2">
        <v>15</v>
      </c>
      <c r="B17" s="2" t="s">
        <v>140</v>
      </c>
      <c r="C17" s="2" t="s">
        <v>142</v>
      </c>
      <c r="D17" s="2">
        <v>1.2500000000000001E-2</v>
      </c>
      <c r="E17" s="2">
        <v>0.21249999999999999</v>
      </c>
      <c r="F17" s="2">
        <v>3.7499999999999999E-2</v>
      </c>
      <c r="G17" s="2">
        <v>0</v>
      </c>
      <c r="H17" s="2">
        <v>0.26250000000000001</v>
      </c>
      <c r="I17" s="2">
        <v>0.13750000000000001</v>
      </c>
      <c r="J17" s="2">
        <v>2.5000000000000001E-2</v>
      </c>
      <c r="K17" s="2">
        <v>2.5000000000000001E-2</v>
      </c>
      <c r="L17" s="2">
        <v>8.7499999999999994E-2</v>
      </c>
      <c r="M17" s="2">
        <v>0.1875</v>
      </c>
      <c r="N17" s="2">
        <v>0</v>
      </c>
      <c r="O17" s="2">
        <v>1.2500000000000001E-2</v>
      </c>
      <c r="P17" s="2">
        <v>5.0999999999999996</v>
      </c>
      <c r="Q17" s="2" t="s">
        <v>7</v>
      </c>
      <c r="R17" s="2" t="s">
        <v>248</v>
      </c>
      <c r="S17" s="2" t="s">
        <v>9</v>
      </c>
    </row>
    <row r="18" spans="1:19" x14ac:dyDescent="0.2">
      <c r="A18" s="2">
        <v>16</v>
      </c>
      <c r="B18" s="2" t="s">
        <v>143</v>
      </c>
      <c r="C18" s="2" t="s">
        <v>146</v>
      </c>
      <c r="D18" s="2">
        <v>0</v>
      </c>
      <c r="E18" s="2">
        <v>0</v>
      </c>
      <c r="F18" s="2">
        <v>0</v>
      </c>
      <c r="G18" s="2">
        <v>0</v>
      </c>
      <c r="H18" s="2">
        <v>7.1428571428571397E-2</v>
      </c>
      <c r="I18" s="2">
        <v>0</v>
      </c>
      <c r="J18" s="2">
        <v>0</v>
      </c>
      <c r="K18" s="2">
        <v>0.14285714285714299</v>
      </c>
      <c r="L18" s="2">
        <v>0.71428571428571397</v>
      </c>
      <c r="M18" s="2">
        <v>0</v>
      </c>
      <c r="N18" s="2">
        <v>0</v>
      </c>
      <c r="O18" s="2">
        <v>7.1428571428571397E-2</v>
      </c>
      <c r="P18" s="2">
        <v>10.199999999999999</v>
      </c>
      <c r="Q18" s="2" t="s">
        <v>7</v>
      </c>
      <c r="R18" s="2" t="s">
        <v>254</v>
      </c>
      <c r="S18" s="2" t="s">
        <v>9</v>
      </c>
    </row>
    <row r="19" spans="1:19" x14ac:dyDescent="0.2">
      <c r="A19" s="2">
        <v>17</v>
      </c>
      <c r="B19" s="2" t="s">
        <v>150</v>
      </c>
      <c r="C19" s="2" t="s">
        <v>152</v>
      </c>
      <c r="D19" s="2">
        <v>0.170940170940171</v>
      </c>
      <c r="E19" s="2">
        <v>0.256410256410256</v>
      </c>
      <c r="F19" s="2">
        <v>8.5470085470085496E-3</v>
      </c>
      <c r="G19" s="2">
        <v>0</v>
      </c>
      <c r="H19" s="2">
        <v>0.188034188034188</v>
      </c>
      <c r="I19" s="2">
        <v>3.4188034188034198E-2</v>
      </c>
      <c r="J19" s="2">
        <v>0</v>
      </c>
      <c r="K19" s="2">
        <v>0.256410256410256</v>
      </c>
      <c r="L19" s="2">
        <v>5.9829059829059797E-2</v>
      </c>
      <c r="M19" s="2">
        <v>0</v>
      </c>
      <c r="N19" s="2">
        <v>0</v>
      </c>
      <c r="O19" s="2">
        <v>2.5641025641025599E-2</v>
      </c>
      <c r="P19" s="2">
        <v>13.1</v>
      </c>
      <c r="Q19" s="2" t="s">
        <v>15</v>
      </c>
      <c r="R19" s="2" t="s">
        <v>254</v>
      </c>
      <c r="S19" s="2" t="s">
        <v>449</v>
      </c>
    </row>
    <row r="20" spans="1:19" x14ac:dyDescent="0.2">
      <c r="A20" s="2">
        <v>18</v>
      </c>
      <c r="B20" s="2" t="s">
        <v>155</v>
      </c>
      <c r="C20" s="2" t="s">
        <v>158</v>
      </c>
      <c r="D20" s="2">
        <v>0.56878850102669398</v>
      </c>
      <c r="E20" s="2">
        <v>3.4907597535934302E-2</v>
      </c>
      <c r="F20" s="2">
        <v>4.1067761806981497E-2</v>
      </c>
      <c r="G20" s="2">
        <v>2.05338809034908E-3</v>
      </c>
      <c r="H20" s="2">
        <v>0.15195071868583199</v>
      </c>
      <c r="I20" s="2">
        <v>2.2587268993839799E-2</v>
      </c>
      <c r="J20" s="2">
        <v>2.05338809034908E-3</v>
      </c>
      <c r="K20" s="2">
        <v>0.11293634496919901</v>
      </c>
      <c r="L20" s="2">
        <v>8.2135523613963007E-3</v>
      </c>
      <c r="M20" s="2">
        <v>2.2587268993839799E-2</v>
      </c>
      <c r="N20" s="2">
        <v>0</v>
      </c>
      <c r="O20" s="2">
        <v>3.2854209445585203E-2</v>
      </c>
      <c r="P20" s="2">
        <v>19.3</v>
      </c>
      <c r="Q20" s="2" t="s">
        <v>15</v>
      </c>
      <c r="R20" s="2" t="s">
        <v>254</v>
      </c>
      <c r="S20" s="2" t="s">
        <v>50</v>
      </c>
    </row>
    <row r="21" spans="1:19" x14ac:dyDescent="0.2">
      <c r="A21" s="2">
        <v>19</v>
      </c>
      <c r="B21" s="2" t="s">
        <v>162</v>
      </c>
      <c r="C21" s="2" t="s">
        <v>164</v>
      </c>
      <c r="D21" s="2">
        <v>0.06</v>
      </c>
      <c r="E21" s="2">
        <v>0.06</v>
      </c>
      <c r="F21" s="2">
        <v>0.3</v>
      </c>
      <c r="G21" s="2">
        <v>0.1</v>
      </c>
      <c r="H21" s="2">
        <v>0.04</v>
      </c>
      <c r="I21" s="2">
        <v>0.06</v>
      </c>
      <c r="J21" s="2">
        <v>0.16</v>
      </c>
      <c r="K21" s="2">
        <v>0.02</v>
      </c>
      <c r="L21" s="2">
        <v>0.14000000000000001</v>
      </c>
      <c r="M21" s="2">
        <v>0.02</v>
      </c>
      <c r="N21" s="2">
        <v>0</v>
      </c>
      <c r="O21" s="2">
        <v>0.04</v>
      </c>
      <c r="P21" s="2">
        <v>5.6</v>
      </c>
      <c r="Q21" s="2" t="s">
        <v>7</v>
      </c>
      <c r="R21" s="2" t="s">
        <v>254</v>
      </c>
      <c r="S21" s="2" t="s">
        <v>9</v>
      </c>
    </row>
    <row r="22" spans="1:19" x14ac:dyDescent="0.2">
      <c r="A22" s="2">
        <v>20</v>
      </c>
      <c r="B22" s="2" t="s">
        <v>166</v>
      </c>
      <c r="C22" s="2" t="s">
        <v>169</v>
      </c>
      <c r="D22" s="2">
        <v>0.358024691358025</v>
      </c>
      <c r="E22" s="2">
        <v>0.16049382716049401</v>
      </c>
      <c r="F22" s="2">
        <v>3.0864197530864199E-2</v>
      </c>
      <c r="G22" s="2">
        <v>0</v>
      </c>
      <c r="H22" s="2">
        <v>0.148148148148148</v>
      </c>
      <c r="I22" s="2">
        <v>4.3209876543209902E-2</v>
      </c>
      <c r="J22" s="2">
        <v>0</v>
      </c>
      <c r="K22" s="2">
        <v>0.18518518518518501</v>
      </c>
      <c r="L22" s="2">
        <v>3.0864197530864199E-2</v>
      </c>
      <c r="M22" s="2">
        <v>1.85185185185185E-2</v>
      </c>
      <c r="N22" s="2">
        <v>0</v>
      </c>
      <c r="O22" s="2">
        <v>2.4691358024691398E-2</v>
      </c>
      <c r="P22" s="2">
        <v>17</v>
      </c>
      <c r="Q22" s="2" t="s">
        <v>15</v>
      </c>
      <c r="R22" s="2" t="s">
        <v>254</v>
      </c>
      <c r="S22" s="2" t="s">
        <v>171</v>
      </c>
    </row>
    <row r="23" spans="1:19" x14ac:dyDescent="0.2">
      <c r="A23" s="2">
        <v>21</v>
      </c>
      <c r="B23" s="2" t="s">
        <v>172</v>
      </c>
      <c r="C23" s="2" t="s">
        <v>174</v>
      </c>
      <c r="D23" s="2">
        <v>9.77653631284916E-2</v>
      </c>
      <c r="E23" s="2">
        <v>5.0279329608938501E-2</v>
      </c>
      <c r="F23" s="2">
        <v>0.243016759776536</v>
      </c>
      <c r="G23" s="2">
        <v>0.226256983240223</v>
      </c>
      <c r="H23" s="2">
        <v>3.4916201117318399E-2</v>
      </c>
      <c r="I23" s="2">
        <v>3.4916201117318399E-2</v>
      </c>
      <c r="J23" s="2">
        <v>0.19692737430167601</v>
      </c>
      <c r="K23" s="2">
        <v>4.1899441340782096E-3</v>
      </c>
      <c r="L23" s="2">
        <v>2.0949720670391098E-2</v>
      </c>
      <c r="M23" s="2">
        <v>1.11731843575419E-2</v>
      </c>
      <c r="N23" s="2">
        <v>7.6815642458100603E-2</v>
      </c>
      <c r="O23" s="2">
        <v>2.7932960893854702E-3</v>
      </c>
      <c r="P23" s="2">
        <v>5.7</v>
      </c>
      <c r="Q23" s="2" t="s">
        <v>7</v>
      </c>
      <c r="R23" s="2" t="s">
        <v>254</v>
      </c>
      <c r="S23" s="2" t="s">
        <v>9</v>
      </c>
    </row>
    <row r="24" spans="1:19" x14ac:dyDescent="0.2">
      <c r="A24" s="2">
        <v>22</v>
      </c>
      <c r="B24" s="2" t="s">
        <v>177</v>
      </c>
      <c r="C24" s="2" t="s">
        <v>179</v>
      </c>
      <c r="D24" s="2">
        <v>4.9571020019065798E-2</v>
      </c>
      <c r="E24" s="2">
        <v>3.14585319351764E-2</v>
      </c>
      <c r="F24" s="2">
        <v>0.17254528122021001</v>
      </c>
      <c r="G24" s="2">
        <v>0.21925643469971401</v>
      </c>
      <c r="H24" s="2">
        <v>3.5271687321258301E-2</v>
      </c>
      <c r="I24" s="2">
        <v>4.2897998093422297E-2</v>
      </c>
      <c r="J24" s="2">
        <v>0.195424213536702</v>
      </c>
      <c r="K24" s="2">
        <v>1.33460438512869E-2</v>
      </c>
      <c r="L24" s="2">
        <v>4.0991420400381298E-2</v>
      </c>
      <c r="M24" s="2">
        <v>4.0038131553860802E-2</v>
      </c>
      <c r="N24" s="2">
        <v>0.14966634890371799</v>
      </c>
      <c r="O24" s="2">
        <v>9.5328884652049594E-3</v>
      </c>
      <c r="P24" s="2">
        <v>5.7</v>
      </c>
      <c r="Q24" s="2" t="s">
        <v>7</v>
      </c>
      <c r="R24" s="2" t="s">
        <v>254</v>
      </c>
      <c r="S24" s="2" t="s">
        <v>9</v>
      </c>
    </row>
    <row r="25" spans="1:19" x14ac:dyDescent="0.2">
      <c r="A25" s="2">
        <v>23</v>
      </c>
      <c r="B25" s="2" t="s">
        <v>180</v>
      </c>
      <c r="C25" s="2" t="s">
        <v>183</v>
      </c>
      <c r="D25" s="2">
        <v>0.106122448979592</v>
      </c>
      <c r="E25" s="2">
        <v>0.183673469387755</v>
      </c>
      <c r="F25" s="2">
        <v>2.8571428571428598E-2</v>
      </c>
      <c r="G25" s="2">
        <v>4.0816326530612197E-3</v>
      </c>
      <c r="H25" s="2">
        <v>0.22857142857142901</v>
      </c>
      <c r="I25" s="2">
        <v>6.9387755102040802E-2</v>
      </c>
      <c r="J25" s="2">
        <v>0</v>
      </c>
      <c r="K25" s="2">
        <v>0.17551020408163301</v>
      </c>
      <c r="L25" s="2">
        <v>8.1632653061224497E-2</v>
      </c>
      <c r="M25" s="2">
        <v>1.6326530612244899E-2</v>
      </c>
      <c r="N25" s="2">
        <v>0</v>
      </c>
      <c r="O25" s="2">
        <v>0.106122448979592</v>
      </c>
      <c r="P25" s="2">
        <v>6.3</v>
      </c>
      <c r="Q25" s="2" t="s">
        <v>15</v>
      </c>
      <c r="R25" s="2" t="s">
        <v>254</v>
      </c>
      <c r="S25" s="2" t="s">
        <v>29</v>
      </c>
    </row>
    <row r="26" spans="1:19" x14ac:dyDescent="0.2">
      <c r="A26" s="2">
        <v>24</v>
      </c>
      <c r="B26" s="2" t="s">
        <v>185</v>
      </c>
      <c r="C26" s="2" t="s">
        <v>188</v>
      </c>
      <c r="D26" s="2">
        <v>6.8322981366459604E-2</v>
      </c>
      <c r="E26" s="2">
        <v>0.167701863354037</v>
      </c>
      <c r="F26" s="2">
        <v>2.4844720496894401E-2</v>
      </c>
      <c r="G26" s="2">
        <v>0</v>
      </c>
      <c r="H26" s="2">
        <v>0.15527950310558999</v>
      </c>
      <c r="I26" s="2">
        <v>0.18012422360248401</v>
      </c>
      <c r="J26" s="2">
        <v>6.2111801242236003E-3</v>
      </c>
      <c r="K26" s="2">
        <v>0.15527950310558999</v>
      </c>
      <c r="L26" s="2">
        <v>9.3167701863354005E-2</v>
      </c>
      <c r="M26" s="2">
        <v>0</v>
      </c>
      <c r="N26" s="2">
        <v>0</v>
      </c>
      <c r="O26" s="2">
        <v>0.14906832298136599</v>
      </c>
      <c r="P26" s="2">
        <v>11</v>
      </c>
      <c r="Q26" s="2" t="s">
        <v>15</v>
      </c>
      <c r="R26" s="2" t="s">
        <v>254</v>
      </c>
      <c r="S26" s="2" t="s">
        <v>333</v>
      </c>
    </row>
    <row r="27" spans="1:19" x14ac:dyDescent="0.2">
      <c r="A27" s="2">
        <v>25</v>
      </c>
      <c r="B27" s="2" t="s">
        <v>190</v>
      </c>
      <c r="C27" s="2" t="s">
        <v>193</v>
      </c>
      <c r="D27" s="2">
        <v>0.15277777777777801</v>
      </c>
      <c r="E27" s="2">
        <v>4.1666666666666699E-2</v>
      </c>
      <c r="F27" s="2">
        <v>1.38888888888889E-2</v>
      </c>
      <c r="G27" s="2">
        <v>0</v>
      </c>
      <c r="H27" s="2">
        <v>4.1666666666666699E-2</v>
      </c>
      <c r="I27" s="2">
        <v>1.38888888888889E-2</v>
      </c>
      <c r="J27" s="2">
        <v>0</v>
      </c>
      <c r="K27" s="2">
        <v>0.23611111111111099</v>
      </c>
      <c r="L27" s="2">
        <v>0.45833333333333298</v>
      </c>
      <c r="M27" s="2">
        <v>2.7777777777777801E-2</v>
      </c>
      <c r="N27" s="2">
        <v>0</v>
      </c>
      <c r="O27" s="2">
        <v>1.38888888888889E-2</v>
      </c>
      <c r="P27" s="2">
        <v>8.3000000000000007</v>
      </c>
      <c r="Q27" s="2" t="s">
        <v>7</v>
      </c>
      <c r="R27" s="2" t="s">
        <v>254</v>
      </c>
      <c r="S27" s="2" t="s">
        <v>20</v>
      </c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1164-6FEC-334F-B193-942DCFC1D45B}">
  <dimension ref="A1:U54"/>
  <sheetViews>
    <sheetView workbookViewId="0">
      <selection activeCell="B2" sqref="B2"/>
    </sheetView>
  </sheetViews>
  <sheetFormatPr baseColWidth="10" defaultRowHeight="16" x14ac:dyDescent="0.2"/>
  <cols>
    <col min="1" max="3" width="10.83203125" style="19"/>
    <col min="4" max="19" width="10.83203125" style="19" customWidth="1"/>
    <col min="20" max="20" width="10.83203125" style="19"/>
    <col min="21" max="21" width="40.1640625" style="19" customWidth="1"/>
    <col min="22" max="16384" width="10.83203125" style="19"/>
  </cols>
  <sheetData>
    <row r="1" spans="1:21" ht="18" x14ac:dyDescent="0.2">
      <c r="A1" s="284" t="s">
        <v>632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16"/>
      <c r="N1" s="16"/>
      <c r="O1" s="16"/>
      <c r="P1" s="16"/>
      <c r="Q1" s="16"/>
      <c r="R1" s="16"/>
      <c r="S1" s="16"/>
      <c r="T1" s="16"/>
      <c r="U1" s="16"/>
    </row>
    <row r="2" spans="1:21" s="134" customFormat="1" ht="37" customHeight="1" thickBot="1" x14ac:dyDescent="0.25">
      <c r="A2" s="110"/>
      <c r="B2" s="81" t="s">
        <v>466</v>
      </c>
      <c r="C2" s="81" t="s">
        <v>459</v>
      </c>
      <c r="D2" s="81" t="s">
        <v>305</v>
      </c>
      <c r="E2" s="81" t="s">
        <v>306</v>
      </c>
      <c r="F2" s="81" t="s">
        <v>307</v>
      </c>
      <c r="G2" s="81" t="s">
        <v>308</v>
      </c>
      <c r="H2" s="81" t="s">
        <v>309</v>
      </c>
      <c r="I2" s="81" t="s">
        <v>310</v>
      </c>
      <c r="J2" s="81" t="s">
        <v>311</v>
      </c>
      <c r="K2" s="81" t="s">
        <v>312</v>
      </c>
      <c r="L2" s="81" t="s">
        <v>275</v>
      </c>
      <c r="M2" s="81" t="s">
        <v>313</v>
      </c>
      <c r="N2" s="81" t="s">
        <v>314</v>
      </c>
      <c r="O2" s="81" t="s">
        <v>315</v>
      </c>
      <c r="P2" s="81" t="s">
        <v>316</v>
      </c>
      <c r="Q2" s="81" t="s">
        <v>276</v>
      </c>
      <c r="R2" s="81" t="s">
        <v>447</v>
      </c>
      <c r="S2" s="81" t="s">
        <v>0</v>
      </c>
      <c r="T2" s="81" t="s">
        <v>1</v>
      </c>
      <c r="U2" s="81" t="s">
        <v>448</v>
      </c>
    </row>
    <row r="3" spans="1:21" x14ac:dyDescent="0.2">
      <c r="A3" s="159">
        <v>1</v>
      </c>
      <c r="B3" s="13" t="s">
        <v>66</v>
      </c>
      <c r="C3" s="98" t="s">
        <v>68</v>
      </c>
      <c r="D3" s="13">
        <v>0.27826086956521701</v>
      </c>
      <c r="E3" s="13">
        <v>0.1</v>
      </c>
      <c r="F3" s="13">
        <v>0.12608695652173901</v>
      </c>
      <c r="G3" s="13">
        <v>6.08695652173913E-2</v>
      </c>
      <c r="H3" s="13">
        <v>6.08695652173913E-2</v>
      </c>
      <c r="I3" s="13">
        <v>6.9565217391304293E-2</v>
      </c>
      <c r="J3" s="13">
        <v>3.4782608695652202E-2</v>
      </c>
      <c r="K3" s="13">
        <v>3.9130434782608699E-2</v>
      </c>
      <c r="L3" s="13">
        <v>4.3478260869565202E-2</v>
      </c>
      <c r="M3" s="13">
        <v>8.6956521739130401E-3</v>
      </c>
      <c r="N3" s="13">
        <v>0.16521739130434801</v>
      </c>
      <c r="O3" s="13">
        <v>0</v>
      </c>
      <c r="P3" s="13">
        <v>1.3043478260869599E-2</v>
      </c>
      <c r="Q3" s="13">
        <v>0</v>
      </c>
      <c r="R3" s="13">
        <v>2.6</v>
      </c>
      <c r="S3" s="13" t="s">
        <v>15</v>
      </c>
      <c r="T3" s="13" t="s">
        <v>248</v>
      </c>
      <c r="U3" s="160" t="s">
        <v>9</v>
      </c>
    </row>
    <row r="4" spans="1:21" x14ac:dyDescent="0.2">
      <c r="A4" s="159">
        <v>2</v>
      </c>
      <c r="B4" s="2" t="s">
        <v>78</v>
      </c>
      <c r="C4" s="99" t="s">
        <v>80</v>
      </c>
      <c r="D4" s="2">
        <v>0.399293286219081</v>
      </c>
      <c r="E4" s="2">
        <v>3.8869257950529999E-2</v>
      </c>
      <c r="F4" s="2">
        <v>9.5406360424028294E-2</v>
      </c>
      <c r="G4" s="2">
        <v>0.197879858657244</v>
      </c>
      <c r="H4" s="2">
        <v>0.106007067137809</v>
      </c>
      <c r="I4" s="2">
        <v>7.0671378091872799E-3</v>
      </c>
      <c r="J4" s="2">
        <v>0</v>
      </c>
      <c r="K4" s="2">
        <v>0.11660777385159</v>
      </c>
      <c r="L4" s="2">
        <v>1.7667844522968199E-2</v>
      </c>
      <c r="M4" s="2">
        <v>1.06007067137809E-2</v>
      </c>
      <c r="N4" s="2">
        <v>3.53356890459364E-3</v>
      </c>
      <c r="O4" s="2">
        <v>0</v>
      </c>
      <c r="P4" s="2">
        <v>3.53356890459364E-3</v>
      </c>
      <c r="Q4" s="2">
        <v>3.53356890459364E-3</v>
      </c>
      <c r="R4" s="2">
        <v>8.9</v>
      </c>
      <c r="S4" s="2" t="s">
        <v>15</v>
      </c>
      <c r="T4" s="2" t="s">
        <v>248</v>
      </c>
      <c r="U4" s="161" t="s">
        <v>9</v>
      </c>
    </row>
    <row r="5" spans="1:21" x14ac:dyDescent="0.2">
      <c r="A5" s="159">
        <v>3</v>
      </c>
      <c r="B5" s="2" t="s">
        <v>81</v>
      </c>
      <c r="C5" s="99" t="s">
        <v>83</v>
      </c>
      <c r="D5" s="2">
        <v>0.14823529411764699</v>
      </c>
      <c r="E5" s="2">
        <v>8.9411764705882399E-2</v>
      </c>
      <c r="F5" s="2">
        <v>8.9411764705882399E-2</v>
      </c>
      <c r="G5" s="2">
        <v>0.28705882352941198</v>
      </c>
      <c r="H5" s="2">
        <v>0.157647058823529</v>
      </c>
      <c r="I5" s="2">
        <v>3.05882352941176E-2</v>
      </c>
      <c r="J5" s="2">
        <v>4.7058823529411804E-3</v>
      </c>
      <c r="K5" s="2">
        <v>4.23529411764706E-2</v>
      </c>
      <c r="L5" s="2">
        <v>2.5882352941176499E-2</v>
      </c>
      <c r="M5" s="2">
        <v>6.8235294117647102E-2</v>
      </c>
      <c r="N5" s="2">
        <v>4.7058823529411804E-3</v>
      </c>
      <c r="O5" s="2">
        <v>4.7058823529411799E-2</v>
      </c>
      <c r="P5" s="2">
        <v>4.7058823529411804E-3</v>
      </c>
      <c r="Q5" s="2">
        <v>0</v>
      </c>
      <c r="R5" s="2">
        <v>4.0999999999999996</v>
      </c>
      <c r="S5" s="2" t="s">
        <v>7</v>
      </c>
      <c r="T5" s="2" t="s">
        <v>248</v>
      </c>
      <c r="U5" s="161" t="s">
        <v>20</v>
      </c>
    </row>
    <row r="6" spans="1:21" x14ac:dyDescent="0.2">
      <c r="A6" s="159">
        <v>4</v>
      </c>
      <c r="B6" s="2" t="s">
        <v>89</v>
      </c>
      <c r="C6" s="99" t="s">
        <v>91</v>
      </c>
      <c r="D6" s="2">
        <v>0.13953488372093001</v>
      </c>
      <c r="E6" s="2">
        <v>7.3345259391771001E-2</v>
      </c>
      <c r="F6" s="2">
        <v>8.7656529516994597E-2</v>
      </c>
      <c r="G6" s="2">
        <v>9.4812164579606395E-2</v>
      </c>
      <c r="H6" s="2">
        <v>0.15742397137746</v>
      </c>
      <c r="I6" s="2">
        <v>0.14847942754919499</v>
      </c>
      <c r="J6" s="2">
        <v>0.112701252236136</v>
      </c>
      <c r="K6" s="2">
        <v>1.43112701252236E-2</v>
      </c>
      <c r="L6" s="2">
        <v>3.7567084078712003E-2</v>
      </c>
      <c r="M6" s="2">
        <v>6.9767441860465101E-2</v>
      </c>
      <c r="N6" s="2">
        <v>5.1878354203935599E-2</v>
      </c>
      <c r="O6" s="2">
        <v>7.1556350626118103E-3</v>
      </c>
      <c r="P6" s="2">
        <v>5.3667262969588504E-3</v>
      </c>
      <c r="Q6" s="2">
        <v>0</v>
      </c>
      <c r="R6" s="2">
        <v>6</v>
      </c>
      <c r="S6" s="2" t="s">
        <v>15</v>
      </c>
      <c r="T6" s="2" t="s">
        <v>248</v>
      </c>
      <c r="U6" s="161" t="s">
        <v>63</v>
      </c>
    </row>
    <row r="7" spans="1:21" x14ac:dyDescent="0.2">
      <c r="A7" s="159">
        <v>5</v>
      </c>
      <c r="B7" s="2" t="s">
        <v>92</v>
      </c>
      <c r="C7" s="99" t="s">
        <v>94</v>
      </c>
      <c r="D7" s="2">
        <v>9.6907216494845405E-2</v>
      </c>
      <c r="E7" s="2">
        <v>0.16701030927835001</v>
      </c>
      <c r="F7" s="2">
        <v>3.7113402061855698E-2</v>
      </c>
      <c r="G7" s="2">
        <v>0.20824742268041199</v>
      </c>
      <c r="H7" s="2">
        <v>0.17731958762886599</v>
      </c>
      <c r="I7" s="2">
        <v>4.9484536082474197E-2</v>
      </c>
      <c r="J7" s="2">
        <v>7.2164948453608199E-2</v>
      </c>
      <c r="K7" s="2">
        <v>4.12371134020619E-3</v>
      </c>
      <c r="L7" s="2">
        <v>8.2474226804123696E-2</v>
      </c>
      <c r="M7" s="2">
        <v>1.2371134020618599E-2</v>
      </c>
      <c r="N7" s="2">
        <v>7.0103092783505197E-2</v>
      </c>
      <c r="O7" s="2">
        <v>1.2371134020618599E-2</v>
      </c>
      <c r="P7" s="2">
        <v>8.2474226804123696E-3</v>
      </c>
      <c r="Q7" s="2">
        <v>2.0618556701030898E-3</v>
      </c>
      <c r="R7" s="2">
        <v>7.2</v>
      </c>
      <c r="S7" s="2" t="s">
        <v>7</v>
      </c>
      <c r="T7" s="2" t="s">
        <v>248</v>
      </c>
      <c r="U7" s="161" t="s">
        <v>9</v>
      </c>
    </row>
    <row r="8" spans="1:21" x14ac:dyDescent="0.2">
      <c r="A8" s="159">
        <v>6</v>
      </c>
      <c r="B8" s="2" t="s">
        <v>95</v>
      </c>
      <c r="C8" s="99" t="s">
        <v>97</v>
      </c>
      <c r="D8" s="2">
        <v>0.24251497005987999</v>
      </c>
      <c r="E8" s="2">
        <v>0.107784431137725</v>
      </c>
      <c r="F8" s="2">
        <v>0.22155688622754499</v>
      </c>
      <c r="G8" s="2">
        <v>0.107784431137725</v>
      </c>
      <c r="H8" s="2">
        <v>0.18562874251497</v>
      </c>
      <c r="I8" s="2">
        <v>2.9940119760479E-3</v>
      </c>
      <c r="J8" s="2">
        <v>1.79640718562874E-2</v>
      </c>
      <c r="K8" s="2">
        <v>6.2874251497005998E-2</v>
      </c>
      <c r="L8" s="2">
        <v>1.49700598802395E-2</v>
      </c>
      <c r="M8" s="2">
        <v>2.39520958083832E-2</v>
      </c>
      <c r="N8" s="2">
        <v>2.9940119760479E-3</v>
      </c>
      <c r="O8" s="2">
        <v>2.9940119760479E-3</v>
      </c>
      <c r="P8" s="2">
        <v>5.9880239520958096E-3</v>
      </c>
      <c r="Q8" s="2">
        <v>0</v>
      </c>
      <c r="R8" s="2">
        <v>2.9</v>
      </c>
      <c r="S8" s="2" t="s">
        <v>15</v>
      </c>
      <c r="T8" s="2" t="s">
        <v>248</v>
      </c>
      <c r="U8" s="161" t="s">
        <v>9</v>
      </c>
    </row>
    <row r="9" spans="1:21" x14ac:dyDescent="0.2">
      <c r="A9" s="159">
        <v>7</v>
      </c>
      <c r="B9" s="2" t="s">
        <v>99</v>
      </c>
      <c r="C9" s="99" t="s">
        <v>101</v>
      </c>
      <c r="D9" s="2">
        <v>0.20827586206896601</v>
      </c>
      <c r="E9" s="2">
        <v>0.133793103448276</v>
      </c>
      <c r="F9" s="2">
        <v>7.5862068965517199E-2</v>
      </c>
      <c r="G9" s="2">
        <v>0.251034482758621</v>
      </c>
      <c r="H9" s="2">
        <v>0.113103448275862</v>
      </c>
      <c r="I9" s="2">
        <v>5.3793103448275897E-2</v>
      </c>
      <c r="J9" s="2">
        <v>1.37931034482759E-2</v>
      </c>
      <c r="K9" s="2">
        <v>3.03448275862069E-2</v>
      </c>
      <c r="L9" s="2">
        <v>1.51724137931034E-2</v>
      </c>
      <c r="M9" s="2">
        <v>6.2068965517241399E-2</v>
      </c>
      <c r="N9" s="2">
        <v>6.8965517241379301E-3</v>
      </c>
      <c r="O9" s="2">
        <v>3.3103448275862098E-2</v>
      </c>
      <c r="P9" s="2">
        <v>1.37931034482759E-3</v>
      </c>
      <c r="Q9" s="2">
        <v>1.37931034482759E-3</v>
      </c>
      <c r="R9" s="2">
        <v>3.4</v>
      </c>
      <c r="S9" s="2" t="s">
        <v>15</v>
      </c>
      <c r="T9" s="2" t="s">
        <v>248</v>
      </c>
      <c r="U9" s="161" t="s">
        <v>9</v>
      </c>
    </row>
    <row r="10" spans="1:21" x14ac:dyDescent="0.2">
      <c r="A10" s="159">
        <v>8</v>
      </c>
      <c r="B10" s="2" t="s">
        <v>108</v>
      </c>
      <c r="C10" s="99" t="s">
        <v>110</v>
      </c>
      <c r="D10" s="2">
        <v>0.224778761061947</v>
      </c>
      <c r="E10" s="2">
        <v>0.17345132743362801</v>
      </c>
      <c r="F10" s="2">
        <v>0.136283185840708</v>
      </c>
      <c r="G10" s="2">
        <v>0.198230088495575</v>
      </c>
      <c r="H10" s="2">
        <v>0.182300884955752</v>
      </c>
      <c r="I10" s="2">
        <v>1.76991150442478E-3</v>
      </c>
      <c r="J10" s="2">
        <v>3.3628318584070803E-2</v>
      </c>
      <c r="K10" s="2">
        <v>1.7699115044247801E-2</v>
      </c>
      <c r="L10" s="2">
        <v>1.23893805309735E-2</v>
      </c>
      <c r="M10" s="2">
        <v>8.8495575221238902E-3</v>
      </c>
      <c r="N10" s="2">
        <v>0</v>
      </c>
      <c r="O10" s="2">
        <v>1.76991150442478E-3</v>
      </c>
      <c r="P10" s="2">
        <v>8.8495575221238902E-3</v>
      </c>
      <c r="Q10" s="2">
        <v>0</v>
      </c>
      <c r="R10" s="2">
        <v>6</v>
      </c>
      <c r="S10" s="2" t="s">
        <v>7</v>
      </c>
      <c r="T10" s="2" t="s">
        <v>248</v>
      </c>
      <c r="U10" s="161" t="s">
        <v>9</v>
      </c>
    </row>
    <row r="11" spans="1:21" x14ac:dyDescent="0.2">
      <c r="A11" s="159">
        <v>9</v>
      </c>
      <c r="B11" s="2" t="s">
        <v>112</v>
      </c>
      <c r="C11" s="99" t="s">
        <v>114</v>
      </c>
      <c r="D11" s="2">
        <v>0.30681818181818199</v>
      </c>
      <c r="E11" s="2">
        <v>5.4924242424242403E-2</v>
      </c>
      <c r="F11" s="2">
        <v>0.33901515151515099</v>
      </c>
      <c r="G11" s="2">
        <v>0.12121212121212099</v>
      </c>
      <c r="H11" s="2">
        <v>4.3560606060606098E-2</v>
      </c>
      <c r="I11" s="2">
        <v>1.5151515151515201E-2</v>
      </c>
      <c r="J11" s="2">
        <v>1.8939393939393898E-2</v>
      </c>
      <c r="K11" s="2">
        <v>1.7045454545454499E-2</v>
      </c>
      <c r="L11" s="2">
        <v>2.0833333333333301E-2</v>
      </c>
      <c r="M11" s="2">
        <v>4.5454545454545497E-2</v>
      </c>
      <c r="N11" s="2">
        <v>0</v>
      </c>
      <c r="O11" s="2">
        <v>1.32575757575758E-2</v>
      </c>
      <c r="P11" s="2">
        <v>3.7878787878787902E-3</v>
      </c>
      <c r="Q11" s="2">
        <v>0</v>
      </c>
      <c r="R11" s="2">
        <v>12.1</v>
      </c>
      <c r="S11" s="2" t="s">
        <v>15</v>
      </c>
      <c r="T11" s="2" t="s">
        <v>248</v>
      </c>
      <c r="U11" s="161" t="s">
        <v>9</v>
      </c>
    </row>
    <row r="12" spans="1:21" x14ac:dyDescent="0.2">
      <c r="A12" s="159">
        <v>10</v>
      </c>
      <c r="B12" s="2" t="s">
        <v>115</v>
      </c>
      <c r="C12" s="99" t="s">
        <v>117</v>
      </c>
      <c r="D12" s="2">
        <v>8.1967213114754106E-2</v>
      </c>
      <c r="E12" s="2">
        <v>6.5573770491803296E-2</v>
      </c>
      <c r="F12" s="2">
        <v>0.24590163934426201</v>
      </c>
      <c r="G12" s="2">
        <v>1.63934426229508E-2</v>
      </c>
      <c r="H12" s="2">
        <v>0.24590163934426201</v>
      </c>
      <c r="I12" s="2">
        <v>4.91803278688525E-2</v>
      </c>
      <c r="J12" s="2">
        <v>1.63934426229508E-2</v>
      </c>
      <c r="K12" s="2">
        <v>0.19672131147541</v>
      </c>
      <c r="L12" s="2">
        <v>0</v>
      </c>
      <c r="M12" s="2">
        <v>0</v>
      </c>
      <c r="N12" s="2">
        <v>3.2786885245901599E-2</v>
      </c>
      <c r="O12" s="2">
        <v>0</v>
      </c>
      <c r="P12" s="2">
        <v>1.63934426229508E-2</v>
      </c>
      <c r="Q12" s="2">
        <v>3.2786885245901599E-2</v>
      </c>
      <c r="R12" s="2">
        <v>9.1999999999999993</v>
      </c>
      <c r="S12" s="2" t="s">
        <v>7</v>
      </c>
      <c r="T12" s="2" t="s">
        <v>248</v>
      </c>
      <c r="U12" s="161" t="s">
        <v>29</v>
      </c>
    </row>
    <row r="13" spans="1:21" x14ac:dyDescent="0.2">
      <c r="A13" s="159">
        <v>11</v>
      </c>
      <c r="B13" s="2" t="s">
        <v>122</v>
      </c>
      <c r="C13" s="99" t="s">
        <v>124</v>
      </c>
      <c r="D13" s="2">
        <v>0.20186335403726699</v>
      </c>
      <c r="E13" s="2">
        <v>0.173913043478261</v>
      </c>
      <c r="F13" s="2">
        <v>0.118012422360248</v>
      </c>
      <c r="G13" s="2">
        <v>0.282608695652174</v>
      </c>
      <c r="H13" s="2">
        <v>9.3167701863354005E-2</v>
      </c>
      <c r="I13" s="2">
        <v>6.2111801242236003E-3</v>
      </c>
      <c r="J13" s="2">
        <v>3.1055900621118002E-2</v>
      </c>
      <c r="K13" s="2">
        <v>2.1739130434782601E-2</v>
      </c>
      <c r="L13" s="2">
        <v>1.2422360248447201E-2</v>
      </c>
      <c r="M13" s="2">
        <v>3.4161490683229802E-2</v>
      </c>
      <c r="N13" s="2">
        <v>0</v>
      </c>
      <c r="O13" s="2">
        <v>2.1739130434782601E-2</v>
      </c>
      <c r="P13" s="2">
        <v>3.1055900621118002E-3</v>
      </c>
      <c r="Q13" s="2">
        <v>0</v>
      </c>
      <c r="R13" s="2">
        <v>4.5999999999999996</v>
      </c>
      <c r="S13" s="2" t="s">
        <v>7</v>
      </c>
      <c r="T13" s="2" t="s">
        <v>248</v>
      </c>
      <c r="U13" s="161" t="s">
        <v>9</v>
      </c>
    </row>
    <row r="14" spans="1:21" x14ac:dyDescent="0.2">
      <c r="A14" s="159">
        <v>12</v>
      </c>
      <c r="B14" s="2" t="s">
        <v>129</v>
      </c>
      <c r="C14" s="99" t="s">
        <v>131</v>
      </c>
      <c r="D14" s="2">
        <v>0.178378378378378</v>
      </c>
      <c r="E14" s="2">
        <v>0.15765765765765799</v>
      </c>
      <c r="F14" s="2">
        <v>0.177477477477477</v>
      </c>
      <c r="G14" s="2">
        <v>0.22882882882882899</v>
      </c>
      <c r="H14" s="2">
        <v>0.125225225225225</v>
      </c>
      <c r="I14" s="2">
        <v>1.7117117117117098E-2</v>
      </c>
      <c r="J14" s="2">
        <v>1.8018018018018001E-2</v>
      </c>
      <c r="K14" s="2">
        <v>4.4144144144144103E-2</v>
      </c>
      <c r="L14" s="2">
        <v>1.9819819819819801E-2</v>
      </c>
      <c r="M14" s="2">
        <v>1.8018018018018001E-2</v>
      </c>
      <c r="N14" s="2">
        <v>1.8018018018018001E-3</v>
      </c>
      <c r="O14" s="2">
        <v>9.9099099099099093E-3</v>
      </c>
      <c r="P14" s="2">
        <v>3.6036036036036002E-3</v>
      </c>
      <c r="Q14" s="2">
        <v>0</v>
      </c>
      <c r="R14" s="2">
        <v>8.1</v>
      </c>
      <c r="S14" s="2" t="s">
        <v>7</v>
      </c>
      <c r="T14" s="2" t="s">
        <v>248</v>
      </c>
      <c r="U14" s="161" t="s">
        <v>20</v>
      </c>
    </row>
    <row r="15" spans="1:21" x14ac:dyDescent="0.2">
      <c r="A15" s="159">
        <v>13</v>
      </c>
      <c r="B15" s="2" t="s">
        <v>136</v>
      </c>
      <c r="C15" s="99" t="s">
        <v>137</v>
      </c>
      <c r="D15" s="2">
        <v>0.143222506393862</v>
      </c>
      <c r="E15" s="2">
        <v>0.18670076726342699</v>
      </c>
      <c r="F15" s="2">
        <v>9.7186700767263406E-2</v>
      </c>
      <c r="G15" s="2">
        <v>8.1841432225064001E-2</v>
      </c>
      <c r="H15" s="2">
        <v>0.24040920716112499</v>
      </c>
      <c r="I15" s="2">
        <v>9.9744245524296699E-2</v>
      </c>
      <c r="J15" s="2">
        <v>1.0230179028133E-2</v>
      </c>
      <c r="K15" s="2">
        <v>1.7902813299232701E-2</v>
      </c>
      <c r="L15" s="2">
        <v>2.81329923273657E-2</v>
      </c>
      <c r="M15" s="2">
        <v>1.0230179028133E-2</v>
      </c>
      <c r="N15" s="2">
        <v>6.1381074168797997E-2</v>
      </c>
      <c r="O15" s="2">
        <v>7.6726342710997401E-3</v>
      </c>
      <c r="P15" s="2">
        <v>1.27877237851662E-2</v>
      </c>
      <c r="Q15" s="2">
        <v>2.55754475703325E-3</v>
      </c>
      <c r="R15" s="2">
        <v>4.2</v>
      </c>
      <c r="S15" s="2" t="s">
        <v>15</v>
      </c>
      <c r="T15" s="2" t="s">
        <v>248</v>
      </c>
      <c r="U15" s="161" t="s">
        <v>139</v>
      </c>
    </row>
    <row r="16" spans="1:21" x14ac:dyDescent="0.2">
      <c r="A16" s="159">
        <v>14</v>
      </c>
      <c r="B16" s="2" t="s">
        <v>140</v>
      </c>
      <c r="C16" s="99" t="s">
        <v>141</v>
      </c>
      <c r="D16" s="2">
        <v>0.266666666666667</v>
      </c>
      <c r="E16" s="2">
        <v>0.210666666666667</v>
      </c>
      <c r="F16" s="2">
        <v>2.9333333333333302E-2</v>
      </c>
      <c r="G16" s="2">
        <v>0.29066666666666702</v>
      </c>
      <c r="H16" s="2">
        <v>6.1333333333333302E-2</v>
      </c>
      <c r="I16" s="2">
        <v>1.0666666666666699E-2</v>
      </c>
      <c r="J16" s="2">
        <v>1.0666666666666699E-2</v>
      </c>
      <c r="K16" s="2">
        <v>7.1999999999999995E-2</v>
      </c>
      <c r="L16" s="2">
        <v>1.3333333333333299E-2</v>
      </c>
      <c r="M16" s="2">
        <v>5.3333333333333297E-3</v>
      </c>
      <c r="N16" s="2">
        <v>5.3333333333333297E-3</v>
      </c>
      <c r="O16" s="2">
        <v>1.8666666666666699E-2</v>
      </c>
      <c r="P16" s="2">
        <v>5.3333333333333297E-3</v>
      </c>
      <c r="Q16" s="2">
        <v>0</v>
      </c>
      <c r="R16" s="2">
        <v>5.0999999999999996</v>
      </c>
      <c r="S16" s="2" t="s">
        <v>7</v>
      </c>
      <c r="T16" s="2" t="s">
        <v>248</v>
      </c>
      <c r="U16" s="161" t="s">
        <v>9</v>
      </c>
    </row>
    <row r="17" spans="1:21" x14ac:dyDescent="0.2">
      <c r="A17" s="159">
        <v>15</v>
      </c>
      <c r="B17" s="2" t="s">
        <v>143</v>
      </c>
      <c r="C17" s="99" t="s">
        <v>145</v>
      </c>
      <c r="D17" s="2">
        <v>5.2631578947368397E-2</v>
      </c>
      <c r="E17" s="2">
        <v>0</v>
      </c>
      <c r="F17" s="2">
        <v>0.21052631578947401</v>
      </c>
      <c r="G17" s="2">
        <v>0</v>
      </c>
      <c r="H17" s="2">
        <v>0</v>
      </c>
      <c r="I17" s="2">
        <v>0.105263157894737</v>
      </c>
      <c r="J17" s="2">
        <v>0.105263157894737</v>
      </c>
      <c r="K17" s="2">
        <v>0.157894736842105</v>
      </c>
      <c r="L17" s="2">
        <v>0.157894736842105</v>
      </c>
      <c r="M17" s="2">
        <v>0</v>
      </c>
      <c r="N17" s="2">
        <v>5.2631578947368397E-2</v>
      </c>
      <c r="O17" s="2">
        <v>0</v>
      </c>
      <c r="P17" s="2">
        <v>0.157894736842105</v>
      </c>
      <c r="Q17" s="2">
        <v>0</v>
      </c>
      <c r="R17" s="2">
        <v>10.199999999999999</v>
      </c>
      <c r="S17" s="2" t="s">
        <v>7</v>
      </c>
      <c r="T17" s="2" t="s">
        <v>254</v>
      </c>
      <c r="U17" s="161" t="s">
        <v>9</v>
      </c>
    </row>
    <row r="18" spans="1:21" x14ac:dyDescent="0.2">
      <c r="A18" s="159">
        <v>16</v>
      </c>
      <c r="B18" s="2" t="s">
        <v>155</v>
      </c>
      <c r="C18" s="99" t="s">
        <v>157</v>
      </c>
      <c r="D18" s="2">
        <v>0.21688311688311701</v>
      </c>
      <c r="E18" s="2">
        <v>0.51948051948051899</v>
      </c>
      <c r="F18" s="2">
        <v>4.8051948051948103E-2</v>
      </c>
      <c r="G18" s="2">
        <v>7.1428571428571397E-2</v>
      </c>
      <c r="H18" s="2">
        <v>9.0909090909090905E-3</v>
      </c>
      <c r="I18" s="2">
        <v>3.8961038961039E-3</v>
      </c>
      <c r="J18" s="2">
        <v>9.2207792207792197E-2</v>
      </c>
      <c r="K18" s="2">
        <v>1.8181818181818198E-2</v>
      </c>
      <c r="L18" s="2">
        <v>7.7922077922077896E-3</v>
      </c>
      <c r="M18" s="2">
        <v>6.4935064935064896E-3</v>
      </c>
      <c r="N18" s="2">
        <v>0</v>
      </c>
      <c r="O18" s="2">
        <v>0</v>
      </c>
      <c r="P18" s="2">
        <v>6.4935064935064896E-3</v>
      </c>
      <c r="Q18" s="2">
        <v>0</v>
      </c>
      <c r="R18" s="2">
        <v>19.3</v>
      </c>
      <c r="S18" s="2" t="s">
        <v>15</v>
      </c>
      <c r="T18" s="2" t="s">
        <v>254</v>
      </c>
      <c r="U18" s="161" t="s">
        <v>50</v>
      </c>
    </row>
    <row r="19" spans="1:21" x14ac:dyDescent="0.2">
      <c r="A19" s="159">
        <v>17</v>
      </c>
      <c r="B19" s="2" t="s">
        <v>162</v>
      </c>
      <c r="C19" s="99" t="s">
        <v>163</v>
      </c>
      <c r="D19" s="2">
        <v>4.8780487804878002E-2</v>
      </c>
      <c r="E19" s="2">
        <v>9.7560975609756101E-2</v>
      </c>
      <c r="F19" s="2">
        <v>0.19512195121951201</v>
      </c>
      <c r="G19" s="2">
        <v>7.3170731707317097E-2</v>
      </c>
      <c r="H19" s="2">
        <v>9.7560975609756101E-2</v>
      </c>
      <c r="I19" s="2">
        <v>2.4390243902439001E-2</v>
      </c>
      <c r="J19" s="2">
        <v>4.8780487804878002E-2</v>
      </c>
      <c r="K19" s="2">
        <v>0.146341463414634</v>
      </c>
      <c r="L19" s="2">
        <v>0.12195121951219499</v>
      </c>
      <c r="M19" s="2">
        <v>0</v>
      </c>
      <c r="N19" s="2">
        <v>4.8780487804878002E-2</v>
      </c>
      <c r="O19" s="2">
        <v>0</v>
      </c>
      <c r="P19" s="2">
        <v>9.7560975609756101E-2</v>
      </c>
      <c r="Q19" s="2">
        <v>0</v>
      </c>
      <c r="R19" s="2">
        <v>5.6</v>
      </c>
      <c r="S19" s="2" t="s">
        <v>7</v>
      </c>
      <c r="T19" s="2" t="s">
        <v>254</v>
      </c>
      <c r="U19" s="161" t="s">
        <v>9</v>
      </c>
    </row>
    <row r="20" spans="1:21" x14ac:dyDescent="0.2">
      <c r="A20" s="159">
        <v>18</v>
      </c>
      <c r="B20" s="2" t="s">
        <v>166</v>
      </c>
      <c r="C20" s="99" t="s">
        <v>168</v>
      </c>
      <c r="D20" s="2">
        <v>0.35836627140975003</v>
      </c>
      <c r="E20" s="2">
        <v>0.32147562582345202</v>
      </c>
      <c r="F20" s="2">
        <v>9.22266139657444E-2</v>
      </c>
      <c r="G20" s="2">
        <v>5.5335968379446598E-2</v>
      </c>
      <c r="H20" s="2">
        <v>8.6956521739130405E-2</v>
      </c>
      <c r="I20" s="2">
        <v>0</v>
      </c>
      <c r="J20" s="2">
        <v>5.2700922266139698E-2</v>
      </c>
      <c r="K20" s="2">
        <v>1.7127799736495398E-2</v>
      </c>
      <c r="L20" s="2">
        <v>1.4492753623188401E-2</v>
      </c>
      <c r="M20" s="2">
        <v>0</v>
      </c>
      <c r="N20" s="2">
        <v>1.31752305665349E-3</v>
      </c>
      <c r="O20" s="2">
        <v>0</v>
      </c>
      <c r="P20" s="2">
        <v>0</v>
      </c>
      <c r="Q20" s="2">
        <v>0</v>
      </c>
      <c r="R20" s="2">
        <v>17</v>
      </c>
      <c r="S20" s="2" t="s">
        <v>15</v>
      </c>
      <c r="T20" s="2" t="s">
        <v>254</v>
      </c>
      <c r="U20" s="161" t="s">
        <v>171</v>
      </c>
    </row>
    <row r="21" spans="1:21" x14ac:dyDescent="0.2">
      <c r="A21" s="159">
        <v>19</v>
      </c>
      <c r="B21" s="2" t="s">
        <v>172</v>
      </c>
      <c r="C21" s="99" t="s">
        <v>173</v>
      </c>
      <c r="D21" s="2">
        <v>0.209354120267261</v>
      </c>
      <c r="E21" s="2">
        <v>0.129175946547884</v>
      </c>
      <c r="F21" s="2">
        <v>0.37639198218262798</v>
      </c>
      <c r="G21" s="2">
        <v>0.133630289532294</v>
      </c>
      <c r="H21" s="2">
        <v>4.6770601336302897E-2</v>
      </c>
      <c r="I21" s="2">
        <v>4.4543429844098002E-3</v>
      </c>
      <c r="J21" s="2">
        <v>3.1180400890868602E-2</v>
      </c>
      <c r="K21" s="2">
        <v>1.3363028953229401E-2</v>
      </c>
      <c r="L21" s="2">
        <v>3.34075723830735E-2</v>
      </c>
      <c r="M21" s="2">
        <v>6.6815144766147003E-3</v>
      </c>
      <c r="N21" s="2">
        <v>8.9086859688196005E-3</v>
      </c>
      <c r="O21" s="2">
        <v>2.2271714922049001E-3</v>
      </c>
      <c r="P21" s="2">
        <v>4.4543429844098002E-3</v>
      </c>
      <c r="Q21" s="2">
        <v>0</v>
      </c>
      <c r="R21" s="2">
        <v>5.7</v>
      </c>
      <c r="S21" s="2" t="s">
        <v>7</v>
      </c>
      <c r="T21" s="2" t="s">
        <v>254</v>
      </c>
      <c r="U21" s="161" t="s">
        <v>9</v>
      </c>
    </row>
    <row r="22" spans="1:21" x14ac:dyDescent="0.2">
      <c r="A22" s="159">
        <v>20</v>
      </c>
      <c r="B22" s="2" t="s">
        <v>177</v>
      </c>
      <c r="C22" s="99" t="s">
        <v>178</v>
      </c>
      <c r="D22" s="2">
        <v>0.14944649446494501</v>
      </c>
      <c r="E22" s="2">
        <v>0.166051660516605</v>
      </c>
      <c r="F22" s="2">
        <v>0.29335793357933598</v>
      </c>
      <c r="G22" s="2">
        <v>0.19188191881918801</v>
      </c>
      <c r="H22" s="2">
        <v>4.98154981549815E-2</v>
      </c>
      <c r="I22" s="2">
        <v>1.2915129151291499E-2</v>
      </c>
      <c r="J22" s="2">
        <v>5.3505535055350599E-2</v>
      </c>
      <c r="K22" s="2">
        <v>2.3985239852398501E-2</v>
      </c>
      <c r="L22" s="2">
        <v>3.5055350553505497E-2</v>
      </c>
      <c r="M22" s="2">
        <v>3.6900369003690001E-3</v>
      </c>
      <c r="N22" s="2">
        <v>1.1070110701107E-2</v>
      </c>
      <c r="O22" s="2">
        <v>3.6900369003690001E-3</v>
      </c>
      <c r="P22" s="2">
        <v>1.8450184501845001E-3</v>
      </c>
      <c r="Q22" s="2">
        <v>3.6900369003690001E-3</v>
      </c>
      <c r="R22" s="2">
        <v>5.7</v>
      </c>
      <c r="S22" s="2" t="s">
        <v>7</v>
      </c>
      <c r="T22" s="2" t="s">
        <v>254</v>
      </c>
      <c r="U22" s="161" t="s">
        <v>9</v>
      </c>
    </row>
    <row r="23" spans="1:21" x14ac:dyDescent="0.2">
      <c r="A23" s="159">
        <v>21</v>
      </c>
      <c r="B23" s="2" t="s">
        <v>180</v>
      </c>
      <c r="C23" s="99" t="s">
        <v>182</v>
      </c>
      <c r="D23" s="2">
        <v>0.20794392523364499</v>
      </c>
      <c r="E23" s="2">
        <v>0.33878504672897197</v>
      </c>
      <c r="F23" s="2">
        <v>3.03738317757009E-2</v>
      </c>
      <c r="G23" s="2">
        <v>4.2056074766355103E-2</v>
      </c>
      <c r="H23" s="2">
        <v>8.4112149532710304E-2</v>
      </c>
      <c r="I23" s="2">
        <v>1.63551401869159E-2</v>
      </c>
      <c r="J23" s="2">
        <v>0.22429906542056099</v>
      </c>
      <c r="K23" s="2">
        <v>2.80373831775701E-2</v>
      </c>
      <c r="L23" s="2">
        <v>1.63551401869159E-2</v>
      </c>
      <c r="M23" s="2">
        <v>7.0093457943925198E-3</v>
      </c>
      <c r="N23" s="2">
        <v>2.3364485981308401E-3</v>
      </c>
      <c r="O23" s="2">
        <v>2.3364485981308401E-3</v>
      </c>
      <c r="P23" s="2">
        <v>0</v>
      </c>
      <c r="Q23" s="2">
        <v>0</v>
      </c>
      <c r="R23" s="2">
        <v>6.3</v>
      </c>
      <c r="S23" s="2" t="s">
        <v>15</v>
      </c>
      <c r="T23" s="2" t="s">
        <v>254</v>
      </c>
      <c r="U23" s="161" t="s">
        <v>29</v>
      </c>
    </row>
    <row r="24" spans="1:21" x14ac:dyDescent="0.2">
      <c r="A24" s="159">
        <v>22</v>
      </c>
      <c r="B24" s="2" t="s">
        <v>185</v>
      </c>
      <c r="C24" s="99" t="s">
        <v>187</v>
      </c>
      <c r="D24" s="2">
        <v>0.19788918205804701</v>
      </c>
      <c r="E24" s="2">
        <v>0.51451187335092397</v>
      </c>
      <c r="F24" s="2">
        <v>8.7071240105540904E-2</v>
      </c>
      <c r="G24" s="2">
        <v>2.5065963060686001E-2</v>
      </c>
      <c r="H24" s="2">
        <v>5.9366754617414197E-2</v>
      </c>
      <c r="I24" s="2">
        <v>6.5963060686015798E-3</v>
      </c>
      <c r="J24" s="2">
        <v>2.3746701846965701E-2</v>
      </c>
      <c r="K24" s="2">
        <v>3.4300791556728202E-2</v>
      </c>
      <c r="L24" s="2">
        <v>1.8469656992084402E-2</v>
      </c>
      <c r="M24" s="2">
        <v>2.9023746701847E-2</v>
      </c>
      <c r="N24" s="2">
        <v>0</v>
      </c>
      <c r="O24" s="2">
        <v>3.9577836411609502E-3</v>
      </c>
      <c r="P24" s="2">
        <v>0</v>
      </c>
      <c r="Q24" s="2">
        <v>0</v>
      </c>
      <c r="R24" s="2">
        <v>11</v>
      </c>
      <c r="S24" s="2" t="s">
        <v>15</v>
      </c>
      <c r="T24" s="2" t="s">
        <v>254</v>
      </c>
      <c r="U24" s="161" t="s">
        <v>333</v>
      </c>
    </row>
    <row r="25" spans="1:21" ht="17" thickBot="1" x14ac:dyDescent="0.25">
      <c r="A25" s="159">
        <v>23</v>
      </c>
      <c r="B25" s="12" t="s">
        <v>190</v>
      </c>
      <c r="C25" s="100" t="s">
        <v>192</v>
      </c>
      <c r="D25" s="12">
        <v>9.5070422535211294E-2</v>
      </c>
      <c r="E25" s="12">
        <v>0.40845070422535201</v>
      </c>
      <c r="F25" s="12">
        <v>5.2816901408450703E-2</v>
      </c>
      <c r="G25" s="12">
        <v>3.1690140845070401E-2</v>
      </c>
      <c r="H25" s="12">
        <v>0.12676056338028199</v>
      </c>
      <c r="I25" s="12">
        <v>2.1126760563380299E-2</v>
      </c>
      <c r="J25" s="12">
        <v>0.19718309859154901</v>
      </c>
      <c r="K25" s="12">
        <v>2.1126760563380299E-2</v>
      </c>
      <c r="L25" s="12">
        <v>1.4084507042253501E-2</v>
      </c>
      <c r="M25" s="12">
        <v>0</v>
      </c>
      <c r="N25" s="12">
        <v>7.0422535211267599E-3</v>
      </c>
      <c r="O25" s="12">
        <v>0</v>
      </c>
      <c r="P25" s="12">
        <v>1.7605633802816899E-2</v>
      </c>
      <c r="Q25" s="12">
        <v>7.0422535211267599E-3</v>
      </c>
      <c r="R25" s="12">
        <v>8.3000000000000007</v>
      </c>
      <c r="S25" s="12" t="s">
        <v>7</v>
      </c>
      <c r="T25" s="12" t="s">
        <v>254</v>
      </c>
      <c r="U25" s="162" t="s">
        <v>20</v>
      </c>
    </row>
    <row r="26" spans="1:21" x14ac:dyDescent="0.2">
      <c r="A26" s="159">
        <v>24</v>
      </c>
      <c r="B26" s="13" t="s">
        <v>66</v>
      </c>
      <c r="C26" s="98" t="s">
        <v>67</v>
      </c>
      <c r="D26" s="13">
        <v>0.33333333333333298</v>
      </c>
      <c r="E26" s="13">
        <v>0.17241379310344801</v>
      </c>
      <c r="F26" s="13">
        <v>0.26436781609195398</v>
      </c>
      <c r="G26" s="13">
        <v>4.5977011494252901E-2</v>
      </c>
      <c r="H26" s="13">
        <v>0.10344827586206901</v>
      </c>
      <c r="I26" s="13">
        <v>1.1494252873563199E-2</v>
      </c>
      <c r="J26" s="13">
        <v>1.1494252873563199E-2</v>
      </c>
      <c r="K26" s="13">
        <v>3.4482758620689703E-2</v>
      </c>
      <c r="L26" s="13">
        <v>1.1494252873563199E-2</v>
      </c>
      <c r="M26" s="13">
        <v>1.1494252873563199E-2</v>
      </c>
      <c r="N26" s="13">
        <v>0</v>
      </c>
      <c r="O26" s="13">
        <v>0</v>
      </c>
      <c r="P26" s="13">
        <v>0</v>
      </c>
      <c r="Q26" s="13">
        <v>0</v>
      </c>
      <c r="R26" s="13">
        <v>2.6</v>
      </c>
      <c r="S26" s="13" t="s">
        <v>15</v>
      </c>
      <c r="T26" s="13" t="s">
        <v>248</v>
      </c>
      <c r="U26" s="160" t="s">
        <v>9</v>
      </c>
    </row>
    <row r="27" spans="1:21" x14ac:dyDescent="0.2">
      <c r="A27" s="159">
        <v>25</v>
      </c>
      <c r="B27" s="2" t="s">
        <v>70</v>
      </c>
      <c r="C27" s="99" t="s">
        <v>71</v>
      </c>
      <c r="D27" s="2">
        <v>0.20057306590257901</v>
      </c>
      <c r="E27" s="2">
        <v>7.1633237822349594E-2</v>
      </c>
      <c r="F27" s="2">
        <v>0.24928366762177701</v>
      </c>
      <c r="G27" s="2">
        <v>0.15472779369627501</v>
      </c>
      <c r="H27" s="2">
        <v>3.4383954154727801E-2</v>
      </c>
      <c r="I27" s="2">
        <v>9.7421203438395401E-2</v>
      </c>
      <c r="J27" s="2">
        <v>2.8653295128939799E-2</v>
      </c>
      <c r="K27" s="2">
        <v>5.1575931232091698E-2</v>
      </c>
      <c r="L27" s="2">
        <v>2.29226361031519E-2</v>
      </c>
      <c r="M27" s="2">
        <v>5.1575931232091698E-2</v>
      </c>
      <c r="N27" s="2">
        <v>2.8653295128939801E-3</v>
      </c>
      <c r="O27" s="2">
        <v>2.8653295128939799E-2</v>
      </c>
      <c r="P27" s="2">
        <v>5.7306590257879698E-3</v>
      </c>
      <c r="Q27" s="2">
        <v>0</v>
      </c>
      <c r="R27" s="2">
        <v>7.5</v>
      </c>
      <c r="S27" s="2" t="s">
        <v>15</v>
      </c>
      <c r="T27" s="2" t="s">
        <v>248</v>
      </c>
      <c r="U27" s="161" t="s">
        <v>9</v>
      </c>
    </row>
    <row r="28" spans="1:21" x14ac:dyDescent="0.2">
      <c r="A28" s="159">
        <v>26</v>
      </c>
      <c r="B28" s="2" t="s">
        <v>72</v>
      </c>
      <c r="C28" s="99" t="s">
        <v>73</v>
      </c>
      <c r="D28" s="2">
        <v>0.30526315789473701</v>
      </c>
      <c r="E28" s="2">
        <v>0.13684210526315799</v>
      </c>
      <c r="F28" s="2">
        <v>5.2631578947368403E-3</v>
      </c>
      <c r="G28" s="2">
        <v>0.24736842105263199</v>
      </c>
      <c r="H28" s="2">
        <v>4.2105263157894701E-2</v>
      </c>
      <c r="I28" s="2">
        <v>3.6842105263157898E-2</v>
      </c>
      <c r="J28" s="2">
        <v>0</v>
      </c>
      <c r="K28" s="2">
        <v>5.2631578947368403E-3</v>
      </c>
      <c r="L28" s="2">
        <v>2.1052631578947399E-2</v>
      </c>
      <c r="M28" s="2">
        <v>0.105263157894737</v>
      </c>
      <c r="N28" s="2">
        <v>1.05263157894737E-2</v>
      </c>
      <c r="O28" s="2">
        <v>5.7894736842105297E-2</v>
      </c>
      <c r="P28" s="2">
        <v>1.05263157894737E-2</v>
      </c>
      <c r="Q28" s="2">
        <v>1.5789473684210499E-2</v>
      </c>
      <c r="R28" s="2">
        <v>3.4</v>
      </c>
      <c r="S28" s="2" t="s">
        <v>7</v>
      </c>
      <c r="T28" s="2" t="s">
        <v>248</v>
      </c>
      <c r="U28" s="161" t="s">
        <v>20</v>
      </c>
    </row>
    <row r="29" spans="1:21" x14ac:dyDescent="0.2">
      <c r="A29" s="159">
        <v>27</v>
      </c>
      <c r="B29" s="2" t="s">
        <v>75</v>
      </c>
      <c r="C29" s="99" t="s">
        <v>76</v>
      </c>
      <c r="D29" s="2">
        <v>0.17534246575342499</v>
      </c>
      <c r="E29" s="2">
        <v>0.25205479452054802</v>
      </c>
      <c r="F29" s="2">
        <v>7.9452054794520596E-2</v>
      </c>
      <c r="G29" s="2">
        <v>0.17260273972602699</v>
      </c>
      <c r="H29" s="2">
        <v>8.21917808219178E-3</v>
      </c>
      <c r="I29" s="2">
        <v>0.150684931506849</v>
      </c>
      <c r="J29" s="2">
        <v>3.5616438356164397E-2</v>
      </c>
      <c r="K29" s="2">
        <v>5.4794520547945202E-2</v>
      </c>
      <c r="L29" s="2">
        <v>4.1095890410958902E-2</v>
      </c>
      <c r="M29" s="2">
        <v>0</v>
      </c>
      <c r="N29" s="2">
        <v>2.46575342465753E-2</v>
      </c>
      <c r="O29" s="2">
        <v>0</v>
      </c>
      <c r="P29" s="2">
        <v>0</v>
      </c>
      <c r="Q29" s="2">
        <v>5.4794520547945197E-3</v>
      </c>
      <c r="R29" s="2">
        <v>8</v>
      </c>
      <c r="S29" s="2" t="s">
        <v>7</v>
      </c>
      <c r="T29" s="2" t="s">
        <v>248</v>
      </c>
      <c r="U29" s="161" t="s">
        <v>20</v>
      </c>
    </row>
    <row r="30" spans="1:21" x14ac:dyDescent="0.2">
      <c r="A30" s="159">
        <v>28</v>
      </c>
      <c r="B30" s="2" t="s">
        <v>78</v>
      </c>
      <c r="C30" s="99" t="s">
        <v>79</v>
      </c>
      <c r="D30" s="2">
        <v>0.183035714285714</v>
      </c>
      <c r="E30" s="2">
        <v>4.9107142857142898E-2</v>
      </c>
      <c r="F30" s="2">
        <v>0.27232142857142899</v>
      </c>
      <c r="G30" s="2">
        <v>0.214285714285714</v>
      </c>
      <c r="H30" s="2">
        <v>0.125</v>
      </c>
      <c r="I30" s="2">
        <v>5.8035714285714302E-2</v>
      </c>
      <c r="J30" s="2">
        <v>8.9285714285714298E-3</v>
      </c>
      <c r="K30" s="2">
        <v>4.9107142857142898E-2</v>
      </c>
      <c r="L30" s="2">
        <v>3.125E-2</v>
      </c>
      <c r="M30" s="2">
        <v>0</v>
      </c>
      <c r="N30" s="2">
        <v>8.9285714285714298E-3</v>
      </c>
      <c r="O30" s="2">
        <v>0</v>
      </c>
      <c r="P30" s="2">
        <v>0</v>
      </c>
      <c r="Q30" s="2">
        <v>0</v>
      </c>
      <c r="R30" s="2">
        <v>8.9</v>
      </c>
      <c r="S30" s="2" t="s">
        <v>15</v>
      </c>
      <c r="T30" s="2" t="s">
        <v>248</v>
      </c>
      <c r="U30" s="161" t="s">
        <v>9</v>
      </c>
    </row>
    <row r="31" spans="1:21" x14ac:dyDescent="0.2">
      <c r="A31" s="159">
        <v>29</v>
      </c>
      <c r="B31" s="2" t="s">
        <v>81</v>
      </c>
      <c r="C31" s="99" t="s">
        <v>82</v>
      </c>
      <c r="D31" s="2">
        <v>0.178640776699029</v>
      </c>
      <c r="E31" s="2">
        <v>9.3203883495145606E-2</v>
      </c>
      <c r="F31" s="2">
        <v>0.192233009708738</v>
      </c>
      <c r="G31" s="2">
        <v>0.28932038834951501</v>
      </c>
      <c r="H31" s="2">
        <v>6.6019417475728204E-2</v>
      </c>
      <c r="I31" s="2">
        <v>3.88349514563107E-3</v>
      </c>
      <c r="J31" s="2">
        <v>1.35922330097087E-2</v>
      </c>
      <c r="K31" s="2">
        <v>1.94174757281553E-2</v>
      </c>
      <c r="L31" s="2">
        <v>1.1650485436893201E-2</v>
      </c>
      <c r="M31" s="2">
        <v>6.6019417475728204E-2</v>
      </c>
      <c r="N31" s="2">
        <v>5.8252427184466004E-3</v>
      </c>
      <c r="O31" s="2">
        <v>5.2427184466019398E-2</v>
      </c>
      <c r="P31" s="2">
        <v>7.7669902912621399E-3</v>
      </c>
      <c r="Q31" s="2">
        <v>0</v>
      </c>
      <c r="R31" s="2">
        <v>4.0999999999999996</v>
      </c>
      <c r="S31" s="2" t="s">
        <v>7</v>
      </c>
      <c r="T31" s="2" t="s">
        <v>248</v>
      </c>
      <c r="U31" s="161" t="s">
        <v>20</v>
      </c>
    </row>
    <row r="32" spans="1:21" x14ac:dyDescent="0.2">
      <c r="A32" s="159">
        <v>30</v>
      </c>
      <c r="B32" s="2" t="s">
        <v>84</v>
      </c>
      <c r="C32" s="99" t="s">
        <v>85</v>
      </c>
      <c r="D32" s="2">
        <v>0.32716049382716</v>
      </c>
      <c r="E32" s="2">
        <v>0.19135802469135799</v>
      </c>
      <c r="F32" s="2">
        <v>8.0246913580246895E-2</v>
      </c>
      <c r="G32" s="2">
        <v>0.22222222222222199</v>
      </c>
      <c r="H32" s="2">
        <v>6.1728395061728399E-2</v>
      </c>
      <c r="I32" s="2">
        <v>3.0864197530864199E-2</v>
      </c>
      <c r="J32" s="2">
        <v>0</v>
      </c>
      <c r="K32" s="2">
        <v>2.4691358024691398E-2</v>
      </c>
      <c r="L32" s="2">
        <v>4.9382716049382699E-2</v>
      </c>
      <c r="M32" s="2">
        <v>6.17283950617284E-3</v>
      </c>
      <c r="N32" s="2">
        <v>6.17283950617284E-3</v>
      </c>
      <c r="O32" s="2">
        <v>0</v>
      </c>
      <c r="P32" s="2">
        <v>0</v>
      </c>
      <c r="Q32" s="2">
        <v>0</v>
      </c>
      <c r="R32" s="2">
        <v>3.1</v>
      </c>
      <c r="S32" s="2" t="s">
        <v>7</v>
      </c>
      <c r="T32" s="2" t="s">
        <v>248</v>
      </c>
      <c r="U32" s="161" t="s">
        <v>9</v>
      </c>
    </row>
    <row r="33" spans="1:21" x14ac:dyDescent="0.2">
      <c r="A33" s="159">
        <v>31</v>
      </c>
      <c r="B33" s="2" t="s">
        <v>86</v>
      </c>
      <c r="C33" s="99" t="s">
        <v>87</v>
      </c>
      <c r="D33" s="2">
        <v>5.5555555555555601E-2</v>
      </c>
      <c r="E33" s="2">
        <v>9.2592592592592601E-2</v>
      </c>
      <c r="F33" s="2">
        <v>0</v>
      </c>
      <c r="G33" s="2">
        <v>9.2592592592592601E-2</v>
      </c>
      <c r="H33" s="2">
        <v>5.5555555555555601E-2</v>
      </c>
      <c r="I33" s="2">
        <v>0.27777777777777801</v>
      </c>
      <c r="J33" s="2">
        <v>1.85185185185185E-2</v>
      </c>
      <c r="K33" s="2">
        <v>0.11111111111111099</v>
      </c>
      <c r="L33" s="2">
        <v>5.5555555555555601E-2</v>
      </c>
      <c r="M33" s="2">
        <v>0</v>
      </c>
      <c r="N33" s="2">
        <v>0.22222222222222199</v>
      </c>
      <c r="O33" s="2">
        <v>1.85185185185185E-2</v>
      </c>
      <c r="P33" s="2">
        <v>0</v>
      </c>
      <c r="Q33" s="2">
        <v>0</v>
      </c>
      <c r="R33" s="2">
        <v>3.6</v>
      </c>
      <c r="S33" s="2" t="s">
        <v>15</v>
      </c>
      <c r="T33" s="2" t="s">
        <v>248</v>
      </c>
      <c r="U33" s="161" t="s">
        <v>63</v>
      </c>
    </row>
    <row r="34" spans="1:21" x14ac:dyDescent="0.2">
      <c r="A34" s="159">
        <v>32</v>
      </c>
      <c r="B34" s="2" t="s">
        <v>89</v>
      </c>
      <c r="C34" s="99" t="s">
        <v>90</v>
      </c>
      <c r="D34" s="2">
        <v>0.21021021021021</v>
      </c>
      <c r="E34" s="2">
        <v>0.165165165165165</v>
      </c>
      <c r="F34" s="2">
        <v>0.181681681681682</v>
      </c>
      <c r="G34" s="2">
        <v>0.11111111111111099</v>
      </c>
      <c r="H34" s="2">
        <v>6.0060060060060101E-2</v>
      </c>
      <c r="I34" s="2">
        <v>0.126126126126126</v>
      </c>
      <c r="J34" s="2">
        <v>3.6036036036036001E-2</v>
      </c>
      <c r="K34" s="2">
        <v>1.35135135135135E-2</v>
      </c>
      <c r="L34" s="2">
        <v>3.0030030030029999E-2</v>
      </c>
      <c r="M34" s="2">
        <v>4.5045045045045001E-2</v>
      </c>
      <c r="N34" s="2">
        <v>6.0060060060060103E-3</v>
      </c>
      <c r="O34" s="2">
        <v>1.0510510510510499E-2</v>
      </c>
      <c r="P34" s="2">
        <v>0</v>
      </c>
      <c r="Q34" s="2">
        <v>4.5045045045045001E-3</v>
      </c>
      <c r="R34" s="2">
        <v>6</v>
      </c>
      <c r="S34" s="2" t="s">
        <v>15</v>
      </c>
      <c r="T34" s="2" t="s">
        <v>248</v>
      </c>
      <c r="U34" s="161" t="s">
        <v>63</v>
      </c>
    </row>
    <row r="35" spans="1:21" x14ac:dyDescent="0.2">
      <c r="A35" s="159">
        <v>33</v>
      </c>
      <c r="B35" s="2" t="s">
        <v>92</v>
      </c>
      <c r="C35" s="99" t="s">
        <v>93</v>
      </c>
      <c r="D35" s="2">
        <v>0.190311418685121</v>
      </c>
      <c r="E35" s="2">
        <v>0.131487889273356</v>
      </c>
      <c r="F35" s="2">
        <v>0.134948096885813</v>
      </c>
      <c r="G35" s="2">
        <v>0.17647058823529399</v>
      </c>
      <c r="H35" s="2">
        <v>4.8442906574394498E-2</v>
      </c>
      <c r="I35" s="2">
        <v>0.134948096885813</v>
      </c>
      <c r="J35" s="2">
        <v>4.8442906574394498E-2</v>
      </c>
      <c r="K35" s="2">
        <v>2.7681660899654001E-2</v>
      </c>
      <c r="L35" s="2">
        <v>4.8442906574394498E-2</v>
      </c>
      <c r="M35" s="2">
        <v>3.1141868512110701E-2</v>
      </c>
      <c r="N35" s="2">
        <v>6.9204152249135002E-3</v>
      </c>
      <c r="O35" s="2">
        <v>6.9204152249135002E-3</v>
      </c>
      <c r="P35" s="2">
        <v>6.9204152249135002E-3</v>
      </c>
      <c r="Q35" s="2">
        <v>6.9204152249135002E-3</v>
      </c>
      <c r="R35" s="2">
        <v>7.2</v>
      </c>
      <c r="S35" s="2" t="s">
        <v>7</v>
      </c>
      <c r="T35" s="2" t="s">
        <v>248</v>
      </c>
      <c r="U35" s="161" t="s">
        <v>9</v>
      </c>
    </row>
    <row r="36" spans="1:21" x14ac:dyDescent="0.2">
      <c r="A36" s="159">
        <v>34</v>
      </c>
      <c r="B36" s="2" t="s">
        <v>95</v>
      </c>
      <c r="C36" s="99" t="s">
        <v>96</v>
      </c>
      <c r="D36" s="2">
        <v>0.32352941176470601</v>
      </c>
      <c r="E36" s="2">
        <v>0.19411764705882401</v>
      </c>
      <c r="F36" s="2">
        <v>0.20588235294117599</v>
      </c>
      <c r="G36" s="2">
        <v>5.29411764705882E-2</v>
      </c>
      <c r="H36" s="2">
        <v>5.8823529411764698E-2</v>
      </c>
      <c r="I36" s="2">
        <v>1.1764705882352899E-2</v>
      </c>
      <c r="J36" s="2">
        <v>5.8823529411764696E-3</v>
      </c>
      <c r="K36" s="2">
        <v>4.11764705882353E-2</v>
      </c>
      <c r="L36" s="2">
        <v>2.3529411764705899E-2</v>
      </c>
      <c r="M36" s="2">
        <v>3.5294117647058802E-2</v>
      </c>
      <c r="N36" s="2">
        <v>3.5294117647058802E-2</v>
      </c>
      <c r="O36" s="2">
        <v>1.1764705882352899E-2</v>
      </c>
      <c r="P36" s="2">
        <v>0</v>
      </c>
      <c r="Q36" s="2">
        <v>0</v>
      </c>
      <c r="R36" s="2">
        <v>2.9</v>
      </c>
      <c r="S36" s="2" t="s">
        <v>15</v>
      </c>
      <c r="T36" s="2" t="s">
        <v>248</v>
      </c>
      <c r="U36" s="161" t="s">
        <v>9</v>
      </c>
    </row>
    <row r="37" spans="1:21" x14ac:dyDescent="0.2">
      <c r="A37" s="159">
        <v>35</v>
      </c>
      <c r="B37" s="2" t="s">
        <v>99</v>
      </c>
      <c r="C37" s="99" t="s">
        <v>100</v>
      </c>
      <c r="D37" s="2">
        <v>0.30630630630630601</v>
      </c>
      <c r="E37" s="2">
        <v>0.123123123123123</v>
      </c>
      <c r="F37" s="2">
        <v>0.12012012012011999</v>
      </c>
      <c r="G37" s="2">
        <v>0.20420420420420399</v>
      </c>
      <c r="H37" s="2">
        <v>3.6036036036036001E-2</v>
      </c>
      <c r="I37" s="2">
        <v>3.0030030030029999E-3</v>
      </c>
      <c r="J37" s="2">
        <v>6.0060060060060103E-3</v>
      </c>
      <c r="K37" s="2">
        <v>5.7057057057056999E-2</v>
      </c>
      <c r="L37" s="2">
        <v>2.7027027027027001E-2</v>
      </c>
      <c r="M37" s="2">
        <v>4.8048048048047999E-2</v>
      </c>
      <c r="N37" s="2">
        <v>2.4024024024024E-2</v>
      </c>
      <c r="O37" s="2">
        <v>4.2042042042041997E-2</v>
      </c>
      <c r="P37" s="2">
        <v>3.0030030030029999E-3</v>
      </c>
      <c r="Q37" s="2">
        <v>0</v>
      </c>
      <c r="R37" s="2">
        <v>3.4</v>
      </c>
      <c r="S37" s="2" t="s">
        <v>15</v>
      </c>
      <c r="T37" s="2" t="s">
        <v>248</v>
      </c>
      <c r="U37" s="161" t="s">
        <v>9</v>
      </c>
    </row>
    <row r="38" spans="1:21" x14ac:dyDescent="0.2">
      <c r="A38" s="159">
        <v>36</v>
      </c>
      <c r="B38" s="2" t="s">
        <v>102</v>
      </c>
      <c r="C38" s="99" t="s">
        <v>103</v>
      </c>
      <c r="D38" s="2">
        <v>0.17123287671232901</v>
      </c>
      <c r="E38" s="2">
        <v>3.93835616438356E-2</v>
      </c>
      <c r="F38" s="2">
        <v>0.12271689497716901</v>
      </c>
      <c r="G38" s="2">
        <v>9.9885844748858393E-2</v>
      </c>
      <c r="H38" s="2">
        <v>0.118150684931507</v>
      </c>
      <c r="I38" s="2">
        <v>0.31449771689497702</v>
      </c>
      <c r="J38" s="2">
        <v>3.9954337899543403E-3</v>
      </c>
      <c r="K38" s="2">
        <v>1.76940639269406E-2</v>
      </c>
      <c r="L38" s="2">
        <v>2.9109589041095899E-2</v>
      </c>
      <c r="M38" s="2">
        <v>5.1369863013698601E-3</v>
      </c>
      <c r="N38" s="2">
        <v>7.3059360730593603E-2</v>
      </c>
      <c r="O38" s="2">
        <v>5.7077625570776296E-4</v>
      </c>
      <c r="P38" s="2">
        <v>1.71232876712329E-3</v>
      </c>
      <c r="Q38" s="2">
        <v>2.85388127853881E-3</v>
      </c>
      <c r="R38" s="2">
        <v>16.399999999999999</v>
      </c>
      <c r="S38" s="2" t="s">
        <v>7</v>
      </c>
      <c r="T38" s="2" t="s">
        <v>248</v>
      </c>
      <c r="U38" s="161" t="s">
        <v>20</v>
      </c>
    </row>
    <row r="39" spans="1:21" x14ac:dyDescent="0.2">
      <c r="A39" s="159">
        <v>37</v>
      </c>
      <c r="B39" s="2" t="s">
        <v>105</v>
      </c>
      <c r="C39" s="99" t="s">
        <v>106</v>
      </c>
      <c r="D39" s="2">
        <v>0.245409015025042</v>
      </c>
      <c r="E39" s="2">
        <v>0.18030050083472501</v>
      </c>
      <c r="F39" s="2">
        <v>0.23873121869783001</v>
      </c>
      <c r="G39" s="2">
        <v>0.106844741235392</v>
      </c>
      <c r="H39" s="2">
        <v>6.6777963272120197E-2</v>
      </c>
      <c r="I39" s="2">
        <v>1.6694490818030001E-3</v>
      </c>
      <c r="J39" s="2">
        <v>3.6727879799666102E-2</v>
      </c>
      <c r="K39" s="2">
        <v>4.1736227045075097E-2</v>
      </c>
      <c r="L39" s="2">
        <v>2.3372287145242102E-2</v>
      </c>
      <c r="M39" s="2">
        <v>3.8397328881469101E-2</v>
      </c>
      <c r="N39" s="2">
        <v>0</v>
      </c>
      <c r="O39" s="2">
        <v>1.5025041736227001E-2</v>
      </c>
      <c r="P39" s="2">
        <v>3.3388981636060101E-3</v>
      </c>
      <c r="Q39" s="2">
        <v>1.6694490818030001E-3</v>
      </c>
      <c r="R39" s="2">
        <v>6.2</v>
      </c>
      <c r="S39" s="2" t="s">
        <v>15</v>
      </c>
      <c r="T39" s="2" t="s">
        <v>248</v>
      </c>
      <c r="U39" s="161" t="s">
        <v>9</v>
      </c>
    </row>
    <row r="40" spans="1:21" x14ac:dyDescent="0.2">
      <c r="A40" s="159">
        <v>38</v>
      </c>
      <c r="B40" s="2" t="s">
        <v>108</v>
      </c>
      <c r="C40" s="99" t="s">
        <v>109</v>
      </c>
      <c r="D40" s="2">
        <v>0.29765013054830303</v>
      </c>
      <c r="E40" s="2">
        <v>0.164490861618799</v>
      </c>
      <c r="F40" s="2">
        <v>0.138381201044386</v>
      </c>
      <c r="G40" s="2">
        <v>0.19321148825065301</v>
      </c>
      <c r="H40" s="2">
        <v>9.1383812010443904E-2</v>
      </c>
      <c r="I40" s="2">
        <v>2.61096605744125E-2</v>
      </c>
      <c r="J40" s="2">
        <v>2.61096605744125E-2</v>
      </c>
      <c r="K40" s="2">
        <v>2.0887728459529999E-2</v>
      </c>
      <c r="L40" s="2">
        <v>2.0887728459529999E-2</v>
      </c>
      <c r="M40" s="2">
        <v>2.6109660574412498E-3</v>
      </c>
      <c r="N40" s="2">
        <v>1.0443864229764999E-2</v>
      </c>
      <c r="O40" s="2">
        <v>0</v>
      </c>
      <c r="P40" s="2">
        <v>0</v>
      </c>
      <c r="Q40" s="2">
        <v>7.8328981723237608E-3</v>
      </c>
      <c r="R40" s="2">
        <v>6</v>
      </c>
      <c r="S40" s="2" t="s">
        <v>7</v>
      </c>
      <c r="T40" s="2" t="s">
        <v>248</v>
      </c>
      <c r="U40" s="161" t="s">
        <v>9</v>
      </c>
    </row>
    <row r="41" spans="1:21" x14ac:dyDescent="0.2">
      <c r="A41" s="159">
        <v>39</v>
      </c>
      <c r="B41" s="2" t="s">
        <v>112</v>
      </c>
      <c r="C41" s="99" t="s">
        <v>113</v>
      </c>
      <c r="D41" s="2">
        <v>0.29512516469038202</v>
      </c>
      <c r="E41" s="2">
        <v>9.22266139657444E-2</v>
      </c>
      <c r="F41" s="2">
        <v>0.23978919631093501</v>
      </c>
      <c r="G41" s="2">
        <v>0.114624505928854</v>
      </c>
      <c r="H41" s="2">
        <v>3.2938076416337302E-2</v>
      </c>
      <c r="I41" s="2">
        <v>9.0909090909090898E-2</v>
      </c>
      <c r="J41" s="2">
        <v>3.03030303030303E-2</v>
      </c>
      <c r="K41" s="2">
        <v>1.7127799736495398E-2</v>
      </c>
      <c r="L41" s="2">
        <v>2.1080368906455899E-2</v>
      </c>
      <c r="M41" s="2">
        <v>4.61133069828722E-2</v>
      </c>
      <c r="N41" s="2">
        <v>1.18577075098814E-2</v>
      </c>
      <c r="O41" s="2">
        <v>6.5876152832674596E-3</v>
      </c>
      <c r="P41" s="2">
        <v>1.31752305665349E-3</v>
      </c>
      <c r="Q41" s="2">
        <v>0</v>
      </c>
      <c r="R41" s="2">
        <v>12.1</v>
      </c>
      <c r="S41" s="2" t="s">
        <v>15</v>
      </c>
      <c r="T41" s="2" t="s">
        <v>248</v>
      </c>
      <c r="U41" s="161" t="s">
        <v>9</v>
      </c>
    </row>
    <row r="42" spans="1:21" x14ac:dyDescent="0.2">
      <c r="A42" s="159">
        <v>40</v>
      </c>
      <c r="B42" s="2" t="s">
        <v>115</v>
      </c>
      <c r="C42" s="99" t="s">
        <v>116</v>
      </c>
      <c r="D42" s="2">
        <v>3.5714285714285698E-2</v>
      </c>
      <c r="E42" s="2">
        <v>0</v>
      </c>
      <c r="F42" s="2">
        <v>0.41071428571428598</v>
      </c>
      <c r="G42" s="2">
        <v>0</v>
      </c>
      <c r="H42" s="2">
        <v>0.214285714285714</v>
      </c>
      <c r="I42" s="2">
        <v>5.3571428571428603E-2</v>
      </c>
      <c r="J42" s="2">
        <v>1.7857142857142901E-2</v>
      </c>
      <c r="K42" s="2">
        <v>0.107142857142857</v>
      </c>
      <c r="L42" s="2">
        <v>3.5714285714285698E-2</v>
      </c>
      <c r="M42" s="2">
        <v>3.5714285714285698E-2</v>
      </c>
      <c r="N42" s="2">
        <v>5.3571428571428603E-2</v>
      </c>
      <c r="O42" s="2">
        <v>0</v>
      </c>
      <c r="P42" s="2">
        <v>1.7857142857142901E-2</v>
      </c>
      <c r="Q42" s="2">
        <v>1.7857142857142901E-2</v>
      </c>
      <c r="R42" s="2">
        <v>9.1999999999999993</v>
      </c>
      <c r="S42" s="2" t="s">
        <v>7</v>
      </c>
      <c r="T42" s="2" t="s">
        <v>248</v>
      </c>
      <c r="U42" s="161" t="s">
        <v>29</v>
      </c>
    </row>
    <row r="43" spans="1:21" x14ac:dyDescent="0.2">
      <c r="A43" s="159">
        <v>41</v>
      </c>
      <c r="B43" s="2" t="s">
        <v>119</v>
      </c>
      <c r="C43" s="99" t="s">
        <v>120</v>
      </c>
      <c r="D43" s="2">
        <v>0.17142857142857101</v>
      </c>
      <c r="E43" s="2">
        <v>5.7142857142857099E-2</v>
      </c>
      <c r="F43" s="2">
        <v>0.161904761904762</v>
      </c>
      <c r="G43" s="2">
        <v>8.0952380952380998E-2</v>
      </c>
      <c r="H43" s="2">
        <v>0.13809523809523799</v>
      </c>
      <c r="I43" s="2">
        <v>0.14285714285714299</v>
      </c>
      <c r="J43" s="2">
        <v>1.4285714285714299E-2</v>
      </c>
      <c r="K43" s="2">
        <v>9.5238095238095205E-2</v>
      </c>
      <c r="L43" s="2">
        <v>3.8095238095238099E-2</v>
      </c>
      <c r="M43" s="2">
        <v>5.7142857142857099E-2</v>
      </c>
      <c r="N43" s="2">
        <v>1.9047619047619001E-2</v>
      </c>
      <c r="O43" s="2">
        <v>0</v>
      </c>
      <c r="P43" s="2">
        <v>1.9047619047619001E-2</v>
      </c>
      <c r="Q43" s="2">
        <v>4.7619047619047597E-3</v>
      </c>
      <c r="R43" s="2">
        <v>4.7</v>
      </c>
      <c r="S43" s="2" t="s">
        <v>15</v>
      </c>
      <c r="T43" s="2" t="s">
        <v>248</v>
      </c>
      <c r="U43" s="161" t="s">
        <v>20</v>
      </c>
    </row>
    <row r="44" spans="1:21" x14ac:dyDescent="0.2">
      <c r="A44" s="159">
        <v>42</v>
      </c>
      <c r="B44" s="2" t="s">
        <v>122</v>
      </c>
      <c r="C44" s="99" t="s">
        <v>123</v>
      </c>
      <c r="D44" s="2">
        <v>0.184049079754601</v>
      </c>
      <c r="E44" s="2">
        <v>0.23312883435582801</v>
      </c>
      <c r="F44" s="2">
        <v>0.14417177914110399</v>
      </c>
      <c r="G44" s="2">
        <v>0.19631901840490801</v>
      </c>
      <c r="H44" s="2">
        <v>5.5214723926380403E-2</v>
      </c>
      <c r="I44" s="2">
        <v>2.7607361963190202E-2</v>
      </c>
      <c r="J44" s="2">
        <v>3.3742331288343599E-2</v>
      </c>
      <c r="K44" s="2">
        <v>2.14723926380368E-2</v>
      </c>
      <c r="L44" s="2">
        <v>3.9877300613496897E-2</v>
      </c>
      <c r="M44" s="2">
        <v>3.0674846625766899E-2</v>
      </c>
      <c r="N44" s="2">
        <v>9.2024539877300603E-3</v>
      </c>
      <c r="O44" s="2">
        <v>1.5337423312883401E-2</v>
      </c>
      <c r="P44" s="2">
        <v>6.13496932515337E-3</v>
      </c>
      <c r="Q44" s="2">
        <v>3.0674846625766898E-3</v>
      </c>
      <c r="R44" s="2">
        <v>4.5999999999999996</v>
      </c>
      <c r="S44" s="2" t="s">
        <v>7</v>
      </c>
      <c r="T44" s="2" t="s">
        <v>248</v>
      </c>
      <c r="U44" s="161" t="s">
        <v>9</v>
      </c>
    </row>
    <row r="45" spans="1:21" x14ac:dyDescent="0.2">
      <c r="A45" s="159">
        <v>43</v>
      </c>
      <c r="B45" s="2" t="s">
        <v>126</v>
      </c>
      <c r="C45" s="99" t="s">
        <v>127</v>
      </c>
      <c r="D45" s="2">
        <v>0.15217391304347799</v>
      </c>
      <c r="E45" s="2">
        <v>3.2608695652173898E-2</v>
      </c>
      <c r="F45" s="2">
        <v>0.22826086956521699</v>
      </c>
      <c r="G45" s="2">
        <v>0.119565217391304</v>
      </c>
      <c r="H45" s="2">
        <v>0.108695652173913</v>
      </c>
      <c r="I45" s="2">
        <v>4.3478260869565202E-2</v>
      </c>
      <c r="J45" s="2">
        <v>4.3478260869565202E-2</v>
      </c>
      <c r="K45" s="2">
        <v>9.7826086956521702E-2</v>
      </c>
      <c r="L45" s="2">
        <v>9.7826086956521702E-2</v>
      </c>
      <c r="M45" s="2">
        <v>1.0869565217391301E-2</v>
      </c>
      <c r="N45" s="2">
        <v>3.2608695652173898E-2</v>
      </c>
      <c r="O45" s="2">
        <v>0</v>
      </c>
      <c r="P45" s="2">
        <v>3.2608695652173898E-2</v>
      </c>
      <c r="Q45" s="2">
        <v>0</v>
      </c>
      <c r="R45" s="2">
        <v>5.0999999999999996</v>
      </c>
      <c r="S45" s="2" t="s">
        <v>7</v>
      </c>
      <c r="T45" s="2" t="s">
        <v>248</v>
      </c>
      <c r="U45" s="161" t="s">
        <v>9</v>
      </c>
    </row>
    <row r="46" spans="1:21" x14ac:dyDescent="0.2">
      <c r="A46" s="159">
        <v>44</v>
      </c>
      <c r="B46" s="2" t="s">
        <v>129</v>
      </c>
      <c r="C46" s="99" t="s">
        <v>130</v>
      </c>
      <c r="D46" s="2">
        <v>0.18151260504201699</v>
      </c>
      <c r="E46" s="2">
        <v>0.17310924369747899</v>
      </c>
      <c r="F46" s="2">
        <v>0.26386554621848701</v>
      </c>
      <c r="G46" s="2">
        <v>0.20336134453781499</v>
      </c>
      <c r="H46" s="2">
        <v>3.02521008403361E-2</v>
      </c>
      <c r="I46" s="2">
        <v>1.6806722689075598E-2</v>
      </c>
      <c r="J46" s="2">
        <v>2.0168067226890799E-2</v>
      </c>
      <c r="K46" s="2">
        <v>2.1848739495798301E-2</v>
      </c>
      <c r="L46" s="2">
        <v>2.1848739495798301E-2</v>
      </c>
      <c r="M46" s="2">
        <v>2.5210084033613401E-2</v>
      </c>
      <c r="N46" s="2">
        <v>8.4033613445378096E-3</v>
      </c>
      <c r="O46" s="2">
        <v>1.1764705882352899E-2</v>
      </c>
      <c r="P46" s="2">
        <v>1.6806722689075601E-3</v>
      </c>
      <c r="Q46" s="2">
        <v>2.0168067226890799E-2</v>
      </c>
      <c r="R46" s="2">
        <v>8.1</v>
      </c>
      <c r="S46" s="2" t="s">
        <v>7</v>
      </c>
      <c r="T46" s="2" t="s">
        <v>248</v>
      </c>
      <c r="U46" s="161" t="s">
        <v>20</v>
      </c>
    </row>
    <row r="47" spans="1:21" x14ac:dyDescent="0.2">
      <c r="A47" s="159">
        <v>45</v>
      </c>
      <c r="B47" s="2" t="s">
        <v>133</v>
      </c>
      <c r="C47" s="99" t="s">
        <v>134</v>
      </c>
      <c r="D47" s="2">
        <v>0.17241379310344801</v>
      </c>
      <c r="E47" s="2">
        <v>0.10344827586206901</v>
      </c>
      <c r="F47" s="2">
        <v>5.1724137931034503E-2</v>
      </c>
      <c r="G47" s="2">
        <v>1.72413793103448E-2</v>
      </c>
      <c r="H47" s="2">
        <v>0</v>
      </c>
      <c r="I47" s="2">
        <v>0.32758620689655199</v>
      </c>
      <c r="J47" s="2">
        <v>0</v>
      </c>
      <c r="K47" s="2">
        <v>0.18965517241379301</v>
      </c>
      <c r="L47" s="2">
        <v>3.4482758620689703E-2</v>
      </c>
      <c r="M47" s="2">
        <v>3.4482758620689703E-2</v>
      </c>
      <c r="N47" s="2">
        <v>3.4482758620689703E-2</v>
      </c>
      <c r="O47" s="2">
        <v>0</v>
      </c>
      <c r="P47" s="2">
        <v>3.4482758620689703E-2</v>
      </c>
      <c r="Q47" s="2">
        <v>0</v>
      </c>
      <c r="R47" s="2">
        <v>6.8</v>
      </c>
      <c r="S47" s="2" t="s">
        <v>7</v>
      </c>
      <c r="T47" s="2" t="s">
        <v>248</v>
      </c>
      <c r="U47" s="161" t="s">
        <v>9</v>
      </c>
    </row>
    <row r="48" spans="1:21" x14ac:dyDescent="0.2">
      <c r="A48" s="159">
        <v>46</v>
      </c>
      <c r="B48" s="2" t="s">
        <v>143</v>
      </c>
      <c r="C48" s="99" t="s">
        <v>144</v>
      </c>
      <c r="D48" s="2">
        <v>0</v>
      </c>
      <c r="E48" s="2">
        <v>0.16666666666666699</v>
      </c>
      <c r="F48" s="2">
        <v>0.16666666666666699</v>
      </c>
      <c r="G48" s="2">
        <v>8.3333333333333301E-2</v>
      </c>
      <c r="H48" s="2">
        <v>0</v>
      </c>
      <c r="I48" s="2">
        <v>0</v>
      </c>
      <c r="J48" s="2">
        <v>0</v>
      </c>
      <c r="K48" s="2">
        <v>0.41666666666666702</v>
      </c>
      <c r="L48" s="2">
        <v>8.3333333333333301E-2</v>
      </c>
      <c r="M48" s="2">
        <v>0</v>
      </c>
      <c r="N48" s="2">
        <v>0</v>
      </c>
      <c r="O48" s="2">
        <v>0</v>
      </c>
      <c r="P48" s="2">
        <v>0</v>
      </c>
      <c r="Q48" s="2">
        <v>8.3333333333333301E-2</v>
      </c>
      <c r="R48" s="2">
        <v>10.199999999999999</v>
      </c>
      <c r="S48" s="2" t="s">
        <v>7</v>
      </c>
      <c r="T48" s="2" t="s">
        <v>254</v>
      </c>
      <c r="U48" s="161" t="s">
        <v>9</v>
      </c>
    </row>
    <row r="49" spans="1:21" x14ac:dyDescent="0.2">
      <c r="A49" s="159">
        <v>47</v>
      </c>
      <c r="B49" s="2" t="s">
        <v>150</v>
      </c>
      <c r="C49" s="99" t="s">
        <v>151</v>
      </c>
      <c r="D49" s="2">
        <v>0.21416803953871499</v>
      </c>
      <c r="E49" s="2">
        <v>0.54859967051070802</v>
      </c>
      <c r="F49" s="2">
        <v>5.9308072487644199E-2</v>
      </c>
      <c r="G49" s="2">
        <v>3.62438220757825E-2</v>
      </c>
      <c r="H49" s="2">
        <v>4.4481054365733103E-2</v>
      </c>
      <c r="I49" s="2">
        <v>3.2948929159802298E-3</v>
      </c>
      <c r="J49" s="2">
        <v>5.7660626029654001E-2</v>
      </c>
      <c r="K49" s="2">
        <v>1.8121911037891299E-2</v>
      </c>
      <c r="L49" s="2">
        <v>9.8846787479406895E-3</v>
      </c>
      <c r="M49" s="2">
        <v>6.5897858319604596E-3</v>
      </c>
      <c r="N49" s="2">
        <v>1.6474464579901199E-3</v>
      </c>
      <c r="O49" s="2">
        <v>0</v>
      </c>
      <c r="P49" s="2">
        <v>0</v>
      </c>
      <c r="Q49" s="2">
        <v>0</v>
      </c>
      <c r="R49" s="2">
        <v>13.1</v>
      </c>
      <c r="S49" s="2" t="s">
        <v>15</v>
      </c>
      <c r="T49" s="2" t="s">
        <v>254</v>
      </c>
      <c r="U49" s="161" t="s">
        <v>449</v>
      </c>
    </row>
    <row r="50" spans="1:21" x14ac:dyDescent="0.2">
      <c r="A50" s="159">
        <v>48</v>
      </c>
      <c r="B50" s="2" t="s">
        <v>155</v>
      </c>
      <c r="C50" s="99" t="s">
        <v>156</v>
      </c>
      <c r="D50" s="2">
        <v>0.25144508670520199</v>
      </c>
      <c r="E50" s="2">
        <v>0.52312138728323698</v>
      </c>
      <c r="F50" s="2">
        <v>2.3121387283237E-2</v>
      </c>
      <c r="G50" s="2">
        <v>6.3583815028901702E-2</v>
      </c>
      <c r="H50" s="2">
        <v>8.6705202312138702E-3</v>
      </c>
      <c r="I50" s="2">
        <v>0</v>
      </c>
      <c r="J50" s="2">
        <v>0.10404624277456601</v>
      </c>
      <c r="K50" s="2">
        <v>1.44508670520231E-2</v>
      </c>
      <c r="L50" s="2">
        <v>2.8901734104046198E-3</v>
      </c>
      <c r="M50" s="2">
        <v>0</v>
      </c>
      <c r="N50" s="2">
        <v>2.8901734104046198E-3</v>
      </c>
      <c r="O50" s="2">
        <v>0</v>
      </c>
      <c r="P50" s="2">
        <v>2.8901734104046198E-3</v>
      </c>
      <c r="Q50" s="2">
        <v>2.8901734104046198E-3</v>
      </c>
      <c r="R50" s="2">
        <v>19.3</v>
      </c>
      <c r="S50" s="2" t="s">
        <v>15</v>
      </c>
      <c r="T50" s="2" t="s">
        <v>254</v>
      </c>
      <c r="U50" s="161" t="s">
        <v>50</v>
      </c>
    </row>
    <row r="51" spans="1:21" x14ac:dyDescent="0.2">
      <c r="A51" s="159">
        <v>49</v>
      </c>
      <c r="B51" s="2" t="s">
        <v>166</v>
      </c>
      <c r="C51" s="99" t="s">
        <v>167</v>
      </c>
      <c r="D51" s="2">
        <v>0.31692307692307697</v>
      </c>
      <c r="E51" s="2">
        <v>0.32923076923076899</v>
      </c>
      <c r="F51" s="2">
        <v>0.08</v>
      </c>
      <c r="G51" s="2">
        <v>0.04</v>
      </c>
      <c r="H51" s="2">
        <v>6.4615384615384602E-2</v>
      </c>
      <c r="I51" s="2">
        <v>3.07692307692308E-3</v>
      </c>
      <c r="J51" s="2">
        <v>0.12</v>
      </c>
      <c r="K51" s="2">
        <v>9.2307692307692299E-3</v>
      </c>
      <c r="L51" s="2">
        <v>3.0769230769230799E-2</v>
      </c>
      <c r="M51" s="2">
        <v>0</v>
      </c>
      <c r="N51" s="2">
        <v>3.07692307692308E-3</v>
      </c>
      <c r="O51" s="2">
        <v>0</v>
      </c>
      <c r="P51" s="2">
        <v>3.07692307692308E-3</v>
      </c>
      <c r="Q51" s="2">
        <v>0</v>
      </c>
      <c r="R51" s="2">
        <v>17</v>
      </c>
      <c r="S51" s="2" t="s">
        <v>15</v>
      </c>
      <c r="T51" s="2" t="s">
        <v>254</v>
      </c>
      <c r="U51" s="161" t="s">
        <v>171</v>
      </c>
    </row>
    <row r="52" spans="1:21" x14ac:dyDescent="0.2">
      <c r="A52" s="159">
        <v>50</v>
      </c>
      <c r="B52" s="2" t="s">
        <v>180</v>
      </c>
      <c r="C52" s="99" t="s">
        <v>181</v>
      </c>
      <c r="D52" s="2">
        <v>0.19777158774373299</v>
      </c>
      <c r="E52" s="2">
        <v>0.42061281337047401</v>
      </c>
      <c r="F52" s="2">
        <v>5.2924791086351002E-2</v>
      </c>
      <c r="G52" s="2">
        <v>4.4568245125348203E-2</v>
      </c>
      <c r="H52" s="2">
        <v>5.0139275766016698E-2</v>
      </c>
      <c r="I52" s="2">
        <v>0</v>
      </c>
      <c r="J52" s="2">
        <v>0.17270194986072401</v>
      </c>
      <c r="K52" s="2">
        <v>8.3565459610027894E-3</v>
      </c>
      <c r="L52" s="2">
        <v>2.5069637883008401E-2</v>
      </c>
      <c r="M52" s="2">
        <v>5.5710306406685202E-3</v>
      </c>
      <c r="N52" s="2">
        <v>2.7855153203342601E-3</v>
      </c>
      <c r="O52" s="2">
        <v>0</v>
      </c>
      <c r="P52" s="2">
        <v>1.67130919220056E-2</v>
      </c>
      <c r="Q52" s="2">
        <v>2.7855153203342601E-3</v>
      </c>
      <c r="R52" s="2">
        <v>6.3</v>
      </c>
      <c r="S52" s="2" t="s">
        <v>15</v>
      </c>
      <c r="T52" s="2" t="s">
        <v>254</v>
      </c>
      <c r="U52" s="161" t="s">
        <v>29</v>
      </c>
    </row>
    <row r="53" spans="1:21" x14ac:dyDescent="0.2">
      <c r="A53" s="159">
        <v>51</v>
      </c>
      <c r="B53" s="2" t="s">
        <v>185</v>
      </c>
      <c r="C53" s="99" t="s">
        <v>186</v>
      </c>
      <c r="D53" s="2">
        <v>0.18904109589041099</v>
      </c>
      <c r="E53" s="2">
        <v>0.41095890410958902</v>
      </c>
      <c r="F53" s="2">
        <v>0.18630136986301399</v>
      </c>
      <c r="G53" s="2">
        <v>4.1095890410958902E-2</v>
      </c>
      <c r="H53" s="2">
        <v>4.9315068493150697E-2</v>
      </c>
      <c r="I53" s="2">
        <v>0</v>
      </c>
      <c r="J53" s="2">
        <v>1.0958904109589E-2</v>
      </c>
      <c r="K53" s="2">
        <v>6.3013698630137005E-2</v>
      </c>
      <c r="L53" s="2">
        <v>1.6438356164383602E-2</v>
      </c>
      <c r="M53" s="2">
        <v>3.0136986301369899E-2</v>
      </c>
      <c r="N53" s="2">
        <v>2.7397260273972599E-3</v>
      </c>
      <c r="O53" s="2">
        <v>0</v>
      </c>
      <c r="P53" s="2">
        <v>0</v>
      </c>
      <c r="Q53" s="2">
        <v>0</v>
      </c>
      <c r="R53" s="2">
        <v>11</v>
      </c>
      <c r="S53" s="2" t="s">
        <v>15</v>
      </c>
      <c r="T53" s="2" t="s">
        <v>254</v>
      </c>
      <c r="U53" s="161" t="s">
        <v>333</v>
      </c>
    </row>
    <row r="54" spans="1:21" ht="17" thickBot="1" x14ac:dyDescent="0.25">
      <c r="A54" s="159">
        <v>52</v>
      </c>
      <c r="B54" s="12" t="s">
        <v>190</v>
      </c>
      <c r="C54" s="100" t="s">
        <v>191</v>
      </c>
      <c r="D54" s="12">
        <v>0.236363636363636</v>
      </c>
      <c r="E54" s="12">
        <v>0.27272727272727298</v>
      </c>
      <c r="F54" s="12">
        <v>0.118181818181818</v>
      </c>
      <c r="G54" s="12">
        <v>1.8181818181818198E-2</v>
      </c>
      <c r="H54" s="12">
        <v>7.2727272727272696E-2</v>
      </c>
      <c r="I54" s="12">
        <v>0</v>
      </c>
      <c r="J54" s="12">
        <v>5.4545454545454501E-2</v>
      </c>
      <c r="K54" s="12">
        <v>4.5454545454545497E-2</v>
      </c>
      <c r="L54" s="12">
        <v>9.0909090909090905E-3</v>
      </c>
      <c r="M54" s="12">
        <v>5.4545454545454501E-2</v>
      </c>
      <c r="N54" s="12">
        <v>0</v>
      </c>
      <c r="O54" s="12">
        <v>0</v>
      </c>
      <c r="P54" s="12">
        <v>0.109090909090909</v>
      </c>
      <c r="Q54" s="12">
        <v>9.0909090909090905E-3</v>
      </c>
      <c r="R54" s="12">
        <v>8.3000000000000007</v>
      </c>
      <c r="S54" s="12" t="s">
        <v>7</v>
      </c>
      <c r="T54" s="12" t="s">
        <v>254</v>
      </c>
      <c r="U54" s="162" t="s">
        <v>20</v>
      </c>
    </row>
  </sheetData>
  <sortState xmlns:xlrd2="http://schemas.microsoft.com/office/spreadsheetml/2017/richdata2" ref="A3:S54">
    <sortCondition ref="A2:A54"/>
  </sortState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2D9DB-408F-F648-8D23-E121CDB30A47}">
  <dimension ref="A1:L55"/>
  <sheetViews>
    <sheetView tabSelected="1" zoomScale="110" workbookViewId="0">
      <selection activeCell="P19" sqref="P19"/>
    </sheetView>
  </sheetViews>
  <sheetFormatPr baseColWidth="10" defaultRowHeight="16" x14ac:dyDescent="0.2"/>
  <cols>
    <col min="1" max="5" width="10.83203125" style="19"/>
    <col min="6" max="6" width="12.33203125" style="19" customWidth="1"/>
    <col min="7" max="7" width="11.33203125" style="19" customWidth="1"/>
    <col min="8" max="8" width="12.6640625" style="19" customWidth="1"/>
    <col min="9" max="9" width="10.83203125" style="19"/>
    <col min="10" max="10" width="15.1640625" style="19" customWidth="1"/>
    <col min="11" max="11" width="22.83203125" style="19" customWidth="1"/>
    <col min="12" max="12" width="26" style="19" customWidth="1"/>
    <col min="13" max="16384" width="10.83203125" style="19"/>
  </cols>
  <sheetData>
    <row r="1" spans="1:12" ht="18" x14ac:dyDescent="0.2">
      <c r="A1" s="284" t="s">
        <v>633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16"/>
    </row>
    <row r="2" spans="1:12" s="49" customFormat="1" ht="30" customHeight="1" x14ac:dyDescent="0.2">
      <c r="A2" s="250"/>
      <c r="B2" s="250"/>
      <c r="C2" s="250"/>
      <c r="D2" s="250"/>
      <c r="E2" s="285" t="s">
        <v>274</v>
      </c>
      <c r="F2" s="286"/>
      <c r="G2" s="285" t="s">
        <v>394</v>
      </c>
      <c r="H2" s="286"/>
      <c r="I2" s="285" t="s">
        <v>395</v>
      </c>
      <c r="J2" s="286"/>
      <c r="K2" s="287" t="s">
        <v>364</v>
      </c>
      <c r="L2" s="286"/>
    </row>
    <row r="3" spans="1:12" ht="54" thickBot="1" x14ac:dyDescent="0.25">
      <c r="A3" s="112" t="s">
        <v>466</v>
      </c>
      <c r="B3" s="112" t="s">
        <v>458</v>
      </c>
      <c r="C3" s="112" t="s">
        <v>1</v>
      </c>
      <c r="D3" s="135" t="s">
        <v>634</v>
      </c>
      <c r="E3" s="135" t="s">
        <v>450</v>
      </c>
      <c r="F3" s="135" t="s">
        <v>451</v>
      </c>
      <c r="G3" s="135" t="s">
        <v>452</v>
      </c>
      <c r="H3" s="135" t="s">
        <v>453</v>
      </c>
      <c r="I3" s="135" t="s">
        <v>454</v>
      </c>
      <c r="J3" s="135" t="s">
        <v>455</v>
      </c>
      <c r="K3" s="135" t="s">
        <v>635</v>
      </c>
      <c r="L3" s="135" t="s">
        <v>636</v>
      </c>
    </row>
    <row r="4" spans="1:12" x14ac:dyDescent="0.2">
      <c r="A4" s="136" t="s">
        <v>66</v>
      </c>
      <c r="B4" s="96" t="s">
        <v>456</v>
      </c>
      <c r="C4" s="96" t="s">
        <v>248</v>
      </c>
      <c r="D4" s="96">
        <v>230</v>
      </c>
      <c r="E4" s="96">
        <v>16</v>
      </c>
      <c r="F4" s="137">
        <f>E4/D4</f>
        <v>6.9565217391304349E-2</v>
      </c>
      <c r="G4" s="96">
        <v>38</v>
      </c>
      <c r="H4" s="137">
        <f>G4/D4</f>
        <v>0.16521739130434782</v>
      </c>
      <c r="I4" s="96">
        <v>3</v>
      </c>
      <c r="J4" s="138">
        <f>I4/D4</f>
        <v>1.3043478260869565E-2</v>
      </c>
      <c r="K4" s="96">
        <f>SUM(E4+G4+I4)</f>
        <v>57</v>
      </c>
      <c r="L4" s="139">
        <f>K4/D4</f>
        <v>0.24782608695652175</v>
      </c>
    </row>
    <row r="5" spans="1:12" x14ac:dyDescent="0.2">
      <c r="A5" s="140" t="s">
        <v>78</v>
      </c>
      <c r="B5" s="79" t="s">
        <v>456</v>
      </c>
      <c r="C5" s="16" t="s">
        <v>248</v>
      </c>
      <c r="D5" s="16">
        <v>283</v>
      </c>
      <c r="E5" s="16">
        <v>2</v>
      </c>
      <c r="F5" s="141">
        <f t="shared" ref="F5:F26" si="0">E5/D5</f>
        <v>7.0671378091872791E-3</v>
      </c>
      <c r="G5" s="16">
        <v>1</v>
      </c>
      <c r="H5" s="141">
        <f t="shared" ref="H5:H26" si="1">G5/D5</f>
        <v>3.5335689045936395E-3</v>
      </c>
      <c r="I5" s="16">
        <v>1</v>
      </c>
      <c r="J5" s="142">
        <f t="shared" ref="J5:J26" si="2">I5/D5</f>
        <v>3.5335689045936395E-3</v>
      </c>
      <c r="K5" s="16">
        <f t="shared" ref="K5:K26" si="3">SUM(E5+G5+I5)</f>
        <v>4</v>
      </c>
      <c r="L5" s="143">
        <f t="shared" ref="L5:L26" si="4">K5/D5</f>
        <v>1.4134275618374558E-2</v>
      </c>
    </row>
    <row r="6" spans="1:12" x14ac:dyDescent="0.2">
      <c r="A6" s="140" t="s">
        <v>81</v>
      </c>
      <c r="B6" s="79" t="s">
        <v>456</v>
      </c>
      <c r="C6" s="16" t="s">
        <v>248</v>
      </c>
      <c r="D6" s="16">
        <v>425</v>
      </c>
      <c r="E6" s="16">
        <v>13</v>
      </c>
      <c r="F6" s="141">
        <f t="shared" si="0"/>
        <v>3.0588235294117649E-2</v>
      </c>
      <c r="G6" s="16">
        <v>2</v>
      </c>
      <c r="H6" s="141">
        <f t="shared" si="1"/>
        <v>4.7058823529411761E-3</v>
      </c>
      <c r="I6" s="16">
        <v>2</v>
      </c>
      <c r="J6" s="142">
        <f t="shared" si="2"/>
        <v>4.7058823529411761E-3</v>
      </c>
      <c r="K6" s="16">
        <f t="shared" si="3"/>
        <v>17</v>
      </c>
      <c r="L6" s="143">
        <f t="shared" si="4"/>
        <v>0.04</v>
      </c>
    </row>
    <row r="7" spans="1:12" x14ac:dyDescent="0.2">
      <c r="A7" s="140" t="s">
        <v>89</v>
      </c>
      <c r="B7" s="79" t="s">
        <v>456</v>
      </c>
      <c r="C7" s="16" t="s">
        <v>248</v>
      </c>
      <c r="D7" s="16">
        <v>559</v>
      </c>
      <c r="E7" s="16">
        <v>83</v>
      </c>
      <c r="F7" s="141">
        <f t="shared" si="0"/>
        <v>0.14847942754919499</v>
      </c>
      <c r="G7" s="16">
        <v>29</v>
      </c>
      <c r="H7" s="141">
        <f t="shared" si="1"/>
        <v>5.1878354203935599E-2</v>
      </c>
      <c r="I7" s="16">
        <v>3</v>
      </c>
      <c r="J7" s="142">
        <f t="shared" si="2"/>
        <v>5.3667262969588547E-3</v>
      </c>
      <c r="K7" s="16">
        <f t="shared" si="3"/>
        <v>115</v>
      </c>
      <c r="L7" s="143">
        <f t="shared" si="4"/>
        <v>0.20572450805008943</v>
      </c>
    </row>
    <row r="8" spans="1:12" x14ac:dyDescent="0.2">
      <c r="A8" s="140" t="s">
        <v>92</v>
      </c>
      <c r="B8" s="79" t="s">
        <v>456</v>
      </c>
      <c r="C8" s="16" t="s">
        <v>248</v>
      </c>
      <c r="D8" s="16">
        <v>485</v>
      </c>
      <c r="E8" s="16">
        <v>24</v>
      </c>
      <c r="F8" s="141">
        <f t="shared" si="0"/>
        <v>4.9484536082474224E-2</v>
      </c>
      <c r="G8" s="16">
        <v>34</v>
      </c>
      <c r="H8" s="141">
        <f t="shared" si="1"/>
        <v>7.0103092783505155E-2</v>
      </c>
      <c r="I8" s="16">
        <v>4</v>
      </c>
      <c r="J8" s="142">
        <f t="shared" si="2"/>
        <v>8.2474226804123713E-3</v>
      </c>
      <c r="K8" s="16">
        <f t="shared" si="3"/>
        <v>62</v>
      </c>
      <c r="L8" s="143">
        <f t="shared" si="4"/>
        <v>0.12783505154639174</v>
      </c>
    </row>
    <row r="9" spans="1:12" x14ac:dyDescent="0.2">
      <c r="A9" s="140" t="s">
        <v>95</v>
      </c>
      <c r="B9" s="79" t="s">
        <v>456</v>
      </c>
      <c r="C9" s="16" t="s">
        <v>248</v>
      </c>
      <c r="D9" s="16">
        <v>334</v>
      </c>
      <c r="E9" s="16">
        <v>1</v>
      </c>
      <c r="F9" s="141">
        <f t="shared" si="0"/>
        <v>2.9940119760479044E-3</v>
      </c>
      <c r="G9" s="16">
        <v>1</v>
      </c>
      <c r="H9" s="141">
        <f t="shared" si="1"/>
        <v>2.9940119760479044E-3</v>
      </c>
      <c r="I9" s="16">
        <v>2</v>
      </c>
      <c r="J9" s="142">
        <f t="shared" si="2"/>
        <v>5.9880239520958087E-3</v>
      </c>
      <c r="K9" s="16">
        <f t="shared" si="3"/>
        <v>4</v>
      </c>
      <c r="L9" s="143">
        <f t="shared" si="4"/>
        <v>1.1976047904191617E-2</v>
      </c>
    </row>
    <row r="10" spans="1:12" x14ac:dyDescent="0.2">
      <c r="A10" s="140" t="s">
        <v>99</v>
      </c>
      <c r="B10" s="79" t="s">
        <v>456</v>
      </c>
      <c r="C10" s="16" t="s">
        <v>248</v>
      </c>
      <c r="D10" s="16">
        <v>725</v>
      </c>
      <c r="E10" s="16">
        <v>39</v>
      </c>
      <c r="F10" s="141">
        <f t="shared" si="0"/>
        <v>5.3793103448275863E-2</v>
      </c>
      <c r="G10" s="16">
        <v>5</v>
      </c>
      <c r="H10" s="141">
        <f t="shared" si="1"/>
        <v>6.8965517241379309E-3</v>
      </c>
      <c r="I10" s="16">
        <v>1</v>
      </c>
      <c r="J10" s="142">
        <f t="shared" si="2"/>
        <v>1.3793103448275861E-3</v>
      </c>
      <c r="K10" s="16">
        <f t="shared" si="3"/>
        <v>45</v>
      </c>
      <c r="L10" s="143">
        <f t="shared" si="4"/>
        <v>6.2068965517241378E-2</v>
      </c>
    </row>
    <row r="11" spans="1:12" x14ac:dyDescent="0.2">
      <c r="A11" s="140" t="s">
        <v>108</v>
      </c>
      <c r="B11" s="79" t="s">
        <v>456</v>
      </c>
      <c r="C11" s="16" t="s">
        <v>248</v>
      </c>
      <c r="D11" s="16">
        <v>565</v>
      </c>
      <c r="E11" s="16">
        <v>1</v>
      </c>
      <c r="F11" s="141">
        <f t="shared" si="0"/>
        <v>1.7699115044247787E-3</v>
      </c>
      <c r="G11" s="16">
        <v>0</v>
      </c>
      <c r="H11" s="141">
        <f t="shared" si="1"/>
        <v>0</v>
      </c>
      <c r="I11" s="16">
        <v>5</v>
      </c>
      <c r="J11" s="142">
        <f t="shared" si="2"/>
        <v>8.8495575221238937E-3</v>
      </c>
      <c r="K11" s="16">
        <f t="shared" si="3"/>
        <v>6</v>
      </c>
      <c r="L11" s="143">
        <f t="shared" si="4"/>
        <v>1.0619469026548672E-2</v>
      </c>
    </row>
    <row r="12" spans="1:12" x14ac:dyDescent="0.2">
      <c r="A12" s="140" t="s">
        <v>112</v>
      </c>
      <c r="B12" s="79" t="s">
        <v>456</v>
      </c>
      <c r="C12" s="16" t="s">
        <v>248</v>
      </c>
      <c r="D12" s="16">
        <v>528</v>
      </c>
      <c r="E12" s="16">
        <v>8</v>
      </c>
      <c r="F12" s="141">
        <f t="shared" si="0"/>
        <v>1.5151515151515152E-2</v>
      </c>
      <c r="G12" s="16">
        <v>0</v>
      </c>
      <c r="H12" s="141">
        <f t="shared" si="1"/>
        <v>0</v>
      </c>
      <c r="I12" s="16">
        <v>2</v>
      </c>
      <c r="J12" s="142">
        <f t="shared" si="2"/>
        <v>3.787878787878788E-3</v>
      </c>
      <c r="K12" s="16">
        <f t="shared" si="3"/>
        <v>10</v>
      </c>
      <c r="L12" s="143">
        <f t="shared" si="4"/>
        <v>1.893939393939394E-2</v>
      </c>
    </row>
    <row r="13" spans="1:12" x14ac:dyDescent="0.2">
      <c r="A13" s="140" t="s">
        <v>115</v>
      </c>
      <c r="B13" s="79" t="s">
        <v>456</v>
      </c>
      <c r="C13" s="16" t="s">
        <v>248</v>
      </c>
      <c r="D13" s="16">
        <v>61</v>
      </c>
      <c r="E13" s="16">
        <v>3</v>
      </c>
      <c r="F13" s="141">
        <f t="shared" si="0"/>
        <v>4.9180327868852458E-2</v>
      </c>
      <c r="G13" s="16">
        <v>2</v>
      </c>
      <c r="H13" s="141">
        <f t="shared" si="1"/>
        <v>3.2786885245901641E-2</v>
      </c>
      <c r="I13" s="16">
        <v>1</v>
      </c>
      <c r="J13" s="142">
        <f t="shared" si="2"/>
        <v>1.6393442622950821E-2</v>
      </c>
      <c r="K13" s="16">
        <f t="shared" si="3"/>
        <v>6</v>
      </c>
      <c r="L13" s="143">
        <f t="shared" si="4"/>
        <v>9.8360655737704916E-2</v>
      </c>
    </row>
    <row r="14" spans="1:12" x14ac:dyDescent="0.2">
      <c r="A14" s="140" t="s">
        <v>122</v>
      </c>
      <c r="B14" s="79" t="s">
        <v>456</v>
      </c>
      <c r="C14" s="16" t="s">
        <v>248</v>
      </c>
      <c r="D14" s="16">
        <v>322</v>
      </c>
      <c r="E14" s="16">
        <v>2</v>
      </c>
      <c r="F14" s="141">
        <f t="shared" si="0"/>
        <v>6.2111801242236021E-3</v>
      </c>
      <c r="G14" s="16">
        <v>0</v>
      </c>
      <c r="H14" s="141">
        <f t="shared" si="1"/>
        <v>0</v>
      </c>
      <c r="I14" s="16">
        <v>1</v>
      </c>
      <c r="J14" s="142">
        <f t="shared" si="2"/>
        <v>3.105590062111801E-3</v>
      </c>
      <c r="K14" s="16">
        <f t="shared" si="3"/>
        <v>3</v>
      </c>
      <c r="L14" s="143">
        <f t="shared" si="4"/>
        <v>9.316770186335404E-3</v>
      </c>
    </row>
    <row r="15" spans="1:12" x14ac:dyDescent="0.2">
      <c r="A15" s="140" t="s">
        <v>129</v>
      </c>
      <c r="B15" s="79" t="s">
        <v>456</v>
      </c>
      <c r="C15" s="16" t="s">
        <v>248</v>
      </c>
      <c r="D15" s="16">
        <v>1110</v>
      </c>
      <c r="E15" s="16">
        <v>19</v>
      </c>
      <c r="F15" s="141">
        <f t="shared" si="0"/>
        <v>1.7117117117117116E-2</v>
      </c>
      <c r="G15" s="16">
        <v>2</v>
      </c>
      <c r="H15" s="141">
        <f t="shared" si="1"/>
        <v>1.8018018018018018E-3</v>
      </c>
      <c r="I15" s="16">
        <v>4</v>
      </c>
      <c r="J15" s="142">
        <f t="shared" si="2"/>
        <v>3.6036036036036037E-3</v>
      </c>
      <c r="K15" s="16">
        <f t="shared" si="3"/>
        <v>25</v>
      </c>
      <c r="L15" s="143">
        <f t="shared" si="4"/>
        <v>2.2522522522522521E-2</v>
      </c>
    </row>
    <row r="16" spans="1:12" x14ac:dyDescent="0.2">
      <c r="A16" s="140" t="s">
        <v>136</v>
      </c>
      <c r="B16" s="79" t="s">
        <v>456</v>
      </c>
      <c r="C16" s="16" t="s">
        <v>248</v>
      </c>
      <c r="D16" s="16">
        <v>391</v>
      </c>
      <c r="E16" s="16">
        <v>39</v>
      </c>
      <c r="F16" s="141">
        <f t="shared" si="0"/>
        <v>9.9744245524296671E-2</v>
      </c>
      <c r="G16" s="16">
        <v>24</v>
      </c>
      <c r="H16" s="141">
        <f t="shared" si="1"/>
        <v>6.1381074168797956E-2</v>
      </c>
      <c r="I16" s="16">
        <v>5</v>
      </c>
      <c r="J16" s="142">
        <f t="shared" si="2"/>
        <v>1.278772378516624E-2</v>
      </c>
      <c r="K16" s="16">
        <f t="shared" si="3"/>
        <v>68</v>
      </c>
      <c r="L16" s="143">
        <f t="shared" si="4"/>
        <v>0.17391304347826086</v>
      </c>
    </row>
    <row r="17" spans="1:12" ht="17" thickBot="1" x14ac:dyDescent="0.25">
      <c r="A17" s="144" t="s">
        <v>140</v>
      </c>
      <c r="B17" s="145" t="s">
        <v>456</v>
      </c>
      <c r="C17" s="53" t="s">
        <v>248</v>
      </c>
      <c r="D17" s="53">
        <v>375</v>
      </c>
      <c r="E17" s="53">
        <v>4</v>
      </c>
      <c r="F17" s="146">
        <f t="shared" si="0"/>
        <v>1.0666666666666666E-2</v>
      </c>
      <c r="G17" s="53">
        <v>2</v>
      </c>
      <c r="H17" s="146">
        <f t="shared" si="1"/>
        <v>5.3333333333333332E-3</v>
      </c>
      <c r="I17" s="53">
        <v>2</v>
      </c>
      <c r="J17" s="147">
        <f t="shared" si="2"/>
        <v>5.3333333333333332E-3</v>
      </c>
      <c r="K17" s="53">
        <f t="shared" si="3"/>
        <v>8</v>
      </c>
      <c r="L17" s="148">
        <f t="shared" si="4"/>
        <v>2.1333333333333333E-2</v>
      </c>
    </row>
    <row r="18" spans="1:12" x14ac:dyDescent="0.2">
      <c r="A18" s="136" t="s">
        <v>143</v>
      </c>
      <c r="B18" s="96" t="s">
        <v>456</v>
      </c>
      <c r="C18" s="96" t="s">
        <v>254</v>
      </c>
      <c r="D18" s="96">
        <v>19</v>
      </c>
      <c r="E18" s="96">
        <v>2</v>
      </c>
      <c r="F18" s="137">
        <f t="shared" si="0"/>
        <v>0.10526315789473684</v>
      </c>
      <c r="G18" s="96">
        <v>1</v>
      </c>
      <c r="H18" s="137">
        <f t="shared" si="1"/>
        <v>5.2631578947368418E-2</v>
      </c>
      <c r="I18" s="96">
        <v>3</v>
      </c>
      <c r="J18" s="138">
        <f t="shared" si="2"/>
        <v>0.15789473684210525</v>
      </c>
      <c r="K18" s="96">
        <f t="shared" si="3"/>
        <v>6</v>
      </c>
      <c r="L18" s="139">
        <f t="shared" si="4"/>
        <v>0.31578947368421051</v>
      </c>
    </row>
    <row r="19" spans="1:12" x14ac:dyDescent="0.2">
      <c r="A19" s="140" t="s">
        <v>155</v>
      </c>
      <c r="B19" s="79" t="s">
        <v>456</v>
      </c>
      <c r="C19" s="16" t="s">
        <v>254</v>
      </c>
      <c r="D19" s="16">
        <v>770</v>
      </c>
      <c r="E19" s="16">
        <v>3</v>
      </c>
      <c r="F19" s="141">
        <f t="shared" si="0"/>
        <v>3.8961038961038961E-3</v>
      </c>
      <c r="G19" s="16">
        <v>0</v>
      </c>
      <c r="H19" s="141">
        <f t="shared" si="1"/>
        <v>0</v>
      </c>
      <c r="I19" s="16">
        <v>5</v>
      </c>
      <c r="J19" s="142">
        <f t="shared" si="2"/>
        <v>6.4935064935064939E-3</v>
      </c>
      <c r="K19" s="16">
        <f t="shared" si="3"/>
        <v>8</v>
      </c>
      <c r="L19" s="143">
        <f t="shared" si="4"/>
        <v>1.038961038961039E-2</v>
      </c>
    </row>
    <row r="20" spans="1:12" x14ac:dyDescent="0.2">
      <c r="A20" s="140" t="s">
        <v>162</v>
      </c>
      <c r="B20" s="79" t="s">
        <v>456</v>
      </c>
      <c r="C20" s="16" t="s">
        <v>254</v>
      </c>
      <c r="D20" s="16">
        <v>41</v>
      </c>
      <c r="E20" s="16">
        <v>1</v>
      </c>
      <c r="F20" s="141">
        <f t="shared" si="0"/>
        <v>2.4390243902439025E-2</v>
      </c>
      <c r="G20" s="16">
        <v>2</v>
      </c>
      <c r="H20" s="141">
        <f t="shared" si="1"/>
        <v>4.878048780487805E-2</v>
      </c>
      <c r="I20" s="16">
        <v>4</v>
      </c>
      <c r="J20" s="142">
        <f t="shared" si="2"/>
        <v>9.7560975609756101E-2</v>
      </c>
      <c r="K20" s="16">
        <f t="shared" si="3"/>
        <v>7</v>
      </c>
      <c r="L20" s="143">
        <f t="shared" si="4"/>
        <v>0.17073170731707318</v>
      </c>
    </row>
    <row r="21" spans="1:12" x14ac:dyDescent="0.2">
      <c r="A21" s="140" t="s">
        <v>166</v>
      </c>
      <c r="B21" s="79" t="s">
        <v>456</v>
      </c>
      <c r="C21" s="16" t="s">
        <v>254</v>
      </c>
      <c r="D21" s="16">
        <v>759</v>
      </c>
      <c r="E21" s="16">
        <v>0</v>
      </c>
      <c r="F21" s="141">
        <f t="shared" si="0"/>
        <v>0</v>
      </c>
      <c r="G21" s="16">
        <v>1</v>
      </c>
      <c r="H21" s="141">
        <f t="shared" si="1"/>
        <v>1.3175230566534915E-3</v>
      </c>
      <c r="I21" s="16">
        <v>0</v>
      </c>
      <c r="J21" s="142">
        <f t="shared" si="2"/>
        <v>0</v>
      </c>
      <c r="K21" s="16">
        <f t="shared" si="3"/>
        <v>1</v>
      </c>
      <c r="L21" s="143">
        <f t="shared" si="4"/>
        <v>1.3175230566534915E-3</v>
      </c>
    </row>
    <row r="22" spans="1:12" x14ac:dyDescent="0.2">
      <c r="A22" s="140" t="s">
        <v>172</v>
      </c>
      <c r="B22" s="79" t="s">
        <v>456</v>
      </c>
      <c r="C22" s="16" t="s">
        <v>254</v>
      </c>
      <c r="D22" s="16">
        <v>449</v>
      </c>
      <c r="E22" s="16">
        <v>2</v>
      </c>
      <c r="F22" s="141">
        <f t="shared" si="0"/>
        <v>4.4543429844097994E-3</v>
      </c>
      <c r="G22" s="16">
        <v>4</v>
      </c>
      <c r="H22" s="141">
        <f t="shared" si="1"/>
        <v>8.9086859688195987E-3</v>
      </c>
      <c r="I22" s="16">
        <v>2</v>
      </c>
      <c r="J22" s="142">
        <f t="shared" si="2"/>
        <v>4.4543429844097994E-3</v>
      </c>
      <c r="K22" s="16">
        <f t="shared" si="3"/>
        <v>8</v>
      </c>
      <c r="L22" s="143">
        <f t="shared" si="4"/>
        <v>1.7817371937639197E-2</v>
      </c>
    </row>
    <row r="23" spans="1:12" x14ac:dyDescent="0.2">
      <c r="A23" s="149" t="s">
        <v>177</v>
      </c>
      <c r="B23" s="79" t="s">
        <v>456</v>
      </c>
      <c r="C23" s="150" t="s">
        <v>254</v>
      </c>
      <c r="D23" s="150">
        <v>542</v>
      </c>
      <c r="E23" s="150">
        <v>7</v>
      </c>
      <c r="F23" s="151">
        <f t="shared" si="0"/>
        <v>1.2915129151291513E-2</v>
      </c>
      <c r="G23" s="150">
        <v>6</v>
      </c>
      <c r="H23" s="151">
        <f t="shared" si="1"/>
        <v>1.107011070110701E-2</v>
      </c>
      <c r="I23" s="150">
        <v>1</v>
      </c>
      <c r="J23" s="152">
        <f t="shared" si="2"/>
        <v>1.8450184501845018E-3</v>
      </c>
      <c r="K23" s="150">
        <f t="shared" si="3"/>
        <v>14</v>
      </c>
      <c r="L23" s="153">
        <f t="shared" si="4"/>
        <v>2.5830258302583026E-2</v>
      </c>
    </row>
    <row r="24" spans="1:12" x14ac:dyDescent="0.2">
      <c r="A24" s="140" t="s">
        <v>180</v>
      </c>
      <c r="B24" s="79" t="s">
        <v>456</v>
      </c>
      <c r="C24" s="16" t="s">
        <v>254</v>
      </c>
      <c r="D24" s="16">
        <v>428</v>
      </c>
      <c r="E24" s="16">
        <v>7</v>
      </c>
      <c r="F24" s="141">
        <f t="shared" si="0"/>
        <v>1.6355140186915886E-2</v>
      </c>
      <c r="G24" s="16">
        <v>1</v>
      </c>
      <c r="H24" s="141">
        <f t="shared" si="1"/>
        <v>2.3364485981308409E-3</v>
      </c>
      <c r="I24" s="16">
        <v>0</v>
      </c>
      <c r="J24" s="142">
        <f t="shared" si="2"/>
        <v>0</v>
      </c>
      <c r="K24" s="16">
        <f t="shared" si="3"/>
        <v>8</v>
      </c>
      <c r="L24" s="143">
        <f t="shared" si="4"/>
        <v>1.8691588785046728E-2</v>
      </c>
    </row>
    <row r="25" spans="1:12" x14ac:dyDescent="0.2">
      <c r="A25" s="140" t="s">
        <v>185</v>
      </c>
      <c r="B25" s="79" t="s">
        <v>456</v>
      </c>
      <c r="C25" s="16" t="s">
        <v>254</v>
      </c>
      <c r="D25" s="16">
        <v>758</v>
      </c>
      <c r="E25" s="16">
        <v>5</v>
      </c>
      <c r="F25" s="141">
        <f t="shared" si="0"/>
        <v>6.5963060686015833E-3</v>
      </c>
      <c r="G25" s="16">
        <v>0</v>
      </c>
      <c r="H25" s="141">
        <f t="shared" si="1"/>
        <v>0</v>
      </c>
      <c r="I25" s="16">
        <v>0</v>
      </c>
      <c r="J25" s="142">
        <f t="shared" si="2"/>
        <v>0</v>
      </c>
      <c r="K25" s="16">
        <f t="shared" si="3"/>
        <v>5</v>
      </c>
      <c r="L25" s="143">
        <f t="shared" si="4"/>
        <v>6.5963060686015833E-3</v>
      </c>
    </row>
    <row r="26" spans="1:12" ht="17" thickBot="1" x14ac:dyDescent="0.25">
      <c r="A26" s="154" t="s">
        <v>190</v>
      </c>
      <c r="B26" s="145" t="s">
        <v>456</v>
      </c>
      <c r="C26" s="155" t="s">
        <v>254</v>
      </c>
      <c r="D26" s="155">
        <v>284</v>
      </c>
      <c r="E26" s="155">
        <v>6</v>
      </c>
      <c r="F26" s="156">
        <f t="shared" si="0"/>
        <v>2.1126760563380281E-2</v>
      </c>
      <c r="G26" s="155">
        <v>2</v>
      </c>
      <c r="H26" s="156">
        <f t="shared" si="1"/>
        <v>7.0422535211267607E-3</v>
      </c>
      <c r="I26" s="155">
        <v>5</v>
      </c>
      <c r="J26" s="157">
        <f t="shared" si="2"/>
        <v>1.7605633802816902E-2</v>
      </c>
      <c r="K26" s="155">
        <f t="shared" si="3"/>
        <v>13</v>
      </c>
      <c r="L26" s="158">
        <f t="shared" si="4"/>
        <v>4.5774647887323945E-2</v>
      </c>
    </row>
    <row r="27" spans="1:12" x14ac:dyDescent="0.2">
      <c r="A27" s="136" t="s">
        <v>66</v>
      </c>
      <c r="B27" s="96" t="s">
        <v>457</v>
      </c>
      <c r="C27" s="96" t="s">
        <v>248</v>
      </c>
      <c r="D27" s="96">
        <v>87</v>
      </c>
      <c r="E27" s="96">
        <v>1</v>
      </c>
      <c r="F27" s="137">
        <f t="shared" ref="F27:F55" si="5">E27/D27</f>
        <v>1.1494252873563218E-2</v>
      </c>
      <c r="G27" s="96">
        <v>0</v>
      </c>
      <c r="H27" s="137">
        <f t="shared" ref="H27:H55" si="6">G27/D27</f>
        <v>0</v>
      </c>
      <c r="I27" s="96">
        <v>0</v>
      </c>
      <c r="J27" s="138">
        <f t="shared" ref="J27:J55" si="7">I27/D27</f>
        <v>0</v>
      </c>
      <c r="K27" s="96">
        <f t="shared" ref="K27:K55" si="8">SUM(E27+G27+I27)</f>
        <v>1</v>
      </c>
      <c r="L27" s="139">
        <f t="shared" ref="L27:L55" si="9">K27/D27</f>
        <v>1.1494252873563218E-2</v>
      </c>
    </row>
    <row r="28" spans="1:12" x14ac:dyDescent="0.2">
      <c r="A28" s="140" t="s">
        <v>70</v>
      </c>
      <c r="B28" s="79" t="s">
        <v>457</v>
      </c>
      <c r="C28" s="16" t="s">
        <v>248</v>
      </c>
      <c r="D28" s="16">
        <v>349</v>
      </c>
      <c r="E28" s="16">
        <v>34</v>
      </c>
      <c r="F28" s="141">
        <f t="shared" si="5"/>
        <v>9.7421203438395415E-2</v>
      </c>
      <c r="G28" s="16">
        <v>1</v>
      </c>
      <c r="H28" s="141">
        <f t="shared" si="6"/>
        <v>2.8653295128939827E-3</v>
      </c>
      <c r="I28" s="16">
        <v>2</v>
      </c>
      <c r="J28" s="142">
        <f t="shared" si="7"/>
        <v>5.7306590257879654E-3</v>
      </c>
      <c r="K28" s="16">
        <f t="shared" si="8"/>
        <v>37</v>
      </c>
      <c r="L28" s="143">
        <f t="shared" si="9"/>
        <v>0.10601719197707736</v>
      </c>
    </row>
    <row r="29" spans="1:12" x14ac:dyDescent="0.2">
      <c r="A29" s="140" t="s">
        <v>72</v>
      </c>
      <c r="B29" s="79" t="s">
        <v>457</v>
      </c>
      <c r="C29" s="16" t="s">
        <v>248</v>
      </c>
      <c r="D29" s="16">
        <v>190</v>
      </c>
      <c r="E29" s="16">
        <v>7</v>
      </c>
      <c r="F29" s="141">
        <f t="shared" si="5"/>
        <v>3.6842105263157891E-2</v>
      </c>
      <c r="G29" s="16">
        <v>2</v>
      </c>
      <c r="H29" s="141">
        <f t="shared" si="6"/>
        <v>1.0526315789473684E-2</v>
      </c>
      <c r="I29" s="16">
        <v>2</v>
      </c>
      <c r="J29" s="142">
        <f t="shared" si="7"/>
        <v>1.0526315789473684E-2</v>
      </c>
      <c r="K29" s="16">
        <f t="shared" si="8"/>
        <v>11</v>
      </c>
      <c r="L29" s="143">
        <f t="shared" si="9"/>
        <v>5.7894736842105263E-2</v>
      </c>
    </row>
    <row r="30" spans="1:12" x14ac:dyDescent="0.2">
      <c r="A30" s="140" t="s">
        <v>75</v>
      </c>
      <c r="B30" s="79" t="s">
        <v>457</v>
      </c>
      <c r="C30" s="16" t="s">
        <v>248</v>
      </c>
      <c r="D30" s="16">
        <v>365</v>
      </c>
      <c r="E30" s="16">
        <v>55</v>
      </c>
      <c r="F30" s="141">
        <f t="shared" si="5"/>
        <v>0.15068493150684931</v>
      </c>
      <c r="G30" s="16">
        <v>9</v>
      </c>
      <c r="H30" s="141">
        <f t="shared" si="6"/>
        <v>2.4657534246575342E-2</v>
      </c>
      <c r="I30" s="16">
        <v>0</v>
      </c>
      <c r="J30" s="142">
        <f t="shared" si="7"/>
        <v>0</v>
      </c>
      <c r="K30" s="16">
        <f t="shared" si="8"/>
        <v>64</v>
      </c>
      <c r="L30" s="143">
        <f t="shared" si="9"/>
        <v>0.17534246575342466</v>
      </c>
    </row>
    <row r="31" spans="1:12" x14ac:dyDescent="0.2">
      <c r="A31" s="140" t="s">
        <v>78</v>
      </c>
      <c r="B31" s="79" t="s">
        <v>457</v>
      </c>
      <c r="C31" s="16" t="s">
        <v>248</v>
      </c>
      <c r="D31" s="16">
        <v>224</v>
      </c>
      <c r="E31" s="16">
        <v>13</v>
      </c>
      <c r="F31" s="141">
        <f t="shared" si="5"/>
        <v>5.8035714285714288E-2</v>
      </c>
      <c r="G31" s="16">
        <v>2</v>
      </c>
      <c r="H31" s="141">
        <f t="shared" si="6"/>
        <v>8.9285714285714281E-3</v>
      </c>
      <c r="I31" s="16">
        <v>0</v>
      </c>
      <c r="J31" s="142">
        <f t="shared" si="7"/>
        <v>0</v>
      </c>
      <c r="K31" s="16">
        <f t="shared" si="8"/>
        <v>15</v>
      </c>
      <c r="L31" s="143">
        <f t="shared" si="9"/>
        <v>6.6964285714285712E-2</v>
      </c>
    </row>
    <row r="32" spans="1:12" x14ac:dyDescent="0.2">
      <c r="A32" s="140" t="s">
        <v>81</v>
      </c>
      <c r="B32" s="79" t="s">
        <v>457</v>
      </c>
      <c r="C32" s="16" t="s">
        <v>248</v>
      </c>
      <c r="D32" s="16">
        <v>515</v>
      </c>
      <c r="E32" s="16">
        <v>2</v>
      </c>
      <c r="F32" s="141">
        <f t="shared" si="5"/>
        <v>3.8834951456310678E-3</v>
      </c>
      <c r="G32" s="16">
        <v>3</v>
      </c>
      <c r="H32" s="141">
        <f t="shared" si="6"/>
        <v>5.8252427184466021E-3</v>
      </c>
      <c r="I32" s="16">
        <v>4</v>
      </c>
      <c r="J32" s="142">
        <f t="shared" si="7"/>
        <v>7.7669902912621356E-3</v>
      </c>
      <c r="K32" s="16">
        <f t="shared" si="8"/>
        <v>9</v>
      </c>
      <c r="L32" s="143">
        <f t="shared" si="9"/>
        <v>1.7475728155339806E-2</v>
      </c>
    </row>
    <row r="33" spans="1:12" x14ac:dyDescent="0.2">
      <c r="A33" s="140" t="s">
        <v>84</v>
      </c>
      <c r="B33" s="79" t="s">
        <v>457</v>
      </c>
      <c r="C33" s="16" t="s">
        <v>248</v>
      </c>
      <c r="D33" s="16">
        <v>162</v>
      </c>
      <c r="E33" s="16">
        <v>5</v>
      </c>
      <c r="F33" s="141">
        <f t="shared" si="5"/>
        <v>3.0864197530864196E-2</v>
      </c>
      <c r="G33" s="16">
        <v>1</v>
      </c>
      <c r="H33" s="141">
        <f t="shared" si="6"/>
        <v>6.1728395061728392E-3</v>
      </c>
      <c r="I33" s="16">
        <v>0</v>
      </c>
      <c r="J33" s="142">
        <f t="shared" si="7"/>
        <v>0</v>
      </c>
      <c r="K33" s="16">
        <f t="shared" si="8"/>
        <v>6</v>
      </c>
      <c r="L33" s="143">
        <f t="shared" si="9"/>
        <v>3.7037037037037035E-2</v>
      </c>
    </row>
    <row r="34" spans="1:12" x14ac:dyDescent="0.2">
      <c r="A34" s="140" t="s">
        <v>86</v>
      </c>
      <c r="B34" s="79" t="s">
        <v>457</v>
      </c>
      <c r="C34" s="16" t="s">
        <v>248</v>
      </c>
      <c r="D34" s="16">
        <v>54</v>
      </c>
      <c r="E34" s="16">
        <v>15</v>
      </c>
      <c r="F34" s="141">
        <f t="shared" si="5"/>
        <v>0.27777777777777779</v>
      </c>
      <c r="G34" s="16">
        <v>12</v>
      </c>
      <c r="H34" s="141">
        <f t="shared" si="6"/>
        <v>0.22222222222222221</v>
      </c>
      <c r="I34" s="16">
        <v>0</v>
      </c>
      <c r="J34" s="142">
        <f t="shared" si="7"/>
        <v>0</v>
      </c>
      <c r="K34" s="16">
        <f t="shared" si="8"/>
        <v>27</v>
      </c>
      <c r="L34" s="143">
        <f t="shared" si="9"/>
        <v>0.5</v>
      </c>
    </row>
    <row r="35" spans="1:12" x14ac:dyDescent="0.2">
      <c r="A35" s="140" t="s">
        <v>89</v>
      </c>
      <c r="B35" s="79" t="s">
        <v>457</v>
      </c>
      <c r="C35" s="16" t="s">
        <v>248</v>
      </c>
      <c r="D35" s="16">
        <v>666</v>
      </c>
      <c r="E35" s="16">
        <v>84</v>
      </c>
      <c r="F35" s="141">
        <f t="shared" si="5"/>
        <v>0.12612612612612611</v>
      </c>
      <c r="G35" s="16">
        <v>4</v>
      </c>
      <c r="H35" s="141">
        <f t="shared" si="6"/>
        <v>6.006006006006006E-3</v>
      </c>
      <c r="I35" s="16">
        <v>0</v>
      </c>
      <c r="J35" s="142">
        <f t="shared" si="7"/>
        <v>0</v>
      </c>
      <c r="K35" s="16">
        <f t="shared" si="8"/>
        <v>88</v>
      </c>
      <c r="L35" s="143">
        <f t="shared" si="9"/>
        <v>0.13213213213213212</v>
      </c>
    </row>
    <row r="36" spans="1:12" x14ac:dyDescent="0.2">
      <c r="A36" s="140" t="s">
        <v>92</v>
      </c>
      <c r="B36" s="79" t="s">
        <v>457</v>
      </c>
      <c r="C36" s="16" t="s">
        <v>248</v>
      </c>
      <c r="D36" s="16">
        <v>289</v>
      </c>
      <c r="E36" s="16">
        <v>39</v>
      </c>
      <c r="F36" s="141">
        <f t="shared" si="5"/>
        <v>0.13494809688581316</v>
      </c>
      <c r="G36" s="16">
        <v>2</v>
      </c>
      <c r="H36" s="141">
        <f t="shared" si="6"/>
        <v>6.920415224913495E-3</v>
      </c>
      <c r="I36" s="16">
        <v>2</v>
      </c>
      <c r="J36" s="142">
        <f t="shared" si="7"/>
        <v>6.920415224913495E-3</v>
      </c>
      <c r="K36" s="16">
        <f t="shared" si="8"/>
        <v>43</v>
      </c>
      <c r="L36" s="143">
        <f t="shared" si="9"/>
        <v>0.14878892733564014</v>
      </c>
    </row>
    <row r="37" spans="1:12" x14ac:dyDescent="0.2">
      <c r="A37" s="140" t="s">
        <v>95</v>
      </c>
      <c r="B37" s="79" t="s">
        <v>457</v>
      </c>
      <c r="C37" s="16" t="s">
        <v>248</v>
      </c>
      <c r="D37" s="16">
        <v>170</v>
      </c>
      <c r="E37" s="16">
        <v>2</v>
      </c>
      <c r="F37" s="141">
        <f t="shared" si="5"/>
        <v>1.1764705882352941E-2</v>
      </c>
      <c r="G37" s="16">
        <v>6</v>
      </c>
      <c r="H37" s="141">
        <f t="shared" si="6"/>
        <v>3.5294117647058823E-2</v>
      </c>
      <c r="I37" s="16">
        <v>0</v>
      </c>
      <c r="J37" s="142">
        <f t="shared" si="7"/>
        <v>0</v>
      </c>
      <c r="K37" s="16">
        <f t="shared" si="8"/>
        <v>8</v>
      </c>
      <c r="L37" s="143">
        <f t="shared" si="9"/>
        <v>4.7058823529411764E-2</v>
      </c>
    </row>
    <row r="38" spans="1:12" x14ac:dyDescent="0.2">
      <c r="A38" s="140" t="s">
        <v>99</v>
      </c>
      <c r="B38" s="79" t="s">
        <v>457</v>
      </c>
      <c r="C38" s="16" t="s">
        <v>248</v>
      </c>
      <c r="D38" s="16">
        <v>333</v>
      </c>
      <c r="E38" s="16">
        <v>1</v>
      </c>
      <c r="F38" s="141">
        <f t="shared" si="5"/>
        <v>3.003003003003003E-3</v>
      </c>
      <c r="G38" s="16">
        <v>8</v>
      </c>
      <c r="H38" s="141">
        <f t="shared" si="6"/>
        <v>2.4024024024024024E-2</v>
      </c>
      <c r="I38" s="16">
        <v>1</v>
      </c>
      <c r="J38" s="142">
        <f t="shared" si="7"/>
        <v>3.003003003003003E-3</v>
      </c>
      <c r="K38" s="16">
        <f t="shared" si="8"/>
        <v>10</v>
      </c>
      <c r="L38" s="143">
        <f t="shared" si="9"/>
        <v>3.003003003003003E-2</v>
      </c>
    </row>
    <row r="39" spans="1:12" x14ac:dyDescent="0.2">
      <c r="A39" s="140" t="s">
        <v>102</v>
      </c>
      <c r="B39" s="79" t="s">
        <v>457</v>
      </c>
      <c r="C39" s="16" t="s">
        <v>248</v>
      </c>
      <c r="D39" s="16">
        <v>1752</v>
      </c>
      <c r="E39" s="16">
        <v>551</v>
      </c>
      <c r="F39" s="141">
        <f t="shared" si="5"/>
        <v>0.31449771689497719</v>
      </c>
      <c r="G39" s="16">
        <v>128</v>
      </c>
      <c r="H39" s="141">
        <f t="shared" si="6"/>
        <v>7.3059360730593603E-2</v>
      </c>
      <c r="I39" s="16">
        <v>3</v>
      </c>
      <c r="J39" s="142">
        <f t="shared" si="7"/>
        <v>1.7123287671232876E-3</v>
      </c>
      <c r="K39" s="16">
        <f t="shared" si="8"/>
        <v>682</v>
      </c>
      <c r="L39" s="143">
        <f t="shared" si="9"/>
        <v>0.38926940639269408</v>
      </c>
    </row>
    <row r="40" spans="1:12" x14ac:dyDescent="0.2">
      <c r="A40" s="140" t="s">
        <v>105</v>
      </c>
      <c r="B40" s="79" t="s">
        <v>457</v>
      </c>
      <c r="C40" s="16" t="s">
        <v>248</v>
      </c>
      <c r="D40" s="16">
        <v>599</v>
      </c>
      <c r="E40" s="16">
        <v>1</v>
      </c>
      <c r="F40" s="141">
        <f t="shared" si="5"/>
        <v>1.6694490818030051E-3</v>
      </c>
      <c r="G40" s="16">
        <v>0</v>
      </c>
      <c r="H40" s="141">
        <f t="shared" si="6"/>
        <v>0</v>
      </c>
      <c r="I40" s="16">
        <v>2</v>
      </c>
      <c r="J40" s="142">
        <f t="shared" si="7"/>
        <v>3.3388981636060101E-3</v>
      </c>
      <c r="K40" s="16">
        <f t="shared" si="8"/>
        <v>3</v>
      </c>
      <c r="L40" s="143">
        <f t="shared" si="9"/>
        <v>5.008347245409015E-3</v>
      </c>
    </row>
    <row r="41" spans="1:12" x14ac:dyDescent="0.2">
      <c r="A41" s="140" t="s">
        <v>108</v>
      </c>
      <c r="B41" s="79" t="s">
        <v>457</v>
      </c>
      <c r="C41" s="16" t="s">
        <v>248</v>
      </c>
      <c r="D41" s="16">
        <v>383</v>
      </c>
      <c r="E41" s="16">
        <v>10</v>
      </c>
      <c r="F41" s="141">
        <f t="shared" si="5"/>
        <v>2.6109660574412531E-2</v>
      </c>
      <c r="G41" s="16">
        <v>4</v>
      </c>
      <c r="H41" s="141">
        <f t="shared" si="6"/>
        <v>1.0443864229765013E-2</v>
      </c>
      <c r="I41" s="16">
        <v>0</v>
      </c>
      <c r="J41" s="142">
        <f t="shared" si="7"/>
        <v>0</v>
      </c>
      <c r="K41" s="16">
        <f t="shared" si="8"/>
        <v>14</v>
      </c>
      <c r="L41" s="143">
        <f t="shared" si="9"/>
        <v>3.6553524804177548E-2</v>
      </c>
    </row>
    <row r="42" spans="1:12" x14ac:dyDescent="0.2">
      <c r="A42" s="140" t="s">
        <v>112</v>
      </c>
      <c r="B42" s="79" t="s">
        <v>457</v>
      </c>
      <c r="C42" s="16" t="s">
        <v>248</v>
      </c>
      <c r="D42" s="16">
        <v>759</v>
      </c>
      <c r="E42" s="16">
        <v>69</v>
      </c>
      <c r="F42" s="141">
        <f t="shared" si="5"/>
        <v>9.0909090909090912E-2</v>
      </c>
      <c r="G42" s="16">
        <v>9</v>
      </c>
      <c r="H42" s="141">
        <f t="shared" si="6"/>
        <v>1.1857707509881422E-2</v>
      </c>
      <c r="I42" s="16">
        <v>1</v>
      </c>
      <c r="J42" s="142">
        <f t="shared" si="7"/>
        <v>1.3175230566534915E-3</v>
      </c>
      <c r="K42" s="16">
        <f t="shared" si="8"/>
        <v>79</v>
      </c>
      <c r="L42" s="143">
        <f t="shared" si="9"/>
        <v>0.10408432147562582</v>
      </c>
    </row>
    <row r="43" spans="1:12" x14ac:dyDescent="0.2">
      <c r="A43" s="140" t="s">
        <v>115</v>
      </c>
      <c r="B43" s="79" t="s">
        <v>457</v>
      </c>
      <c r="C43" s="16" t="s">
        <v>248</v>
      </c>
      <c r="D43" s="16">
        <v>56</v>
      </c>
      <c r="E43" s="16">
        <v>3</v>
      </c>
      <c r="F43" s="141">
        <f t="shared" si="5"/>
        <v>5.3571428571428568E-2</v>
      </c>
      <c r="G43" s="16">
        <v>3</v>
      </c>
      <c r="H43" s="141">
        <f t="shared" si="6"/>
        <v>5.3571428571428568E-2</v>
      </c>
      <c r="I43" s="16">
        <v>1</v>
      </c>
      <c r="J43" s="142">
        <f t="shared" si="7"/>
        <v>1.7857142857142856E-2</v>
      </c>
      <c r="K43" s="16">
        <f t="shared" si="8"/>
        <v>7</v>
      </c>
      <c r="L43" s="143">
        <f t="shared" si="9"/>
        <v>0.125</v>
      </c>
    </row>
    <row r="44" spans="1:12" x14ac:dyDescent="0.2">
      <c r="A44" s="140" t="s">
        <v>119</v>
      </c>
      <c r="B44" s="79" t="s">
        <v>457</v>
      </c>
      <c r="C44" s="16" t="s">
        <v>248</v>
      </c>
      <c r="D44" s="16">
        <v>210</v>
      </c>
      <c r="E44" s="16">
        <v>30</v>
      </c>
      <c r="F44" s="141">
        <f t="shared" si="5"/>
        <v>0.14285714285714285</v>
      </c>
      <c r="G44" s="16">
        <v>4</v>
      </c>
      <c r="H44" s="141">
        <f t="shared" si="6"/>
        <v>1.9047619047619049E-2</v>
      </c>
      <c r="I44" s="16">
        <v>4</v>
      </c>
      <c r="J44" s="142">
        <f t="shared" si="7"/>
        <v>1.9047619047619049E-2</v>
      </c>
      <c r="K44" s="16">
        <f t="shared" si="8"/>
        <v>38</v>
      </c>
      <c r="L44" s="143">
        <f t="shared" si="9"/>
        <v>0.18095238095238095</v>
      </c>
    </row>
    <row r="45" spans="1:12" x14ac:dyDescent="0.2">
      <c r="A45" s="140" t="s">
        <v>122</v>
      </c>
      <c r="B45" s="79" t="s">
        <v>457</v>
      </c>
      <c r="C45" s="16" t="s">
        <v>248</v>
      </c>
      <c r="D45" s="16">
        <v>326</v>
      </c>
      <c r="E45" s="16">
        <v>9</v>
      </c>
      <c r="F45" s="141">
        <f t="shared" si="5"/>
        <v>2.7607361963190184E-2</v>
      </c>
      <c r="G45" s="16">
        <v>3</v>
      </c>
      <c r="H45" s="141">
        <f t="shared" si="6"/>
        <v>9.202453987730062E-3</v>
      </c>
      <c r="I45" s="16">
        <v>2</v>
      </c>
      <c r="J45" s="142">
        <f t="shared" si="7"/>
        <v>6.1349693251533744E-3</v>
      </c>
      <c r="K45" s="16">
        <f t="shared" si="8"/>
        <v>14</v>
      </c>
      <c r="L45" s="143">
        <f t="shared" si="9"/>
        <v>4.2944785276073622E-2</v>
      </c>
    </row>
    <row r="46" spans="1:12" x14ac:dyDescent="0.2">
      <c r="A46" s="140" t="s">
        <v>126</v>
      </c>
      <c r="B46" s="79" t="s">
        <v>457</v>
      </c>
      <c r="C46" s="16" t="s">
        <v>248</v>
      </c>
      <c r="D46" s="16">
        <v>92</v>
      </c>
      <c r="E46" s="16">
        <v>4</v>
      </c>
      <c r="F46" s="141">
        <f t="shared" si="5"/>
        <v>4.3478260869565216E-2</v>
      </c>
      <c r="G46" s="16">
        <v>3</v>
      </c>
      <c r="H46" s="141">
        <f t="shared" si="6"/>
        <v>3.2608695652173912E-2</v>
      </c>
      <c r="I46" s="16">
        <v>3</v>
      </c>
      <c r="J46" s="142">
        <f t="shared" si="7"/>
        <v>3.2608695652173912E-2</v>
      </c>
      <c r="K46" s="16">
        <f t="shared" si="8"/>
        <v>10</v>
      </c>
      <c r="L46" s="143">
        <f t="shared" si="9"/>
        <v>0.10869565217391304</v>
      </c>
    </row>
    <row r="47" spans="1:12" x14ac:dyDescent="0.2">
      <c r="A47" s="140" t="s">
        <v>129</v>
      </c>
      <c r="B47" s="79" t="s">
        <v>457</v>
      </c>
      <c r="C47" s="16" t="s">
        <v>248</v>
      </c>
      <c r="D47" s="16">
        <v>595</v>
      </c>
      <c r="E47" s="16">
        <v>10</v>
      </c>
      <c r="F47" s="141">
        <f t="shared" si="5"/>
        <v>1.680672268907563E-2</v>
      </c>
      <c r="G47" s="16">
        <v>5</v>
      </c>
      <c r="H47" s="141">
        <f t="shared" si="6"/>
        <v>8.4033613445378148E-3</v>
      </c>
      <c r="I47" s="16">
        <v>1</v>
      </c>
      <c r="J47" s="142">
        <f t="shared" si="7"/>
        <v>1.6806722689075631E-3</v>
      </c>
      <c r="K47" s="16">
        <f t="shared" si="8"/>
        <v>16</v>
      </c>
      <c r="L47" s="143">
        <f t="shared" si="9"/>
        <v>2.689075630252101E-2</v>
      </c>
    </row>
    <row r="48" spans="1:12" ht="17" thickBot="1" x14ac:dyDescent="0.25">
      <c r="A48" s="144" t="s">
        <v>133</v>
      </c>
      <c r="B48" s="145" t="s">
        <v>457</v>
      </c>
      <c r="C48" s="53" t="s">
        <v>248</v>
      </c>
      <c r="D48" s="53">
        <v>58</v>
      </c>
      <c r="E48" s="53">
        <v>19</v>
      </c>
      <c r="F48" s="146">
        <f t="shared" si="5"/>
        <v>0.32758620689655171</v>
      </c>
      <c r="G48" s="53">
        <v>2</v>
      </c>
      <c r="H48" s="146">
        <f t="shared" si="6"/>
        <v>3.4482758620689655E-2</v>
      </c>
      <c r="I48" s="53">
        <v>2</v>
      </c>
      <c r="J48" s="147">
        <f t="shared" si="7"/>
        <v>3.4482758620689655E-2</v>
      </c>
      <c r="K48" s="53">
        <f t="shared" si="8"/>
        <v>23</v>
      </c>
      <c r="L48" s="148">
        <f t="shared" si="9"/>
        <v>0.39655172413793105</v>
      </c>
    </row>
    <row r="49" spans="1:12" x14ac:dyDescent="0.2">
      <c r="A49" s="136" t="s">
        <v>143</v>
      </c>
      <c r="B49" s="96" t="s">
        <v>457</v>
      </c>
      <c r="C49" s="96" t="s">
        <v>254</v>
      </c>
      <c r="D49" s="96">
        <v>12</v>
      </c>
      <c r="E49" s="96">
        <v>0</v>
      </c>
      <c r="F49" s="137">
        <f t="shared" si="5"/>
        <v>0</v>
      </c>
      <c r="G49" s="96">
        <v>0</v>
      </c>
      <c r="H49" s="137">
        <f t="shared" si="6"/>
        <v>0</v>
      </c>
      <c r="I49" s="96">
        <v>0</v>
      </c>
      <c r="J49" s="138">
        <f t="shared" si="7"/>
        <v>0</v>
      </c>
      <c r="K49" s="96">
        <f t="shared" si="8"/>
        <v>0</v>
      </c>
      <c r="L49" s="139">
        <f t="shared" si="9"/>
        <v>0</v>
      </c>
    </row>
    <row r="50" spans="1:12" x14ac:dyDescent="0.2">
      <c r="A50" s="140" t="s">
        <v>150</v>
      </c>
      <c r="B50" s="79" t="s">
        <v>457</v>
      </c>
      <c r="C50" s="16" t="s">
        <v>254</v>
      </c>
      <c r="D50" s="16">
        <v>607</v>
      </c>
      <c r="E50" s="16">
        <v>2</v>
      </c>
      <c r="F50" s="141">
        <f t="shared" si="5"/>
        <v>3.2948929159802307E-3</v>
      </c>
      <c r="G50" s="16">
        <v>1</v>
      </c>
      <c r="H50" s="141">
        <f t="shared" si="6"/>
        <v>1.6474464579901153E-3</v>
      </c>
      <c r="I50" s="16">
        <v>0</v>
      </c>
      <c r="J50" s="142">
        <f t="shared" si="7"/>
        <v>0</v>
      </c>
      <c r="K50" s="16">
        <f t="shared" si="8"/>
        <v>3</v>
      </c>
      <c r="L50" s="143">
        <f t="shared" si="9"/>
        <v>4.9423393739703456E-3</v>
      </c>
    </row>
    <row r="51" spans="1:12" x14ac:dyDescent="0.2">
      <c r="A51" s="140" t="s">
        <v>155</v>
      </c>
      <c r="B51" s="79" t="s">
        <v>457</v>
      </c>
      <c r="C51" s="16" t="s">
        <v>254</v>
      </c>
      <c r="D51" s="16">
        <v>346</v>
      </c>
      <c r="E51" s="16">
        <v>0</v>
      </c>
      <c r="F51" s="141">
        <f t="shared" si="5"/>
        <v>0</v>
      </c>
      <c r="G51" s="16">
        <v>1</v>
      </c>
      <c r="H51" s="141">
        <f t="shared" si="6"/>
        <v>2.8901734104046241E-3</v>
      </c>
      <c r="I51" s="16">
        <v>1</v>
      </c>
      <c r="J51" s="142">
        <f t="shared" si="7"/>
        <v>2.8901734104046241E-3</v>
      </c>
      <c r="K51" s="16">
        <f t="shared" si="8"/>
        <v>2</v>
      </c>
      <c r="L51" s="143">
        <f t="shared" si="9"/>
        <v>5.7803468208092483E-3</v>
      </c>
    </row>
    <row r="52" spans="1:12" x14ac:dyDescent="0.2">
      <c r="A52" s="140" t="s">
        <v>166</v>
      </c>
      <c r="B52" s="79" t="s">
        <v>457</v>
      </c>
      <c r="C52" s="16" t="s">
        <v>254</v>
      </c>
      <c r="D52" s="16">
        <v>325</v>
      </c>
      <c r="E52" s="16">
        <v>1</v>
      </c>
      <c r="F52" s="141">
        <f t="shared" si="5"/>
        <v>3.0769230769230769E-3</v>
      </c>
      <c r="G52" s="16">
        <v>1</v>
      </c>
      <c r="H52" s="141">
        <f t="shared" si="6"/>
        <v>3.0769230769230769E-3</v>
      </c>
      <c r="I52" s="16">
        <v>1</v>
      </c>
      <c r="J52" s="142">
        <f t="shared" si="7"/>
        <v>3.0769230769230769E-3</v>
      </c>
      <c r="K52" s="16">
        <f t="shared" si="8"/>
        <v>3</v>
      </c>
      <c r="L52" s="143">
        <f t="shared" si="9"/>
        <v>9.2307692307692316E-3</v>
      </c>
    </row>
    <row r="53" spans="1:12" x14ac:dyDescent="0.2">
      <c r="A53" s="140" t="s">
        <v>180</v>
      </c>
      <c r="B53" s="79" t="s">
        <v>457</v>
      </c>
      <c r="C53" s="16" t="s">
        <v>254</v>
      </c>
      <c r="D53" s="16">
        <v>359</v>
      </c>
      <c r="E53" s="16">
        <v>0</v>
      </c>
      <c r="F53" s="141">
        <f t="shared" si="5"/>
        <v>0</v>
      </c>
      <c r="G53" s="16">
        <v>1</v>
      </c>
      <c r="H53" s="141">
        <f t="shared" si="6"/>
        <v>2.7855153203342618E-3</v>
      </c>
      <c r="I53" s="16">
        <v>6</v>
      </c>
      <c r="J53" s="142">
        <f t="shared" si="7"/>
        <v>1.6713091922005572E-2</v>
      </c>
      <c r="K53" s="16">
        <f t="shared" si="8"/>
        <v>7</v>
      </c>
      <c r="L53" s="143">
        <f t="shared" si="9"/>
        <v>1.9498607242339833E-2</v>
      </c>
    </row>
    <row r="54" spans="1:12" x14ac:dyDescent="0.2">
      <c r="A54" s="140" t="s">
        <v>185</v>
      </c>
      <c r="B54" s="79" t="s">
        <v>457</v>
      </c>
      <c r="C54" s="16" t="s">
        <v>254</v>
      </c>
      <c r="D54" s="16">
        <v>365</v>
      </c>
      <c r="E54" s="16">
        <v>0</v>
      </c>
      <c r="F54" s="141">
        <f t="shared" si="5"/>
        <v>0</v>
      </c>
      <c r="G54" s="16">
        <v>1</v>
      </c>
      <c r="H54" s="141">
        <f t="shared" si="6"/>
        <v>2.7397260273972603E-3</v>
      </c>
      <c r="I54" s="16">
        <v>0</v>
      </c>
      <c r="J54" s="142">
        <f t="shared" si="7"/>
        <v>0</v>
      </c>
      <c r="K54" s="16">
        <f t="shared" si="8"/>
        <v>1</v>
      </c>
      <c r="L54" s="143">
        <f t="shared" si="9"/>
        <v>2.7397260273972603E-3</v>
      </c>
    </row>
    <row r="55" spans="1:12" ht="17" thickBot="1" x14ac:dyDescent="0.25">
      <c r="A55" s="154" t="s">
        <v>190</v>
      </c>
      <c r="B55" s="145" t="s">
        <v>457</v>
      </c>
      <c r="C55" s="155" t="s">
        <v>254</v>
      </c>
      <c r="D55" s="155">
        <v>110</v>
      </c>
      <c r="E55" s="155">
        <v>0</v>
      </c>
      <c r="F55" s="156">
        <f t="shared" si="5"/>
        <v>0</v>
      </c>
      <c r="G55" s="155">
        <v>0</v>
      </c>
      <c r="H55" s="156">
        <f t="shared" si="6"/>
        <v>0</v>
      </c>
      <c r="I55" s="155">
        <v>12</v>
      </c>
      <c r="J55" s="157">
        <f t="shared" si="7"/>
        <v>0.10909090909090909</v>
      </c>
      <c r="K55" s="155">
        <f t="shared" si="8"/>
        <v>12</v>
      </c>
      <c r="L55" s="158">
        <f t="shared" si="9"/>
        <v>0.10909090909090909</v>
      </c>
    </row>
  </sheetData>
  <mergeCells count="5">
    <mergeCell ref="E2:F2"/>
    <mergeCell ref="G2:H2"/>
    <mergeCell ref="I2:J2"/>
    <mergeCell ref="K2:L2"/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924B9-412F-1F49-94B0-38E900F56F94}">
  <dimension ref="A1:K30"/>
  <sheetViews>
    <sheetView zoomScale="85" workbookViewId="0">
      <selection activeCell="C28" sqref="C28"/>
    </sheetView>
  </sheetViews>
  <sheetFormatPr baseColWidth="10" defaultRowHeight="16" x14ac:dyDescent="0.2"/>
  <cols>
    <col min="1" max="1" width="26.83203125" style="19" customWidth="1"/>
    <col min="2" max="2" width="23.6640625" style="19" customWidth="1"/>
    <col min="3" max="3" width="46.83203125" style="19" customWidth="1"/>
    <col min="4" max="4" width="34.5" style="207" customWidth="1"/>
    <col min="5" max="5" width="19.1640625" style="19" customWidth="1"/>
    <col min="6" max="6" width="10.83203125" style="19"/>
    <col min="7" max="7" width="64.5" style="19" customWidth="1"/>
    <col min="8" max="8" width="26.6640625" customWidth="1"/>
  </cols>
  <sheetData>
    <row r="1" spans="1:11" ht="18" x14ac:dyDescent="0.2">
      <c r="A1" s="284" t="s">
        <v>637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9" thickBot="1" x14ac:dyDescent="0.25">
      <c r="A2" s="167" t="s">
        <v>624</v>
      </c>
      <c r="B2" s="168" t="s">
        <v>465</v>
      </c>
      <c r="C2" s="167" t="s">
        <v>466</v>
      </c>
      <c r="D2" s="168" t="s">
        <v>467</v>
      </c>
      <c r="E2" s="168" t="s">
        <v>468</v>
      </c>
      <c r="F2" s="168" t="s">
        <v>0</v>
      </c>
      <c r="G2" s="168" t="s">
        <v>469</v>
      </c>
      <c r="H2" s="169" t="s">
        <v>470</v>
      </c>
    </row>
    <row r="3" spans="1:11" ht="17" x14ac:dyDescent="0.2">
      <c r="A3" s="294">
        <v>2021</v>
      </c>
      <c r="B3" s="293" t="s">
        <v>248</v>
      </c>
      <c r="C3" s="293" t="s">
        <v>105</v>
      </c>
      <c r="D3" s="171" t="s">
        <v>471</v>
      </c>
      <c r="E3" s="294">
        <v>6.2</v>
      </c>
      <c r="F3" s="294" t="s">
        <v>472</v>
      </c>
      <c r="G3" s="295">
        <v>71</v>
      </c>
      <c r="H3" s="293" t="s">
        <v>9</v>
      </c>
    </row>
    <row r="4" spans="1:11" ht="17" x14ac:dyDescent="0.2">
      <c r="A4" s="288"/>
      <c r="B4" s="291"/>
      <c r="C4" s="291"/>
      <c r="D4" s="174" t="s">
        <v>456</v>
      </c>
      <c r="E4" s="288"/>
      <c r="F4" s="288"/>
      <c r="G4" s="289"/>
      <c r="H4" s="291"/>
      <c r="J4" s="60"/>
    </row>
    <row r="5" spans="1:11" ht="17" x14ac:dyDescent="0.2">
      <c r="A5" s="288"/>
      <c r="B5" s="291"/>
      <c r="C5" s="292"/>
      <c r="D5" s="174" t="s">
        <v>457</v>
      </c>
      <c r="E5" s="288"/>
      <c r="F5" s="288"/>
      <c r="G5" s="289"/>
      <c r="H5" s="292"/>
      <c r="J5" s="60"/>
    </row>
    <row r="6" spans="1:11" ht="17" x14ac:dyDescent="0.2">
      <c r="A6" s="288"/>
      <c r="B6" s="291"/>
      <c r="C6" s="290" t="s">
        <v>112</v>
      </c>
      <c r="D6" s="174" t="s">
        <v>471</v>
      </c>
      <c r="E6" s="288">
        <v>12.1</v>
      </c>
      <c r="F6" s="288" t="s">
        <v>472</v>
      </c>
      <c r="G6" s="289"/>
      <c r="H6" s="290" t="s">
        <v>9</v>
      </c>
      <c r="J6" s="60"/>
    </row>
    <row r="7" spans="1:11" ht="17" x14ac:dyDescent="0.2">
      <c r="A7" s="288"/>
      <c r="B7" s="291"/>
      <c r="C7" s="291"/>
      <c r="D7" s="174" t="s">
        <v>456</v>
      </c>
      <c r="E7" s="288"/>
      <c r="F7" s="288"/>
      <c r="G7" s="289"/>
      <c r="H7" s="291"/>
    </row>
    <row r="8" spans="1:11" ht="17" x14ac:dyDescent="0.2">
      <c r="A8" s="288"/>
      <c r="B8" s="292"/>
      <c r="C8" s="292"/>
      <c r="D8" s="174" t="s">
        <v>457</v>
      </c>
      <c r="E8" s="288"/>
      <c r="F8" s="288"/>
      <c r="G8" s="289"/>
      <c r="H8" s="292"/>
    </row>
    <row r="9" spans="1:11" ht="17" x14ac:dyDescent="0.2">
      <c r="A9" s="288"/>
      <c r="B9" s="290" t="s">
        <v>493</v>
      </c>
      <c r="C9" s="290" t="s">
        <v>473</v>
      </c>
      <c r="D9" s="174" t="s">
        <v>471</v>
      </c>
      <c r="E9" s="288">
        <v>7.1</v>
      </c>
      <c r="F9" s="288" t="s">
        <v>474</v>
      </c>
      <c r="G9" s="289"/>
      <c r="H9" s="290" t="s">
        <v>20</v>
      </c>
    </row>
    <row r="10" spans="1:11" ht="17" x14ac:dyDescent="0.2">
      <c r="A10" s="288"/>
      <c r="B10" s="291"/>
      <c r="C10" s="291"/>
      <c r="D10" s="174" t="s">
        <v>456</v>
      </c>
      <c r="E10" s="288"/>
      <c r="F10" s="288"/>
      <c r="G10" s="289"/>
      <c r="H10" s="291"/>
    </row>
    <row r="11" spans="1:11" ht="18" thickBot="1" x14ac:dyDescent="0.25">
      <c r="A11" s="301"/>
      <c r="B11" s="298"/>
      <c r="C11" s="298"/>
      <c r="D11" s="179" t="s">
        <v>457</v>
      </c>
      <c r="E11" s="301"/>
      <c r="F11" s="301"/>
      <c r="G11" s="297"/>
      <c r="H11" s="298"/>
    </row>
    <row r="12" spans="1:11" x14ac:dyDescent="0.2">
      <c r="A12" s="299" t="s">
        <v>475</v>
      </c>
      <c r="B12" s="181" t="s">
        <v>248</v>
      </c>
      <c r="C12" s="176" t="s">
        <v>81</v>
      </c>
      <c r="D12" s="182" t="s">
        <v>457</v>
      </c>
      <c r="E12" s="183">
        <v>4.0999999999999996</v>
      </c>
      <c r="F12" s="183" t="s">
        <v>7</v>
      </c>
      <c r="G12" s="184">
        <v>108</v>
      </c>
      <c r="H12" s="170" t="s">
        <v>20</v>
      </c>
    </row>
    <row r="13" spans="1:11" x14ac:dyDescent="0.2">
      <c r="A13" s="289"/>
      <c r="B13" s="175" t="s">
        <v>248</v>
      </c>
      <c r="C13" s="173" t="s">
        <v>102</v>
      </c>
      <c r="D13" s="185" t="s">
        <v>457</v>
      </c>
      <c r="E13" s="186">
        <v>16.399999999999999</v>
      </c>
      <c r="F13" s="186" t="s">
        <v>7</v>
      </c>
      <c r="G13" s="187">
        <v>98</v>
      </c>
      <c r="H13" s="173" t="s">
        <v>20</v>
      </c>
    </row>
    <row r="14" spans="1:11" ht="17" thickBot="1" x14ac:dyDescent="0.25">
      <c r="A14" s="300"/>
      <c r="B14" s="188" t="s">
        <v>493</v>
      </c>
      <c r="C14" s="177" t="s">
        <v>11</v>
      </c>
      <c r="D14" s="189" t="s">
        <v>457</v>
      </c>
      <c r="E14" s="190">
        <v>4.5</v>
      </c>
      <c r="F14" s="190" t="s">
        <v>15</v>
      </c>
      <c r="G14" s="191"/>
      <c r="H14" s="178" t="s">
        <v>9</v>
      </c>
    </row>
    <row r="15" spans="1:11" ht="17" x14ac:dyDescent="0.2">
      <c r="A15" s="295" t="s">
        <v>476</v>
      </c>
      <c r="B15" s="172" t="s">
        <v>254</v>
      </c>
      <c r="C15" s="170" t="s">
        <v>180</v>
      </c>
      <c r="D15" s="192" t="s">
        <v>457</v>
      </c>
      <c r="E15" s="183">
        <v>6.3</v>
      </c>
      <c r="F15" s="193" t="s">
        <v>15</v>
      </c>
      <c r="G15" s="184">
        <v>109</v>
      </c>
      <c r="H15" s="170" t="s">
        <v>9</v>
      </c>
    </row>
    <row r="16" spans="1:11" ht="17" x14ac:dyDescent="0.2">
      <c r="A16" s="289"/>
      <c r="B16" s="175" t="s">
        <v>254</v>
      </c>
      <c r="C16" s="173" t="s">
        <v>190</v>
      </c>
      <c r="D16" s="194" t="s">
        <v>457</v>
      </c>
      <c r="E16" s="195">
        <v>8.3000000000000007</v>
      </c>
      <c r="F16" s="196" t="s">
        <v>7</v>
      </c>
      <c r="G16" s="187">
        <v>232</v>
      </c>
      <c r="H16" s="173" t="s">
        <v>9</v>
      </c>
    </row>
    <row r="17" spans="1:10" ht="17" x14ac:dyDescent="0.2">
      <c r="A17" s="289"/>
      <c r="B17" s="175" t="s">
        <v>248</v>
      </c>
      <c r="C17" s="173" t="s">
        <v>122</v>
      </c>
      <c r="D17" s="194" t="s">
        <v>457</v>
      </c>
      <c r="E17" s="186">
        <v>4.5999999999999996</v>
      </c>
      <c r="F17" s="196" t="s">
        <v>7</v>
      </c>
      <c r="G17" s="197"/>
      <c r="H17" s="173" t="s">
        <v>9</v>
      </c>
      <c r="J17" s="60"/>
    </row>
    <row r="18" spans="1:10" ht="17" x14ac:dyDescent="0.2">
      <c r="A18" s="289"/>
      <c r="B18" s="175" t="s">
        <v>248</v>
      </c>
      <c r="C18" s="173" t="s">
        <v>129</v>
      </c>
      <c r="D18" s="194" t="s">
        <v>457</v>
      </c>
      <c r="E18" s="186">
        <v>8.1</v>
      </c>
      <c r="F18" s="196" t="s">
        <v>7</v>
      </c>
      <c r="G18" s="187">
        <v>303</v>
      </c>
      <c r="H18" s="173" t="s">
        <v>20</v>
      </c>
      <c r="I18" s="60"/>
      <c r="J18" s="60"/>
    </row>
    <row r="19" spans="1:10" ht="18" thickBot="1" x14ac:dyDescent="0.25">
      <c r="A19" s="297"/>
      <c r="B19" s="180" t="s">
        <v>493</v>
      </c>
      <c r="C19" s="178" t="s">
        <v>11</v>
      </c>
      <c r="D19" s="198" t="s">
        <v>457</v>
      </c>
      <c r="E19" s="199">
        <v>4.5</v>
      </c>
      <c r="F19" s="200" t="s">
        <v>15</v>
      </c>
      <c r="G19" s="201"/>
      <c r="H19" s="178" t="s">
        <v>9</v>
      </c>
      <c r="I19" s="60"/>
    </row>
    <row r="20" spans="1:10" ht="17" x14ac:dyDescent="0.2">
      <c r="A20" s="294" t="s">
        <v>477</v>
      </c>
      <c r="B20" s="202" t="s">
        <v>254</v>
      </c>
      <c r="C20" s="170" t="s">
        <v>445</v>
      </c>
      <c r="D20" s="192" t="s">
        <v>456</v>
      </c>
      <c r="E20" s="203">
        <v>5.7</v>
      </c>
      <c r="F20" s="203" t="s">
        <v>7</v>
      </c>
      <c r="G20" s="184">
        <v>27</v>
      </c>
      <c r="H20" s="170" t="s">
        <v>9</v>
      </c>
      <c r="I20" s="60"/>
    </row>
    <row r="21" spans="1:10" ht="17" x14ac:dyDescent="0.2">
      <c r="A21" s="288"/>
      <c r="B21" s="204" t="s">
        <v>254</v>
      </c>
      <c r="C21" s="173" t="s">
        <v>446</v>
      </c>
      <c r="D21" s="194" t="s">
        <v>456</v>
      </c>
      <c r="E21" s="195">
        <v>5.7</v>
      </c>
      <c r="F21" s="195" t="s">
        <v>7</v>
      </c>
      <c r="G21" s="187">
        <v>27</v>
      </c>
      <c r="H21" s="173" t="s">
        <v>9</v>
      </c>
    </row>
    <row r="22" spans="1:10" ht="17" x14ac:dyDescent="0.2">
      <c r="A22" s="288"/>
      <c r="B22" s="204" t="s">
        <v>248</v>
      </c>
      <c r="C22" s="173" t="s">
        <v>95</v>
      </c>
      <c r="D22" s="194" t="s">
        <v>456</v>
      </c>
      <c r="E22" s="186">
        <v>2.9</v>
      </c>
      <c r="F22" s="186" t="s">
        <v>15</v>
      </c>
      <c r="G22" s="187">
        <v>31</v>
      </c>
      <c r="H22" s="173" t="s">
        <v>9</v>
      </c>
    </row>
    <row r="23" spans="1:10" ht="17" x14ac:dyDescent="0.2">
      <c r="A23" s="288"/>
      <c r="B23" s="204" t="s">
        <v>248</v>
      </c>
      <c r="C23" s="173" t="s">
        <v>129</v>
      </c>
      <c r="D23" s="194" t="s">
        <v>456</v>
      </c>
      <c r="E23" s="186">
        <v>8.1</v>
      </c>
      <c r="F23" s="186" t="s">
        <v>7</v>
      </c>
      <c r="G23" s="187">
        <v>303</v>
      </c>
      <c r="H23" s="173" t="s">
        <v>20</v>
      </c>
    </row>
    <row r="24" spans="1:10" ht="18" thickBot="1" x14ac:dyDescent="0.25">
      <c r="A24" s="290"/>
      <c r="B24" s="145" t="s">
        <v>493</v>
      </c>
      <c r="C24" s="178" t="s">
        <v>11</v>
      </c>
      <c r="D24" s="198" t="s">
        <v>457</v>
      </c>
      <c r="E24" s="199">
        <v>4.5</v>
      </c>
      <c r="F24" s="199" t="s">
        <v>15</v>
      </c>
      <c r="G24" s="191"/>
      <c r="H24" s="178" t="s">
        <v>9</v>
      </c>
    </row>
    <row r="25" spans="1:10" ht="17" x14ac:dyDescent="0.2">
      <c r="A25" s="288" t="s">
        <v>478</v>
      </c>
      <c r="B25" s="204" t="s">
        <v>254</v>
      </c>
      <c r="C25" s="173" t="s">
        <v>190</v>
      </c>
      <c r="D25" s="194" t="s">
        <v>456</v>
      </c>
      <c r="E25" s="203">
        <v>8.3000000000000007</v>
      </c>
      <c r="F25" s="183" t="s">
        <v>7</v>
      </c>
      <c r="G25" s="184">
        <v>232</v>
      </c>
      <c r="H25" s="170" t="s">
        <v>9</v>
      </c>
    </row>
    <row r="26" spans="1:10" ht="17" x14ac:dyDescent="0.2">
      <c r="A26" s="288"/>
      <c r="B26" s="204" t="s">
        <v>248</v>
      </c>
      <c r="C26" s="173" t="s">
        <v>122</v>
      </c>
      <c r="D26" s="194" t="s">
        <v>456</v>
      </c>
      <c r="E26" s="186">
        <v>4.5999999999999996</v>
      </c>
      <c r="F26" s="186" t="s">
        <v>7</v>
      </c>
      <c r="G26" s="205"/>
      <c r="H26" s="173" t="s">
        <v>9</v>
      </c>
    </row>
    <row r="27" spans="1:10" ht="17" x14ac:dyDescent="0.2">
      <c r="A27" s="288"/>
      <c r="B27" s="204" t="s">
        <v>248</v>
      </c>
      <c r="C27" s="173" t="s">
        <v>140</v>
      </c>
      <c r="D27" s="194" t="s">
        <v>456</v>
      </c>
      <c r="E27" s="186">
        <v>5.0999999999999996</v>
      </c>
      <c r="F27" s="186" t="s">
        <v>7</v>
      </c>
      <c r="G27" s="205"/>
      <c r="H27" s="173" t="s">
        <v>9</v>
      </c>
    </row>
    <row r="28" spans="1:10" ht="18" thickBot="1" x14ac:dyDescent="0.25">
      <c r="A28" s="301"/>
      <c r="B28" s="145" t="s">
        <v>493</v>
      </c>
      <c r="C28" s="178" t="s">
        <v>11</v>
      </c>
      <c r="D28" s="198" t="s">
        <v>457</v>
      </c>
      <c r="E28" s="199">
        <v>4.5</v>
      </c>
      <c r="F28" s="199" t="s">
        <v>15</v>
      </c>
      <c r="G28" s="191"/>
      <c r="H28" s="178" t="s">
        <v>9</v>
      </c>
    </row>
    <row r="29" spans="1:10" x14ac:dyDescent="0.2">
      <c r="A29" s="206"/>
    </row>
    <row r="30" spans="1:10" x14ac:dyDescent="0.2">
      <c r="C30" s="296" t="s">
        <v>460</v>
      </c>
      <c r="D30" s="296"/>
    </row>
  </sheetData>
  <mergeCells count="24">
    <mergeCell ref="C30:D30"/>
    <mergeCell ref="G9:G11"/>
    <mergeCell ref="H9:H11"/>
    <mergeCell ref="A12:A14"/>
    <mergeCell ref="A15:A19"/>
    <mergeCell ref="A20:A24"/>
    <mergeCell ref="A25:A28"/>
    <mergeCell ref="A3:A11"/>
    <mergeCell ref="B3:B8"/>
    <mergeCell ref="B9:B11"/>
    <mergeCell ref="C9:C11"/>
    <mergeCell ref="E9:E11"/>
    <mergeCell ref="F9:F11"/>
    <mergeCell ref="H3:H5"/>
    <mergeCell ref="C6:C8"/>
    <mergeCell ref="E6:E8"/>
    <mergeCell ref="A1:K1"/>
    <mergeCell ref="F6:F8"/>
    <mergeCell ref="G6:G8"/>
    <mergeCell ref="H6:H8"/>
    <mergeCell ref="C3:C5"/>
    <mergeCell ref="E3:E5"/>
    <mergeCell ref="F3:F5"/>
    <mergeCell ref="G3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F658-DB3F-8048-8099-F26211ADF075}">
  <dimension ref="A1:L50"/>
  <sheetViews>
    <sheetView workbookViewId="0">
      <selection activeCell="Q35" sqref="Q35"/>
    </sheetView>
  </sheetViews>
  <sheetFormatPr baseColWidth="10" defaultRowHeight="16" x14ac:dyDescent="0.2"/>
  <cols>
    <col min="2" max="2" width="23.33203125" customWidth="1"/>
    <col min="5" max="5" width="17.5" customWidth="1"/>
    <col min="6" max="6" width="34.5" customWidth="1"/>
    <col min="7" max="7" width="29.33203125" style="207" customWidth="1"/>
  </cols>
  <sheetData>
    <row r="1" spans="1:12" ht="19" x14ac:dyDescent="0.25">
      <c r="A1" s="302" t="s">
        <v>702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</row>
    <row r="2" spans="1:12" x14ac:dyDescent="0.2">
      <c r="A2" s="252" t="s">
        <v>638</v>
      </c>
      <c r="B2" s="252" t="s">
        <v>520</v>
      </c>
      <c r="C2" s="252" t="s">
        <v>580</v>
      </c>
      <c r="D2" s="252" t="s">
        <v>581</v>
      </c>
      <c r="E2" s="252" t="s">
        <v>582</v>
      </c>
      <c r="F2" s="252" t="s">
        <v>583</v>
      </c>
      <c r="G2" s="251" t="s">
        <v>584</v>
      </c>
      <c r="H2" s="252" t="s">
        <v>585</v>
      </c>
      <c r="I2" s="252"/>
      <c r="J2" s="252"/>
      <c r="K2" s="252"/>
      <c r="L2" s="252"/>
    </row>
    <row r="3" spans="1:12" x14ac:dyDescent="0.2">
      <c r="A3" s="252">
        <v>1</v>
      </c>
      <c r="B3" s="252" t="s">
        <v>586</v>
      </c>
      <c r="C3" s="252">
        <v>1.37044785805569</v>
      </c>
      <c r="D3" s="252">
        <v>5.9372620537272596</v>
      </c>
      <c r="E3" s="252">
        <v>11.305945916783299</v>
      </c>
      <c r="F3" s="253" t="s">
        <v>647</v>
      </c>
      <c r="G3" s="253" t="s">
        <v>648</v>
      </c>
      <c r="H3" s="252">
        <v>22.896496631206698</v>
      </c>
      <c r="I3" s="252"/>
      <c r="J3" s="252"/>
      <c r="K3" s="252"/>
      <c r="L3" s="252"/>
    </row>
    <row r="4" spans="1:12" x14ac:dyDescent="0.2">
      <c r="A4" s="252">
        <v>2</v>
      </c>
      <c r="B4" s="252" t="s">
        <v>587</v>
      </c>
      <c r="C4" s="252">
        <v>0.29367905395772298</v>
      </c>
      <c r="D4" s="252">
        <v>10.806904546955501</v>
      </c>
      <c r="E4" s="252">
        <v>9.5774732160458296</v>
      </c>
      <c r="F4" s="253" t="s">
        <v>649</v>
      </c>
      <c r="G4" s="253" t="s">
        <v>650</v>
      </c>
      <c r="H4" s="252">
        <v>17.324703860272901</v>
      </c>
      <c r="I4" s="252"/>
      <c r="J4" s="252"/>
      <c r="K4" s="252"/>
      <c r="L4" s="252"/>
    </row>
    <row r="5" spans="1:12" x14ac:dyDescent="0.2">
      <c r="A5" s="252">
        <v>3</v>
      </c>
      <c r="B5" s="252" t="s">
        <v>548</v>
      </c>
      <c r="C5" s="252">
        <v>1.4514433384924701</v>
      </c>
      <c r="D5" s="252">
        <v>3.6130950416216301</v>
      </c>
      <c r="E5" s="252">
        <v>8.0193577838186592</v>
      </c>
      <c r="F5" s="253" t="s">
        <v>651</v>
      </c>
      <c r="G5" s="253" t="s">
        <v>652</v>
      </c>
      <c r="H5" s="252">
        <v>12.7040275954775</v>
      </c>
      <c r="I5" s="252"/>
      <c r="J5" s="252"/>
      <c r="K5" s="252"/>
      <c r="L5" s="252"/>
    </row>
    <row r="6" spans="1:12" x14ac:dyDescent="0.2">
      <c r="A6" s="252">
        <v>4</v>
      </c>
      <c r="B6" s="252" t="s">
        <v>589</v>
      </c>
      <c r="C6" s="252">
        <v>-1.88997361086009</v>
      </c>
      <c r="D6" s="252">
        <v>4.51567580711116</v>
      </c>
      <c r="E6" s="252">
        <v>-7.6319011183007497</v>
      </c>
      <c r="F6" s="253" t="s">
        <v>653</v>
      </c>
      <c r="G6" s="253" t="s">
        <v>654</v>
      </c>
      <c r="H6" s="252">
        <v>11.527587921322599</v>
      </c>
      <c r="I6" s="252"/>
      <c r="J6" s="252"/>
      <c r="K6" s="252"/>
      <c r="L6" s="252"/>
    </row>
    <row r="7" spans="1:12" x14ac:dyDescent="0.2">
      <c r="A7" s="252">
        <v>5</v>
      </c>
      <c r="B7" s="252" t="s">
        <v>588</v>
      </c>
      <c r="C7" s="252">
        <v>-3.2238366959566398</v>
      </c>
      <c r="D7" s="252">
        <v>2.1644890707612698</v>
      </c>
      <c r="E7" s="252">
        <v>-7.8395126423711599</v>
      </c>
      <c r="F7" s="253" t="s">
        <v>655</v>
      </c>
      <c r="G7" s="253" t="s">
        <v>656</v>
      </c>
      <c r="H7" s="252">
        <v>11.338795722890801</v>
      </c>
      <c r="I7" s="252"/>
      <c r="J7" s="252"/>
      <c r="K7" s="252"/>
      <c r="L7" s="252"/>
    </row>
    <row r="8" spans="1:12" x14ac:dyDescent="0.2">
      <c r="A8" s="252">
        <v>6</v>
      </c>
      <c r="B8" s="252" t="s">
        <v>591</v>
      </c>
      <c r="C8" s="252">
        <v>0.69153035072530999</v>
      </c>
      <c r="D8" s="252">
        <v>6.1283608882352096</v>
      </c>
      <c r="E8" s="252">
        <v>7.3522614091757603</v>
      </c>
      <c r="F8" s="253" t="s">
        <v>657</v>
      </c>
      <c r="G8" s="253" t="s">
        <v>658</v>
      </c>
      <c r="H8" s="252">
        <v>10.8500118883172</v>
      </c>
      <c r="I8" s="252"/>
      <c r="J8" s="252"/>
      <c r="K8" s="252"/>
      <c r="L8" s="252"/>
    </row>
    <row r="9" spans="1:12" x14ac:dyDescent="0.2">
      <c r="A9" s="252">
        <v>7</v>
      </c>
      <c r="B9" s="252" t="s">
        <v>590</v>
      </c>
      <c r="C9" s="252">
        <v>-2.9541964128613798</v>
      </c>
      <c r="D9" s="252">
        <v>2.30666292805329</v>
      </c>
      <c r="E9" s="252">
        <v>-7.4288969016186703</v>
      </c>
      <c r="F9" s="253" t="s">
        <v>659</v>
      </c>
      <c r="G9" s="253" t="s">
        <v>660</v>
      </c>
      <c r="H9" s="252">
        <v>10.3004094453168</v>
      </c>
      <c r="I9" s="252"/>
      <c r="J9" s="252"/>
      <c r="K9" s="252"/>
      <c r="L9" s="252"/>
    </row>
    <row r="10" spans="1:12" x14ac:dyDescent="0.2">
      <c r="A10" s="252">
        <v>8</v>
      </c>
      <c r="B10" s="252" t="s">
        <v>592</v>
      </c>
      <c r="C10" s="252">
        <v>-2.9435045362130201</v>
      </c>
      <c r="D10" s="252">
        <v>2.3633085721475702</v>
      </c>
      <c r="E10" s="252">
        <v>-7.2192401032351698</v>
      </c>
      <c r="F10" s="253" t="s">
        <v>661</v>
      </c>
      <c r="G10" s="253" t="s">
        <v>662</v>
      </c>
      <c r="H10" s="252">
        <v>9.7017950735700893</v>
      </c>
      <c r="I10" s="252"/>
      <c r="J10" s="252"/>
      <c r="K10" s="252"/>
      <c r="L10" s="252"/>
    </row>
    <row r="11" spans="1:12" x14ac:dyDescent="0.2">
      <c r="A11" s="252">
        <v>9</v>
      </c>
      <c r="B11" s="252" t="s">
        <v>594</v>
      </c>
      <c r="C11" s="252">
        <v>-2.55337590224496</v>
      </c>
      <c r="D11" s="252">
        <v>3.4057002954415601</v>
      </c>
      <c r="E11" s="252">
        <v>-7.0417550066493497</v>
      </c>
      <c r="F11" s="253" t="s">
        <v>663</v>
      </c>
      <c r="G11" s="253" t="s">
        <v>664</v>
      </c>
      <c r="H11" s="252">
        <v>9.5128085910486604</v>
      </c>
      <c r="I11" s="252"/>
      <c r="J11" s="252"/>
      <c r="K11" s="252"/>
      <c r="L11" s="252"/>
    </row>
    <row r="12" spans="1:12" x14ac:dyDescent="0.2">
      <c r="A12" s="252">
        <v>10</v>
      </c>
      <c r="B12" s="252" t="s">
        <v>593</v>
      </c>
      <c r="C12" s="252">
        <v>-2.9605855837739199</v>
      </c>
      <c r="D12" s="252">
        <v>2.5807068974816501</v>
      </c>
      <c r="E12" s="252">
        <v>-7.0664640224388204</v>
      </c>
      <c r="F12" s="253" t="s">
        <v>665</v>
      </c>
      <c r="G12" s="253" t="s">
        <v>664</v>
      </c>
      <c r="H12" s="252">
        <v>9.2670236930741297</v>
      </c>
      <c r="I12" s="252"/>
      <c r="J12" s="252"/>
      <c r="K12" s="252"/>
      <c r="L12" s="252"/>
    </row>
    <row r="13" spans="1:12" x14ac:dyDescent="0.2">
      <c r="A13" s="252">
        <v>11</v>
      </c>
      <c r="B13" s="252" t="s">
        <v>596</v>
      </c>
      <c r="C13" s="252">
        <v>-0.96910294796976304</v>
      </c>
      <c r="D13" s="252">
        <v>4.6576209194828904</v>
      </c>
      <c r="E13" s="252">
        <v>-6.7966599793885498</v>
      </c>
      <c r="F13" s="253" t="s">
        <v>666</v>
      </c>
      <c r="G13" s="253" t="s">
        <v>667</v>
      </c>
      <c r="H13" s="252">
        <v>8.96509637188848</v>
      </c>
      <c r="I13" s="252"/>
      <c r="J13" s="252"/>
      <c r="K13" s="252"/>
      <c r="L13" s="252"/>
    </row>
    <row r="14" spans="1:12" x14ac:dyDescent="0.2">
      <c r="A14" s="252">
        <v>12</v>
      </c>
      <c r="B14" s="252" t="s">
        <v>595</v>
      </c>
      <c r="C14" s="252">
        <v>-1.91613895263065</v>
      </c>
      <c r="D14" s="252">
        <v>2.7750163835536799</v>
      </c>
      <c r="E14" s="252">
        <v>-6.8567243508954601</v>
      </c>
      <c r="F14" s="253" t="s">
        <v>668</v>
      </c>
      <c r="G14" s="253" t="s">
        <v>669</v>
      </c>
      <c r="H14" s="252">
        <v>8.6590468093954591</v>
      </c>
      <c r="I14" s="252"/>
      <c r="J14" s="252"/>
      <c r="K14" s="252"/>
      <c r="L14" s="252"/>
    </row>
    <row r="15" spans="1:12" x14ac:dyDescent="0.2">
      <c r="A15" s="252">
        <v>13</v>
      </c>
      <c r="B15" s="252" t="s">
        <v>597</v>
      </c>
      <c r="C15" s="252">
        <v>-1.02056375125565</v>
      </c>
      <c r="D15" s="252">
        <v>4.4724351376500504</v>
      </c>
      <c r="E15" s="252">
        <v>-6.4521551204529999</v>
      </c>
      <c r="F15" s="253" t="s">
        <v>670</v>
      </c>
      <c r="G15" s="253" t="s">
        <v>671</v>
      </c>
      <c r="H15" s="252">
        <v>7.9917286995909302</v>
      </c>
      <c r="I15" s="252"/>
      <c r="J15" s="252"/>
      <c r="K15" s="252"/>
      <c r="L15" s="252"/>
    </row>
    <row r="16" spans="1:12" x14ac:dyDescent="0.2">
      <c r="A16" s="252">
        <v>14</v>
      </c>
      <c r="B16" s="252" t="s">
        <v>598</v>
      </c>
      <c r="C16" s="252">
        <v>0.39796938375685897</v>
      </c>
      <c r="D16" s="252">
        <v>8.5219062628681908</v>
      </c>
      <c r="E16" s="252">
        <v>6.43752649680542</v>
      </c>
      <c r="F16" s="253" t="s">
        <v>672</v>
      </c>
      <c r="G16" s="253" t="s">
        <v>671</v>
      </c>
      <c r="H16" s="252">
        <v>7.4131543731514897</v>
      </c>
      <c r="I16" s="252"/>
      <c r="J16" s="252"/>
      <c r="K16" s="252"/>
      <c r="L16" s="252"/>
    </row>
    <row r="17" spans="1:12" x14ac:dyDescent="0.2">
      <c r="A17" s="252">
        <v>15</v>
      </c>
      <c r="B17" s="252" t="s">
        <v>600</v>
      </c>
      <c r="C17" s="252">
        <v>-1.3175921275692599</v>
      </c>
      <c r="D17" s="252">
        <v>3.9737173802582801</v>
      </c>
      <c r="E17" s="252">
        <v>-6.2050941249465703</v>
      </c>
      <c r="F17" s="253" t="s">
        <v>673</v>
      </c>
      <c r="G17" s="252">
        <v>1.11572339332198E-4</v>
      </c>
      <c r="H17" s="252">
        <v>7.0666010086829996</v>
      </c>
      <c r="I17" s="252"/>
      <c r="J17" s="252"/>
      <c r="K17" s="252"/>
      <c r="L17" s="252"/>
    </row>
    <row r="18" spans="1:12" x14ac:dyDescent="0.2">
      <c r="A18" s="252">
        <v>16</v>
      </c>
      <c r="B18" s="252" t="s">
        <v>601</v>
      </c>
      <c r="C18" s="252">
        <v>-1.2867802117857301</v>
      </c>
      <c r="D18" s="252">
        <v>3.9706057810832101</v>
      </c>
      <c r="E18" s="252">
        <v>-6.1207538481924102</v>
      </c>
      <c r="F18" s="253" t="s">
        <v>674</v>
      </c>
      <c r="G18" s="252">
        <v>1.3961123686382899E-4</v>
      </c>
      <c r="H18" s="252">
        <v>6.72227915152392</v>
      </c>
      <c r="I18" s="252"/>
      <c r="J18" s="252"/>
      <c r="K18" s="252"/>
      <c r="L18" s="252"/>
    </row>
    <row r="19" spans="1:12" x14ac:dyDescent="0.2">
      <c r="A19" s="252">
        <v>17</v>
      </c>
      <c r="B19" s="252" t="s">
        <v>603</v>
      </c>
      <c r="C19" s="252">
        <v>-0.56829520459931504</v>
      </c>
      <c r="D19" s="252">
        <v>4.8934916178191896</v>
      </c>
      <c r="E19" s="252">
        <v>-5.9900753317874704</v>
      </c>
      <c r="F19" s="253" t="s">
        <v>675</v>
      </c>
      <c r="G19" s="252">
        <v>1.94157665215523E-4</v>
      </c>
      <c r="H19" s="252">
        <v>6.3787390878208798</v>
      </c>
      <c r="I19" s="252"/>
      <c r="J19" s="252"/>
      <c r="K19" s="252"/>
      <c r="L19" s="252"/>
    </row>
    <row r="20" spans="1:12" x14ac:dyDescent="0.2">
      <c r="A20" s="252">
        <v>18</v>
      </c>
      <c r="B20" s="252" t="s">
        <v>602</v>
      </c>
      <c r="C20" s="252">
        <v>-0.394257184908958</v>
      </c>
      <c r="D20" s="252">
        <v>7.3595854311035396</v>
      </c>
      <c r="E20" s="252">
        <v>-6.0409826827168196</v>
      </c>
      <c r="F20" s="253" t="s">
        <v>676</v>
      </c>
      <c r="G20" s="252">
        <v>1.7259966269876601E-4</v>
      </c>
      <c r="H20" s="252">
        <v>6.3487983500749703</v>
      </c>
      <c r="I20" s="252"/>
      <c r="J20" s="252"/>
      <c r="K20" s="252"/>
      <c r="L20" s="252"/>
    </row>
    <row r="21" spans="1:12" x14ac:dyDescent="0.2">
      <c r="A21" s="252">
        <v>19</v>
      </c>
      <c r="B21" s="252" t="s">
        <v>604</v>
      </c>
      <c r="C21" s="252">
        <v>-0.68934975365934903</v>
      </c>
      <c r="D21" s="252">
        <v>6.08088798157375</v>
      </c>
      <c r="E21" s="252">
        <v>-5.95860495016721</v>
      </c>
      <c r="F21" s="253" t="s">
        <v>677</v>
      </c>
      <c r="G21" s="252">
        <v>2.0510517983514501E-4</v>
      </c>
      <c r="H21" s="252">
        <v>6.2601828661464802</v>
      </c>
      <c r="I21" s="252"/>
      <c r="J21" s="252"/>
      <c r="K21" s="252"/>
      <c r="L21" s="252"/>
    </row>
    <row r="22" spans="1:12" x14ac:dyDescent="0.2">
      <c r="A22" s="252">
        <v>20</v>
      </c>
      <c r="B22" s="252" t="s">
        <v>599</v>
      </c>
      <c r="C22" s="252">
        <v>0.19179592872306001</v>
      </c>
      <c r="D22" s="252">
        <v>11.413680906945901</v>
      </c>
      <c r="E22" s="252">
        <v>6.2458713530385603</v>
      </c>
      <c r="F22" s="253" t="s">
        <v>678</v>
      </c>
      <c r="G22" s="252">
        <v>1.03697694837331E-4</v>
      </c>
      <c r="H22" s="252">
        <v>6.2345689204661099</v>
      </c>
      <c r="I22" s="252"/>
      <c r="J22" s="252"/>
      <c r="K22" s="252"/>
      <c r="L22" s="252"/>
    </row>
    <row r="23" spans="1:12" x14ac:dyDescent="0.2">
      <c r="A23" s="252">
        <v>21</v>
      </c>
      <c r="B23" s="252" t="s">
        <v>605</v>
      </c>
      <c r="C23" s="252">
        <v>-0.82374561753017805</v>
      </c>
      <c r="D23" s="252">
        <v>3.4734556137908901</v>
      </c>
      <c r="E23" s="252">
        <v>-5.8768430685352397</v>
      </c>
      <c r="F23" s="253" t="s">
        <v>679</v>
      </c>
      <c r="G23" s="252">
        <v>2.5732830477097698E-4</v>
      </c>
      <c r="H23" s="252">
        <v>6.1375093132282901</v>
      </c>
      <c r="I23" s="252"/>
      <c r="J23" s="252"/>
      <c r="K23" s="252"/>
      <c r="L23" s="252"/>
    </row>
    <row r="24" spans="1:12" x14ac:dyDescent="0.2">
      <c r="A24" s="252">
        <v>22</v>
      </c>
      <c r="B24" s="252" t="s">
        <v>608</v>
      </c>
      <c r="C24" s="252">
        <v>-1.4745504182027001</v>
      </c>
      <c r="D24" s="252">
        <v>4.2052746253969602</v>
      </c>
      <c r="E24" s="252">
        <v>-5.6086710921388603</v>
      </c>
      <c r="F24" s="253" t="s">
        <v>680</v>
      </c>
      <c r="G24" s="252">
        <v>5.5486214276184199E-4</v>
      </c>
      <c r="H24" s="252">
        <v>5.2705137710397301</v>
      </c>
      <c r="I24" s="252"/>
      <c r="J24" s="252"/>
      <c r="K24" s="252"/>
      <c r="L24" s="252"/>
    </row>
    <row r="25" spans="1:12" x14ac:dyDescent="0.2">
      <c r="A25" s="252">
        <v>23</v>
      </c>
      <c r="B25" s="252" t="s">
        <v>607</v>
      </c>
      <c r="C25" s="252">
        <v>-1.5619909892502799</v>
      </c>
      <c r="D25" s="252">
        <v>3.12917605267404</v>
      </c>
      <c r="E25" s="252">
        <v>-5.6485722672514003</v>
      </c>
      <c r="F25" s="253" t="s">
        <v>681</v>
      </c>
      <c r="G25" s="252">
        <v>5.0640526078441395E-4</v>
      </c>
      <c r="H25" s="252">
        <v>5.2268339397280004</v>
      </c>
      <c r="I25" s="252"/>
      <c r="J25" s="252"/>
      <c r="K25" s="252"/>
      <c r="L25" s="252"/>
    </row>
    <row r="26" spans="1:12" x14ac:dyDescent="0.2">
      <c r="A26" s="252">
        <v>24</v>
      </c>
      <c r="B26" s="252" t="s">
        <v>610</v>
      </c>
      <c r="C26" s="252">
        <v>-1.305838714297</v>
      </c>
      <c r="D26" s="252">
        <v>2.2291184096524499</v>
      </c>
      <c r="E26" s="252">
        <v>-5.4965763091044897</v>
      </c>
      <c r="F26" s="253" t="s">
        <v>682</v>
      </c>
      <c r="G26" s="252">
        <v>7.4574364511228899E-4</v>
      </c>
      <c r="H26" s="252">
        <v>4.7626515808765397</v>
      </c>
      <c r="I26" s="252"/>
      <c r="J26" s="252"/>
      <c r="K26" s="252"/>
      <c r="L26" s="252"/>
    </row>
    <row r="27" spans="1:12" x14ac:dyDescent="0.2">
      <c r="A27" s="252">
        <v>25</v>
      </c>
      <c r="B27" s="252" t="s">
        <v>606</v>
      </c>
      <c r="C27" s="252">
        <v>0.32146807223769802</v>
      </c>
      <c r="D27" s="252">
        <v>9.1775143745202694</v>
      </c>
      <c r="E27" s="252">
        <v>5.6625601354183699</v>
      </c>
      <c r="F27" s="253" t="s">
        <v>683</v>
      </c>
      <c r="G27" s="252">
        <v>5.05127283011529E-4</v>
      </c>
      <c r="H27" s="252">
        <v>4.6868118912510797</v>
      </c>
      <c r="I27" s="252"/>
      <c r="J27" s="252"/>
      <c r="K27" s="252"/>
      <c r="L27" s="252"/>
    </row>
    <row r="28" spans="1:12" x14ac:dyDescent="0.2">
      <c r="A28" s="252">
        <v>26</v>
      </c>
      <c r="B28" s="252" t="s">
        <v>609</v>
      </c>
      <c r="C28" s="252">
        <v>-0.43279109898558599</v>
      </c>
      <c r="D28" s="252">
        <v>8.3227982205019106</v>
      </c>
      <c r="E28" s="252">
        <v>-5.55771087372705</v>
      </c>
      <c r="F28" s="253" t="s">
        <v>684</v>
      </c>
      <c r="G28" s="252">
        <v>6.31950217044766E-4</v>
      </c>
      <c r="H28" s="252">
        <v>4.5177676350839402</v>
      </c>
      <c r="I28" s="252"/>
      <c r="J28" s="252"/>
      <c r="K28" s="252"/>
      <c r="L28" s="252"/>
    </row>
    <row r="29" spans="1:12" x14ac:dyDescent="0.2">
      <c r="A29" s="252">
        <v>27</v>
      </c>
      <c r="B29" s="252" t="s">
        <v>611</v>
      </c>
      <c r="C29" s="252">
        <v>-0.547849998966635</v>
      </c>
      <c r="D29" s="252">
        <v>7.7602294832435597</v>
      </c>
      <c r="E29" s="252">
        <v>-5.4709494431127297</v>
      </c>
      <c r="F29" s="253" t="s">
        <v>685</v>
      </c>
      <c r="G29" s="252">
        <v>7.8242901483708399E-4</v>
      </c>
      <c r="H29" s="252">
        <v>4.4661837983612003</v>
      </c>
      <c r="I29" s="252"/>
      <c r="J29" s="252"/>
      <c r="K29" s="252"/>
      <c r="L29" s="252"/>
    </row>
    <row r="30" spans="1:12" x14ac:dyDescent="0.2">
      <c r="A30" s="252">
        <v>28</v>
      </c>
      <c r="B30" s="252" t="s">
        <v>612</v>
      </c>
      <c r="C30" s="252">
        <v>-1.4852163351660601</v>
      </c>
      <c r="D30" s="252">
        <v>2.8667233307857001</v>
      </c>
      <c r="E30" s="252">
        <v>-5.4036529904906896</v>
      </c>
      <c r="F30" s="253" t="s">
        <v>686</v>
      </c>
      <c r="G30" s="252">
        <v>9.4481666315891495E-4</v>
      </c>
      <c r="H30" s="252">
        <v>4.23985728435275</v>
      </c>
      <c r="I30" s="252"/>
      <c r="J30" s="252"/>
      <c r="K30" s="252"/>
      <c r="L30" s="252"/>
    </row>
    <row r="31" spans="1:12" x14ac:dyDescent="0.2">
      <c r="A31" s="252">
        <v>29</v>
      </c>
      <c r="B31" s="252" t="s">
        <v>616</v>
      </c>
      <c r="C31" s="252">
        <v>-0.96857203491792798</v>
      </c>
      <c r="D31" s="252">
        <v>4.9302370072348296</v>
      </c>
      <c r="E31" s="252">
        <v>-5.2667449040547201</v>
      </c>
      <c r="F31" s="253" t="s">
        <v>687</v>
      </c>
      <c r="G31" s="252">
        <v>1.25906579825244E-3</v>
      </c>
      <c r="H31" s="252">
        <v>4.2207046445381504</v>
      </c>
      <c r="I31" s="252"/>
      <c r="J31" s="252"/>
      <c r="K31" s="252"/>
      <c r="L31" s="252"/>
    </row>
    <row r="32" spans="1:12" x14ac:dyDescent="0.2">
      <c r="A32" s="252">
        <v>30</v>
      </c>
      <c r="B32" s="252" t="s">
        <v>614</v>
      </c>
      <c r="C32" s="252">
        <v>-0.81718199464125396</v>
      </c>
      <c r="D32" s="252">
        <v>6.5111260438801999</v>
      </c>
      <c r="E32" s="252">
        <v>-5.3517262250919204</v>
      </c>
      <c r="F32" s="253" t="s">
        <v>688</v>
      </c>
      <c r="G32" s="252">
        <v>1.0486999668865001E-3</v>
      </c>
      <c r="H32" s="252">
        <v>4.2023220699267503</v>
      </c>
      <c r="I32" s="252"/>
      <c r="J32" s="252"/>
      <c r="K32" s="252"/>
      <c r="L32" s="252"/>
    </row>
    <row r="33" spans="1:12" x14ac:dyDescent="0.2">
      <c r="A33" s="252">
        <v>31</v>
      </c>
      <c r="B33" s="252" t="s">
        <v>613</v>
      </c>
      <c r="C33" s="252">
        <v>-1.58706436633879</v>
      </c>
      <c r="D33" s="252">
        <v>2.6123217889563701</v>
      </c>
      <c r="E33" s="252">
        <v>-5.3540998662423798</v>
      </c>
      <c r="F33" s="253" t="s">
        <v>689</v>
      </c>
      <c r="G33" s="252">
        <v>1.0486999668865001E-3</v>
      </c>
      <c r="H33" s="252">
        <v>4.1007706414672596</v>
      </c>
      <c r="I33" s="252"/>
      <c r="J33" s="252"/>
      <c r="K33" s="252"/>
      <c r="L33" s="252"/>
    </row>
    <row r="34" spans="1:12" x14ac:dyDescent="0.2">
      <c r="A34" s="252">
        <v>32</v>
      </c>
      <c r="B34" s="252" t="s">
        <v>618</v>
      </c>
      <c r="C34" s="252">
        <v>-0.63646511312805998</v>
      </c>
      <c r="D34" s="252">
        <v>4.4123135242691403</v>
      </c>
      <c r="E34" s="252">
        <v>-5.2505416521571302</v>
      </c>
      <c r="F34" s="253" t="s">
        <v>690</v>
      </c>
      <c r="G34" s="252">
        <v>1.25906579825244E-3</v>
      </c>
      <c r="H34" s="252">
        <v>4.0949248395976499</v>
      </c>
      <c r="I34" s="252"/>
      <c r="J34" s="252"/>
      <c r="K34" s="252"/>
      <c r="L34" s="252"/>
    </row>
    <row r="35" spans="1:12" x14ac:dyDescent="0.2">
      <c r="A35" s="252">
        <v>33</v>
      </c>
      <c r="B35" s="252" t="s">
        <v>615</v>
      </c>
      <c r="C35" s="252">
        <v>-1.4564015686720599</v>
      </c>
      <c r="D35" s="252">
        <v>1.2964692369152999</v>
      </c>
      <c r="E35" s="252">
        <v>-5.2939175975356001</v>
      </c>
      <c r="F35" s="253" t="s">
        <v>691</v>
      </c>
      <c r="G35" s="252">
        <v>1.2304788256446799E-3</v>
      </c>
      <c r="H35" s="252">
        <v>3.9738730139227898</v>
      </c>
      <c r="I35" s="252"/>
      <c r="J35" s="252"/>
      <c r="K35" s="252"/>
      <c r="L35" s="252"/>
    </row>
    <row r="36" spans="1:12" x14ac:dyDescent="0.2">
      <c r="A36" s="252">
        <v>34</v>
      </c>
      <c r="B36" s="252" t="s">
        <v>617</v>
      </c>
      <c r="C36" s="252">
        <v>-1.57368730713857</v>
      </c>
      <c r="D36" s="252">
        <v>1.9692616455421199</v>
      </c>
      <c r="E36" s="252">
        <v>-5.2635688653230401</v>
      </c>
      <c r="F36" s="253" t="s">
        <v>692</v>
      </c>
      <c r="G36" s="252">
        <v>1.25906579825244E-3</v>
      </c>
      <c r="H36" s="252">
        <v>3.8538991940493701</v>
      </c>
      <c r="I36" s="252"/>
      <c r="J36" s="252"/>
      <c r="K36" s="252"/>
      <c r="L36" s="252"/>
    </row>
    <row r="37" spans="1:12" x14ac:dyDescent="0.2">
      <c r="A37" s="252">
        <v>35</v>
      </c>
      <c r="B37" s="252" t="s">
        <v>693</v>
      </c>
      <c r="C37" s="252">
        <v>-0.86452201403846596</v>
      </c>
      <c r="D37" s="252">
        <v>5.7462306040920499</v>
      </c>
      <c r="E37" s="252">
        <v>-5.0988381033419197</v>
      </c>
      <c r="F37" s="253" t="s">
        <v>694</v>
      </c>
      <c r="G37" s="252">
        <v>1.6949732633567099E-3</v>
      </c>
      <c r="H37" s="252">
        <v>3.6324119536822499</v>
      </c>
      <c r="I37" s="252"/>
      <c r="J37" s="252"/>
      <c r="K37" s="252"/>
      <c r="L37" s="252"/>
    </row>
    <row r="38" spans="1:12" x14ac:dyDescent="0.2">
      <c r="A38" s="252">
        <v>36</v>
      </c>
      <c r="B38" s="252" t="s">
        <v>621</v>
      </c>
      <c r="C38" s="252">
        <v>-2.0553675057502101</v>
      </c>
      <c r="D38" s="252">
        <v>1.82031793661712</v>
      </c>
      <c r="E38" s="252">
        <v>-5.1617195390676898</v>
      </c>
      <c r="F38" s="253" t="s">
        <v>695</v>
      </c>
      <c r="G38" s="252">
        <v>1.47957160660507E-3</v>
      </c>
      <c r="H38" s="252">
        <v>3.6282241660758401</v>
      </c>
      <c r="I38" s="252"/>
      <c r="J38" s="252"/>
      <c r="K38" s="252"/>
      <c r="L38" s="252"/>
    </row>
    <row r="39" spans="1:12" x14ac:dyDescent="0.2">
      <c r="A39" s="252">
        <v>37</v>
      </c>
      <c r="B39" s="252" t="s">
        <v>620</v>
      </c>
      <c r="C39" s="252">
        <v>-1.5043276220264701</v>
      </c>
      <c r="D39" s="252">
        <v>2.2349422808584301</v>
      </c>
      <c r="E39" s="252">
        <v>-5.1643964959405704</v>
      </c>
      <c r="F39" s="253" t="s">
        <v>696</v>
      </c>
      <c r="G39" s="252">
        <v>1.47957160660507E-3</v>
      </c>
      <c r="H39" s="252">
        <v>3.5686155263639301</v>
      </c>
      <c r="I39" s="252"/>
      <c r="J39" s="252"/>
      <c r="K39" s="252"/>
      <c r="L39" s="252"/>
    </row>
    <row r="40" spans="1:12" x14ac:dyDescent="0.2">
      <c r="A40" s="252">
        <v>38</v>
      </c>
      <c r="B40" s="252" t="s">
        <v>619</v>
      </c>
      <c r="C40" s="252">
        <v>-1.9743377159084601</v>
      </c>
      <c r="D40" s="252">
        <v>1.65945184276475</v>
      </c>
      <c r="E40" s="252">
        <v>-5.1964375317363602</v>
      </c>
      <c r="F40" s="253" t="s">
        <v>697</v>
      </c>
      <c r="G40" s="252">
        <v>1.43930246667688E-3</v>
      </c>
      <c r="H40" s="252">
        <v>3.4505271895111398</v>
      </c>
      <c r="I40" s="252"/>
      <c r="J40" s="252"/>
      <c r="K40" s="252"/>
      <c r="L40" s="252"/>
    </row>
    <row r="41" spans="1:12" x14ac:dyDescent="0.2">
      <c r="A41" s="252">
        <v>39</v>
      </c>
      <c r="B41" s="252" t="s">
        <v>698</v>
      </c>
      <c r="C41" s="252">
        <v>-1.1389454272125401</v>
      </c>
      <c r="D41" s="252">
        <v>3.2255965298786999</v>
      </c>
      <c r="E41" s="252">
        <v>-5.0517672376859304</v>
      </c>
      <c r="F41" s="253" t="s">
        <v>699</v>
      </c>
      <c r="G41" s="252">
        <v>1.81172281360114E-3</v>
      </c>
      <c r="H41" s="252">
        <v>3.37031599072143</v>
      </c>
      <c r="I41" s="252"/>
      <c r="J41" s="252"/>
      <c r="K41" s="252"/>
      <c r="L41" s="252"/>
    </row>
    <row r="42" spans="1:12" x14ac:dyDescent="0.2">
      <c r="A42" s="252">
        <v>40</v>
      </c>
      <c r="B42" s="252" t="s">
        <v>700</v>
      </c>
      <c r="C42" s="252">
        <v>-0.77746521980451</v>
      </c>
      <c r="D42" s="252">
        <v>5.81090321974209</v>
      </c>
      <c r="E42" s="252">
        <v>-5.02100026177113</v>
      </c>
      <c r="F42" s="253" t="s">
        <v>701</v>
      </c>
      <c r="G42" s="252">
        <v>1.88499708747273E-3</v>
      </c>
      <c r="H42" s="252">
        <v>3.3476251028064001</v>
      </c>
      <c r="I42" s="252"/>
      <c r="J42" s="252"/>
      <c r="K42" s="252"/>
      <c r="L42" s="252"/>
    </row>
    <row r="44" spans="1:12" x14ac:dyDescent="0.2">
      <c r="A44" t="s">
        <v>641</v>
      </c>
    </row>
    <row r="45" spans="1:12" x14ac:dyDescent="0.2">
      <c r="A45" t="s">
        <v>580</v>
      </c>
      <c r="B45" t="s">
        <v>643</v>
      </c>
    </row>
    <row r="46" spans="1:12" x14ac:dyDescent="0.2">
      <c r="A46" t="s">
        <v>581</v>
      </c>
      <c r="B46" t="s">
        <v>642</v>
      </c>
    </row>
    <row r="47" spans="1:12" x14ac:dyDescent="0.2">
      <c r="A47" t="s">
        <v>582</v>
      </c>
      <c r="B47" t="s">
        <v>639</v>
      </c>
    </row>
    <row r="48" spans="1:12" x14ac:dyDescent="0.2">
      <c r="A48" t="s">
        <v>583</v>
      </c>
      <c r="B48" t="s">
        <v>644</v>
      </c>
    </row>
    <row r="49" spans="1:2" x14ac:dyDescent="0.2">
      <c r="A49" t="s">
        <v>584</v>
      </c>
      <c r="B49" t="s">
        <v>640</v>
      </c>
    </row>
    <row r="50" spans="1:2" x14ac:dyDescent="0.2">
      <c r="A50" t="s">
        <v>585</v>
      </c>
      <c r="B50" t="s">
        <v>645</v>
      </c>
    </row>
  </sheetData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0759288C404409F2252B22162A91E" ma:contentTypeVersion="19" ma:contentTypeDescription="Create a new document." ma:contentTypeScope="" ma:versionID="18b225830d5f236dde6eecd17f79dc8f">
  <xsd:schema xmlns:xsd="http://www.w3.org/2001/XMLSchema" xmlns:xs="http://www.w3.org/2001/XMLSchema" xmlns:p="http://schemas.microsoft.com/office/2006/metadata/properties" xmlns:ns2="e29302da-b2f9-4288-a31a-52fbcfe93320" xmlns:ns3="a5e8744b-6de0-40df-8e0a-8933fd3368a6" targetNamespace="http://schemas.microsoft.com/office/2006/metadata/properties" ma:root="true" ma:fieldsID="1653f61a2f27f82a3f109f21e174bd5d" ns2:_="" ns3:_="">
    <xsd:import namespace="e29302da-b2f9-4288-a31a-52fbcfe93320"/>
    <xsd:import namespace="a5e8744b-6de0-40df-8e0a-8933fd3368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Deta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302da-b2f9-4288-a31a-52fbcfe93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tail" ma:index="24" nillable="true" ma:displayName="Detail" ma:description="Bar Plot Of Cell Types Showing Proportions" ma:format="Dropdown" ma:internalName="Detail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8744b-6de0-40df-8e0a-8933fd3368a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3b4b4-9eb0-4c4d-bf7d-3608f26c68ae}" ma:internalName="TaxCatchAll" ma:showField="CatchAllData" ma:web="a5e8744b-6de0-40df-8e0a-8933fd3368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9302da-b2f9-4288-a31a-52fbcfe93320">
      <Terms xmlns="http://schemas.microsoft.com/office/infopath/2007/PartnerControls"/>
    </lcf76f155ced4ddcb4097134ff3c332f>
    <Detail xmlns="e29302da-b2f9-4288-a31a-52fbcfe93320" xsi:nil="true"/>
    <TaxCatchAll xmlns="a5e8744b-6de0-40df-8e0a-8933fd3368a6" xsi:nil="true"/>
  </documentManagement>
</p:properties>
</file>

<file path=customXml/itemProps1.xml><?xml version="1.0" encoding="utf-8"?>
<ds:datastoreItem xmlns:ds="http://schemas.openxmlformats.org/officeDocument/2006/customXml" ds:itemID="{69E03A93-6F83-47E3-AB52-913DA9E5BE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B68299-93EC-4BEA-804E-8F3062294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9302da-b2f9-4288-a31a-52fbcfe93320"/>
    <ds:schemaRef ds:uri="a5e8744b-6de0-40df-8e0a-8933fd3368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6BC105-AF27-40A6-9E5B-C5BFB8087692}">
  <ds:schemaRefs>
    <ds:schemaRef ds:uri="http://schemas.microsoft.com/office/infopath/2007/PartnerControls"/>
    <ds:schemaRef ds:uri="http://purl.org/dc/dcmitype/"/>
    <ds:schemaRef ds:uri="e29302da-b2f9-4288-a31a-52fbcfe93320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a5e8744b-6de0-40df-8e0a-8933fd3368a6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Group Characteristics</vt:lpstr>
      <vt:lpstr>2. Participant Characteristics</vt:lpstr>
      <vt:lpstr>3. Serology and S1RBD B cells</vt:lpstr>
      <vt:lpstr>4. BSM Characteristics</vt:lpstr>
      <vt:lpstr>5. Freq of Clusters in PBMC</vt:lpstr>
      <vt:lpstr>6. Freq of Clusters in tissues</vt:lpstr>
      <vt:lpstr>7. GC B cell Description</vt:lpstr>
      <vt:lpstr>8. CITE-seq Samples</vt:lpstr>
      <vt:lpstr>9. DEG_S_P1_P2</vt:lpstr>
      <vt:lpstr>10. DAR_P1_P2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Manthiram, Kalpana (NIH/NIAID) [E]</cp:lastModifiedBy>
  <dcterms:created xsi:type="dcterms:W3CDTF">2023-02-19T00:58:48Z</dcterms:created>
  <dcterms:modified xsi:type="dcterms:W3CDTF">2025-08-15T19:03:22Z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0x0101006690759288C404409F2252B22162A91E</vt:lpwstr>
  </property>
  <property fmtid="{D5CDD505-2E9C-101B-9397-08002B2CF9AE}" pid="3" name="MediaServiceImageTags">
    <vt:lpwstr/>
  </property>
</Properties>
</file>