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14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r_yuan/Desktop/ESCC paper/JHO/"/>
    </mc:Choice>
  </mc:AlternateContent>
  <xr:revisionPtr revIDLastSave="0" documentId="13_ncr:1_{84BD166B-5876-8242-A5F7-DD1338C2A550}" xr6:coauthVersionLast="45" xr6:coauthVersionMax="45" xr10:uidLastSave="{00000000-0000-0000-0000-000000000000}"/>
  <bookViews>
    <workbookView xWindow="0" yWindow="460" windowWidth="28800" windowHeight="17540" activeTab="1" xr2:uid="{00000000-000D-0000-FFFF-FFFF00000000}"/>
  </bookViews>
  <sheets>
    <sheet name="SF.1 Summary of WEX" sheetId="4" r:id="rId1"/>
    <sheet name="SF.2 Summary of Panel data" sheetId="1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36" i="1" l="1" a="1"/>
  <c r="J36" i="1"/>
  <c r="J37" i="1"/>
  <c r="J38" i="1"/>
  <c r="J39" i="1"/>
  <c r="J40" i="1"/>
  <c r="J41" i="1"/>
  <c r="J42" i="1"/>
  <c r="J43" i="1"/>
  <c r="J44" i="1"/>
  <c r="J45" i="1"/>
  <c r="J46" i="1"/>
  <c r="J47" i="1"/>
  <c r="J29" i="4" a="1"/>
  <c r="J29" i="4"/>
  <c r="J30" i="4"/>
  <c r="J31" i="4"/>
  <c r="J32" i="4"/>
  <c r="J33" i="4"/>
  <c r="J34" i="4"/>
  <c r="J35" i="4"/>
  <c r="J36" i="4"/>
  <c r="J37" i="4"/>
  <c r="E17" i="4" a="1"/>
  <c r="E17" i="4"/>
  <c r="E18" i="4"/>
  <c r="E19" i="4"/>
  <c r="E20" i="4"/>
  <c r="E21" i="4"/>
  <c r="E22" i="4"/>
  <c r="E23" i="4"/>
  <c r="E24" i="4"/>
  <c r="E25" i="4"/>
  <c r="K9" i="4" a="1"/>
  <c r="K9" i="4"/>
  <c r="K10" i="4"/>
  <c r="K11" i="4"/>
  <c r="K12" i="4"/>
  <c r="K3" i="4" a="1"/>
  <c r="K3" i="4"/>
  <c r="K4" i="4"/>
  <c r="K5" i="4"/>
  <c r="K6" i="4"/>
  <c r="K7" i="4"/>
  <c r="G3" i="4" a="1"/>
  <c r="G3" i="4"/>
  <c r="G4" i="4"/>
  <c r="G5" i="4"/>
  <c r="G6" i="4"/>
  <c r="G7" i="4"/>
  <c r="G8" i="4"/>
  <c r="G9" i="4"/>
  <c r="G10" i="4"/>
  <c r="G11" i="4"/>
  <c r="G12" i="4"/>
  <c r="G13" i="4"/>
  <c r="I3" i="4"/>
  <c r="I4" i="4"/>
  <c r="I5" i="4"/>
  <c r="I6" i="4"/>
  <c r="I7" i="4"/>
  <c r="I8" i="4"/>
  <c r="I9" i="4"/>
  <c r="I10" i="4"/>
  <c r="I11" i="4"/>
  <c r="I12" i="4"/>
  <c r="I13" i="4"/>
  <c r="I13" i="1" a="1"/>
  <c r="I13" i="1"/>
  <c r="I14" i="1"/>
  <c r="I15" i="1"/>
  <c r="I16" i="1"/>
  <c r="I8" i="1" a="1"/>
  <c r="I8" i="1"/>
  <c r="I9" i="1"/>
  <c r="I10" i="1"/>
  <c r="I11" i="1"/>
  <c r="I3" i="1" a="1"/>
  <c r="I3" i="1"/>
  <c r="I4" i="1"/>
  <c r="I5" i="1"/>
  <c r="I6" i="1"/>
  <c r="H14" i="1"/>
  <c r="H15" i="1"/>
  <c r="H16" i="1"/>
  <c r="H17" i="1"/>
  <c r="H9" i="1"/>
  <c r="H10" i="1"/>
  <c r="H11" i="1"/>
  <c r="H12" i="1"/>
  <c r="H4" i="1"/>
  <c r="H5" i="1"/>
  <c r="H6" i="1"/>
  <c r="H7" i="1"/>
  <c r="F8" i="1"/>
  <c r="F13" i="1"/>
  <c r="F3" i="1"/>
  <c r="H8" i="1"/>
  <c r="H13" i="1"/>
  <c r="H3" i="1"/>
</calcChain>
</file>

<file path=xl/sharedStrings.xml><?xml version="1.0" encoding="utf-8"?>
<sst xmlns="http://schemas.openxmlformats.org/spreadsheetml/2006/main" count="1662" uniqueCount="301">
  <si>
    <t>sample_id</t>
  </si>
  <si>
    <t>sequencing mode</t>
  </si>
  <si>
    <t># of original read pairs</t>
  </si>
  <si>
    <t># of trimmed read pairs</t>
  </si>
  <si>
    <t># of uniquely mapped reads</t>
  </si>
  <si>
    <t>mapping efficiency</t>
  </si>
  <si>
    <t># of reads after dedup</t>
  </si>
  <si>
    <t>PCR duplication rate</t>
  </si>
  <si>
    <t>E111_cfDNA</t>
  </si>
  <si>
    <t>E121_cfDNA</t>
  </si>
  <si>
    <t>150*2</t>
  </si>
  <si>
    <t>150*2</t>
    <phoneticPr fontId="3" type="noConversion"/>
  </si>
  <si>
    <t>150*2</t>
    <phoneticPr fontId="3" type="noConversion"/>
  </si>
  <si>
    <t>Breadth of coverage</t>
  </si>
  <si>
    <t>E102_DHEL0697</t>
  </si>
  <si>
    <t>E1021_BDHE190011861-1a</t>
  </si>
  <si>
    <t>E1022_BDHE190011862-1a</t>
  </si>
  <si>
    <t>E1023_BDHE190011863-1a</t>
  </si>
  <si>
    <t>E1024_BDHE190011864-1a</t>
  </si>
  <si>
    <t>E102W_BDHE190011869-1a</t>
  </si>
  <si>
    <t>E110_DHEL0698</t>
  </si>
  <si>
    <t>E1101_BDHE190011865-1a</t>
  </si>
  <si>
    <t>E1103_BDHE190011867-1a</t>
  </si>
  <si>
    <t>E1104_BDHE190011868-1a</t>
  </si>
  <si>
    <t>E110W_BDHE190011870-1a</t>
  </si>
  <si>
    <t>In/It</t>
    <phoneticPr fontId="3" type="noConversion"/>
  </si>
  <si>
    <t>E104_cfDNA</t>
    <phoneticPr fontId="3" type="noConversion"/>
  </si>
  <si>
    <t>E102_cfDNA</t>
    <phoneticPr fontId="3" type="noConversion"/>
  </si>
  <si>
    <t>E110_cfDNA</t>
    <phoneticPr fontId="3" type="noConversion"/>
  </si>
  <si>
    <t>sample_id</t>
    <phoneticPr fontId="3" type="noConversion"/>
  </si>
  <si>
    <t># of SNP</t>
    <phoneticPr fontId="3" type="noConversion"/>
  </si>
  <si>
    <t># of insertion</t>
    <phoneticPr fontId="3" type="noConversion"/>
  </si>
  <si>
    <t># of deletion</t>
    <phoneticPr fontId="3" type="noConversion"/>
  </si>
  <si>
    <t># of total</t>
    <phoneticPr fontId="3" type="noConversion"/>
  </si>
  <si>
    <t>sample_id</t>
    <phoneticPr fontId="3" type="noConversion"/>
  </si>
  <si>
    <t>Missense_Mutation</t>
  </si>
  <si>
    <t>Nonsense_Mutation</t>
  </si>
  <si>
    <t>In_Frame_Ins</t>
  </si>
  <si>
    <t>In_Frame_Del</t>
  </si>
  <si>
    <t>Frame_Shift_Ins</t>
  </si>
  <si>
    <t>Frame_Shift_Del</t>
  </si>
  <si>
    <t>Nonstop_Mutation</t>
  </si>
  <si>
    <t>Splice_Site</t>
  </si>
  <si>
    <t>total</t>
    <phoneticPr fontId="3" type="noConversion"/>
  </si>
  <si>
    <t>E102_cfDNA</t>
    <phoneticPr fontId="3" type="noConversion"/>
  </si>
  <si>
    <t>E110_cfDNA</t>
    <phoneticPr fontId="3" type="noConversion"/>
  </si>
  <si>
    <t>chr</t>
  </si>
  <si>
    <t>start.coord</t>
  </si>
  <si>
    <t>ref</t>
  </si>
  <si>
    <t>alt</t>
  </si>
  <si>
    <t>chr9</t>
  </si>
  <si>
    <t>G</t>
  </si>
  <si>
    <t>A</t>
  </si>
  <si>
    <t>CNTNAP3</t>
  </si>
  <si>
    <t>Ubiquitous</t>
  </si>
  <si>
    <t>chr1</t>
  </si>
  <si>
    <t>C</t>
  </si>
  <si>
    <t>PEX11B</t>
  </si>
  <si>
    <t>Heterogeneous</t>
  </si>
  <si>
    <t>FLG2</t>
  </si>
  <si>
    <t>T</t>
  </si>
  <si>
    <t>chr11</t>
  </si>
  <si>
    <t>CCA</t>
  </si>
  <si>
    <t>-</t>
  </si>
  <si>
    <t>MUC5B</t>
  </si>
  <si>
    <t>CAGG</t>
  </si>
  <si>
    <t>MUS81</t>
  </si>
  <si>
    <t>chr12</t>
  </si>
  <si>
    <t>PRB4</t>
  </si>
  <si>
    <t>MAP1LC3B2</t>
  </si>
  <si>
    <t>UBC</t>
  </si>
  <si>
    <t>MUC19</t>
  </si>
  <si>
    <t>FAM186A</t>
  </si>
  <si>
    <t>chr13</t>
  </si>
  <si>
    <t>CGG</t>
  </si>
  <si>
    <t>SLITRK5</t>
  </si>
  <si>
    <t>chr14</t>
  </si>
  <si>
    <t>POTEG</t>
  </si>
  <si>
    <t>CCT</t>
  </si>
  <si>
    <t>LRP10</t>
  </si>
  <si>
    <t>KHNYN</t>
  </si>
  <si>
    <t>chr15</t>
  </si>
  <si>
    <t>LOC100128108</t>
  </si>
  <si>
    <t>GOLGA6L2</t>
  </si>
  <si>
    <t>GOLGA6B</t>
  </si>
  <si>
    <t>chr16</t>
  </si>
  <si>
    <t>SNX29</t>
  </si>
  <si>
    <t>TAF1C</t>
  </si>
  <si>
    <t>chr17</t>
  </si>
  <si>
    <t>KCNJ12</t>
  </si>
  <si>
    <t>USH1G</t>
  </si>
  <si>
    <t>GAA</t>
  </si>
  <si>
    <t>chr19</t>
  </si>
  <si>
    <t>ADGRL1</t>
  </si>
  <si>
    <t>ISYNA1</t>
  </si>
  <si>
    <t>ZNF737</t>
  </si>
  <si>
    <t>ZNF626</t>
  </si>
  <si>
    <t>ZNF430</t>
  </si>
  <si>
    <t>ZNF100</t>
  </si>
  <si>
    <t>ZNF728</t>
  </si>
  <si>
    <t>ZNF91</t>
  </si>
  <si>
    <t>ZNF681</t>
  </si>
  <si>
    <t>ZNF726</t>
  </si>
  <si>
    <t>GNG7</t>
  </si>
  <si>
    <t>ZNF850</t>
  </si>
  <si>
    <t>SRRM5</t>
  </si>
  <si>
    <t>CTC</t>
  </si>
  <si>
    <t>CLASRP</t>
  </si>
  <si>
    <t>CCDC8</t>
  </si>
  <si>
    <t>ZNF765</t>
  </si>
  <si>
    <t>RFPL4A</t>
  </si>
  <si>
    <t>ZNF814</t>
  </si>
  <si>
    <t>chr2</t>
  </si>
  <si>
    <t>PSD4</t>
  </si>
  <si>
    <t>ALS2</t>
  </si>
  <si>
    <t>NOP58</t>
  </si>
  <si>
    <t>PTPRN</t>
  </si>
  <si>
    <t>TGOLN2</t>
  </si>
  <si>
    <t>EIF5B</t>
  </si>
  <si>
    <t>chr20</t>
  </si>
  <si>
    <t>RRBP1</t>
  </si>
  <si>
    <t>chr21</t>
  </si>
  <si>
    <t>KRTAP10-6</t>
  </si>
  <si>
    <t>LSS</t>
  </si>
  <si>
    <t>chr22</t>
  </si>
  <si>
    <t>LOC101927859</t>
  </si>
  <si>
    <t>GGTLC2</t>
  </si>
  <si>
    <t>FAM118A</t>
  </si>
  <si>
    <t>chr3</t>
  </si>
  <si>
    <t>PLXNA1</t>
  </si>
  <si>
    <t>LOC105374297</t>
  </si>
  <si>
    <t>SDHAP2</t>
  </si>
  <si>
    <t>MUC4</t>
  </si>
  <si>
    <t>chr4</t>
  </si>
  <si>
    <t>ZNF141</t>
  </si>
  <si>
    <t>CT</t>
  </si>
  <si>
    <t>MIR378D1</t>
  </si>
  <si>
    <t>HTRA3</t>
  </si>
  <si>
    <t>chr5</t>
  </si>
  <si>
    <t>TTC</t>
  </si>
  <si>
    <t>CTNND2</t>
  </si>
  <si>
    <t>ZDHHC11B</t>
  </si>
  <si>
    <t>chr6</t>
  </si>
  <si>
    <t>AFDN-AS1</t>
  </si>
  <si>
    <t>MDC1</t>
  </si>
  <si>
    <t>GAGA</t>
  </si>
  <si>
    <t>DDR1</t>
  </si>
  <si>
    <t>DPCR1</t>
  </si>
  <si>
    <t>chr7</t>
  </si>
  <si>
    <t>MUC3A</t>
  </si>
  <si>
    <t>TRY2P</t>
  </si>
  <si>
    <t>GCG</t>
  </si>
  <si>
    <t>COL27A1</t>
  </si>
  <si>
    <t>PAPPA</t>
  </si>
  <si>
    <t>COL5A1</t>
  </si>
  <si>
    <t>chrX</t>
  </si>
  <si>
    <t>MAGEC1</t>
  </si>
  <si>
    <t>PRRG1</t>
  </si>
  <si>
    <t>GCNA</t>
  </si>
  <si>
    <t>MST1L</t>
  </si>
  <si>
    <t>EP400</t>
  </si>
  <si>
    <t>TGC</t>
  </si>
  <si>
    <t>KMT2D</t>
  </si>
  <si>
    <t>MYH11</t>
  </si>
  <si>
    <t>BRIP1</t>
  </si>
  <si>
    <t>DNMT1</t>
  </si>
  <si>
    <t>ADGRL3</t>
  </si>
  <si>
    <t>PRDM1</t>
  </si>
  <si>
    <t>FOXO3</t>
  </si>
  <si>
    <t>chr8</t>
  </si>
  <si>
    <t>RUNX1T1</t>
  </si>
  <si>
    <t>RXRA</t>
  </si>
  <si>
    <t>E104</t>
    <phoneticPr fontId="3" type="noConversion"/>
  </si>
  <si>
    <t>BCL9</t>
  </si>
  <si>
    <t>chr10</t>
  </si>
  <si>
    <t>SUFU</t>
  </si>
  <si>
    <t>AAC</t>
  </si>
  <si>
    <t>NCOR1</t>
  </si>
  <si>
    <t>NF1</t>
  </si>
  <si>
    <t>TP53</t>
  </si>
  <si>
    <t>AFF3</t>
  </si>
  <si>
    <t>ASXL1</t>
  </si>
  <si>
    <t>ATR</t>
  </si>
  <si>
    <t>KIT</t>
  </si>
  <si>
    <t>SYNE1</t>
  </si>
  <si>
    <t>TCC</t>
  </si>
  <si>
    <t>DAXX</t>
  </si>
  <si>
    <t>KMT2C</t>
  </si>
  <si>
    <t>IKBKB</t>
  </si>
  <si>
    <t>GBGT1</t>
  </si>
  <si>
    <t>STAG2</t>
  </si>
  <si>
    <t>E111</t>
    <phoneticPr fontId="3" type="noConversion"/>
  </si>
  <si>
    <t>E121</t>
    <phoneticPr fontId="3" type="noConversion"/>
  </si>
  <si>
    <t>MLLT10</t>
  </si>
  <si>
    <t>LOC100287072</t>
  </si>
  <si>
    <t>SMARCA4</t>
  </si>
  <si>
    <t>UGT1A1</t>
  </si>
  <si>
    <t>FANCD2</t>
  </si>
  <si>
    <t>TGFBR2</t>
  </si>
  <si>
    <t>NPM1</t>
  </si>
  <si>
    <t>DST</t>
  </si>
  <si>
    <t>GNAQ</t>
  </si>
  <si>
    <t>`</t>
    <phoneticPr fontId="3" type="noConversion"/>
  </si>
  <si>
    <t>E102</t>
    <phoneticPr fontId="3" type="noConversion"/>
  </si>
  <si>
    <t>ADAM6</t>
  </si>
  <si>
    <t>HLA-DQB1</t>
  </si>
  <si>
    <t>MAN1B1</t>
  </si>
  <si>
    <t>FBXO44</t>
  </si>
  <si>
    <t>ATAD3C</t>
  </si>
  <si>
    <t>TCHH</t>
  </si>
  <si>
    <t>IGFN1</t>
  </si>
  <si>
    <t>MUC2</t>
  </si>
  <si>
    <t>CDC42BPG</t>
  </si>
  <si>
    <t>MAP3K11</t>
  </si>
  <si>
    <t>TMEM80</t>
  </si>
  <si>
    <t>RIMBP2</t>
  </si>
  <si>
    <t>VWF</t>
  </si>
  <si>
    <t>GOLGA6L6</t>
  </si>
  <si>
    <t>MEX3B</t>
  </si>
  <si>
    <t>ACAN</t>
  </si>
  <si>
    <t>RGS11</t>
  </si>
  <si>
    <t>ZNF208</t>
  </si>
  <si>
    <t>ZNF729</t>
  </si>
  <si>
    <t>ZNF254</t>
  </si>
  <si>
    <t>PRX</t>
  </si>
  <si>
    <t>GGCCAGAAGGATCTGAGAGAGTGTGGCCAGCTTGAGCCCTCAGGAGTC</t>
  </si>
  <si>
    <t>ZNF544</t>
  </si>
  <si>
    <t>AG</t>
  </si>
  <si>
    <t>C2orf82</t>
  </si>
  <si>
    <t>FRG1BP</t>
  </si>
  <si>
    <t>DLGAP4-AS1</t>
  </si>
  <si>
    <t>LOC100996335</t>
  </si>
  <si>
    <t>TC</t>
  </si>
  <si>
    <t>MTMR3</t>
  </si>
  <si>
    <t>RRP7A</t>
  </si>
  <si>
    <t>chr22_KI270733v1_random</t>
  </si>
  <si>
    <t>RNA45SN1</t>
  </si>
  <si>
    <t>NAA50</t>
  </si>
  <si>
    <t>SDHAP1</t>
  </si>
  <si>
    <t>SMR3A</t>
  </si>
  <si>
    <t>FAM153A</t>
  </si>
  <si>
    <t>MSH3</t>
  </si>
  <si>
    <t>BRD9</t>
  </si>
  <si>
    <t>MUC17</t>
  </si>
  <si>
    <t>MOGAT3</t>
  </si>
  <si>
    <t>GCT</t>
  </si>
  <si>
    <t>TMEM229A</t>
  </si>
  <si>
    <t>ZNF716</t>
  </si>
  <si>
    <t>ZNF107</t>
  </si>
  <si>
    <t>PEG10</t>
  </si>
  <si>
    <t>CYP11B1</t>
  </si>
  <si>
    <t>GRIN1</t>
  </si>
  <si>
    <t>VCX3B</t>
  </si>
  <si>
    <t>E110</t>
    <phoneticPr fontId="3" type="noConversion"/>
  </si>
  <si>
    <t>nd</t>
  </si>
  <si>
    <t>sample_id</t>
    <phoneticPr fontId="3" type="noConversion"/>
  </si>
  <si>
    <t>sequencing mode</t>
    <phoneticPr fontId="3" type="noConversion"/>
  </si>
  <si>
    <t># of original read pairs</t>
    <phoneticPr fontId="3" type="noConversion"/>
  </si>
  <si>
    <t># of trimmed read pairs</t>
    <phoneticPr fontId="3" type="noConversion"/>
  </si>
  <si>
    <t># of uniquely mapped reads</t>
    <phoneticPr fontId="3" type="noConversion"/>
  </si>
  <si>
    <t>mapping efficiency</t>
    <phoneticPr fontId="3" type="noConversion"/>
  </si>
  <si>
    <t># of reads after dedup</t>
    <phoneticPr fontId="3" type="noConversion"/>
  </si>
  <si>
    <t>PCR duplication rate</t>
    <phoneticPr fontId="3" type="noConversion"/>
  </si>
  <si>
    <t>In/It</t>
    <phoneticPr fontId="3" type="noConversion"/>
  </si>
  <si>
    <t>Table S1. Summary of WES data</t>
  </si>
  <si>
    <t>E102_T1</t>
  </si>
  <si>
    <t>E102_T2</t>
  </si>
  <si>
    <t>E102_T3</t>
  </si>
  <si>
    <t>E102_T4</t>
  </si>
  <si>
    <t>E102_WBC</t>
  </si>
  <si>
    <t>E110_T1</t>
  </si>
  <si>
    <t>E110_T3</t>
  </si>
  <si>
    <t>E110_T4</t>
  </si>
  <si>
    <t>E110_WBC</t>
  </si>
  <si>
    <t>Table S2. Summary of somatic SNV and prevalence in two ESCC patients from WES data</t>
  </si>
  <si>
    <t>Table S3. The variation type for the non-synonymous somatic mutations.</t>
  </si>
  <si>
    <t>Table S4.The VAFs for Ubiquitous and Heterogeneous somatic mutations in cfDNA and solid tumor</t>
  </si>
  <si>
    <t>affected genes</t>
  </si>
  <si>
    <t>mutation type</t>
  </si>
  <si>
    <t>VAFs (%)</t>
  </si>
  <si>
    <t>cfDNA</t>
  </si>
  <si>
    <t>T1</t>
  </si>
  <si>
    <t>T2</t>
  </si>
  <si>
    <t>T3</t>
  </si>
  <si>
    <t>T4</t>
  </si>
  <si>
    <t>E104_T1</t>
  </si>
  <si>
    <t>E104_T2</t>
  </si>
  <si>
    <t>E104_T3</t>
  </si>
  <si>
    <t>E111_T1</t>
  </si>
  <si>
    <t>E111_T2</t>
  </si>
  <si>
    <t>E111_T3</t>
  </si>
  <si>
    <t>E121_T1</t>
  </si>
  <si>
    <t>E121_T2</t>
  </si>
  <si>
    <t>E121_T3</t>
  </si>
  <si>
    <t>E104_WBC</t>
  </si>
  <si>
    <t>E111_WBC</t>
  </si>
  <si>
    <t>E121_WBC</t>
  </si>
  <si>
    <t>Table S5. Summary of panel data</t>
  </si>
  <si>
    <t>Table S6. Summary of somatic SNV and prevalence in two ESCC patients from panel data</t>
  </si>
  <si>
    <t>Table S7. The variation type for the non-synonymous somatic mutations.</t>
  </si>
  <si>
    <t>Table S8.The VAF for Ubiquitous and Heterogeneous somatic mutations in cfDNA and solid tumor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</si>
</sst>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11" x14ac:knownFonts="1">
    <font>
      <sz val="11"/>
      <color theme="1"/>
      <name val="Calibri"/>
      <family val="2"/>
      <charset val="134"/>
      <scheme val="minor"/>
    </font>
    <font>
      <sz val="11"/>
      <color rgb="FF9C6500"/>
      <name val="Calibri"/>
      <family val="2"/>
      <charset val="134"/>
      <scheme val="minor"/>
    </font>
    <font>
      <sz val="11"/>
      <color theme="1"/>
      <name val="Times New Roman"/>
      <family val="1"/>
    </font>
    <font>
      <sz val="9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sz val="10"/>
      <color rgb="FF000000"/>
      <name val="Lucida Console"/>
      <family val="3"/>
    </font>
    <font>
      <b/>
      <sz val="11"/>
      <color theme="1"/>
      <name val="Calibri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rgb="FFFF0000"/>
      <name val="Calibri"/>
      <family val="3"/>
      <charset val="134"/>
      <scheme val="minor"/>
    </font>
    <font>
      <sz val="11"/>
      <color theme="1"/>
      <name val="Calibri"/>
      <family val="2"/>
      <charset val="134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165" fontId="0" fillId="0" borderId="0" xfId="0" applyNumberFormat="1" applyAlignment="1">
      <alignment horizontal="left" vertical="center"/>
    </xf>
    <xf numFmtId="0" fontId="7" fillId="0" borderId="0" xfId="0" applyFont="1" applyAlignment="1">
      <alignment horizontal="left" vertical="center"/>
    </xf>
    <xf numFmtId="2" fontId="0" fillId="0" borderId="0" xfId="0" applyNumberForma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2" xfId="1" applyFont="1" applyFill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164" fontId="0" fillId="0" borderId="0" xfId="0" applyNumberFormat="1" applyBorder="1" applyAlignment="1">
      <alignment horizontal="left" vertical="center"/>
    </xf>
    <xf numFmtId="165" fontId="0" fillId="0" borderId="0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164" fontId="0" fillId="0" borderId="1" xfId="0" applyNumberFormat="1" applyBorder="1" applyAlignment="1">
      <alignment horizontal="left" vertical="center"/>
    </xf>
    <xf numFmtId="165" fontId="0" fillId="0" borderId="1" xfId="0" applyNumberForma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</cellXfs>
  <cellStyles count="2"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7"/>
  <sheetViews>
    <sheetView topLeftCell="A26" workbookViewId="0">
      <selection activeCell="A39" sqref="A39:F39"/>
    </sheetView>
  </sheetViews>
  <sheetFormatPr baseColWidth="10" defaultColWidth="8.83203125" defaultRowHeight="15" x14ac:dyDescent="0.2"/>
  <cols>
    <col min="1" max="1" width="18.33203125" style="1" customWidth="1"/>
    <col min="2" max="2" width="14.83203125" style="1" customWidth="1"/>
    <col min="3" max="3" width="13.1640625" style="1" customWidth="1"/>
    <col min="4" max="4" width="12.6640625" style="1" customWidth="1"/>
    <col min="5" max="5" width="14.1640625" style="1" customWidth="1"/>
    <col min="6" max="6" width="15.6640625" style="1" customWidth="1"/>
    <col min="7" max="7" width="11.83203125" style="1" customWidth="1"/>
    <col min="8" max="8" width="14.83203125" style="1" customWidth="1"/>
    <col min="9" max="9" width="12" style="1" customWidth="1"/>
    <col min="10" max="10" width="11.5" style="1" customWidth="1"/>
    <col min="11" max="11" width="15" style="1" customWidth="1"/>
    <col min="12" max="12" width="15.1640625" style="1" customWidth="1"/>
    <col min="13" max="16384" width="8.83203125" style="1"/>
  </cols>
  <sheetData>
    <row r="1" spans="1:11" x14ac:dyDescent="0.2">
      <c r="A1" s="26" t="s">
        <v>264</v>
      </c>
      <c r="B1" s="26"/>
      <c r="C1" s="2"/>
      <c r="D1" s="2"/>
      <c r="E1" s="2"/>
      <c r="F1" s="2"/>
      <c r="G1" s="2"/>
      <c r="H1" s="2"/>
      <c r="I1" s="2"/>
      <c r="J1" s="2"/>
    </row>
    <row r="2" spans="1:11" s="3" customFormat="1" ht="45" x14ac:dyDescent="0.2">
      <c r="A2" s="9"/>
      <c r="B2" s="9" t="s">
        <v>0</v>
      </c>
      <c r="C2" s="9" t="s">
        <v>1</v>
      </c>
      <c r="D2" s="9" t="s">
        <v>2</v>
      </c>
      <c r="E2" s="9" t="s">
        <v>3</v>
      </c>
      <c r="F2" s="9" t="s">
        <v>4</v>
      </c>
      <c r="G2" s="9" t="s">
        <v>5</v>
      </c>
      <c r="H2" s="9" t="s">
        <v>6</v>
      </c>
      <c r="I2" s="9" t="s">
        <v>7</v>
      </c>
      <c r="J2" s="9" t="s">
        <v>13</v>
      </c>
      <c r="K2" s="9" t="s">
        <v>25</v>
      </c>
    </row>
    <row r="3" spans="1:11" x14ac:dyDescent="0.2">
      <c r="A3" s="1" t="s">
        <v>14</v>
      </c>
      <c r="B3" s="1" t="s">
        <v>27</v>
      </c>
      <c r="C3" s="1" t="s">
        <v>11</v>
      </c>
      <c r="D3" s="1">
        <v>111130096</v>
      </c>
      <c r="E3" s="1">
        <v>110165785</v>
      </c>
      <c r="F3" s="1">
        <v>220206852</v>
      </c>
      <c r="G3" s="4">
        <f t="array" ref="G3:G13">F3:F13/E3:E13/2</f>
        <v>0.99943395310985161</v>
      </c>
      <c r="H3" s="1">
        <v>155540801</v>
      </c>
      <c r="I3" s="5">
        <f t="shared" ref="I3" si="0">1-H3:H13/F3:F13</f>
        <v>0.29366048518780874</v>
      </c>
      <c r="J3" s="1">
        <v>0.99439999999999995</v>
      </c>
      <c r="K3" s="5">
        <f t="array" ref="K3:K7">H8/H3:H7</f>
        <v>0.71625242562560809</v>
      </c>
    </row>
    <row r="4" spans="1:11" x14ac:dyDescent="0.2">
      <c r="A4" s="1" t="s">
        <v>15</v>
      </c>
      <c r="B4" s="1" t="s">
        <v>265</v>
      </c>
      <c r="C4" s="1" t="s">
        <v>11</v>
      </c>
      <c r="D4" s="1">
        <v>137287129</v>
      </c>
      <c r="E4" s="1">
        <v>135867136</v>
      </c>
      <c r="F4" s="1">
        <v>271352448</v>
      </c>
      <c r="G4" s="4">
        <v>0.99859486255749141</v>
      </c>
      <c r="H4" s="1">
        <v>205711904</v>
      </c>
      <c r="I4" s="5">
        <f>1-H4:H13/F4:F13</f>
        <v>0.24190142555854144</v>
      </c>
      <c r="J4" s="1">
        <v>0.995</v>
      </c>
      <c r="K4" s="5">
        <v>0.54156552845867389</v>
      </c>
    </row>
    <row r="5" spans="1:11" x14ac:dyDescent="0.2">
      <c r="A5" s="1" t="s">
        <v>16</v>
      </c>
      <c r="B5" s="1" t="s">
        <v>266</v>
      </c>
      <c r="C5" s="1" t="s">
        <v>11</v>
      </c>
      <c r="D5" s="1">
        <v>123335787</v>
      </c>
      <c r="E5" s="1">
        <v>122147171</v>
      </c>
      <c r="F5" s="1">
        <v>243414634</v>
      </c>
      <c r="G5" s="4">
        <v>0.99639898332152121</v>
      </c>
      <c r="H5" s="1">
        <v>183351190</v>
      </c>
      <c r="I5" s="5">
        <f>1-H5:H13/F5:F13</f>
        <v>0.2467536278036595</v>
      </c>
      <c r="J5" s="1">
        <v>0.99460000000000004</v>
      </c>
      <c r="K5" s="5">
        <v>0.60761250581466097</v>
      </c>
    </row>
    <row r="6" spans="1:11" x14ac:dyDescent="0.2">
      <c r="A6" s="1" t="s">
        <v>17</v>
      </c>
      <c r="B6" s="1" t="s">
        <v>267</v>
      </c>
      <c r="C6" s="1" t="s">
        <v>10</v>
      </c>
      <c r="D6" s="1">
        <v>127678953</v>
      </c>
      <c r="E6" s="1">
        <v>126540673</v>
      </c>
      <c r="F6" s="1">
        <v>252778430</v>
      </c>
      <c r="G6" s="4">
        <v>0.99880308839514387</v>
      </c>
      <c r="H6" s="1">
        <v>192742384</v>
      </c>
      <c r="I6" s="5">
        <f>1-H6:H14/F6:F14</f>
        <v>0.2375046241089479</v>
      </c>
      <c r="J6" s="1">
        <v>0.99480000000000002</v>
      </c>
      <c r="K6" s="5">
        <v>0.57800714968846711</v>
      </c>
    </row>
    <row r="7" spans="1:11" x14ac:dyDescent="0.2">
      <c r="A7" s="1" t="s">
        <v>18</v>
      </c>
      <c r="B7" s="1" t="s">
        <v>268</v>
      </c>
      <c r="C7" s="1" t="s">
        <v>10</v>
      </c>
      <c r="D7" s="1">
        <v>122089307</v>
      </c>
      <c r="E7" s="1">
        <v>120858706</v>
      </c>
      <c r="F7" s="1">
        <v>241406468</v>
      </c>
      <c r="G7" s="4">
        <v>0.99871360529046205</v>
      </c>
      <c r="H7" s="1">
        <v>183026052</v>
      </c>
      <c r="I7" s="5">
        <f>1-H7:H15/F7:F15</f>
        <v>0.2418345145582429</v>
      </c>
      <c r="J7" s="1">
        <v>0.99470000000000003</v>
      </c>
      <c r="K7" s="5">
        <v>0.60869190359851066</v>
      </c>
    </row>
    <row r="8" spans="1:11" x14ac:dyDescent="0.2">
      <c r="A8" s="1" t="s">
        <v>19</v>
      </c>
      <c r="B8" s="1" t="s">
        <v>269</v>
      </c>
      <c r="C8" s="1" t="s">
        <v>10</v>
      </c>
      <c r="D8" s="1">
        <v>68086092</v>
      </c>
      <c r="E8" s="1">
        <v>67369439</v>
      </c>
      <c r="F8" s="1">
        <v>134599808</v>
      </c>
      <c r="G8" s="4">
        <v>0.99896785543961553</v>
      </c>
      <c r="H8" s="1">
        <v>111406476</v>
      </c>
      <c r="I8" s="5">
        <f t="shared" ref="I8:I13" si="1">1-H8:H15/F8:F15</f>
        <v>0.17231326214076026</v>
      </c>
      <c r="J8" s="1">
        <v>0.99409999999999998</v>
      </c>
      <c r="K8" s="5"/>
    </row>
    <row r="9" spans="1:11" x14ac:dyDescent="0.2">
      <c r="A9" s="1" t="s">
        <v>20</v>
      </c>
      <c r="B9" s="1" t="s">
        <v>28</v>
      </c>
      <c r="C9" s="1" t="s">
        <v>10</v>
      </c>
      <c r="D9" s="1">
        <v>112259537</v>
      </c>
      <c r="E9" s="1">
        <v>111388011</v>
      </c>
      <c r="F9" s="1">
        <v>222652436</v>
      </c>
      <c r="G9" s="4">
        <v>0.99944524550312686</v>
      </c>
      <c r="H9" s="1">
        <v>165405753</v>
      </c>
      <c r="I9" s="5">
        <f t="shared" si="1"/>
        <v>0.25711231383069166</v>
      </c>
      <c r="J9" s="1">
        <v>0.99429999999999996</v>
      </c>
      <c r="K9" s="5">
        <f t="array" ref="K9:K12">H13/H9:H12</f>
        <v>0.75231088243950017</v>
      </c>
    </row>
    <row r="10" spans="1:11" x14ac:dyDescent="0.2">
      <c r="A10" s="1" t="s">
        <v>21</v>
      </c>
      <c r="B10" s="1" t="s">
        <v>270</v>
      </c>
      <c r="C10" s="1" t="s">
        <v>10</v>
      </c>
      <c r="D10" s="1">
        <v>117571705</v>
      </c>
      <c r="E10" s="1">
        <v>116430902</v>
      </c>
      <c r="F10" s="1">
        <v>232477930</v>
      </c>
      <c r="G10" s="4">
        <v>0.9983514943481242</v>
      </c>
      <c r="H10" s="1">
        <v>183852914</v>
      </c>
      <c r="I10" s="5">
        <f t="shared" si="1"/>
        <v>0.20915970819251528</v>
      </c>
      <c r="J10" s="1">
        <v>0.99460000000000004</v>
      </c>
      <c r="K10" s="5">
        <v>0.67682662892142142</v>
      </c>
    </row>
    <row r="11" spans="1:11" x14ac:dyDescent="0.2">
      <c r="A11" s="1" t="s">
        <v>22</v>
      </c>
      <c r="B11" s="1" t="s">
        <v>271</v>
      </c>
      <c r="C11" s="1" t="s">
        <v>10</v>
      </c>
      <c r="D11" s="1">
        <v>103776381</v>
      </c>
      <c r="E11" s="1">
        <v>102669427</v>
      </c>
      <c r="F11" s="1">
        <v>204892520</v>
      </c>
      <c r="G11" s="4">
        <v>0.99782635389598506</v>
      </c>
      <c r="H11" s="1">
        <v>166731758</v>
      </c>
      <c r="I11" s="5">
        <f t="shared" si="1"/>
        <v>0.18624770684649683</v>
      </c>
      <c r="J11" s="1">
        <v>0.99450000000000005</v>
      </c>
      <c r="K11" s="5">
        <v>0.74632781116600477</v>
      </c>
    </row>
    <row r="12" spans="1:11" x14ac:dyDescent="0.2">
      <c r="A12" s="10" t="s">
        <v>23</v>
      </c>
      <c r="B12" s="10" t="s">
        <v>272</v>
      </c>
      <c r="C12" s="10" t="s">
        <v>10</v>
      </c>
      <c r="D12" s="10">
        <v>100563194</v>
      </c>
      <c r="E12" s="10">
        <v>99661316</v>
      </c>
      <c r="F12" s="10">
        <v>199090712</v>
      </c>
      <c r="G12" s="11">
        <v>0.99883645927372666</v>
      </c>
      <c r="H12" s="10">
        <v>161802868</v>
      </c>
      <c r="I12" s="12">
        <f t="shared" si="1"/>
        <v>0.18729072604853614</v>
      </c>
      <c r="J12" s="10">
        <v>0.99450000000000005</v>
      </c>
      <c r="K12" s="12">
        <v>0.76906268435241831</v>
      </c>
    </row>
    <row r="13" spans="1:11" x14ac:dyDescent="0.2">
      <c r="A13" s="13" t="s">
        <v>24</v>
      </c>
      <c r="B13" s="13" t="s">
        <v>273</v>
      </c>
      <c r="C13" s="13" t="s">
        <v>10</v>
      </c>
      <c r="D13" s="13">
        <v>79018800</v>
      </c>
      <c r="E13" s="13">
        <v>78282896</v>
      </c>
      <c r="F13" s="13">
        <v>156409406</v>
      </c>
      <c r="G13" s="14">
        <v>0.99900114834790987</v>
      </c>
      <c r="H13" s="13">
        <v>124436548</v>
      </c>
      <c r="I13" s="15">
        <f t="shared" si="1"/>
        <v>0.20441774454408457</v>
      </c>
      <c r="J13" s="13">
        <v>0.99419999999999997</v>
      </c>
      <c r="K13" s="15"/>
    </row>
    <row r="14" spans="1:11" x14ac:dyDescent="0.2">
      <c r="I14" s="5"/>
      <c r="K14" s="5"/>
    </row>
    <row r="15" spans="1:11" x14ac:dyDescent="0.2">
      <c r="A15" s="27" t="s">
        <v>274</v>
      </c>
      <c r="B15" s="27"/>
      <c r="C15" s="27"/>
      <c r="D15" s="27"/>
      <c r="E15" s="27"/>
      <c r="F15" s="2"/>
      <c r="G15" s="2"/>
    </row>
    <row r="16" spans="1:11" x14ac:dyDescent="0.2">
      <c r="A16" s="16" t="s">
        <v>29</v>
      </c>
      <c r="B16" s="16" t="s">
        <v>30</v>
      </c>
      <c r="C16" s="16" t="s">
        <v>31</v>
      </c>
      <c r="D16" s="16" t="s">
        <v>32</v>
      </c>
      <c r="E16" s="16" t="s">
        <v>33</v>
      </c>
      <c r="F16" s="6"/>
    </row>
    <row r="17" spans="1:11" x14ac:dyDescent="0.2">
      <c r="A17" s="1" t="s">
        <v>44</v>
      </c>
      <c r="B17" s="1">
        <v>809</v>
      </c>
      <c r="C17" s="1">
        <v>37</v>
      </c>
      <c r="D17" s="1">
        <v>69</v>
      </c>
      <c r="E17" s="1">
        <f t="array" ref="E17:E25">B17:B25+C17:C25+D17:D25</f>
        <v>915</v>
      </c>
      <c r="F17" s="7"/>
    </row>
    <row r="18" spans="1:11" x14ac:dyDescent="0.2">
      <c r="A18" s="1" t="s">
        <v>265</v>
      </c>
      <c r="B18" s="1">
        <v>303</v>
      </c>
      <c r="C18" s="1">
        <v>6</v>
      </c>
      <c r="D18" s="1">
        <v>20</v>
      </c>
      <c r="E18" s="1">
        <v>329</v>
      </c>
      <c r="F18" s="7"/>
    </row>
    <row r="19" spans="1:11" x14ac:dyDescent="0.2">
      <c r="A19" s="1" t="s">
        <v>266</v>
      </c>
      <c r="B19" s="1">
        <v>325</v>
      </c>
      <c r="C19" s="1">
        <v>5</v>
      </c>
      <c r="D19" s="1">
        <v>12</v>
      </c>
      <c r="E19" s="1">
        <v>342</v>
      </c>
      <c r="F19" s="7"/>
    </row>
    <row r="20" spans="1:11" x14ac:dyDescent="0.2">
      <c r="A20" s="1" t="s">
        <v>267</v>
      </c>
      <c r="B20" s="1">
        <v>263</v>
      </c>
      <c r="C20" s="1">
        <v>9</v>
      </c>
      <c r="D20" s="1">
        <v>19</v>
      </c>
      <c r="E20" s="1">
        <v>291</v>
      </c>
      <c r="F20" s="7"/>
    </row>
    <row r="21" spans="1:11" x14ac:dyDescent="0.2">
      <c r="A21" s="1" t="s">
        <v>268</v>
      </c>
      <c r="B21" s="1">
        <v>268</v>
      </c>
      <c r="C21" s="1">
        <v>7</v>
      </c>
      <c r="D21" s="1">
        <v>15</v>
      </c>
      <c r="E21" s="1">
        <v>290</v>
      </c>
      <c r="F21" s="7"/>
    </row>
    <row r="22" spans="1:11" x14ac:dyDescent="0.2">
      <c r="A22" s="1" t="s">
        <v>45</v>
      </c>
      <c r="B22" s="1">
        <v>775</v>
      </c>
      <c r="C22" s="1">
        <v>37</v>
      </c>
      <c r="D22" s="1">
        <v>51</v>
      </c>
      <c r="E22" s="1">
        <v>863</v>
      </c>
      <c r="F22" s="7"/>
    </row>
    <row r="23" spans="1:11" x14ac:dyDescent="0.2">
      <c r="A23" s="1" t="s">
        <v>270</v>
      </c>
      <c r="B23" s="1">
        <v>397</v>
      </c>
      <c r="C23" s="1">
        <v>8</v>
      </c>
      <c r="D23" s="1">
        <v>27</v>
      </c>
      <c r="E23" s="1">
        <v>432</v>
      </c>
      <c r="F23" s="7"/>
    </row>
    <row r="24" spans="1:11" x14ac:dyDescent="0.2">
      <c r="A24" s="1" t="s">
        <v>271</v>
      </c>
      <c r="B24" s="1">
        <v>450</v>
      </c>
      <c r="C24" s="1">
        <v>8</v>
      </c>
      <c r="D24" s="1">
        <v>25</v>
      </c>
      <c r="E24" s="1">
        <v>483</v>
      </c>
      <c r="F24" s="7"/>
    </row>
    <row r="25" spans="1:11" x14ac:dyDescent="0.2">
      <c r="A25" s="13" t="s">
        <v>272</v>
      </c>
      <c r="B25" s="13">
        <v>401</v>
      </c>
      <c r="C25" s="13">
        <v>10</v>
      </c>
      <c r="D25" s="13">
        <v>18</v>
      </c>
      <c r="E25" s="13">
        <v>429</v>
      </c>
      <c r="F25" s="7"/>
    </row>
    <row r="27" spans="1:11" x14ac:dyDescent="0.2">
      <c r="A27" s="27" t="s">
        <v>275</v>
      </c>
      <c r="B27" s="27"/>
      <c r="C27" s="27"/>
      <c r="D27" s="27"/>
      <c r="E27" s="2"/>
      <c r="F27" s="2"/>
      <c r="G27" s="2"/>
      <c r="H27" s="2"/>
      <c r="I27" s="2"/>
      <c r="J27" s="2"/>
      <c r="K27" s="2"/>
    </row>
    <row r="28" spans="1:11" x14ac:dyDescent="0.2">
      <c r="A28" s="16" t="s">
        <v>34</v>
      </c>
      <c r="B28" s="16" t="s">
        <v>35</v>
      </c>
      <c r="C28" s="16" t="s">
        <v>36</v>
      </c>
      <c r="D28" s="16" t="s">
        <v>37</v>
      </c>
      <c r="E28" s="16" t="s">
        <v>38</v>
      </c>
      <c r="F28" s="16" t="s">
        <v>39</v>
      </c>
      <c r="G28" s="16" t="s">
        <v>40</v>
      </c>
      <c r="H28" s="16" t="s">
        <v>41</v>
      </c>
      <c r="I28" s="16" t="s">
        <v>42</v>
      </c>
      <c r="J28" s="16" t="s">
        <v>43</v>
      </c>
    </row>
    <row r="29" spans="1:11" x14ac:dyDescent="0.2">
      <c r="A29" s="1" t="s">
        <v>27</v>
      </c>
      <c r="B29" s="1">
        <v>304</v>
      </c>
      <c r="C29" s="1">
        <v>3</v>
      </c>
      <c r="D29" s="1">
        <v>6</v>
      </c>
      <c r="E29" s="1">
        <v>30</v>
      </c>
      <c r="F29" s="1">
        <v>17</v>
      </c>
      <c r="G29" s="1">
        <v>14</v>
      </c>
      <c r="H29" s="1">
        <v>0</v>
      </c>
      <c r="I29" s="1">
        <v>2</v>
      </c>
      <c r="J29" s="1">
        <f t="array" ref="J29:J37">B29:B37+C29:C37+D29:D37+E29:E37+F29:F37+G29:G37+H29:H37+I29:I37</f>
        <v>376</v>
      </c>
    </row>
    <row r="30" spans="1:11" x14ac:dyDescent="0.2">
      <c r="A30" s="1" t="s">
        <v>265</v>
      </c>
      <c r="B30" s="1">
        <v>109</v>
      </c>
      <c r="C30" s="1">
        <v>2</v>
      </c>
      <c r="D30" s="1">
        <v>0</v>
      </c>
      <c r="E30" s="1">
        <v>8</v>
      </c>
      <c r="F30" s="1">
        <v>1</v>
      </c>
      <c r="G30" s="1">
        <v>0</v>
      </c>
      <c r="H30" s="1">
        <v>0</v>
      </c>
      <c r="I30" s="1">
        <v>3</v>
      </c>
      <c r="J30" s="1">
        <v>123</v>
      </c>
    </row>
    <row r="31" spans="1:11" x14ac:dyDescent="0.2">
      <c r="A31" s="1" t="s">
        <v>266</v>
      </c>
      <c r="B31" s="1">
        <v>111</v>
      </c>
      <c r="C31" s="1">
        <v>3</v>
      </c>
      <c r="D31" s="1">
        <v>0</v>
      </c>
      <c r="E31" s="1">
        <v>3</v>
      </c>
      <c r="F31" s="1">
        <v>1</v>
      </c>
      <c r="G31" s="1">
        <v>0</v>
      </c>
      <c r="H31" s="1">
        <v>0</v>
      </c>
      <c r="I31" s="1">
        <v>3</v>
      </c>
      <c r="J31" s="1">
        <v>121</v>
      </c>
    </row>
    <row r="32" spans="1:11" x14ac:dyDescent="0.2">
      <c r="A32" s="1" t="s">
        <v>267</v>
      </c>
      <c r="B32" s="1">
        <v>92</v>
      </c>
      <c r="C32" s="1">
        <v>3</v>
      </c>
      <c r="D32" s="1">
        <v>0</v>
      </c>
      <c r="E32" s="1">
        <v>5</v>
      </c>
      <c r="F32" s="1">
        <v>1</v>
      </c>
      <c r="G32" s="1">
        <v>1</v>
      </c>
      <c r="H32" s="1">
        <v>0</v>
      </c>
      <c r="I32" s="1">
        <v>2</v>
      </c>
      <c r="J32" s="1">
        <v>104</v>
      </c>
    </row>
    <row r="33" spans="1:12" x14ac:dyDescent="0.2">
      <c r="A33" s="1" t="s">
        <v>268</v>
      </c>
      <c r="B33" s="1">
        <v>105</v>
      </c>
      <c r="C33" s="1">
        <v>3</v>
      </c>
      <c r="D33" s="1">
        <v>0</v>
      </c>
      <c r="E33" s="1">
        <v>7</v>
      </c>
      <c r="F33" s="1">
        <v>3</v>
      </c>
      <c r="G33" s="1">
        <v>1</v>
      </c>
      <c r="H33" s="1">
        <v>0</v>
      </c>
      <c r="I33" s="1">
        <v>3</v>
      </c>
      <c r="J33" s="1">
        <v>122</v>
      </c>
    </row>
    <row r="34" spans="1:12" x14ac:dyDescent="0.2">
      <c r="A34" s="1" t="s">
        <v>28</v>
      </c>
      <c r="B34" s="1">
        <v>291</v>
      </c>
      <c r="C34" s="1">
        <v>0</v>
      </c>
      <c r="D34" s="1">
        <v>4</v>
      </c>
      <c r="E34" s="1">
        <v>21</v>
      </c>
      <c r="F34" s="1">
        <v>10</v>
      </c>
      <c r="G34" s="1">
        <v>9</v>
      </c>
      <c r="H34" s="1">
        <v>0</v>
      </c>
      <c r="I34" s="1">
        <v>5</v>
      </c>
      <c r="J34" s="1">
        <v>340</v>
      </c>
    </row>
    <row r="35" spans="1:12" x14ac:dyDescent="0.2">
      <c r="A35" s="10" t="s">
        <v>270</v>
      </c>
      <c r="B35" s="10">
        <v>144</v>
      </c>
      <c r="C35" s="10">
        <v>11</v>
      </c>
      <c r="D35" s="10">
        <v>0</v>
      </c>
      <c r="E35" s="10">
        <v>9</v>
      </c>
      <c r="F35" s="10">
        <v>0</v>
      </c>
      <c r="G35" s="10">
        <v>2</v>
      </c>
      <c r="H35" s="10">
        <v>0</v>
      </c>
      <c r="I35" s="10">
        <v>0</v>
      </c>
      <c r="J35" s="10">
        <v>166</v>
      </c>
    </row>
    <row r="36" spans="1:12" x14ac:dyDescent="0.2">
      <c r="A36" s="10" t="s">
        <v>271</v>
      </c>
      <c r="B36" s="10">
        <v>139</v>
      </c>
      <c r="C36" s="10">
        <v>8</v>
      </c>
      <c r="D36" s="10">
        <v>0</v>
      </c>
      <c r="E36" s="10">
        <v>11</v>
      </c>
      <c r="F36" s="10">
        <v>0</v>
      </c>
      <c r="G36" s="10">
        <v>2</v>
      </c>
      <c r="H36" s="10">
        <v>2</v>
      </c>
      <c r="I36" s="10">
        <v>0</v>
      </c>
      <c r="J36" s="10">
        <v>162</v>
      </c>
    </row>
    <row r="37" spans="1:12" x14ac:dyDescent="0.2">
      <c r="A37" s="13" t="s">
        <v>272</v>
      </c>
      <c r="B37" s="13">
        <v>135</v>
      </c>
      <c r="C37" s="13">
        <v>9</v>
      </c>
      <c r="D37" s="13">
        <v>0</v>
      </c>
      <c r="E37" s="13">
        <v>5</v>
      </c>
      <c r="F37" s="13">
        <v>1</v>
      </c>
      <c r="G37" s="13">
        <v>4</v>
      </c>
      <c r="H37" s="13">
        <v>1</v>
      </c>
      <c r="I37" s="13">
        <v>1</v>
      </c>
      <c r="J37" s="13">
        <v>156</v>
      </c>
    </row>
    <row r="39" spans="1:12" x14ac:dyDescent="0.2">
      <c r="A39" s="26" t="s">
        <v>276</v>
      </c>
      <c r="B39" s="26"/>
      <c r="C39" s="26"/>
      <c r="D39" s="26"/>
      <c r="E39" s="26"/>
      <c r="F39" s="26"/>
    </row>
    <row r="40" spans="1:12" x14ac:dyDescent="0.2">
      <c r="A40" s="29" t="s">
        <v>0</v>
      </c>
      <c r="B40" s="24" t="s">
        <v>46</v>
      </c>
      <c r="C40" s="24" t="s">
        <v>47</v>
      </c>
      <c r="D40" s="24" t="s">
        <v>48</v>
      </c>
      <c r="E40" s="24" t="s">
        <v>49</v>
      </c>
      <c r="F40" s="28" t="s">
        <v>279</v>
      </c>
      <c r="G40" s="28"/>
      <c r="H40" s="28"/>
      <c r="I40" s="28"/>
      <c r="J40" s="28"/>
      <c r="K40" s="24" t="s">
        <v>277</v>
      </c>
      <c r="L40" s="24" t="s">
        <v>278</v>
      </c>
    </row>
    <row r="41" spans="1:12" x14ac:dyDescent="0.2">
      <c r="A41" s="30"/>
      <c r="B41" s="25"/>
      <c r="C41" s="25"/>
      <c r="D41" s="25"/>
      <c r="E41" s="25"/>
      <c r="F41" s="17" t="s">
        <v>280</v>
      </c>
      <c r="G41" s="17" t="s">
        <v>281</v>
      </c>
      <c r="H41" s="17" t="s">
        <v>282</v>
      </c>
      <c r="I41" s="17" t="s">
        <v>283</v>
      </c>
      <c r="J41" s="17" t="s">
        <v>284</v>
      </c>
      <c r="K41" s="25"/>
      <c r="L41" s="25"/>
    </row>
    <row r="42" spans="1:12" x14ac:dyDescent="0.2">
      <c r="A42" s="8" t="s">
        <v>203</v>
      </c>
      <c r="B42" s="1" t="s">
        <v>50</v>
      </c>
      <c r="C42" s="1">
        <v>39078482</v>
      </c>
      <c r="D42" s="1" t="s">
        <v>51</v>
      </c>
      <c r="E42" s="1" t="s">
        <v>52</v>
      </c>
      <c r="F42" s="1">
        <v>8.84</v>
      </c>
      <c r="G42" s="1">
        <v>4.8499999999999996</v>
      </c>
      <c r="H42" s="1">
        <v>5.03</v>
      </c>
      <c r="I42" s="1">
        <v>6.04</v>
      </c>
      <c r="J42" s="1">
        <v>5.08</v>
      </c>
      <c r="K42" s="1" t="s">
        <v>53</v>
      </c>
      <c r="L42" s="1" t="s">
        <v>54</v>
      </c>
    </row>
    <row r="43" spans="1:12" x14ac:dyDescent="0.2">
      <c r="B43" s="1" t="s">
        <v>55</v>
      </c>
      <c r="C43" s="1">
        <v>145918614</v>
      </c>
      <c r="D43" s="1" t="s">
        <v>52</v>
      </c>
      <c r="E43" s="1" t="s">
        <v>56</v>
      </c>
      <c r="F43" s="1">
        <v>10.78</v>
      </c>
      <c r="G43" s="1" t="s">
        <v>254</v>
      </c>
      <c r="H43" s="1" t="s">
        <v>254</v>
      </c>
      <c r="I43" s="1" t="s">
        <v>254</v>
      </c>
      <c r="J43" s="1">
        <v>9.27</v>
      </c>
      <c r="K43" s="1" t="s">
        <v>57</v>
      </c>
      <c r="L43" s="1" t="s">
        <v>58</v>
      </c>
    </row>
    <row r="44" spans="1:12" x14ac:dyDescent="0.2">
      <c r="B44" s="1" t="s">
        <v>55</v>
      </c>
      <c r="C44" s="1">
        <v>152353541</v>
      </c>
      <c r="D44" s="1" t="s">
        <v>56</v>
      </c>
      <c r="E44" s="1" t="s">
        <v>52</v>
      </c>
      <c r="F44" s="1">
        <v>1.26</v>
      </c>
      <c r="G44" s="1" t="s">
        <v>254</v>
      </c>
      <c r="H44" s="1">
        <v>1.21</v>
      </c>
      <c r="I44" s="1" t="s">
        <v>254</v>
      </c>
      <c r="J44" s="1" t="s">
        <v>254</v>
      </c>
      <c r="K44" s="1" t="s">
        <v>59</v>
      </c>
      <c r="L44" s="1" t="s">
        <v>58</v>
      </c>
    </row>
    <row r="45" spans="1:12" x14ac:dyDescent="0.2">
      <c r="B45" s="1" t="s">
        <v>55</v>
      </c>
      <c r="C45" s="1">
        <v>152353629</v>
      </c>
      <c r="D45" s="1" t="s">
        <v>60</v>
      </c>
      <c r="E45" s="1" t="s">
        <v>56</v>
      </c>
      <c r="F45" s="1">
        <v>2.41</v>
      </c>
      <c r="G45" s="1">
        <v>1.08</v>
      </c>
      <c r="H45" s="1" t="s">
        <v>254</v>
      </c>
      <c r="I45" s="1" t="s">
        <v>254</v>
      </c>
      <c r="J45" s="1" t="s">
        <v>254</v>
      </c>
      <c r="K45" s="1" t="s">
        <v>59</v>
      </c>
      <c r="L45" s="1" t="s">
        <v>58</v>
      </c>
    </row>
    <row r="46" spans="1:12" x14ac:dyDescent="0.2">
      <c r="B46" s="1" t="s">
        <v>55</v>
      </c>
      <c r="C46" s="1">
        <v>152355693</v>
      </c>
      <c r="D46" s="1" t="s">
        <v>52</v>
      </c>
      <c r="E46" s="1" t="s">
        <v>51</v>
      </c>
      <c r="F46" s="1">
        <v>4.3099999999999996</v>
      </c>
      <c r="G46" s="1" t="s">
        <v>254</v>
      </c>
      <c r="H46" s="1">
        <v>0.63</v>
      </c>
      <c r="I46" s="1" t="s">
        <v>254</v>
      </c>
      <c r="J46" s="1" t="s">
        <v>254</v>
      </c>
      <c r="K46" s="1" t="s">
        <v>59</v>
      </c>
      <c r="L46" s="1" t="s">
        <v>58</v>
      </c>
    </row>
    <row r="47" spans="1:12" x14ac:dyDescent="0.2">
      <c r="B47" s="1" t="s">
        <v>61</v>
      </c>
      <c r="C47" s="1">
        <v>1241736</v>
      </c>
      <c r="D47" s="1" t="s">
        <v>62</v>
      </c>
      <c r="E47" s="1" t="s">
        <v>63</v>
      </c>
      <c r="F47" s="1">
        <v>2.0499999999999998</v>
      </c>
      <c r="G47" s="1" t="s">
        <v>254</v>
      </c>
      <c r="H47" s="1" t="s">
        <v>254</v>
      </c>
      <c r="I47" s="1" t="s">
        <v>254</v>
      </c>
      <c r="J47" s="1">
        <v>1.67</v>
      </c>
      <c r="K47" s="1" t="s">
        <v>64</v>
      </c>
      <c r="L47" s="1" t="s">
        <v>58</v>
      </c>
    </row>
    <row r="48" spans="1:12" x14ac:dyDescent="0.2">
      <c r="B48" s="1" t="s">
        <v>61</v>
      </c>
      <c r="C48" s="1">
        <v>65864634</v>
      </c>
      <c r="D48" s="1" t="s">
        <v>65</v>
      </c>
      <c r="E48" s="1" t="s">
        <v>63</v>
      </c>
      <c r="F48" s="1">
        <v>2.6</v>
      </c>
      <c r="G48" s="1">
        <v>1.45</v>
      </c>
      <c r="H48" s="1" t="s">
        <v>254</v>
      </c>
      <c r="I48" s="1" t="s">
        <v>254</v>
      </c>
      <c r="J48" s="1" t="s">
        <v>254</v>
      </c>
      <c r="K48" s="1" t="s">
        <v>66</v>
      </c>
      <c r="L48" s="1" t="s">
        <v>58</v>
      </c>
    </row>
    <row r="49" spans="2:12" x14ac:dyDescent="0.2">
      <c r="B49" s="1" t="s">
        <v>67</v>
      </c>
      <c r="C49" s="1">
        <v>11308573</v>
      </c>
      <c r="D49" s="1" t="s">
        <v>51</v>
      </c>
      <c r="E49" s="1" t="s">
        <v>60</v>
      </c>
      <c r="F49" s="1">
        <v>5.49</v>
      </c>
      <c r="G49" s="1" t="s">
        <v>254</v>
      </c>
      <c r="H49" s="1">
        <v>5.66</v>
      </c>
      <c r="I49" s="1" t="s">
        <v>254</v>
      </c>
      <c r="J49" s="1" t="s">
        <v>254</v>
      </c>
      <c r="K49" s="1" t="s">
        <v>68</v>
      </c>
      <c r="L49" s="1" t="s">
        <v>58</v>
      </c>
    </row>
    <row r="50" spans="2:12" x14ac:dyDescent="0.2">
      <c r="B50" s="1" t="s">
        <v>67</v>
      </c>
      <c r="C50" s="1">
        <v>116576378</v>
      </c>
      <c r="D50" s="1" t="s">
        <v>52</v>
      </c>
      <c r="E50" s="1" t="s">
        <v>51</v>
      </c>
      <c r="F50" s="1">
        <v>13.11</v>
      </c>
      <c r="G50" s="1" t="s">
        <v>254</v>
      </c>
      <c r="H50" s="1" t="s">
        <v>254</v>
      </c>
      <c r="I50" s="1">
        <v>6.3</v>
      </c>
      <c r="J50" s="1">
        <v>10.17</v>
      </c>
      <c r="K50" s="1" t="s">
        <v>69</v>
      </c>
      <c r="L50" s="1" t="s">
        <v>58</v>
      </c>
    </row>
    <row r="51" spans="2:12" x14ac:dyDescent="0.2">
      <c r="B51" s="1" t="s">
        <v>67</v>
      </c>
      <c r="C51" s="1">
        <v>124912929</v>
      </c>
      <c r="D51" s="1" t="s">
        <v>56</v>
      </c>
      <c r="E51" s="1" t="s">
        <v>52</v>
      </c>
      <c r="F51" s="1">
        <v>4.8499999999999996</v>
      </c>
      <c r="G51" s="1" t="s">
        <v>254</v>
      </c>
      <c r="H51" s="1">
        <v>2.5299999999999998</v>
      </c>
      <c r="I51" s="1" t="s">
        <v>254</v>
      </c>
      <c r="J51" s="1" t="s">
        <v>254</v>
      </c>
      <c r="K51" s="1" t="s">
        <v>70</v>
      </c>
      <c r="L51" s="1" t="s">
        <v>58</v>
      </c>
    </row>
    <row r="52" spans="2:12" x14ac:dyDescent="0.2">
      <c r="B52" s="1" t="s">
        <v>67</v>
      </c>
      <c r="C52" s="1">
        <v>124913007</v>
      </c>
      <c r="D52" s="1" t="s">
        <v>60</v>
      </c>
      <c r="E52" s="1" t="s">
        <v>56</v>
      </c>
      <c r="F52" s="1">
        <v>3.34</v>
      </c>
      <c r="G52" s="1" t="s">
        <v>254</v>
      </c>
      <c r="H52" s="1">
        <v>2.39</v>
      </c>
      <c r="I52" s="1" t="s">
        <v>254</v>
      </c>
      <c r="J52" s="1" t="s">
        <v>254</v>
      </c>
      <c r="K52" s="1" t="s">
        <v>70</v>
      </c>
      <c r="L52" s="1" t="s">
        <v>58</v>
      </c>
    </row>
    <row r="53" spans="2:12" x14ac:dyDescent="0.2">
      <c r="B53" s="1" t="s">
        <v>67</v>
      </c>
      <c r="C53" s="1">
        <v>124913082</v>
      </c>
      <c r="D53" s="1" t="s">
        <v>60</v>
      </c>
      <c r="E53" s="1" t="s">
        <v>56</v>
      </c>
      <c r="F53" s="1">
        <v>2.84</v>
      </c>
      <c r="G53" s="1" t="s">
        <v>254</v>
      </c>
      <c r="H53" s="1">
        <v>2.29</v>
      </c>
      <c r="I53" s="1">
        <v>2.29</v>
      </c>
      <c r="J53" s="1" t="s">
        <v>254</v>
      </c>
      <c r="K53" s="1" t="s">
        <v>70</v>
      </c>
      <c r="L53" s="1" t="s">
        <v>58</v>
      </c>
    </row>
    <row r="54" spans="2:12" x14ac:dyDescent="0.2">
      <c r="B54" s="1" t="s">
        <v>67</v>
      </c>
      <c r="C54" s="1">
        <v>124913121</v>
      </c>
      <c r="D54" s="1" t="s">
        <v>51</v>
      </c>
      <c r="E54" s="1" t="s">
        <v>52</v>
      </c>
      <c r="F54" s="1">
        <v>4.8099999999999996</v>
      </c>
      <c r="G54" s="1" t="s">
        <v>254</v>
      </c>
      <c r="H54" s="1">
        <v>2.33</v>
      </c>
      <c r="I54" s="1" t="s">
        <v>254</v>
      </c>
      <c r="J54" s="1" t="s">
        <v>254</v>
      </c>
      <c r="K54" s="1" t="s">
        <v>70</v>
      </c>
      <c r="L54" s="1" t="s">
        <v>58</v>
      </c>
    </row>
    <row r="55" spans="2:12" x14ac:dyDescent="0.2">
      <c r="B55" s="1" t="s">
        <v>67</v>
      </c>
      <c r="C55" s="1">
        <v>124913286</v>
      </c>
      <c r="D55" s="1" t="s">
        <v>52</v>
      </c>
      <c r="E55" s="1" t="s">
        <v>51</v>
      </c>
      <c r="F55" s="1">
        <v>5.99</v>
      </c>
      <c r="G55" s="1">
        <v>1.7</v>
      </c>
      <c r="H55" s="1">
        <v>2.0699999999999998</v>
      </c>
      <c r="I55" s="1" t="s">
        <v>254</v>
      </c>
      <c r="J55" s="1" t="s">
        <v>254</v>
      </c>
      <c r="K55" s="1" t="s">
        <v>70</v>
      </c>
      <c r="L55" s="1" t="s">
        <v>58</v>
      </c>
    </row>
    <row r="56" spans="2:12" x14ac:dyDescent="0.2">
      <c r="B56" s="1" t="s">
        <v>67</v>
      </c>
      <c r="C56" s="1">
        <v>40483049</v>
      </c>
      <c r="D56" s="1" t="s">
        <v>52</v>
      </c>
      <c r="E56" s="1" t="s">
        <v>56</v>
      </c>
      <c r="F56" s="1">
        <v>1.47</v>
      </c>
      <c r="G56" s="1">
        <v>0.73</v>
      </c>
      <c r="H56" s="1">
        <v>0.88</v>
      </c>
      <c r="I56" s="1" t="s">
        <v>254</v>
      </c>
      <c r="J56" s="1" t="s">
        <v>254</v>
      </c>
      <c r="K56" s="1" t="s">
        <v>71</v>
      </c>
      <c r="L56" s="1" t="s">
        <v>58</v>
      </c>
    </row>
    <row r="57" spans="2:12" x14ac:dyDescent="0.2">
      <c r="B57" s="1" t="s">
        <v>67</v>
      </c>
      <c r="C57" s="1">
        <v>40487136</v>
      </c>
      <c r="D57" s="1" t="s">
        <v>60</v>
      </c>
      <c r="E57" s="1" t="s">
        <v>52</v>
      </c>
      <c r="F57" s="1">
        <v>0.69</v>
      </c>
      <c r="G57" s="1">
        <v>0.65</v>
      </c>
      <c r="H57" s="1" t="s">
        <v>254</v>
      </c>
      <c r="I57" s="1" t="s">
        <v>254</v>
      </c>
      <c r="J57" s="1" t="s">
        <v>254</v>
      </c>
      <c r="K57" s="1" t="s">
        <v>71</v>
      </c>
      <c r="L57" s="1" t="s">
        <v>58</v>
      </c>
    </row>
    <row r="58" spans="2:12" x14ac:dyDescent="0.2">
      <c r="B58" s="1" t="s">
        <v>67</v>
      </c>
      <c r="C58" s="1">
        <v>40490952</v>
      </c>
      <c r="D58" s="1" t="s">
        <v>52</v>
      </c>
      <c r="E58" s="1" t="s">
        <v>56</v>
      </c>
      <c r="F58" s="1">
        <v>0.98</v>
      </c>
      <c r="G58" s="1" t="s">
        <v>254</v>
      </c>
      <c r="H58" s="1" t="s">
        <v>254</v>
      </c>
      <c r="I58" s="1">
        <v>0.72</v>
      </c>
      <c r="J58" s="1">
        <v>1.03</v>
      </c>
      <c r="K58" s="1" t="s">
        <v>71</v>
      </c>
      <c r="L58" s="1" t="s">
        <v>58</v>
      </c>
    </row>
    <row r="59" spans="2:12" x14ac:dyDescent="0.2">
      <c r="B59" s="1" t="s">
        <v>67</v>
      </c>
      <c r="C59" s="1">
        <v>50352613</v>
      </c>
      <c r="D59" s="1" t="s">
        <v>51</v>
      </c>
      <c r="E59" s="1" t="s">
        <v>52</v>
      </c>
      <c r="F59" s="1">
        <v>1.25</v>
      </c>
      <c r="G59" s="1" t="s">
        <v>254</v>
      </c>
      <c r="H59" s="1">
        <v>1.61</v>
      </c>
      <c r="I59" s="1" t="s">
        <v>254</v>
      </c>
      <c r="J59" s="1" t="s">
        <v>254</v>
      </c>
      <c r="K59" s="1" t="s">
        <v>72</v>
      </c>
      <c r="L59" s="1" t="s">
        <v>58</v>
      </c>
    </row>
    <row r="60" spans="2:12" x14ac:dyDescent="0.2">
      <c r="B60" s="1" t="s">
        <v>73</v>
      </c>
      <c r="C60" s="1">
        <v>87677539</v>
      </c>
      <c r="D60" s="1" t="s">
        <v>74</v>
      </c>
      <c r="E60" s="1" t="s">
        <v>63</v>
      </c>
      <c r="F60" s="1">
        <v>1.34</v>
      </c>
      <c r="G60" s="1" t="s">
        <v>254</v>
      </c>
      <c r="H60" s="1" t="s">
        <v>254</v>
      </c>
      <c r="I60" s="1">
        <v>1.02</v>
      </c>
      <c r="J60" s="1" t="s">
        <v>254</v>
      </c>
      <c r="K60" s="1" t="s">
        <v>75</v>
      </c>
      <c r="L60" s="1" t="s">
        <v>58</v>
      </c>
    </row>
    <row r="61" spans="2:12" x14ac:dyDescent="0.2">
      <c r="B61" s="1" t="s">
        <v>76</v>
      </c>
      <c r="C61" s="1">
        <v>19678894</v>
      </c>
      <c r="D61" s="1" t="s">
        <v>56</v>
      </c>
      <c r="E61" s="1" t="s">
        <v>60</v>
      </c>
      <c r="F61" s="1">
        <v>6.64</v>
      </c>
      <c r="G61" s="1" t="s">
        <v>254</v>
      </c>
      <c r="H61" s="1" t="s">
        <v>254</v>
      </c>
      <c r="I61" s="1" t="s">
        <v>254</v>
      </c>
      <c r="J61" s="1">
        <v>6.45</v>
      </c>
      <c r="K61" s="1" t="s">
        <v>77</v>
      </c>
      <c r="L61" s="1" t="s">
        <v>58</v>
      </c>
    </row>
    <row r="62" spans="2:12" x14ac:dyDescent="0.2">
      <c r="B62" s="1" t="s">
        <v>76</v>
      </c>
      <c r="C62" s="1">
        <v>22872318</v>
      </c>
      <c r="D62" s="1" t="s">
        <v>78</v>
      </c>
      <c r="E62" s="1" t="s">
        <v>63</v>
      </c>
      <c r="F62" s="1">
        <v>2.37</v>
      </c>
      <c r="G62" s="1">
        <v>1.48</v>
      </c>
      <c r="H62" s="1" t="s">
        <v>254</v>
      </c>
      <c r="I62" s="1" t="s">
        <v>254</v>
      </c>
      <c r="J62" s="1">
        <v>1.55</v>
      </c>
      <c r="K62" s="1" t="s">
        <v>79</v>
      </c>
      <c r="L62" s="1" t="s">
        <v>58</v>
      </c>
    </row>
    <row r="63" spans="2:12" x14ac:dyDescent="0.2">
      <c r="B63" s="1" t="s">
        <v>76</v>
      </c>
      <c r="C63" s="1">
        <v>24441113</v>
      </c>
      <c r="D63" s="1" t="s">
        <v>51</v>
      </c>
      <c r="E63" s="1" t="s">
        <v>60</v>
      </c>
      <c r="F63" s="1">
        <v>4.76</v>
      </c>
      <c r="G63" s="1" t="s">
        <v>254</v>
      </c>
      <c r="H63" s="1">
        <v>3.52</v>
      </c>
      <c r="I63" s="1" t="s">
        <v>254</v>
      </c>
      <c r="J63" s="1" t="s">
        <v>254</v>
      </c>
      <c r="K63" s="1" t="s">
        <v>80</v>
      </c>
      <c r="L63" s="1" t="s">
        <v>58</v>
      </c>
    </row>
    <row r="64" spans="2:12" x14ac:dyDescent="0.2">
      <c r="B64" s="1" t="s">
        <v>81</v>
      </c>
      <c r="C64" s="1">
        <v>101752817</v>
      </c>
      <c r="D64" s="1" t="s">
        <v>51</v>
      </c>
      <c r="E64" s="1" t="s">
        <v>56</v>
      </c>
      <c r="F64" s="1">
        <v>1.1000000000000001</v>
      </c>
      <c r="G64" s="1">
        <v>0.89</v>
      </c>
      <c r="H64" s="1" t="s">
        <v>254</v>
      </c>
      <c r="I64" s="1" t="s">
        <v>254</v>
      </c>
      <c r="J64" s="1" t="s">
        <v>254</v>
      </c>
      <c r="K64" s="1" t="s">
        <v>82</v>
      </c>
      <c r="L64" s="1" t="s">
        <v>58</v>
      </c>
    </row>
    <row r="65" spans="2:12" x14ac:dyDescent="0.2">
      <c r="B65" s="1" t="s">
        <v>81</v>
      </c>
      <c r="C65" s="1">
        <v>101762426</v>
      </c>
      <c r="D65" s="1" t="s">
        <v>60</v>
      </c>
      <c r="E65" s="1" t="s">
        <v>56</v>
      </c>
      <c r="F65" s="1">
        <v>6.82</v>
      </c>
      <c r="G65" s="1">
        <v>8.33</v>
      </c>
      <c r="H65" s="1">
        <v>11.71</v>
      </c>
      <c r="I65" s="1" t="s">
        <v>254</v>
      </c>
      <c r="J65" s="1" t="s">
        <v>254</v>
      </c>
      <c r="K65" s="1" t="s">
        <v>82</v>
      </c>
      <c r="L65" s="1" t="s">
        <v>58</v>
      </c>
    </row>
    <row r="66" spans="2:12" x14ac:dyDescent="0.2">
      <c r="B66" s="1" t="s">
        <v>81</v>
      </c>
      <c r="C66" s="1">
        <v>23441371</v>
      </c>
      <c r="D66" s="1" t="s">
        <v>60</v>
      </c>
      <c r="E66" s="1" t="s">
        <v>56</v>
      </c>
      <c r="F66" s="1">
        <v>3.27</v>
      </c>
      <c r="G66" s="1">
        <v>3.04</v>
      </c>
      <c r="H66" s="1" t="s">
        <v>254</v>
      </c>
      <c r="I66" s="1">
        <v>3.38</v>
      </c>
      <c r="J66" s="1" t="s">
        <v>254</v>
      </c>
      <c r="K66" s="1" t="s">
        <v>83</v>
      </c>
      <c r="L66" s="1" t="s">
        <v>58</v>
      </c>
    </row>
    <row r="67" spans="2:12" x14ac:dyDescent="0.2">
      <c r="B67" s="1" t="s">
        <v>81</v>
      </c>
      <c r="C67" s="1">
        <v>72665159</v>
      </c>
      <c r="D67" s="1" t="s">
        <v>51</v>
      </c>
      <c r="E67" s="1" t="s">
        <v>52</v>
      </c>
      <c r="F67" s="1">
        <v>2.1800000000000002</v>
      </c>
      <c r="G67" s="1" t="s">
        <v>254</v>
      </c>
      <c r="H67" s="1">
        <v>1.5</v>
      </c>
      <c r="I67" s="1" t="s">
        <v>254</v>
      </c>
      <c r="J67" s="1" t="s">
        <v>254</v>
      </c>
      <c r="K67" s="1" t="s">
        <v>84</v>
      </c>
      <c r="L67" s="1" t="s">
        <v>58</v>
      </c>
    </row>
    <row r="68" spans="2:12" x14ac:dyDescent="0.2">
      <c r="B68" s="1" t="s">
        <v>85</v>
      </c>
      <c r="C68" s="1">
        <v>12203471</v>
      </c>
      <c r="D68" s="1" t="s">
        <v>51</v>
      </c>
      <c r="E68" s="1" t="s">
        <v>52</v>
      </c>
      <c r="F68" s="1">
        <v>1.74</v>
      </c>
      <c r="G68" s="1">
        <v>1.34</v>
      </c>
      <c r="H68" s="1" t="s">
        <v>254</v>
      </c>
      <c r="I68" s="1" t="s">
        <v>254</v>
      </c>
      <c r="J68" s="1" t="s">
        <v>254</v>
      </c>
      <c r="K68" s="1" t="s">
        <v>86</v>
      </c>
      <c r="L68" s="1" t="s">
        <v>58</v>
      </c>
    </row>
    <row r="69" spans="2:12" x14ac:dyDescent="0.2">
      <c r="B69" s="1" t="s">
        <v>85</v>
      </c>
      <c r="C69" s="1">
        <v>84180044</v>
      </c>
      <c r="D69" s="1" t="s">
        <v>63</v>
      </c>
      <c r="E69" s="1" t="s">
        <v>51</v>
      </c>
      <c r="F69" s="1">
        <v>1.99</v>
      </c>
      <c r="G69" s="1" t="s">
        <v>254</v>
      </c>
      <c r="H69" s="1" t="s">
        <v>254</v>
      </c>
      <c r="I69" s="1">
        <v>1.75</v>
      </c>
      <c r="J69" s="1" t="s">
        <v>254</v>
      </c>
      <c r="K69" s="1" t="s">
        <v>87</v>
      </c>
      <c r="L69" s="1" t="s">
        <v>58</v>
      </c>
    </row>
    <row r="70" spans="2:12" x14ac:dyDescent="0.2">
      <c r="B70" s="1" t="s">
        <v>88</v>
      </c>
      <c r="C70" s="1">
        <v>21415775</v>
      </c>
      <c r="D70" s="1" t="s">
        <v>51</v>
      </c>
      <c r="E70" s="1" t="s">
        <v>52</v>
      </c>
      <c r="F70" s="1">
        <v>3.02</v>
      </c>
      <c r="G70" s="1" t="s">
        <v>254</v>
      </c>
      <c r="H70" s="1">
        <v>2.46</v>
      </c>
      <c r="I70" s="1" t="s">
        <v>254</v>
      </c>
      <c r="J70" s="1">
        <v>2.87</v>
      </c>
      <c r="K70" s="1" t="s">
        <v>89</v>
      </c>
      <c r="L70" s="1" t="s">
        <v>58</v>
      </c>
    </row>
    <row r="71" spans="2:12" x14ac:dyDescent="0.2">
      <c r="B71" s="1" t="s">
        <v>88</v>
      </c>
      <c r="C71" s="1">
        <v>74919892</v>
      </c>
      <c r="D71" s="1" t="s">
        <v>52</v>
      </c>
      <c r="E71" s="1" t="s">
        <v>56</v>
      </c>
      <c r="F71" s="1">
        <v>1.5</v>
      </c>
      <c r="G71" s="1">
        <v>1.17</v>
      </c>
      <c r="H71" s="1">
        <v>1.24</v>
      </c>
      <c r="I71" s="1" t="s">
        <v>254</v>
      </c>
      <c r="J71" s="1" t="s">
        <v>254</v>
      </c>
      <c r="K71" s="1" t="s">
        <v>90</v>
      </c>
      <c r="L71" s="1" t="s">
        <v>58</v>
      </c>
    </row>
    <row r="72" spans="2:12" x14ac:dyDescent="0.2">
      <c r="B72" s="1" t="s">
        <v>88</v>
      </c>
      <c r="C72" s="1">
        <v>80107746</v>
      </c>
      <c r="D72" s="1" t="s">
        <v>51</v>
      </c>
      <c r="E72" s="1" t="s">
        <v>56</v>
      </c>
      <c r="F72" s="1">
        <v>3.65</v>
      </c>
      <c r="G72" s="1">
        <v>3.36</v>
      </c>
      <c r="H72" s="1" t="s">
        <v>254</v>
      </c>
      <c r="I72" s="1">
        <v>3.17</v>
      </c>
      <c r="J72" s="1" t="s">
        <v>254</v>
      </c>
      <c r="K72" s="1" t="s">
        <v>91</v>
      </c>
      <c r="L72" s="1" t="s">
        <v>58</v>
      </c>
    </row>
    <row r="73" spans="2:12" x14ac:dyDescent="0.2">
      <c r="B73" s="1" t="s">
        <v>92</v>
      </c>
      <c r="C73" s="1">
        <v>14191442</v>
      </c>
      <c r="D73" s="1" t="s">
        <v>56</v>
      </c>
      <c r="E73" s="1" t="s">
        <v>60</v>
      </c>
      <c r="F73" s="1">
        <v>8.41</v>
      </c>
      <c r="G73" s="1">
        <v>3.26</v>
      </c>
      <c r="H73" s="1" t="s">
        <v>254</v>
      </c>
      <c r="I73" s="1" t="s">
        <v>254</v>
      </c>
      <c r="J73" s="1" t="s">
        <v>254</v>
      </c>
      <c r="K73" s="1" t="s">
        <v>93</v>
      </c>
      <c r="L73" s="1" t="s">
        <v>58</v>
      </c>
    </row>
    <row r="74" spans="2:12" x14ac:dyDescent="0.2">
      <c r="B74" s="1" t="s">
        <v>92</v>
      </c>
      <c r="C74" s="1">
        <v>18436949</v>
      </c>
      <c r="D74" s="1" t="s">
        <v>52</v>
      </c>
      <c r="E74" s="1" t="s">
        <v>56</v>
      </c>
      <c r="F74" s="1">
        <v>4.3499999999999996</v>
      </c>
      <c r="G74" s="1">
        <v>2.59</v>
      </c>
      <c r="H74" s="1" t="s">
        <v>254</v>
      </c>
      <c r="I74" s="1" t="s">
        <v>254</v>
      </c>
      <c r="J74" s="1" t="s">
        <v>254</v>
      </c>
      <c r="K74" s="1" t="s">
        <v>94</v>
      </c>
      <c r="L74" s="1" t="s">
        <v>58</v>
      </c>
    </row>
    <row r="75" spans="2:12" x14ac:dyDescent="0.2">
      <c r="B75" s="1" t="s">
        <v>92</v>
      </c>
      <c r="C75" s="1">
        <v>20544749</v>
      </c>
      <c r="D75" s="1" t="s">
        <v>56</v>
      </c>
      <c r="E75" s="1" t="s">
        <v>60</v>
      </c>
      <c r="F75" s="1">
        <v>2.75</v>
      </c>
      <c r="G75" s="1" t="s">
        <v>254</v>
      </c>
      <c r="H75" s="1" t="s">
        <v>254</v>
      </c>
      <c r="I75" s="1" t="s">
        <v>254</v>
      </c>
      <c r="J75" s="1">
        <v>2.1</v>
      </c>
      <c r="K75" s="1" t="s">
        <v>95</v>
      </c>
      <c r="L75" s="1" t="s">
        <v>58</v>
      </c>
    </row>
    <row r="76" spans="2:12" x14ac:dyDescent="0.2">
      <c r="B76" s="1" t="s">
        <v>92</v>
      </c>
      <c r="C76" s="1">
        <v>20806598</v>
      </c>
      <c r="D76" s="1" t="s">
        <v>51</v>
      </c>
      <c r="E76" s="1" t="s">
        <v>60</v>
      </c>
      <c r="F76" s="1">
        <v>1.57</v>
      </c>
      <c r="G76" s="1" t="s">
        <v>254</v>
      </c>
      <c r="H76" s="1" t="s">
        <v>254</v>
      </c>
      <c r="I76" s="1">
        <v>1.63</v>
      </c>
      <c r="J76" s="1" t="s">
        <v>254</v>
      </c>
      <c r="K76" s="1" t="s">
        <v>96</v>
      </c>
      <c r="L76" s="1" t="s">
        <v>58</v>
      </c>
    </row>
    <row r="77" spans="2:12" x14ac:dyDescent="0.2">
      <c r="B77" s="1" t="s">
        <v>92</v>
      </c>
      <c r="C77" s="1">
        <v>21057261</v>
      </c>
      <c r="D77" s="1" t="s">
        <v>51</v>
      </c>
      <c r="E77" s="1" t="s">
        <v>52</v>
      </c>
      <c r="F77" s="1">
        <v>3.49</v>
      </c>
      <c r="G77" s="1">
        <v>2.0699999999999998</v>
      </c>
      <c r="H77" s="1" t="s">
        <v>254</v>
      </c>
      <c r="I77" s="1" t="s">
        <v>254</v>
      </c>
      <c r="J77" s="1" t="s">
        <v>254</v>
      </c>
      <c r="K77" s="1" t="s">
        <v>97</v>
      </c>
      <c r="L77" s="1" t="s">
        <v>58</v>
      </c>
    </row>
    <row r="78" spans="2:12" x14ac:dyDescent="0.2">
      <c r="B78" s="1" t="s">
        <v>92</v>
      </c>
      <c r="C78" s="1">
        <v>21057384</v>
      </c>
      <c r="D78" s="1" t="s">
        <v>56</v>
      </c>
      <c r="E78" s="1" t="s">
        <v>52</v>
      </c>
      <c r="F78" s="1">
        <v>1.65</v>
      </c>
      <c r="G78" s="1">
        <v>2.0099999999999998</v>
      </c>
      <c r="H78" s="1" t="s">
        <v>254</v>
      </c>
      <c r="I78" s="1" t="s">
        <v>254</v>
      </c>
      <c r="J78" s="1" t="s">
        <v>254</v>
      </c>
      <c r="K78" s="1" t="s">
        <v>97</v>
      </c>
      <c r="L78" s="1" t="s">
        <v>58</v>
      </c>
    </row>
    <row r="79" spans="2:12" x14ac:dyDescent="0.2">
      <c r="B79" s="1" t="s">
        <v>92</v>
      </c>
      <c r="C79" s="1">
        <v>21727305</v>
      </c>
      <c r="D79" s="1" t="s">
        <v>56</v>
      </c>
      <c r="E79" s="1" t="s">
        <v>60</v>
      </c>
      <c r="F79" s="1">
        <v>3.82</v>
      </c>
      <c r="G79" s="1" t="s">
        <v>254</v>
      </c>
      <c r="H79" s="1" t="s">
        <v>254</v>
      </c>
      <c r="I79" s="1" t="s">
        <v>254</v>
      </c>
      <c r="J79" s="1">
        <v>2.4500000000000002</v>
      </c>
      <c r="K79" s="1" t="s">
        <v>98</v>
      </c>
      <c r="L79" s="1" t="s">
        <v>58</v>
      </c>
    </row>
    <row r="80" spans="2:12" x14ac:dyDescent="0.2">
      <c r="B80" s="1" t="s">
        <v>92</v>
      </c>
      <c r="C80" s="1">
        <v>22976318</v>
      </c>
      <c r="D80" s="1" t="s">
        <v>56</v>
      </c>
      <c r="E80" s="1" t="s">
        <v>60</v>
      </c>
      <c r="F80" s="1">
        <v>2.4700000000000002</v>
      </c>
      <c r="G80" s="1" t="s">
        <v>254</v>
      </c>
      <c r="H80" s="1" t="s">
        <v>254</v>
      </c>
      <c r="I80" s="1" t="s">
        <v>254</v>
      </c>
      <c r="J80" s="1">
        <v>1.78</v>
      </c>
      <c r="K80" s="1" t="s">
        <v>99</v>
      </c>
      <c r="L80" s="1" t="s">
        <v>58</v>
      </c>
    </row>
    <row r="81" spans="2:12" x14ac:dyDescent="0.2">
      <c r="B81" s="1" t="s">
        <v>92</v>
      </c>
      <c r="C81" s="1">
        <v>23361479</v>
      </c>
      <c r="D81" s="1" t="s">
        <v>56</v>
      </c>
      <c r="E81" s="1" t="s">
        <v>60</v>
      </c>
      <c r="F81" s="1">
        <v>1.85</v>
      </c>
      <c r="G81" s="1" t="s">
        <v>254</v>
      </c>
      <c r="H81" s="1" t="s">
        <v>254</v>
      </c>
      <c r="I81" s="1">
        <v>1.66</v>
      </c>
      <c r="J81" s="1" t="s">
        <v>254</v>
      </c>
      <c r="K81" s="1" t="s">
        <v>100</v>
      </c>
      <c r="L81" s="1" t="s">
        <v>58</v>
      </c>
    </row>
    <row r="82" spans="2:12" x14ac:dyDescent="0.2">
      <c r="B82" s="1" t="s">
        <v>92</v>
      </c>
      <c r="C82" s="1">
        <v>23744092</v>
      </c>
      <c r="D82" s="1" t="s">
        <v>52</v>
      </c>
      <c r="E82" s="1" t="s">
        <v>51</v>
      </c>
      <c r="F82" s="1">
        <v>2.4300000000000002</v>
      </c>
      <c r="G82" s="1" t="s">
        <v>254</v>
      </c>
      <c r="H82" s="1">
        <v>3.42</v>
      </c>
      <c r="I82" s="1" t="s">
        <v>254</v>
      </c>
      <c r="J82" s="1" t="s">
        <v>254</v>
      </c>
      <c r="K82" s="1" t="s">
        <v>101</v>
      </c>
      <c r="L82" s="1" t="s">
        <v>58</v>
      </c>
    </row>
    <row r="83" spans="2:12" x14ac:dyDescent="0.2">
      <c r="B83" s="1" t="s">
        <v>92</v>
      </c>
      <c r="C83" s="1">
        <v>23933257</v>
      </c>
      <c r="D83" s="1" t="s">
        <v>56</v>
      </c>
      <c r="E83" s="1" t="s">
        <v>60</v>
      </c>
      <c r="F83" s="1">
        <v>2.14</v>
      </c>
      <c r="G83" s="1">
        <v>1.96</v>
      </c>
      <c r="H83" s="1" t="s">
        <v>254</v>
      </c>
      <c r="I83" s="1">
        <v>1.48</v>
      </c>
      <c r="J83" s="1" t="s">
        <v>254</v>
      </c>
      <c r="K83" s="1" t="s">
        <v>102</v>
      </c>
      <c r="L83" s="1" t="s">
        <v>58</v>
      </c>
    </row>
    <row r="84" spans="2:12" x14ac:dyDescent="0.2">
      <c r="B84" s="1" t="s">
        <v>92</v>
      </c>
      <c r="C84" s="1">
        <v>2643260</v>
      </c>
      <c r="D84" s="1" t="s">
        <v>51</v>
      </c>
      <c r="E84" s="1" t="s">
        <v>52</v>
      </c>
      <c r="F84" s="1">
        <v>1.39</v>
      </c>
      <c r="G84" s="1" t="s">
        <v>254</v>
      </c>
      <c r="H84" s="1">
        <v>0.76</v>
      </c>
      <c r="I84" s="1" t="s">
        <v>254</v>
      </c>
      <c r="J84" s="1" t="s">
        <v>254</v>
      </c>
      <c r="K84" s="1" t="s">
        <v>103</v>
      </c>
      <c r="L84" s="1" t="s">
        <v>58</v>
      </c>
    </row>
    <row r="85" spans="2:12" x14ac:dyDescent="0.2">
      <c r="B85" s="1" t="s">
        <v>92</v>
      </c>
      <c r="C85" s="1">
        <v>36749329</v>
      </c>
      <c r="D85" s="1" t="s">
        <v>60</v>
      </c>
      <c r="E85" s="1" t="s">
        <v>56</v>
      </c>
      <c r="F85" s="1">
        <v>1.53</v>
      </c>
      <c r="G85" s="1" t="s">
        <v>254</v>
      </c>
      <c r="H85" s="1">
        <v>1.63</v>
      </c>
      <c r="I85" s="1" t="s">
        <v>254</v>
      </c>
      <c r="J85" s="1" t="s">
        <v>254</v>
      </c>
      <c r="K85" s="1" t="s">
        <v>104</v>
      </c>
      <c r="L85" s="1" t="s">
        <v>58</v>
      </c>
    </row>
    <row r="86" spans="2:12" x14ac:dyDescent="0.2">
      <c r="B86" s="1" t="s">
        <v>92</v>
      </c>
      <c r="C86" s="1">
        <v>43613447</v>
      </c>
      <c r="D86" s="1" t="s">
        <v>60</v>
      </c>
      <c r="E86" s="1" t="s">
        <v>56</v>
      </c>
      <c r="F86" s="1">
        <v>1</v>
      </c>
      <c r="G86" s="1" t="s">
        <v>254</v>
      </c>
      <c r="H86" s="1">
        <v>0.81</v>
      </c>
      <c r="I86" s="1" t="s">
        <v>254</v>
      </c>
      <c r="J86" s="1" t="s">
        <v>254</v>
      </c>
      <c r="K86" s="1" t="s">
        <v>105</v>
      </c>
      <c r="L86" s="1" t="s">
        <v>58</v>
      </c>
    </row>
    <row r="87" spans="2:12" x14ac:dyDescent="0.2">
      <c r="B87" s="1" t="s">
        <v>92</v>
      </c>
      <c r="C87" s="1">
        <v>45064349</v>
      </c>
      <c r="D87" s="1" t="s">
        <v>106</v>
      </c>
      <c r="E87" s="1" t="s">
        <v>63</v>
      </c>
      <c r="F87" s="1">
        <v>2.75</v>
      </c>
      <c r="G87" s="1" t="s">
        <v>254</v>
      </c>
      <c r="H87" s="1" t="s">
        <v>254</v>
      </c>
      <c r="I87" s="1">
        <v>3.31</v>
      </c>
      <c r="J87" s="1" t="s">
        <v>254</v>
      </c>
      <c r="K87" s="1" t="s">
        <v>107</v>
      </c>
      <c r="L87" s="1" t="s">
        <v>58</v>
      </c>
    </row>
    <row r="88" spans="2:12" x14ac:dyDescent="0.2">
      <c r="B88" s="1" t="s">
        <v>92</v>
      </c>
      <c r="C88" s="1">
        <v>46411809</v>
      </c>
      <c r="D88" s="1" t="s">
        <v>52</v>
      </c>
      <c r="E88" s="1" t="s">
        <v>51</v>
      </c>
      <c r="F88" s="1">
        <v>1.4</v>
      </c>
      <c r="G88" s="1">
        <v>1.46</v>
      </c>
      <c r="H88" s="1" t="s">
        <v>254</v>
      </c>
      <c r="I88" s="1" t="s">
        <v>254</v>
      </c>
      <c r="J88" s="1">
        <v>1.29</v>
      </c>
      <c r="K88" s="1" t="s">
        <v>108</v>
      </c>
      <c r="L88" s="1" t="s">
        <v>58</v>
      </c>
    </row>
    <row r="89" spans="2:12" x14ac:dyDescent="0.2">
      <c r="B89" s="1" t="s">
        <v>92</v>
      </c>
      <c r="C89" s="1">
        <v>53408575</v>
      </c>
      <c r="D89" s="1" t="s">
        <v>51</v>
      </c>
      <c r="E89" s="1" t="s">
        <v>52</v>
      </c>
      <c r="F89" s="1">
        <v>2.38</v>
      </c>
      <c r="G89" s="1">
        <v>1.9</v>
      </c>
      <c r="H89" s="1" t="s">
        <v>254</v>
      </c>
      <c r="I89" s="1">
        <v>1.6</v>
      </c>
      <c r="J89" s="1" t="s">
        <v>254</v>
      </c>
      <c r="K89" s="1" t="s">
        <v>109</v>
      </c>
      <c r="L89" s="1" t="s">
        <v>58</v>
      </c>
    </row>
    <row r="90" spans="2:12" x14ac:dyDescent="0.2">
      <c r="B90" s="1" t="s">
        <v>92</v>
      </c>
      <c r="C90" s="1">
        <v>55763137</v>
      </c>
      <c r="D90" s="1" t="s">
        <v>60</v>
      </c>
      <c r="E90" s="1" t="s">
        <v>51</v>
      </c>
      <c r="F90" s="1">
        <v>4.25</v>
      </c>
      <c r="G90" s="1" t="s">
        <v>254</v>
      </c>
      <c r="H90" s="1" t="s">
        <v>254</v>
      </c>
      <c r="I90" s="1">
        <v>3.1</v>
      </c>
      <c r="J90" s="1" t="s">
        <v>254</v>
      </c>
      <c r="K90" s="1" t="s">
        <v>110</v>
      </c>
      <c r="L90" s="1" t="s">
        <v>58</v>
      </c>
    </row>
    <row r="91" spans="2:12" x14ac:dyDescent="0.2">
      <c r="B91" s="1" t="s">
        <v>92</v>
      </c>
      <c r="C91" s="1">
        <v>57874178</v>
      </c>
      <c r="D91" s="1" t="s">
        <v>51</v>
      </c>
      <c r="E91" s="1" t="s">
        <v>60</v>
      </c>
      <c r="F91" s="1">
        <v>1.73</v>
      </c>
      <c r="G91" s="1" t="s">
        <v>254</v>
      </c>
      <c r="H91" s="1" t="s">
        <v>254</v>
      </c>
      <c r="I91" s="1" t="s">
        <v>254</v>
      </c>
      <c r="J91" s="1">
        <v>1.44</v>
      </c>
      <c r="K91" s="1" t="s">
        <v>111</v>
      </c>
      <c r="L91" s="1" t="s">
        <v>58</v>
      </c>
    </row>
    <row r="92" spans="2:12" x14ac:dyDescent="0.2">
      <c r="B92" s="1" t="s">
        <v>112</v>
      </c>
      <c r="C92" s="1">
        <v>113182730</v>
      </c>
      <c r="D92" s="1" t="s">
        <v>56</v>
      </c>
      <c r="E92" s="1" t="s">
        <v>60</v>
      </c>
      <c r="F92" s="1">
        <v>1.1000000000000001</v>
      </c>
      <c r="G92" s="1" t="s">
        <v>254</v>
      </c>
      <c r="H92" s="1" t="s">
        <v>254</v>
      </c>
      <c r="I92" s="1">
        <v>1.1399999999999999</v>
      </c>
      <c r="J92" s="1" t="s">
        <v>254</v>
      </c>
      <c r="K92" s="1" t="s">
        <v>113</v>
      </c>
      <c r="L92" s="1" t="s">
        <v>58</v>
      </c>
    </row>
    <row r="93" spans="2:12" x14ac:dyDescent="0.2">
      <c r="B93" s="1" t="s">
        <v>112</v>
      </c>
      <c r="C93" s="1">
        <v>201727678</v>
      </c>
      <c r="D93" s="1" t="s">
        <v>60</v>
      </c>
      <c r="E93" s="1" t="s">
        <v>51</v>
      </c>
      <c r="F93" s="1">
        <v>6.25</v>
      </c>
      <c r="G93" s="1" t="s">
        <v>254</v>
      </c>
      <c r="H93" s="1" t="s">
        <v>254</v>
      </c>
      <c r="I93" s="1" t="s">
        <v>254</v>
      </c>
      <c r="J93" s="1">
        <v>4.2300000000000004</v>
      </c>
      <c r="K93" s="1" t="s">
        <v>114</v>
      </c>
      <c r="L93" s="1" t="s">
        <v>58</v>
      </c>
    </row>
    <row r="94" spans="2:12" x14ac:dyDescent="0.2">
      <c r="B94" s="1" t="s">
        <v>112</v>
      </c>
      <c r="C94" s="1">
        <v>202277932</v>
      </c>
      <c r="D94" s="1" t="s">
        <v>60</v>
      </c>
      <c r="E94" s="1" t="s">
        <v>63</v>
      </c>
      <c r="F94" s="1">
        <v>5.84</v>
      </c>
      <c r="G94" s="1" t="s">
        <v>254</v>
      </c>
      <c r="H94" s="1" t="s">
        <v>254</v>
      </c>
      <c r="I94" s="1">
        <v>5.62</v>
      </c>
      <c r="J94" s="1" t="s">
        <v>254</v>
      </c>
      <c r="K94" s="1" t="s">
        <v>115</v>
      </c>
      <c r="L94" s="1" t="s">
        <v>58</v>
      </c>
    </row>
    <row r="95" spans="2:12" x14ac:dyDescent="0.2">
      <c r="B95" s="1" t="s">
        <v>112</v>
      </c>
      <c r="C95" s="1">
        <v>219309191</v>
      </c>
      <c r="D95" s="1" t="s">
        <v>52</v>
      </c>
      <c r="E95" s="1" t="s">
        <v>56</v>
      </c>
      <c r="F95" s="1">
        <v>5.14</v>
      </c>
      <c r="G95" s="1" t="s">
        <v>254</v>
      </c>
      <c r="H95" s="1" t="s">
        <v>254</v>
      </c>
      <c r="I95" s="1">
        <v>4.6900000000000004</v>
      </c>
      <c r="J95" s="1" t="s">
        <v>254</v>
      </c>
      <c r="K95" s="1" t="s">
        <v>116</v>
      </c>
      <c r="L95" s="1" t="s">
        <v>58</v>
      </c>
    </row>
    <row r="96" spans="2:12" x14ac:dyDescent="0.2">
      <c r="B96" s="1" t="s">
        <v>112</v>
      </c>
      <c r="C96" s="1">
        <v>85327290</v>
      </c>
      <c r="D96" s="1" t="s">
        <v>56</v>
      </c>
      <c r="E96" s="1" t="s">
        <v>60</v>
      </c>
      <c r="F96" s="1">
        <v>1.07</v>
      </c>
      <c r="G96" s="1">
        <v>0.81</v>
      </c>
      <c r="H96" s="1">
        <v>0.72</v>
      </c>
      <c r="I96" s="1" t="s">
        <v>254</v>
      </c>
      <c r="J96" s="1" t="s">
        <v>254</v>
      </c>
      <c r="K96" s="1" t="s">
        <v>117</v>
      </c>
      <c r="L96" s="1" t="s">
        <v>58</v>
      </c>
    </row>
    <row r="97" spans="2:12" x14ac:dyDescent="0.2">
      <c r="B97" s="1" t="s">
        <v>112</v>
      </c>
      <c r="C97" s="1">
        <v>99390442</v>
      </c>
      <c r="D97" s="1" t="s">
        <v>52</v>
      </c>
      <c r="E97" s="1" t="s">
        <v>60</v>
      </c>
      <c r="F97" s="1">
        <v>4.8600000000000003</v>
      </c>
      <c r="G97" s="1" t="s">
        <v>254</v>
      </c>
      <c r="H97" s="1">
        <v>5.36</v>
      </c>
      <c r="I97" s="1" t="s">
        <v>254</v>
      </c>
      <c r="J97" s="1" t="s">
        <v>254</v>
      </c>
      <c r="K97" s="1" t="s">
        <v>118</v>
      </c>
      <c r="L97" s="1" t="s">
        <v>58</v>
      </c>
    </row>
    <row r="98" spans="2:12" x14ac:dyDescent="0.2">
      <c r="B98" s="1" t="s">
        <v>119</v>
      </c>
      <c r="C98" s="1">
        <v>17659293</v>
      </c>
      <c r="D98" s="1" t="s">
        <v>51</v>
      </c>
      <c r="E98" s="1" t="s">
        <v>52</v>
      </c>
      <c r="F98" s="1">
        <v>1.1299999999999999</v>
      </c>
      <c r="G98" s="1" t="s">
        <v>254</v>
      </c>
      <c r="H98" s="1" t="s">
        <v>254</v>
      </c>
      <c r="I98" s="1" t="s">
        <v>254</v>
      </c>
      <c r="J98" s="1">
        <v>1.07</v>
      </c>
      <c r="K98" s="1" t="s">
        <v>120</v>
      </c>
      <c r="L98" s="1" t="s">
        <v>58</v>
      </c>
    </row>
    <row r="99" spans="2:12" x14ac:dyDescent="0.2">
      <c r="B99" s="1" t="s">
        <v>121</v>
      </c>
      <c r="C99" s="1">
        <v>44592056</v>
      </c>
      <c r="D99" s="1" t="s">
        <v>60</v>
      </c>
      <c r="E99" s="1" t="s">
        <v>56</v>
      </c>
      <c r="F99" s="1">
        <v>1.68</v>
      </c>
      <c r="G99" s="1">
        <v>1.51</v>
      </c>
      <c r="H99" s="1" t="s">
        <v>254</v>
      </c>
      <c r="I99" s="1" t="s">
        <v>254</v>
      </c>
      <c r="J99" s="1" t="s">
        <v>254</v>
      </c>
      <c r="K99" s="1" t="s">
        <v>122</v>
      </c>
      <c r="L99" s="1" t="s">
        <v>58</v>
      </c>
    </row>
    <row r="100" spans="2:12" x14ac:dyDescent="0.2">
      <c r="B100" s="1" t="s">
        <v>121</v>
      </c>
      <c r="C100" s="1">
        <v>46193900</v>
      </c>
      <c r="D100" s="1" t="s">
        <v>52</v>
      </c>
      <c r="E100" s="1" t="s">
        <v>60</v>
      </c>
      <c r="F100" s="1">
        <v>3.17</v>
      </c>
      <c r="G100" s="1" t="s">
        <v>254</v>
      </c>
      <c r="H100" s="1">
        <v>2.88</v>
      </c>
      <c r="I100" s="1" t="s">
        <v>254</v>
      </c>
      <c r="J100" s="1" t="s">
        <v>254</v>
      </c>
      <c r="K100" s="1" t="s">
        <v>123</v>
      </c>
      <c r="L100" s="1" t="s">
        <v>58</v>
      </c>
    </row>
    <row r="101" spans="2:12" x14ac:dyDescent="0.2">
      <c r="B101" s="1" t="s">
        <v>124</v>
      </c>
      <c r="C101" s="1">
        <v>20354690</v>
      </c>
      <c r="D101" s="1" t="s">
        <v>51</v>
      </c>
      <c r="E101" s="1" t="s">
        <v>52</v>
      </c>
      <c r="F101" s="1">
        <v>3.16</v>
      </c>
      <c r="G101" s="1" t="s">
        <v>254</v>
      </c>
      <c r="H101" s="1" t="s">
        <v>254</v>
      </c>
      <c r="I101" s="1">
        <v>1.8</v>
      </c>
      <c r="J101" s="1" t="s">
        <v>254</v>
      </c>
      <c r="K101" s="1" t="s">
        <v>125</v>
      </c>
      <c r="L101" s="1" t="s">
        <v>58</v>
      </c>
    </row>
    <row r="102" spans="2:12" x14ac:dyDescent="0.2">
      <c r="B102" s="1" t="s">
        <v>124</v>
      </c>
      <c r="C102" s="1">
        <v>20360020</v>
      </c>
      <c r="D102" s="1" t="s">
        <v>60</v>
      </c>
      <c r="E102" s="1" t="s">
        <v>56</v>
      </c>
      <c r="F102" s="1">
        <v>4.4800000000000004</v>
      </c>
      <c r="G102" s="1" t="s">
        <v>254</v>
      </c>
      <c r="H102" s="1" t="s">
        <v>254</v>
      </c>
      <c r="I102" s="1" t="s">
        <v>254</v>
      </c>
      <c r="J102" s="1">
        <v>2.34</v>
      </c>
      <c r="K102" s="1" t="s">
        <v>125</v>
      </c>
      <c r="L102" s="1" t="s">
        <v>58</v>
      </c>
    </row>
    <row r="103" spans="2:12" x14ac:dyDescent="0.2">
      <c r="B103" s="1" t="s">
        <v>124</v>
      </c>
      <c r="C103" s="1">
        <v>20360492</v>
      </c>
      <c r="D103" s="1" t="s">
        <v>52</v>
      </c>
      <c r="E103" s="1" t="s">
        <v>60</v>
      </c>
      <c r="F103" s="1">
        <v>4.3499999999999996</v>
      </c>
      <c r="G103" s="1" t="s">
        <v>254</v>
      </c>
      <c r="H103" s="1">
        <v>2.11</v>
      </c>
      <c r="I103" s="1" t="s">
        <v>254</v>
      </c>
      <c r="J103" s="1" t="s">
        <v>254</v>
      </c>
      <c r="K103" s="1" t="s">
        <v>125</v>
      </c>
      <c r="L103" s="1" t="s">
        <v>58</v>
      </c>
    </row>
    <row r="104" spans="2:12" x14ac:dyDescent="0.2">
      <c r="B104" s="1" t="s">
        <v>124</v>
      </c>
      <c r="C104" s="1">
        <v>22758758</v>
      </c>
      <c r="D104" s="1" t="s">
        <v>51</v>
      </c>
      <c r="E104" s="1" t="s">
        <v>52</v>
      </c>
      <c r="F104" s="1">
        <v>5.33</v>
      </c>
      <c r="G104" s="1" t="s">
        <v>254</v>
      </c>
      <c r="H104" s="1">
        <v>3.94</v>
      </c>
      <c r="I104" s="1" t="s">
        <v>254</v>
      </c>
      <c r="J104" s="1" t="s">
        <v>254</v>
      </c>
      <c r="K104" s="1" t="s">
        <v>126</v>
      </c>
      <c r="L104" s="1" t="s">
        <v>58</v>
      </c>
    </row>
    <row r="105" spans="2:12" x14ac:dyDescent="0.2">
      <c r="B105" s="1" t="s">
        <v>124</v>
      </c>
      <c r="C105" s="1">
        <v>45328039</v>
      </c>
      <c r="D105" s="1" t="s">
        <v>56</v>
      </c>
      <c r="E105" s="1" t="s">
        <v>60</v>
      </c>
      <c r="F105" s="1">
        <v>10.46</v>
      </c>
      <c r="G105" s="1">
        <v>5.95</v>
      </c>
      <c r="H105" s="1" t="s">
        <v>254</v>
      </c>
      <c r="I105" s="1" t="s">
        <v>254</v>
      </c>
      <c r="J105" s="1" t="s">
        <v>254</v>
      </c>
      <c r="K105" s="1" t="s">
        <v>127</v>
      </c>
      <c r="L105" s="1" t="s">
        <v>58</v>
      </c>
    </row>
    <row r="106" spans="2:12" x14ac:dyDescent="0.2">
      <c r="B106" s="1" t="s">
        <v>128</v>
      </c>
      <c r="C106" s="1">
        <v>127014399</v>
      </c>
      <c r="D106" s="1" t="s">
        <v>52</v>
      </c>
      <c r="E106" s="1" t="s">
        <v>56</v>
      </c>
      <c r="F106" s="1">
        <v>4.99</v>
      </c>
      <c r="G106" s="1" t="s">
        <v>254</v>
      </c>
      <c r="H106" s="1">
        <v>4.01</v>
      </c>
      <c r="I106" s="1" t="s">
        <v>254</v>
      </c>
      <c r="J106" s="1">
        <v>4.07</v>
      </c>
      <c r="K106" s="1" t="s">
        <v>129</v>
      </c>
      <c r="L106" s="1" t="s">
        <v>58</v>
      </c>
    </row>
    <row r="107" spans="2:12" x14ac:dyDescent="0.2">
      <c r="B107" s="1" t="s">
        <v>128</v>
      </c>
      <c r="C107" s="1">
        <v>195651402</v>
      </c>
      <c r="D107" s="1" t="s">
        <v>56</v>
      </c>
      <c r="E107" s="1" t="s">
        <v>52</v>
      </c>
      <c r="F107" s="1">
        <v>15.1</v>
      </c>
      <c r="G107" s="1" t="s">
        <v>254</v>
      </c>
      <c r="H107" s="1" t="s">
        <v>254</v>
      </c>
      <c r="I107" s="1" t="s">
        <v>254</v>
      </c>
      <c r="J107" s="1">
        <v>4.92</v>
      </c>
      <c r="K107" s="1" t="s">
        <v>130</v>
      </c>
      <c r="L107" s="1" t="s">
        <v>58</v>
      </c>
    </row>
    <row r="108" spans="2:12" x14ac:dyDescent="0.2">
      <c r="B108" s="1" t="s">
        <v>128</v>
      </c>
      <c r="C108" s="1">
        <v>195671374</v>
      </c>
      <c r="D108" s="1" t="s">
        <v>51</v>
      </c>
      <c r="E108" s="1" t="s">
        <v>52</v>
      </c>
      <c r="F108" s="1">
        <v>1.93</v>
      </c>
      <c r="G108" s="1">
        <v>1.56</v>
      </c>
      <c r="H108" s="1" t="s">
        <v>254</v>
      </c>
      <c r="I108" s="1" t="s">
        <v>254</v>
      </c>
      <c r="J108" s="1" t="s">
        <v>254</v>
      </c>
      <c r="K108" s="1" t="s">
        <v>131</v>
      </c>
      <c r="L108" s="1" t="s">
        <v>58</v>
      </c>
    </row>
    <row r="109" spans="2:12" x14ac:dyDescent="0.2">
      <c r="B109" s="1" t="s">
        <v>128</v>
      </c>
      <c r="C109" s="1">
        <v>195779135</v>
      </c>
      <c r="D109" s="1" t="s">
        <v>60</v>
      </c>
      <c r="E109" s="1" t="s">
        <v>56</v>
      </c>
      <c r="F109" s="1">
        <v>1.1599999999999999</v>
      </c>
      <c r="G109" s="1">
        <v>0.89</v>
      </c>
      <c r="H109" s="1" t="s">
        <v>254</v>
      </c>
      <c r="I109" s="1" t="s">
        <v>254</v>
      </c>
      <c r="J109" s="1" t="s">
        <v>254</v>
      </c>
      <c r="K109" s="1" t="s">
        <v>132</v>
      </c>
      <c r="L109" s="1" t="s">
        <v>58</v>
      </c>
    </row>
    <row r="110" spans="2:12" x14ac:dyDescent="0.2">
      <c r="B110" s="1" t="s">
        <v>128</v>
      </c>
      <c r="C110" s="1">
        <v>195780764</v>
      </c>
      <c r="D110" s="1" t="s">
        <v>60</v>
      </c>
      <c r="E110" s="1" t="s">
        <v>51</v>
      </c>
      <c r="F110" s="1">
        <v>2.46</v>
      </c>
      <c r="G110" s="1">
        <v>0.98</v>
      </c>
      <c r="H110" s="1" t="s">
        <v>254</v>
      </c>
      <c r="I110" s="1" t="s">
        <v>254</v>
      </c>
      <c r="J110" s="1" t="s">
        <v>254</v>
      </c>
      <c r="K110" s="1" t="s">
        <v>132</v>
      </c>
      <c r="L110" s="1" t="s">
        <v>58</v>
      </c>
    </row>
    <row r="111" spans="2:12" x14ac:dyDescent="0.2">
      <c r="B111" s="1" t="s">
        <v>128</v>
      </c>
      <c r="C111" s="1">
        <v>195781147</v>
      </c>
      <c r="D111" s="1" t="s">
        <v>51</v>
      </c>
      <c r="E111" s="1" t="s">
        <v>52</v>
      </c>
      <c r="F111" s="1">
        <v>0.73</v>
      </c>
      <c r="G111" s="1" t="s">
        <v>254</v>
      </c>
      <c r="H111" s="1" t="s">
        <v>254</v>
      </c>
      <c r="I111" s="1">
        <v>0.65</v>
      </c>
      <c r="J111" s="1" t="s">
        <v>254</v>
      </c>
      <c r="K111" s="1" t="s">
        <v>132</v>
      </c>
      <c r="L111" s="1" t="s">
        <v>58</v>
      </c>
    </row>
    <row r="112" spans="2:12" x14ac:dyDescent="0.2">
      <c r="B112" s="1" t="s">
        <v>128</v>
      </c>
      <c r="C112" s="1">
        <v>195781391</v>
      </c>
      <c r="D112" s="1" t="s">
        <v>60</v>
      </c>
      <c r="E112" s="1" t="s">
        <v>56</v>
      </c>
      <c r="F112" s="1">
        <v>0.8</v>
      </c>
      <c r="G112" s="1">
        <v>0.79</v>
      </c>
      <c r="H112" s="1" t="s">
        <v>254</v>
      </c>
      <c r="I112" s="1" t="s">
        <v>254</v>
      </c>
      <c r="J112" s="1" t="s">
        <v>254</v>
      </c>
      <c r="K112" s="1" t="s">
        <v>132</v>
      </c>
      <c r="L112" s="1" t="s">
        <v>58</v>
      </c>
    </row>
    <row r="113" spans="2:12" x14ac:dyDescent="0.2">
      <c r="B113" s="1" t="s">
        <v>128</v>
      </c>
      <c r="C113" s="1">
        <v>195784031</v>
      </c>
      <c r="D113" s="1" t="s">
        <v>56</v>
      </c>
      <c r="E113" s="1" t="s">
        <v>60</v>
      </c>
      <c r="F113" s="1">
        <v>1.1499999999999999</v>
      </c>
      <c r="G113" s="1" t="s">
        <v>254</v>
      </c>
      <c r="H113" s="1" t="s">
        <v>254</v>
      </c>
      <c r="I113" s="1">
        <v>0.59</v>
      </c>
      <c r="J113" s="1" t="s">
        <v>254</v>
      </c>
      <c r="K113" s="1" t="s">
        <v>132</v>
      </c>
      <c r="L113" s="1" t="s">
        <v>58</v>
      </c>
    </row>
    <row r="114" spans="2:12" x14ac:dyDescent="0.2">
      <c r="B114" s="1" t="s">
        <v>128</v>
      </c>
      <c r="C114" s="1">
        <v>195785637</v>
      </c>
      <c r="D114" s="1" t="s">
        <v>51</v>
      </c>
      <c r="E114" s="1" t="s">
        <v>52</v>
      </c>
      <c r="F114" s="1">
        <v>1.27</v>
      </c>
      <c r="G114" s="1">
        <v>0.83</v>
      </c>
      <c r="H114" s="1" t="s">
        <v>254</v>
      </c>
      <c r="I114" s="1">
        <v>0.74</v>
      </c>
      <c r="J114" s="1">
        <v>0.73</v>
      </c>
      <c r="K114" s="1" t="s">
        <v>132</v>
      </c>
      <c r="L114" s="1" t="s">
        <v>58</v>
      </c>
    </row>
    <row r="115" spans="2:12" x14ac:dyDescent="0.2">
      <c r="B115" s="1" t="s">
        <v>128</v>
      </c>
      <c r="C115" s="1">
        <v>195785726</v>
      </c>
      <c r="D115" s="1" t="s">
        <v>51</v>
      </c>
      <c r="E115" s="1" t="s">
        <v>52</v>
      </c>
      <c r="F115" s="1">
        <v>1.5</v>
      </c>
      <c r="G115" s="1">
        <v>0.82</v>
      </c>
      <c r="H115" s="1" t="s">
        <v>254</v>
      </c>
      <c r="I115" s="1" t="s">
        <v>254</v>
      </c>
      <c r="J115" s="1" t="s">
        <v>254</v>
      </c>
      <c r="K115" s="1" t="s">
        <v>132</v>
      </c>
      <c r="L115" s="1" t="s">
        <v>58</v>
      </c>
    </row>
    <row r="116" spans="2:12" x14ac:dyDescent="0.2">
      <c r="B116" s="1" t="s">
        <v>128</v>
      </c>
      <c r="C116" s="1">
        <v>195786526</v>
      </c>
      <c r="D116" s="1" t="s">
        <v>56</v>
      </c>
      <c r="E116" s="1" t="s">
        <v>60</v>
      </c>
      <c r="F116" s="1">
        <v>0.56999999999999995</v>
      </c>
      <c r="G116" s="1" t="s">
        <v>254</v>
      </c>
      <c r="H116" s="1" t="s">
        <v>254</v>
      </c>
      <c r="I116" s="1">
        <v>0.55000000000000004</v>
      </c>
      <c r="J116" s="1">
        <v>0.56000000000000005</v>
      </c>
      <c r="K116" s="1" t="s">
        <v>132</v>
      </c>
      <c r="L116" s="1" t="s">
        <v>58</v>
      </c>
    </row>
    <row r="117" spans="2:12" x14ac:dyDescent="0.2">
      <c r="B117" s="1" t="s">
        <v>128</v>
      </c>
      <c r="C117" s="1">
        <v>195786623</v>
      </c>
      <c r="D117" s="1" t="s">
        <v>60</v>
      </c>
      <c r="E117" s="1" t="s">
        <v>56</v>
      </c>
      <c r="F117" s="1">
        <v>0.88</v>
      </c>
      <c r="G117" s="1" t="s">
        <v>254</v>
      </c>
      <c r="H117" s="1" t="s">
        <v>254</v>
      </c>
      <c r="I117" s="1" t="s">
        <v>254</v>
      </c>
      <c r="J117" s="1">
        <v>0.61</v>
      </c>
      <c r="K117" s="1" t="s">
        <v>132</v>
      </c>
      <c r="L117" s="1" t="s">
        <v>58</v>
      </c>
    </row>
    <row r="118" spans="2:12" x14ac:dyDescent="0.2">
      <c r="B118" s="1" t="s">
        <v>133</v>
      </c>
      <c r="C118" s="1">
        <v>373595</v>
      </c>
      <c r="D118" s="1" t="s">
        <v>52</v>
      </c>
      <c r="E118" s="1" t="s">
        <v>51</v>
      </c>
      <c r="F118" s="1">
        <v>1.53</v>
      </c>
      <c r="G118" s="1">
        <v>1.68</v>
      </c>
      <c r="H118" s="1" t="s">
        <v>254</v>
      </c>
      <c r="I118" s="1" t="s">
        <v>254</v>
      </c>
      <c r="J118" s="1" t="s">
        <v>254</v>
      </c>
      <c r="K118" s="1" t="s">
        <v>134</v>
      </c>
      <c r="L118" s="1" t="s">
        <v>58</v>
      </c>
    </row>
    <row r="119" spans="2:12" x14ac:dyDescent="0.2">
      <c r="B119" s="1" t="s">
        <v>133</v>
      </c>
      <c r="C119" s="1">
        <v>5989142</v>
      </c>
      <c r="D119" s="1" t="s">
        <v>135</v>
      </c>
      <c r="E119" s="1" t="s">
        <v>63</v>
      </c>
      <c r="F119" s="1">
        <v>4.8600000000000003</v>
      </c>
      <c r="G119" s="1" t="s">
        <v>254</v>
      </c>
      <c r="H119" s="1">
        <v>4.37</v>
      </c>
      <c r="I119" s="1">
        <v>6.06</v>
      </c>
      <c r="J119" s="1">
        <v>6.35</v>
      </c>
      <c r="K119" s="1" t="s">
        <v>136</v>
      </c>
      <c r="L119" s="1" t="s">
        <v>58</v>
      </c>
    </row>
    <row r="120" spans="2:12" x14ac:dyDescent="0.2">
      <c r="B120" s="1" t="s">
        <v>133</v>
      </c>
      <c r="C120" s="1">
        <v>8356826</v>
      </c>
      <c r="D120" s="1" t="s">
        <v>52</v>
      </c>
      <c r="E120" s="1" t="s">
        <v>51</v>
      </c>
      <c r="F120" s="1">
        <v>2.33</v>
      </c>
      <c r="G120" s="1" t="s">
        <v>254</v>
      </c>
      <c r="H120" s="1">
        <v>1.45</v>
      </c>
      <c r="I120" s="1" t="s">
        <v>254</v>
      </c>
      <c r="J120" s="1" t="s">
        <v>254</v>
      </c>
      <c r="K120" s="1" t="s">
        <v>137</v>
      </c>
      <c r="L120" s="1" t="s">
        <v>58</v>
      </c>
    </row>
    <row r="121" spans="2:12" x14ac:dyDescent="0.2">
      <c r="B121" s="1" t="s">
        <v>138</v>
      </c>
      <c r="C121" s="1">
        <v>11110877</v>
      </c>
      <c r="D121" s="1" t="s">
        <v>139</v>
      </c>
      <c r="E121" s="1" t="s">
        <v>63</v>
      </c>
      <c r="F121" s="1">
        <v>2.2000000000000002</v>
      </c>
      <c r="G121" s="1">
        <v>2.12</v>
      </c>
      <c r="H121" s="1">
        <v>2</v>
      </c>
      <c r="I121" s="1" t="s">
        <v>254</v>
      </c>
      <c r="J121" s="1">
        <v>1.77</v>
      </c>
      <c r="K121" s="1" t="s">
        <v>140</v>
      </c>
      <c r="L121" s="1" t="s">
        <v>58</v>
      </c>
    </row>
    <row r="122" spans="2:12" x14ac:dyDescent="0.2">
      <c r="B122" s="1" t="s">
        <v>138</v>
      </c>
      <c r="C122" s="1">
        <v>711565</v>
      </c>
      <c r="D122" s="1" t="s">
        <v>56</v>
      </c>
      <c r="E122" s="1" t="s">
        <v>60</v>
      </c>
      <c r="F122" s="1">
        <v>1.8</v>
      </c>
      <c r="G122" s="1" t="s">
        <v>254</v>
      </c>
      <c r="H122" s="1" t="s">
        <v>254</v>
      </c>
      <c r="I122" s="1">
        <v>1.82</v>
      </c>
      <c r="J122" s="1" t="s">
        <v>254</v>
      </c>
      <c r="K122" s="1" t="s">
        <v>141</v>
      </c>
      <c r="L122" s="1" t="s">
        <v>58</v>
      </c>
    </row>
    <row r="123" spans="2:12" x14ac:dyDescent="0.2">
      <c r="B123" s="1" t="s">
        <v>142</v>
      </c>
      <c r="C123" s="1">
        <v>167826087</v>
      </c>
      <c r="D123" s="1" t="s">
        <v>52</v>
      </c>
      <c r="E123" s="1" t="s">
        <v>56</v>
      </c>
      <c r="F123" s="1">
        <v>1.42</v>
      </c>
      <c r="G123" s="1" t="s">
        <v>254</v>
      </c>
      <c r="H123" s="1">
        <v>0.61</v>
      </c>
      <c r="I123" s="1" t="s">
        <v>254</v>
      </c>
      <c r="J123" s="1" t="s">
        <v>254</v>
      </c>
      <c r="K123" s="1" t="s">
        <v>143</v>
      </c>
      <c r="L123" s="1" t="s">
        <v>58</v>
      </c>
    </row>
    <row r="124" spans="2:12" x14ac:dyDescent="0.2">
      <c r="B124" s="1" t="s">
        <v>142</v>
      </c>
      <c r="C124" s="1">
        <v>30705582</v>
      </c>
      <c r="D124" s="1" t="s">
        <v>60</v>
      </c>
      <c r="E124" s="1" t="s">
        <v>51</v>
      </c>
      <c r="F124" s="1">
        <v>4.91</v>
      </c>
      <c r="G124" s="1" t="s">
        <v>254</v>
      </c>
      <c r="H124" s="1" t="s">
        <v>254</v>
      </c>
      <c r="I124" s="1">
        <v>2.0699999999999998</v>
      </c>
      <c r="J124" s="1">
        <v>2.12</v>
      </c>
      <c r="K124" s="1" t="s">
        <v>144</v>
      </c>
      <c r="L124" s="1" t="s">
        <v>58</v>
      </c>
    </row>
    <row r="125" spans="2:12" x14ac:dyDescent="0.2">
      <c r="B125" s="1" t="s">
        <v>142</v>
      </c>
      <c r="C125" s="1">
        <v>30891557</v>
      </c>
      <c r="D125" s="1" t="s">
        <v>145</v>
      </c>
      <c r="E125" s="1" t="s">
        <v>63</v>
      </c>
      <c r="F125" s="1">
        <v>6.93</v>
      </c>
      <c r="G125" s="1" t="s">
        <v>254</v>
      </c>
      <c r="H125" s="1">
        <v>5.22</v>
      </c>
      <c r="I125" s="1" t="s">
        <v>254</v>
      </c>
      <c r="J125" s="1" t="s">
        <v>254</v>
      </c>
      <c r="K125" s="1" t="s">
        <v>146</v>
      </c>
      <c r="L125" s="1" t="s">
        <v>58</v>
      </c>
    </row>
    <row r="126" spans="2:12" x14ac:dyDescent="0.2">
      <c r="B126" s="1" t="s">
        <v>142</v>
      </c>
      <c r="C126" s="1">
        <v>30950974</v>
      </c>
      <c r="D126" s="1" t="s">
        <v>60</v>
      </c>
      <c r="E126" s="1" t="s">
        <v>56</v>
      </c>
      <c r="F126" s="1">
        <v>2.33</v>
      </c>
      <c r="G126" s="1">
        <v>1.38</v>
      </c>
      <c r="H126" s="1">
        <v>2.35</v>
      </c>
      <c r="I126" s="1" t="s">
        <v>254</v>
      </c>
      <c r="J126" s="1">
        <v>1.44</v>
      </c>
      <c r="K126" s="1" t="s">
        <v>147</v>
      </c>
      <c r="L126" s="1" t="s">
        <v>58</v>
      </c>
    </row>
    <row r="127" spans="2:12" x14ac:dyDescent="0.2">
      <c r="B127" s="1" t="s">
        <v>148</v>
      </c>
      <c r="C127" s="1">
        <v>100952274</v>
      </c>
      <c r="D127" s="1" t="s">
        <v>51</v>
      </c>
      <c r="E127" s="1" t="s">
        <v>52</v>
      </c>
      <c r="F127" s="1">
        <v>2.23</v>
      </c>
      <c r="G127" s="1">
        <v>1.65</v>
      </c>
      <c r="H127" s="1">
        <v>1.94</v>
      </c>
      <c r="I127" s="1" t="s">
        <v>254</v>
      </c>
      <c r="J127" s="1">
        <v>1.1599999999999999</v>
      </c>
      <c r="K127" s="1" t="s">
        <v>149</v>
      </c>
      <c r="L127" s="1" t="s">
        <v>58</v>
      </c>
    </row>
    <row r="128" spans="2:12" x14ac:dyDescent="0.2">
      <c r="B128" s="1" t="s">
        <v>148</v>
      </c>
      <c r="C128" s="1">
        <v>100958510</v>
      </c>
      <c r="D128" s="1" t="s">
        <v>56</v>
      </c>
      <c r="E128" s="1" t="s">
        <v>51</v>
      </c>
      <c r="F128" s="1">
        <v>3.89</v>
      </c>
      <c r="G128" s="1" t="s">
        <v>254</v>
      </c>
      <c r="H128" s="1" t="s">
        <v>254</v>
      </c>
      <c r="I128" s="1">
        <v>3.8</v>
      </c>
      <c r="J128" s="1" t="s">
        <v>254</v>
      </c>
      <c r="K128" s="1" t="s">
        <v>149</v>
      </c>
      <c r="L128" s="1" t="s">
        <v>58</v>
      </c>
    </row>
    <row r="129" spans="1:12" x14ac:dyDescent="0.2">
      <c r="B129" s="1" t="s">
        <v>148</v>
      </c>
      <c r="C129" s="1">
        <v>100958584</v>
      </c>
      <c r="D129" s="1" t="s">
        <v>51</v>
      </c>
      <c r="E129" s="1" t="s">
        <v>52</v>
      </c>
      <c r="F129" s="1">
        <v>3.12</v>
      </c>
      <c r="G129" s="1">
        <v>3.61</v>
      </c>
      <c r="H129" s="1" t="s">
        <v>254</v>
      </c>
      <c r="I129" s="1" t="s">
        <v>254</v>
      </c>
      <c r="J129" s="1" t="s">
        <v>254</v>
      </c>
      <c r="K129" s="1" t="s">
        <v>149</v>
      </c>
      <c r="L129" s="1" t="s">
        <v>58</v>
      </c>
    </row>
    <row r="130" spans="1:12" x14ac:dyDescent="0.2">
      <c r="B130" s="1" t="s">
        <v>148</v>
      </c>
      <c r="C130" s="1">
        <v>142511779</v>
      </c>
      <c r="D130" s="1" t="s">
        <v>52</v>
      </c>
      <c r="E130" s="1" t="s">
        <v>60</v>
      </c>
      <c r="F130" s="1">
        <v>5.88</v>
      </c>
      <c r="G130" s="1" t="s">
        <v>254</v>
      </c>
      <c r="H130" s="1" t="s">
        <v>254</v>
      </c>
      <c r="I130" s="1" t="s">
        <v>254</v>
      </c>
      <c r="J130" s="1">
        <v>6.49</v>
      </c>
      <c r="K130" s="1" t="s">
        <v>150</v>
      </c>
      <c r="L130" s="1" t="s">
        <v>58</v>
      </c>
    </row>
    <row r="131" spans="1:12" x14ac:dyDescent="0.2">
      <c r="B131" s="1" t="s">
        <v>50</v>
      </c>
      <c r="C131" s="1">
        <v>114155987</v>
      </c>
      <c r="D131" s="1" t="s">
        <v>151</v>
      </c>
      <c r="E131" s="1" t="s">
        <v>63</v>
      </c>
      <c r="F131" s="1">
        <v>4.2300000000000004</v>
      </c>
      <c r="G131" s="1">
        <v>2.33</v>
      </c>
      <c r="H131" s="1" t="s">
        <v>254</v>
      </c>
      <c r="I131" s="1" t="s">
        <v>254</v>
      </c>
      <c r="J131" s="1" t="s">
        <v>254</v>
      </c>
      <c r="K131" s="1" t="s">
        <v>152</v>
      </c>
      <c r="L131" s="1" t="s">
        <v>58</v>
      </c>
    </row>
    <row r="132" spans="1:12" x14ac:dyDescent="0.2">
      <c r="B132" s="1" t="s">
        <v>50</v>
      </c>
      <c r="C132" s="1">
        <v>116220158</v>
      </c>
      <c r="D132" s="1" t="s">
        <v>135</v>
      </c>
      <c r="E132" s="1" t="s">
        <v>63</v>
      </c>
      <c r="F132" s="1">
        <v>4.8</v>
      </c>
      <c r="G132" s="1" t="s">
        <v>254</v>
      </c>
      <c r="H132" s="1">
        <v>2.4500000000000002</v>
      </c>
      <c r="I132" s="1" t="s">
        <v>254</v>
      </c>
      <c r="J132" s="1">
        <v>1.95</v>
      </c>
      <c r="K132" s="1" t="s">
        <v>153</v>
      </c>
      <c r="L132" s="1" t="s">
        <v>58</v>
      </c>
    </row>
    <row r="133" spans="1:12" x14ac:dyDescent="0.2">
      <c r="B133" s="1" t="s">
        <v>50</v>
      </c>
      <c r="C133" s="1">
        <v>134796960</v>
      </c>
      <c r="D133" s="1" t="s">
        <v>56</v>
      </c>
      <c r="E133" s="1" t="s">
        <v>60</v>
      </c>
      <c r="F133" s="1">
        <v>3.73</v>
      </c>
      <c r="G133" s="1" t="s">
        <v>254</v>
      </c>
      <c r="H133" s="1" t="s">
        <v>254</v>
      </c>
      <c r="I133" s="1">
        <v>2.46</v>
      </c>
      <c r="J133" s="1">
        <v>2.84</v>
      </c>
      <c r="K133" s="1" t="s">
        <v>154</v>
      </c>
      <c r="L133" s="1" t="s">
        <v>58</v>
      </c>
    </row>
    <row r="134" spans="1:12" x14ac:dyDescent="0.2">
      <c r="B134" s="1" t="s">
        <v>155</v>
      </c>
      <c r="C134" s="1">
        <v>141906534</v>
      </c>
      <c r="D134" s="1" t="s">
        <v>51</v>
      </c>
      <c r="E134" s="1" t="s">
        <v>60</v>
      </c>
      <c r="F134" s="1">
        <v>3.65</v>
      </c>
      <c r="G134" s="1" t="s">
        <v>254</v>
      </c>
      <c r="H134" s="1">
        <v>3.02</v>
      </c>
      <c r="I134" s="1" t="s">
        <v>254</v>
      </c>
      <c r="J134" s="1" t="s">
        <v>254</v>
      </c>
      <c r="K134" s="1" t="s">
        <v>156</v>
      </c>
      <c r="L134" s="1" t="s">
        <v>58</v>
      </c>
    </row>
    <row r="135" spans="1:12" x14ac:dyDescent="0.2">
      <c r="B135" s="1" t="s">
        <v>155</v>
      </c>
      <c r="C135" s="1">
        <v>37542476</v>
      </c>
      <c r="D135" s="1" t="s">
        <v>60</v>
      </c>
      <c r="E135" s="1" t="s">
        <v>56</v>
      </c>
      <c r="F135" s="1">
        <v>2.5</v>
      </c>
      <c r="G135" s="1" t="s">
        <v>254</v>
      </c>
      <c r="H135" s="1">
        <v>2.84</v>
      </c>
      <c r="I135" s="1" t="s">
        <v>254</v>
      </c>
      <c r="J135" s="1" t="s">
        <v>254</v>
      </c>
      <c r="K135" s="1" t="s">
        <v>157</v>
      </c>
      <c r="L135" s="1" t="s">
        <v>58</v>
      </c>
    </row>
    <row r="136" spans="1:12" x14ac:dyDescent="0.2">
      <c r="B136" s="1" t="s">
        <v>155</v>
      </c>
      <c r="C136" s="1">
        <v>71603867</v>
      </c>
      <c r="D136" s="1" t="s">
        <v>56</v>
      </c>
      <c r="E136" s="1" t="s">
        <v>52</v>
      </c>
      <c r="F136" s="1">
        <v>1.22</v>
      </c>
      <c r="G136" s="1" t="s">
        <v>254</v>
      </c>
      <c r="H136" s="1" t="s">
        <v>254</v>
      </c>
      <c r="I136" s="1">
        <v>0.98</v>
      </c>
      <c r="J136" s="1" t="s">
        <v>254</v>
      </c>
      <c r="K136" s="1" t="s">
        <v>158</v>
      </c>
      <c r="L136" s="1" t="s">
        <v>58</v>
      </c>
    </row>
    <row r="138" spans="1:12" x14ac:dyDescent="0.2">
      <c r="A138" s="8" t="s">
        <v>253</v>
      </c>
    </row>
    <row r="139" spans="1:12" x14ac:dyDescent="0.2">
      <c r="B139" s="1" t="s">
        <v>76</v>
      </c>
      <c r="C139" s="1">
        <v>106235214</v>
      </c>
      <c r="D139" s="1" t="s">
        <v>51</v>
      </c>
      <c r="E139" s="1" t="s">
        <v>52</v>
      </c>
      <c r="F139" s="1">
        <v>3.38</v>
      </c>
      <c r="G139" s="1">
        <v>0.56999999999999995</v>
      </c>
      <c r="H139" s="1">
        <v>0.75</v>
      </c>
      <c r="I139" s="1">
        <v>0.74</v>
      </c>
      <c r="K139" s="1" t="s">
        <v>204</v>
      </c>
      <c r="L139" s="1" t="s">
        <v>54</v>
      </c>
    </row>
    <row r="140" spans="1:12" x14ac:dyDescent="0.2">
      <c r="B140" s="1" t="s">
        <v>142</v>
      </c>
      <c r="C140" s="1">
        <v>32662025</v>
      </c>
      <c r="D140" s="1" t="s">
        <v>52</v>
      </c>
      <c r="E140" s="1" t="s">
        <v>51</v>
      </c>
      <c r="F140" s="1">
        <v>6.25</v>
      </c>
      <c r="G140" s="1">
        <v>6.17</v>
      </c>
      <c r="H140" s="1">
        <v>5.19</v>
      </c>
      <c r="I140" s="1">
        <v>6.15</v>
      </c>
      <c r="K140" s="1" t="s">
        <v>205</v>
      </c>
      <c r="L140" s="1" t="s">
        <v>54</v>
      </c>
    </row>
    <row r="141" spans="1:12" x14ac:dyDescent="0.2">
      <c r="B141" s="1" t="s">
        <v>50</v>
      </c>
      <c r="C141" s="1">
        <v>137102233</v>
      </c>
      <c r="D141" s="1" t="s">
        <v>51</v>
      </c>
      <c r="E141" s="1" t="s">
        <v>60</v>
      </c>
      <c r="F141" s="1">
        <v>3.3</v>
      </c>
      <c r="G141" s="1">
        <v>1.0900000000000001</v>
      </c>
      <c r="H141" s="1">
        <v>2.17</v>
      </c>
      <c r="I141" s="1">
        <v>1.3</v>
      </c>
      <c r="K141" s="1" t="s">
        <v>206</v>
      </c>
      <c r="L141" s="1" t="s">
        <v>54</v>
      </c>
    </row>
    <row r="142" spans="1:12" x14ac:dyDescent="0.2">
      <c r="B142" s="1" t="s">
        <v>55</v>
      </c>
      <c r="C142" s="1">
        <v>11658737</v>
      </c>
      <c r="D142" s="1" t="s">
        <v>60</v>
      </c>
      <c r="E142" s="1" t="s">
        <v>51</v>
      </c>
      <c r="F142" s="1">
        <v>3.04</v>
      </c>
      <c r="G142" s="1">
        <v>2.5099999999999998</v>
      </c>
      <c r="H142" s="1" t="s">
        <v>254</v>
      </c>
      <c r="I142" s="1" t="s">
        <v>254</v>
      </c>
      <c r="K142" s="1" t="s">
        <v>207</v>
      </c>
      <c r="L142" s="1" t="s">
        <v>58</v>
      </c>
    </row>
    <row r="143" spans="1:12" x14ac:dyDescent="0.2">
      <c r="B143" s="1" t="s">
        <v>55</v>
      </c>
      <c r="C143" s="1">
        <v>1454579</v>
      </c>
      <c r="D143" s="1" t="s">
        <v>60</v>
      </c>
      <c r="E143" s="1" t="s">
        <v>56</v>
      </c>
      <c r="F143" s="1">
        <v>5.52</v>
      </c>
      <c r="G143" s="1" t="s">
        <v>254</v>
      </c>
      <c r="H143" s="1" t="s">
        <v>254</v>
      </c>
      <c r="I143" s="1">
        <v>2.87</v>
      </c>
      <c r="K143" s="1" t="s">
        <v>208</v>
      </c>
      <c r="L143" s="1" t="s">
        <v>58</v>
      </c>
    </row>
    <row r="144" spans="1:12" x14ac:dyDescent="0.2">
      <c r="B144" s="1" t="s">
        <v>55</v>
      </c>
      <c r="C144" s="1">
        <v>152108132</v>
      </c>
      <c r="D144" s="1" t="s">
        <v>60</v>
      </c>
      <c r="E144" s="1" t="s">
        <v>56</v>
      </c>
      <c r="F144" s="1">
        <v>1.49</v>
      </c>
      <c r="G144" s="1" t="s">
        <v>254</v>
      </c>
      <c r="H144" s="1">
        <v>1.26</v>
      </c>
      <c r="I144" s="1" t="s">
        <v>254</v>
      </c>
      <c r="K144" s="1" t="s">
        <v>209</v>
      </c>
      <c r="L144" s="1" t="s">
        <v>58</v>
      </c>
    </row>
    <row r="145" spans="2:12" x14ac:dyDescent="0.2">
      <c r="B145" s="1" t="s">
        <v>55</v>
      </c>
      <c r="C145" s="1">
        <v>152355941</v>
      </c>
      <c r="D145" s="1" t="s">
        <v>56</v>
      </c>
      <c r="E145" s="1" t="s">
        <v>52</v>
      </c>
      <c r="F145" s="1">
        <v>0.93</v>
      </c>
      <c r="G145" s="1" t="s">
        <v>254</v>
      </c>
      <c r="H145" s="1">
        <v>0.41</v>
      </c>
      <c r="I145" s="1" t="s">
        <v>254</v>
      </c>
      <c r="K145" s="1" t="s">
        <v>59</v>
      </c>
      <c r="L145" s="1" t="s">
        <v>58</v>
      </c>
    </row>
    <row r="146" spans="2:12" x14ac:dyDescent="0.2">
      <c r="B146" s="1" t="s">
        <v>55</v>
      </c>
      <c r="C146" s="1">
        <v>201210077</v>
      </c>
      <c r="D146" s="1" t="s">
        <v>56</v>
      </c>
      <c r="E146" s="1" t="s">
        <v>60</v>
      </c>
      <c r="F146" s="1">
        <v>7.17</v>
      </c>
      <c r="G146" s="1">
        <v>3.63</v>
      </c>
      <c r="H146" s="1" t="s">
        <v>254</v>
      </c>
      <c r="I146" s="1" t="s">
        <v>254</v>
      </c>
      <c r="K146" s="1" t="s">
        <v>210</v>
      </c>
      <c r="L146" s="1" t="s">
        <v>58</v>
      </c>
    </row>
    <row r="147" spans="2:12" x14ac:dyDescent="0.2">
      <c r="B147" s="1" t="s">
        <v>61</v>
      </c>
      <c r="C147" s="1">
        <v>1096184</v>
      </c>
      <c r="D147" s="1" t="s">
        <v>52</v>
      </c>
      <c r="E147" s="1" t="s">
        <v>56</v>
      </c>
      <c r="F147" s="1">
        <v>1.84</v>
      </c>
      <c r="G147" s="1" t="s">
        <v>254</v>
      </c>
      <c r="H147" s="1">
        <v>0.91</v>
      </c>
      <c r="I147" s="1" t="s">
        <v>254</v>
      </c>
      <c r="K147" s="1" t="s">
        <v>211</v>
      </c>
      <c r="L147" s="1" t="s">
        <v>58</v>
      </c>
    </row>
    <row r="148" spans="2:12" x14ac:dyDescent="0.2">
      <c r="B148" s="1" t="s">
        <v>61</v>
      </c>
      <c r="C148" s="1">
        <v>64835022</v>
      </c>
      <c r="D148" s="1" t="s">
        <v>52</v>
      </c>
      <c r="E148" s="1" t="s">
        <v>56</v>
      </c>
      <c r="F148" s="1">
        <v>7.58</v>
      </c>
      <c r="G148" s="1" t="s">
        <v>254</v>
      </c>
      <c r="H148" s="1">
        <v>5.52</v>
      </c>
      <c r="I148" s="1" t="s">
        <v>254</v>
      </c>
      <c r="K148" s="1" t="s">
        <v>212</v>
      </c>
      <c r="L148" s="1" t="s">
        <v>58</v>
      </c>
    </row>
    <row r="149" spans="2:12" x14ac:dyDescent="0.2">
      <c r="B149" s="1" t="s">
        <v>61</v>
      </c>
      <c r="C149" s="1">
        <v>65613688</v>
      </c>
      <c r="D149" s="1" t="s">
        <v>52</v>
      </c>
      <c r="E149" s="1" t="s">
        <v>56</v>
      </c>
      <c r="F149" s="1">
        <v>4.67</v>
      </c>
      <c r="G149" s="1" t="s">
        <v>254</v>
      </c>
      <c r="H149" s="1">
        <v>3.29</v>
      </c>
      <c r="I149" s="1">
        <v>3.29</v>
      </c>
      <c r="K149" s="1" t="s">
        <v>213</v>
      </c>
      <c r="L149" s="1" t="s">
        <v>58</v>
      </c>
    </row>
    <row r="150" spans="2:12" x14ac:dyDescent="0.2">
      <c r="B150" s="1" t="s">
        <v>61</v>
      </c>
      <c r="C150" s="1">
        <v>704605</v>
      </c>
      <c r="D150" s="1" t="s">
        <v>52</v>
      </c>
      <c r="E150" s="1" t="s">
        <v>56</v>
      </c>
      <c r="F150" s="1">
        <v>3.97</v>
      </c>
      <c r="G150" s="1" t="s">
        <v>254</v>
      </c>
      <c r="H150" s="1">
        <v>2.88</v>
      </c>
      <c r="I150" s="1">
        <v>3.83</v>
      </c>
      <c r="K150" s="1" t="s">
        <v>214</v>
      </c>
      <c r="L150" s="1" t="s">
        <v>58</v>
      </c>
    </row>
    <row r="151" spans="2:12" x14ac:dyDescent="0.2">
      <c r="B151" s="1" t="s">
        <v>67</v>
      </c>
      <c r="C151" s="1">
        <v>124912926</v>
      </c>
      <c r="D151" s="1" t="s">
        <v>51</v>
      </c>
      <c r="E151" s="1" t="s">
        <v>52</v>
      </c>
      <c r="F151" s="1">
        <v>2.42</v>
      </c>
      <c r="G151" s="1" t="s">
        <v>254</v>
      </c>
      <c r="H151" s="1">
        <v>1.94</v>
      </c>
      <c r="I151" s="1" t="s">
        <v>254</v>
      </c>
      <c r="K151" s="1" t="s">
        <v>70</v>
      </c>
      <c r="L151" s="1" t="s">
        <v>58</v>
      </c>
    </row>
    <row r="152" spans="2:12" x14ac:dyDescent="0.2">
      <c r="B152" s="1" t="s">
        <v>67</v>
      </c>
      <c r="C152" s="1">
        <v>130438344</v>
      </c>
      <c r="D152" s="1" t="s">
        <v>52</v>
      </c>
      <c r="E152" s="1" t="s">
        <v>56</v>
      </c>
      <c r="F152" s="1">
        <v>9.48</v>
      </c>
      <c r="G152" s="1" t="s">
        <v>254</v>
      </c>
      <c r="H152" s="1" t="s">
        <v>254</v>
      </c>
      <c r="I152" s="1">
        <v>4.4800000000000004</v>
      </c>
      <c r="K152" s="1" t="s">
        <v>215</v>
      </c>
      <c r="L152" s="1" t="s">
        <v>58</v>
      </c>
    </row>
    <row r="153" spans="2:12" x14ac:dyDescent="0.2">
      <c r="B153" s="1" t="s">
        <v>67</v>
      </c>
      <c r="C153" s="1">
        <v>40489393</v>
      </c>
      <c r="D153" s="1" t="s">
        <v>56</v>
      </c>
      <c r="E153" s="1" t="s">
        <v>51</v>
      </c>
      <c r="F153" s="1">
        <v>0.6</v>
      </c>
      <c r="G153" s="1">
        <v>0.36</v>
      </c>
      <c r="H153" s="1" t="s">
        <v>254</v>
      </c>
      <c r="I153" s="1" t="s">
        <v>254</v>
      </c>
      <c r="K153" s="1" t="s">
        <v>71</v>
      </c>
      <c r="L153" s="1" t="s">
        <v>58</v>
      </c>
    </row>
    <row r="154" spans="2:12" x14ac:dyDescent="0.2">
      <c r="B154" s="1" t="s">
        <v>67</v>
      </c>
      <c r="C154" s="1">
        <v>6052803</v>
      </c>
      <c r="D154" s="1" t="s">
        <v>60</v>
      </c>
      <c r="E154" s="1" t="s">
        <v>52</v>
      </c>
      <c r="F154" s="1">
        <v>4.62</v>
      </c>
      <c r="G154" s="1" t="s">
        <v>254</v>
      </c>
      <c r="H154" s="1">
        <v>4.41</v>
      </c>
      <c r="I154" s="1" t="s">
        <v>254</v>
      </c>
      <c r="K154" s="1" t="s">
        <v>216</v>
      </c>
      <c r="L154" s="1" t="s">
        <v>58</v>
      </c>
    </row>
    <row r="155" spans="2:12" x14ac:dyDescent="0.2">
      <c r="B155" s="1" t="s">
        <v>76</v>
      </c>
      <c r="C155" s="1">
        <v>106235169</v>
      </c>
      <c r="D155" s="1" t="s">
        <v>60</v>
      </c>
      <c r="E155" s="1" t="s">
        <v>52</v>
      </c>
      <c r="F155" s="1">
        <v>0.96</v>
      </c>
      <c r="G155" s="1" t="s">
        <v>254</v>
      </c>
      <c r="H155" s="1">
        <v>0.89</v>
      </c>
      <c r="I155" s="1" t="s">
        <v>254</v>
      </c>
      <c r="K155" s="1" t="s">
        <v>204</v>
      </c>
      <c r="L155" s="1" t="s">
        <v>58</v>
      </c>
    </row>
    <row r="156" spans="2:12" x14ac:dyDescent="0.2">
      <c r="B156" s="1" t="s">
        <v>76</v>
      </c>
      <c r="C156" s="1">
        <v>106235209</v>
      </c>
      <c r="D156" s="1" t="s">
        <v>51</v>
      </c>
      <c r="E156" s="1" t="s">
        <v>60</v>
      </c>
      <c r="F156" s="1">
        <v>1.92</v>
      </c>
      <c r="G156" s="1" t="s">
        <v>254</v>
      </c>
      <c r="H156" s="1">
        <v>0.62</v>
      </c>
      <c r="I156" s="1" t="s">
        <v>254</v>
      </c>
      <c r="K156" s="1" t="s">
        <v>204</v>
      </c>
      <c r="L156" s="1" t="s">
        <v>58</v>
      </c>
    </row>
    <row r="157" spans="2:12" x14ac:dyDescent="0.2">
      <c r="B157" s="1" t="s">
        <v>81</v>
      </c>
      <c r="C157" s="1">
        <v>101753779</v>
      </c>
      <c r="D157" s="1" t="s">
        <v>52</v>
      </c>
      <c r="E157" s="1" t="s">
        <v>56</v>
      </c>
      <c r="F157" s="1">
        <v>1.36</v>
      </c>
      <c r="G157" s="1">
        <v>0.48</v>
      </c>
      <c r="H157" s="1" t="s">
        <v>254</v>
      </c>
      <c r="I157" s="1" t="s">
        <v>254</v>
      </c>
      <c r="K157" s="1" t="s">
        <v>82</v>
      </c>
      <c r="L157" s="1" t="s">
        <v>58</v>
      </c>
    </row>
    <row r="158" spans="2:12" x14ac:dyDescent="0.2">
      <c r="B158" s="1" t="s">
        <v>81</v>
      </c>
      <c r="C158" s="1">
        <v>101755374</v>
      </c>
      <c r="D158" s="1" t="s">
        <v>56</v>
      </c>
      <c r="E158" s="1" t="s">
        <v>51</v>
      </c>
      <c r="F158" s="1">
        <v>1.91</v>
      </c>
      <c r="G158" s="1">
        <v>2.38</v>
      </c>
      <c r="H158" s="1">
        <v>2.79</v>
      </c>
      <c r="I158" s="1" t="s">
        <v>254</v>
      </c>
      <c r="K158" s="1" t="s">
        <v>82</v>
      </c>
      <c r="L158" s="1" t="s">
        <v>58</v>
      </c>
    </row>
    <row r="159" spans="2:12" x14ac:dyDescent="0.2">
      <c r="B159" s="1" t="s">
        <v>81</v>
      </c>
      <c r="C159" s="1">
        <v>20534580</v>
      </c>
      <c r="D159" s="1" t="s">
        <v>60</v>
      </c>
      <c r="E159" s="1" t="s">
        <v>56</v>
      </c>
      <c r="F159" s="1">
        <v>3.04</v>
      </c>
      <c r="G159" s="1" t="s">
        <v>254</v>
      </c>
      <c r="H159" s="1" t="s">
        <v>254</v>
      </c>
      <c r="I159" s="1">
        <v>2.88</v>
      </c>
      <c r="K159" s="1" t="s">
        <v>217</v>
      </c>
      <c r="L159" s="1" t="s">
        <v>58</v>
      </c>
    </row>
    <row r="160" spans="2:12" x14ac:dyDescent="0.2">
      <c r="B160" s="1" t="s">
        <v>81</v>
      </c>
      <c r="C160" s="1">
        <v>82045447</v>
      </c>
      <c r="D160" s="1" t="s">
        <v>60</v>
      </c>
      <c r="E160" s="1" t="s">
        <v>52</v>
      </c>
      <c r="F160" s="1">
        <v>1.34</v>
      </c>
      <c r="G160" s="1" t="s">
        <v>254</v>
      </c>
      <c r="H160" s="1" t="s">
        <v>254</v>
      </c>
      <c r="I160" s="1">
        <v>1.29</v>
      </c>
      <c r="K160" s="1" t="s">
        <v>218</v>
      </c>
      <c r="L160" s="1" t="s">
        <v>58</v>
      </c>
    </row>
    <row r="161" spans="2:12" x14ac:dyDescent="0.2">
      <c r="B161" s="1" t="s">
        <v>81</v>
      </c>
      <c r="C161" s="1">
        <v>88855595</v>
      </c>
      <c r="D161" s="1" t="s">
        <v>52</v>
      </c>
      <c r="E161" s="1" t="s">
        <v>51</v>
      </c>
      <c r="F161" s="1">
        <v>7.46</v>
      </c>
      <c r="G161" s="1" t="s">
        <v>254</v>
      </c>
      <c r="H161" s="1">
        <v>2.62</v>
      </c>
      <c r="I161" s="1" t="s">
        <v>254</v>
      </c>
      <c r="K161" s="1" t="s">
        <v>219</v>
      </c>
      <c r="L161" s="1" t="s">
        <v>58</v>
      </c>
    </row>
    <row r="162" spans="2:12" x14ac:dyDescent="0.2">
      <c r="B162" s="1" t="s">
        <v>85</v>
      </c>
      <c r="C162" s="1">
        <v>12203243</v>
      </c>
      <c r="D162" s="1" t="s">
        <v>60</v>
      </c>
      <c r="E162" s="1" t="s">
        <v>56</v>
      </c>
      <c r="F162" s="1">
        <v>1.5</v>
      </c>
      <c r="G162" s="1" t="s">
        <v>254</v>
      </c>
      <c r="H162" s="1">
        <v>1.22</v>
      </c>
      <c r="I162" s="1" t="s">
        <v>254</v>
      </c>
      <c r="K162" s="1" t="s">
        <v>86</v>
      </c>
      <c r="L162" s="1" t="s">
        <v>58</v>
      </c>
    </row>
    <row r="163" spans="2:12" x14ac:dyDescent="0.2">
      <c r="B163" s="1" t="s">
        <v>85</v>
      </c>
      <c r="C163" s="1">
        <v>274929</v>
      </c>
      <c r="D163" s="1" t="s">
        <v>60</v>
      </c>
      <c r="E163" s="1" t="s">
        <v>51</v>
      </c>
      <c r="F163" s="1">
        <v>4.18</v>
      </c>
      <c r="G163" s="1" t="s">
        <v>254</v>
      </c>
      <c r="H163" s="1">
        <v>2.0699999999999998</v>
      </c>
      <c r="I163" s="1">
        <v>2.71</v>
      </c>
      <c r="K163" s="1" t="s">
        <v>220</v>
      </c>
      <c r="L163" s="1" t="s">
        <v>58</v>
      </c>
    </row>
    <row r="164" spans="2:12" x14ac:dyDescent="0.2">
      <c r="B164" s="1" t="s">
        <v>92</v>
      </c>
      <c r="C164" s="1">
        <v>20624627</v>
      </c>
      <c r="D164" s="1" t="s">
        <v>60</v>
      </c>
      <c r="E164" s="1" t="s">
        <v>56</v>
      </c>
      <c r="F164" s="1">
        <v>4.4400000000000004</v>
      </c>
      <c r="G164" s="1">
        <v>2.4900000000000002</v>
      </c>
      <c r="H164" s="1" t="s">
        <v>254</v>
      </c>
      <c r="I164" s="1" t="s">
        <v>254</v>
      </c>
      <c r="K164" s="1" t="s">
        <v>96</v>
      </c>
      <c r="L164" s="1" t="s">
        <v>58</v>
      </c>
    </row>
    <row r="165" spans="2:12" x14ac:dyDescent="0.2">
      <c r="B165" s="1" t="s">
        <v>92</v>
      </c>
      <c r="C165" s="1">
        <v>20625037</v>
      </c>
      <c r="D165" s="1" t="s">
        <v>56</v>
      </c>
      <c r="E165" s="1" t="s">
        <v>52</v>
      </c>
      <c r="F165" s="1">
        <v>1.72</v>
      </c>
      <c r="G165" s="1">
        <v>1.54</v>
      </c>
      <c r="H165" s="1" t="s">
        <v>254</v>
      </c>
      <c r="I165" s="1" t="s">
        <v>254</v>
      </c>
      <c r="K165" s="1" t="s">
        <v>96</v>
      </c>
      <c r="L165" s="1" t="s">
        <v>58</v>
      </c>
    </row>
    <row r="166" spans="2:12" x14ac:dyDescent="0.2">
      <c r="B166" s="1" t="s">
        <v>92</v>
      </c>
      <c r="C166" s="1">
        <v>20806283</v>
      </c>
      <c r="D166" s="1" t="s">
        <v>51</v>
      </c>
      <c r="E166" s="1" t="s">
        <v>56</v>
      </c>
      <c r="F166" s="1">
        <v>1.63</v>
      </c>
      <c r="G166" s="1">
        <v>1.29</v>
      </c>
      <c r="H166" s="1" t="s">
        <v>254</v>
      </c>
      <c r="I166" s="1" t="s">
        <v>254</v>
      </c>
      <c r="K166" s="1" t="s">
        <v>96</v>
      </c>
      <c r="L166" s="1" t="s">
        <v>58</v>
      </c>
    </row>
    <row r="167" spans="2:12" x14ac:dyDescent="0.2">
      <c r="B167" s="1" t="s">
        <v>92</v>
      </c>
      <c r="C167" s="1">
        <v>21057570</v>
      </c>
      <c r="D167" s="1" t="s">
        <v>51</v>
      </c>
      <c r="E167" s="1" t="s">
        <v>60</v>
      </c>
      <c r="F167" s="1">
        <v>1.75</v>
      </c>
      <c r="G167" s="1" t="s">
        <v>254</v>
      </c>
      <c r="H167" s="1">
        <v>1.92</v>
      </c>
      <c r="I167" s="1" t="s">
        <v>254</v>
      </c>
      <c r="K167" s="1" t="s">
        <v>97</v>
      </c>
      <c r="L167" s="1" t="s">
        <v>58</v>
      </c>
    </row>
    <row r="168" spans="2:12" x14ac:dyDescent="0.2">
      <c r="B168" s="1" t="s">
        <v>92</v>
      </c>
      <c r="C168" s="1">
        <v>21057644</v>
      </c>
      <c r="D168" s="1" t="s">
        <v>51</v>
      </c>
      <c r="E168" s="1" t="s">
        <v>52</v>
      </c>
      <c r="F168" s="1">
        <v>2.4500000000000002</v>
      </c>
      <c r="G168" s="1">
        <v>1.57</v>
      </c>
      <c r="H168" s="1" t="s">
        <v>254</v>
      </c>
      <c r="I168" s="1" t="s">
        <v>254</v>
      </c>
      <c r="K168" s="1" t="s">
        <v>97</v>
      </c>
      <c r="L168" s="1" t="s">
        <v>58</v>
      </c>
    </row>
    <row r="169" spans="2:12" x14ac:dyDescent="0.2">
      <c r="B169" s="1" t="s">
        <v>92</v>
      </c>
      <c r="C169" s="1">
        <v>21972417</v>
      </c>
      <c r="D169" s="1" t="s">
        <v>51</v>
      </c>
      <c r="E169" s="1" t="s">
        <v>52</v>
      </c>
      <c r="F169" s="1">
        <v>0.97</v>
      </c>
      <c r="G169" s="1" t="s">
        <v>254</v>
      </c>
      <c r="H169" s="1">
        <v>1.32</v>
      </c>
      <c r="I169" s="1">
        <v>1.57</v>
      </c>
      <c r="K169" s="1" t="s">
        <v>221</v>
      </c>
      <c r="L169" s="1" t="s">
        <v>58</v>
      </c>
    </row>
    <row r="170" spans="2:12" x14ac:dyDescent="0.2">
      <c r="B170" s="1" t="s">
        <v>92</v>
      </c>
      <c r="C170" s="1">
        <v>22316028</v>
      </c>
      <c r="D170" s="1" t="s">
        <v>51</v>
      </c>
      <c r="E170" s="1" t="s">
        <v>52</v>
      </c>
      <c r="F170" s="1">
        <v>1.38</v>
      </c>
      <c r="G170" s="1" t="s">
        <v>254</v>
      </c>
      <c r="H170" s="1" t="s">
        <v>254</v>
      </c>
      <c r="I170" s="1">
        <v>1.05</v>
      </c>
      <c r="K170" s="1" t="s">
        <v>222</v>
      </c>
      <c r="L170" s="1" t="s">
        <v>58</v>
      </c>
    </row>
    <row r="171" spans="2:12" x14ac:dyDescent="0.2">
      <c r="B171" s="1" t="s">
        <v>92</v>
      </c>
      <c r="C171" s="1">
        <v>22976418</v>
      </c>
      <c r="D171" s="1" t="s">
        <v>56</v>
      </c>
      <c r="E171" s="1" t="s">
        <v>60</v>
      </c>
      <c r="F171" s="1">
        <v>1.5</v>
      </c>
      <c r="G171" s="1">
        <v>0.91</v>
      </c>
      <c r="H171" s="1" t="s">
        <v>254</v>
      </c>
      <c r="I171" s="1" t="s">
        <v>254</v>
      </c>
      <c r="K171" s="1" t="s">
        <v>99</v>
      </c>
      <c r="L171" s="1" t="s">
        <v>58</v>
      </c>
    </row>
    <row r="172" spans="2:12" x14ac:dyDescent="0.2">
      <c r="B172" s="1" t="s">
        <v>92</v>
      </c>
      <c r="C172" s="1">
        <v>23744143</v>
      </c>
      <c r="D172" s="1" t="s">
        <v>60</v>
      </c>
      <c r="E172" s="1" t="s">
        <v>56</v>
      </c>
      <c r="F172" s="1">
        <v>3.5</v>
      </c>
      <c r="G172" s="1">
        <v>1.81</v>
      </c>
      <c r="H172" s="1">
        <v>2.04</v>
      </c>
      <c r="I172" s="1" t="s">
        <v>254</v>
      </c>
      <c r="K172" s="1" t="s">
        <v>101</v>
      </c>
      <c r="L172" s="1" t="s">
        <v>58</v>
      </c>
    </row>
    <row r="173" spans="2:12" x14ac:dyDescent="0.2">
      <c r="B173" s="1" t="s">
        <v>92</v>
      </c>
      <c r="C173" s="1">
        <v>24127361</v>
      </c>
      <c r="D173" s="1" t="s">
        <v>51</v>
      </c>
      <c r="E173" s="1" t="s">
        <v>60</v>
      </c>
      <c r="F173" s="1">
        <v>1.68</v>
      </c>
      <c r="G173" s="1">
        <v>1.78</v>
      </c>
      <c r="H173" s="1" t="s">
        <v>254</v>
      </c>
      <c r="I173" s="1" t="s">
        <v>254</v>
      </c>
      <c r="K173" s="1" t="s">
        <v>223</v>
      </c>
      <c r="L173" s="1" t="s">
        <v>58</v>
      </c>
    </row>
    <row r="174" spans="2:12" x14ac:dyDescent="0.2">
      <c r="B174" s="1" t="s">
        <v>92</v>
      </c>
      <c r="C174" s="1">
        <v>24127583</v>
      </c>
      <c r="D174" s="1" t="s">
        <v>52</v>
      </c>
      <c r="E174" s="1" t="s">
        <v>60</v>
      </c>
      <c r="F174" s="1">
        <v>1.66</v>
      </c>
      <c r="G174" s="1" t="s">
        <v>254</v>
      </c>
      <c r="H174" s="1">
        <v>1.22</v>
      </c>
      <c r="I174" s="1" t="s">
        <v>254</v>
      </c>
      <c r="K174" s="1" t="s">
        <v>223</v>
      </c>
      <c r="L174" s="1" t="s">
        <v>58</v>
      </c>
    </row>
    <row r="175" spans="2:12" x14ac:dyDescent="0.2">
      <c r="B175" s="1" t="s">
        <v>92</v>
      </c>
      <c r="C175" s="1">
        <v>40396824</v>
      </c>
      <c r="D175" s="1" t="s">
        <v>60</v>
      </c>
      <c r="E175" s="1" t="s">
        <v>56</v>
      </c>
      <c r="F175" s="1">
        <v>0.9</v>
      </c>
      <c r="G175" s="1" t="s">
        <v>254</v>
      </c>
      <c r="H175" s="1">
        <v>1.17</v>
      </c>
      <c r="I175" s="1" t="s">
        <v>254</v>
      </c>
      <c r="K175" s="1" t="s">
        <v>224</v>
      </c>
      <c r="L175" s="1" t="s">
        <v>58</v>
      </c>
    </row>
    <row r="176" spans="2:12" x14ac:dyDescent="0.2">
      <c r="B176" s="1" t="s">
        <v>92</v>
      </c>
      <c r="C176" s="1">
        <v>58277217</v>
      </c>
      <c r="D176" s="1" t="s">
        <v>225</v>
      </c>
      <c r="E176" s="1" t="s">
        <v>63</v>
      </c>
      <c r="F176" s="1">
        <v>6.42</v>
      </c>
      <c r="G176" s="1">
        <v>6.62</v>
      </c>
      <c r="H176" s="1" t="s">
        <v>254</v>
      </c>
      <c r="I176" s="1" t="s">
        <v>254</v>
      </c>
      <c r="K176" s="1" t="s">
        <v>226</v>
      </c>
      <c r="L176" s="1" t="s">
        <v>58</v>
      </c>
    </row>
    <row r="177" spans="2:12" x14ac:dyDescent="0.2">
      <c r="B177" s="1" t="s">
        <v>112</v>
      </c>
      <c r="C177" s="1">
        <v>232875346</v>
      </c>
      <c r="D177" s="1" t="s">
        <v>227</v>
      </c>
      <c r="E177" s="1" t="s">
        <v>63</v>
      </c>
      <c r="F177" s="1">
        <v>4.3899999999999997</v>
      </c>
      <c r="G177" s="1" t="s">
        <v>254</v>
      </c>
      <c r="H177" s="1">
        <v>4.74</v>
      </c>
      <c r="I177" s="1" t="s">
        <v>254</v>
      </c>
      <c r="K177" s="1" t="s">
        <v>228</v>
      </c>
      <c r="L177" s="1" t="s">
        <v>58</v>
      </c>
    </row>
    <row r="178" spans="2:12" x14ac:dyDescent="0.2">
      <c r="B178" s="1" t="s">
        <v>119</v>
      </c>
      <c r="C178" s="1">
        <v>30815222</v>
      </c>
      <c r="D178" s="1" t="s">
        <v>56</v>
      </c>
      <c r="E178" s="1" t="s">
        <v>52</v>
      </c>
      <c r="F178" s="1">
        <v>3.1</v>
      </c>
      <c r="G178" s="1">
        <v>2.83</v>
      </c>
      <c r="H178" s="1" t="s">
        <v>254</v>
      </c>
      <c r="I178" s="1" t="s">
        <v>254</v>
      </c>
      <c r="K178" s="1" t="s">
        <v>229</v>
      </c>
      <c r="L178" s="1" t="s">
        <v>58</v>
      </c>
    </row>
    <row r="179" spans="2:12" x14ac:dyDescent="0.2">
      <c r="B179" s="1" t="s">
        <v>119</v>
      </c>
      <c r="C179" s="1">
        <v>36549258</v>
      </c>
      <c r="D179" s="1" t="s">
        <v>52</v>
      </c>
      <c r="E179" s="1" t="s">
        <v>56</v>
      </c>
      <c r="F179" s="1">
        <v>5.33</v>
      </c>
      <c r="G179" s="1" t="s">
        <v>254</v>
      </c>
      <c r="H179" s="1">
        <v>4.82</v>
      </c>
      <c r="I179" s="1" t="s">
        <v>254</v>
      </c>
      <c r="K179" s="1" t="s">
        <v>230</v>
      </c>
      <c r="L179" s="1" t="s">
        <v>58</v>
      </c>
    </row>
    <row r="180" spans="2:12" x14ac:dyDescent="0.2">
      <c r="B180" s="1" t="s">
        <v>124</v>
      </c>
      <c r="C180" s="1">
        <v>20356122</v>
      </c>
      <c r="D180" s="1" t="s">
        <v>51</v>
      </c>
      <c r="E180" s="1" t="s">
        <v>60</v>
      </c>
      <c r="F180" s="1">
        <v>3.11</v>
      </c>
      <c r="G180" s="1" t="s">
        <v>254</v>
      </c>
      <c r="H180" s="1">
        <v>2.89</v>
      </c>
      <c r="I180" s="1" t="s">
        <v>254</v>
      </c>
      <c r="K180" s="1" t="s">
        <v>125</v>
      </c>
      <c r="L180" s="1" t="s">
        <v>58</v>
      </c>
    </row>
    <row r="181" spans="2:12" x14ac:dyDescent="0.2">
      <c r="B181" s="1" t="s">
        <v>124</v>
      </c>
      <c r="C181" s="1">
        <v>20360506</v>
      </c>
      <c r="D181" s="1" t="s">
        <v>60</v>
      </c>
      <c r="E181" s="1" t="s">
        <v>56</v>
      </c>
      <c r="F181" s="1">
        <v>2.33</v>
      </c>
      <c r="G181" s="1" t="s">
        <v>254</v>
      </c>
      <c r="H181" s="1" t="s">
        <v>254</v>
      </c>
      <c r="I181" s="1">
        <v>2.1</v>
      </c>
      <c r="K181" s="1" t="s">
        <v>125</v>
      </c>
      <c r="L181" s="1" t="s">
        <v>58</v>
      </c>
    </row>
    <row r="182" spans="2:12" x14ac:dyDescent="0.2">
      <c r="B182" s="1" t="s">
        <v>124</v>
      </c>
      <c r="C182" s="1">
        <v>20361700</v>
      </c>
      <c r="D182" s="1" t="s">
        <v>56</v>
      </c>
      <c r="E182" s="1" t="s">
        <v>51</v>
      </c>
      <c r="F182" s="1">
        <v>3.12</v>
      </c>
      <c r="G182" s="1" t="s">
        <v>254</v>
      </c>
      <c r="H182" s="1" t="s">
        <v>254</v>
      </c>
      <c r="I182" s="1">
        <v>3.26</v>
      </c>
      <c r="K182" s="1" t="s">
        <v>125</v>
      </c>
      <c r="L182" s="1" t="s">
        <v>58</v>
      </c>
    </row>
    <row r="183" spans="2:12" x14ac:dyDescent="0.2">
      <c r="B183" s="1" t="s">
        <v>124</v>
      </c>
      <c r="C183" s="1">
        <v>21309423</v>
      </c>
      <c r="D183" s="1" t="s">
        <v>60</v>
      </c>
      <c r="E183" s="1" t="s">
        <v>51</v>
      </c>
      <c r="F183" s="1">
        <v>5.83</v>
      </c>
      <c r="G183" s="1">
        <v>5.23</v>
      </c>
      <c r="H183" s="1" t="s">
        <v>254</v>
      </c>
      <c r="I183" s="1" t="s">
        <v>254</v>
      </c>
      <c r="K183" s="1" t="s">
        <v>231</v>
      </c>
      <c r="L183" s="1" t="s">
        <v>58</v>
      </c>
    </row>
    <row r="184" spans="2:12" x14ac:dyDescent="0.2">
      <c r="B184" s="1" t="s">
        <v>124</v>
      </c>
      <c r="C184" s="1">
        <v>30002806</v>
      </c>
      <c r="D184" s="1" t="s">
        <v>232</v>
      </c>
      <c r="E184" s="1" t="s">
        <v>63</v>
      </c>
      <c r="F184" s="1">
        <v>5.1100000000000003</v>
      </c>
      <c r="G184" s="1">
        <v>3.39</v>
      </c>
      <c r="H184" s="1" t="s">
        <v>254</v>
      </c>
      <c r="I184" s="1" t="s">
        <v>254</v>
      </c>
      <c r="K184" s="1" t="s">
        <v>233</v>
      </c>
      <c r="L184" s="1" t="s">
        <v>58</v>
      </c>
    </row>
    <row r="185" spans="2:12" x14ac:dyDescent="0.2">
      <c r="B185" s="1" t="s">
        <v>124</v>
      </c>
      <c r="C185" s="1">
        <v>42514754</v>
      </c>
      <c r="D185" s="1" t="s">
        <v>52</v>
      </c>
      <c r="E185" s="1" t="s">
        <v>51</v>
      </c>
      <c r="F185" s="1">
        <v>2.64</v>
      </c>
      <c r="G185" s="1" t="s">
        <v>254</v>
      </c>
      <c r="H185" s="1">
        <v>2.8</v>
      </c>
      <c r="I185" s="1" t="s">
        <v>254</v>
      </c>
      <c r="K185" s="1" t="s">
        <v>234</v>
      </c>
      <c r="L185" s="1" t="s">
        <v>58</v>
      </c>
    </row>
    <row r="186" spans="2:12" x14ac:dyDescent="0.2">
      <c r="B186" s="1" t="s">
        <v>235</v>
      </c>
      <c r="C186" s="1">
        <v>140462</v>
      </c>
      <c r="D186" s="1" t="s">
        <v>56</v>
      </c>
      <c r="E186" s="1" t="s">
        <v>51</v>
      </c>
      <c r="F186" s="1">
        <v>4.4800000000000004</v>
      </c>
      <c r="G186" s="1" t="s">
        <v>254</v>
      </c>
      <c r="H186" s="1">
        <v>4.03</v>
      </c>
      <c r="I186" s="1" t="s">
        <v>254</v>
      </c>
      <c r="K186" s="1" t="s">
        <v>236</v>
      </c>
      <c r="L186" s="1" t="s">
        <v>58</v>
      </c>
    </row>
    <row r="187" spans="2:12" x14ac:dyDescent="0.2">
      <c r="B187" s="1" t="s">
        <v>128</v>
      </c>
      <c r="C187" s="1">
        <v>113723937</v>
      </c>
      <c r="D187" s="1" t="s">
        <v>63</v>
      </c>
      <c r="E187" s="1" t="s">
        <v>52</v>
      </c>
      <c r="F187" s="1">
        <v>6.9</v>
      </c>
      <c r="G187" s="1" t="s">
        <v>254</v>
      </c>
      <c r="H187" s="1">
        <v>6.29</v>
      </c>
      <c r="I187" s="1" t="s">
        <v>254</v>
      </c>
      <c r="K187" s="1" t="s">
        <v>237</v>
      </c>
      <c r="L187" s="1" t="s">
        <v>58</v>
      </c>
    </row>
    <row r="188" spans="2:12" x14ac:dyDescent="0.2">
      <c r="B188" s="1" t="s">
        <v>128</v>
      </c>
      <c r="C188" s="1">
        <v>195786526</v>
      </c>
      <c r="D188" s="1" t="s">
        <v>56</v>
      </c>
      <c r="E188" s="1" t="s">
        <v>60</v>
      </c>
      <c r="F188" s="1">
        <v>2.41</v>
      </c>
      <c r="G188" s="1">
        <v>1.27</v>
      </c>
      <c r="H188" s="1">
        <v>1.65</v>
      </c>
      <c r="I188" s="1" t="s">
        <v>254</v>
      </c>
      <c r="K188" s="1" t="s">
        <v>132</v>
      </c>
      <c r="L188" s="1" t="s">
        <v>58</v>
      </c>
    </row>
    <row r="189" spans="2:12" x14ac:dyDescent="0.2">
      <c r="B189" s="1" t="s">
        <v>128</v>
      </c>
      <c r="C189" s="1">
        <v>195997486</v>
      </c>
      <c r="D189" s="1" t="s">
        <v>63</v>
      </c>
      <c r="E189" s="1" t="s">
        <v>52</v>
      </c>
      <c r="F189" s="1">
        <v>4.17</v>
      </c>
      <c r="G189" s="1" t="s">
        <v>254</v>
      </c>
      <c r="H189" s="1" t="s">
        <v>254</v>
      </c>
      <c r="I189" s="1">
        <v>3.69</v>
      </c>
      <c r="K189" s="1" t="s">
        <v>238</v>
      </c>
      <c r="L189" s="1" t="s">
        <v>58</v>
      </c>
    </row>
    <row r="190" spans="2:12" x14ac:dyDescent="0.2">
      <c r="B190" s="1" t="s">
        <v>133</v>
      </c>
      <c r="C190" s="1">
        <v>70362205</v>
      </c>
      <c r="D190" s="1" t="s">
        <v>56</v>
      </c>
      <c r="E190" s="1" t="s">
        <v>51</v>
      </c>
      <c r="F190" s="1">
        <v>6.21</v>
      </c>
      <c r="G190" s="1" t="s">
        <v>254</v>
      </c>
      <c r="H190" s="1">
        <v>4.1100000000000003</v>
      </c>
      <c r="I190" s="1" t="s">
        <v>254</v>
      </c>
      <c r="K190" s="1" t="s">
        <v>239</v>
      </c>
      <c r="L190" s="1" t="s">
        <v>58</v>
      </c>
    </row>
    <row r="191" spans="2:12" x14ac:dyDescent="0.2">
      <c r="B191" s="1" t="s">
        <v>138</v>
      </c>
      <c r="C191" s="1">
        <v>177793439</v>
      </c>
      <c r="D191" s="1" t="s">
        <v>56</v>
      </c>
      <c r="E191" s="1" t="s">
        <v>52</v>
      </c>
      <c r="F191" s="1">
        <v>4.58</v>
      </c>
      <c r="G191" s="1" t="s">
        <v>254</v>
      </c>
      <c r="H191" s="1" t="s">
        <v>254</v>
      </c>
      <c r="I191" s="1">
        <v>6.25</v>
      </c>
      <c r="K191" s="1" t="s">
        <v>240</v>
      </c>
      <c r="L191" s="1" t="s">
        <v>58</v>
      </c>
    </row>
    <row r="192" spans="2:12" x14ac:dyDescent="0.2">
      <c r="B192" s="1" t="s">
        <v>138</v>
      </c>
      <c r="C192" s="1">
        <v>80654935</v>
      </c>
      <c r="D192" s="1" t="s">
        <v>51</v>
      </c>
      <c r="E192" s="1" t="s">
        <v>56</v>
      </c>
      <c r="F192" s="1">
        <v>2.88</v>
      </c>
      <c r="G192" s="1" t="s">
        <v>254</v>
      </c>
      <c r="H192" s="1">
        <v>2.2999999999999998</v>
      </c>
      <c r="I192" s="1" t="s">
        <v>254</v>
      </c>
      <c r="K192" s="1" t="s">
        <v>241</v>
      </c>
      <c r="L192" s="1" t="s">
        <v>58</v>
      </c>
    </row>
    <row r="193" spans="1:12" x14ac:dyDescent="0.2">
      <c r="B193" s="1" t="s">
        <v>138</v>
      </c>
      <c r="C193" s="1">
        <v>878410</v>
      </c>
      <c r="D193" s="1" t="s">
        <v>60</v>
      </c>
      <c r="E193" s="1" t="s">
        <v>52</v>
      </c>
      <c r="F193" s="1">
        <v>6.79</v>
      </c>
      <c r="G193" s="1">
        <v>2.86</v>
      </c>
      <c r="H193" s="1">
        <v>2.67</v>
      </c>
      <c r="I193" s="1" t="s">
        <v>254</v>
      </c>
      <c r="K193" s="1" t="s">
        <v>242</v>
      </c>
      <c r="L193" s="1" t="s">
        <v>58</v>
      </c>
    </row>
    <row r="194" spans="1:12" x14ac:dyDescent="0.2">
      <c r="B194" s="1" t="s">
        <v>138</v>
      </c>
      <c r="C194" s="1">
        <v>878436</v>
      </c>
      <c r="D194" s="1" t="s">
        <v>52</v>
      </c>
      <c r="E194" s="1" t="s">
        <v>51</v>
      </c>
      <c r="F194" s="1">
        <v>9.23</v>
      </c>
      <c r="G194" s="1">
        <v>3.65</v>
      </c>
      <c r="H194" s="1">
        <v>3.42</v>
      </c>
      <c r="I194" s="1" t="s">
        <v>254</v>
      </c>
      <c r="K194" s="1" t="s">
        <v>242</v>
      </c>
      <c r="L194" s="1" t="s">
        <v>58</v>
      </c>
    </row>
    <row r="195" spans="1:12" x14ac:dyDescent="0.2">
      <c r="B195" s="1" t="s">
        <v>138</v>
      </c>
      <c r="C195" s="1">
        <v>878461</v>
      </c>
      <c r="D195" s="1" t="s">
        <v>56</v>
      </c>
      <c r="E195" s="1" t="s">
        <v>60</v>
      </c>
      <c r="F195" s="1">
        <v>14.17</v>
      </c>
      <c r="G195" s="1">
        <v>4.58</v>
      </c>
      <c r="H195" s="1">
        <v>4.53</v>
      </c>
      <c r="I195" s="1" t="s">
        <v>254</v>
      </c>
      <c r="K195" s="1" t="s">
        <v>242</v>
      </c>
      <c r="L195" s="1" t="s">
        <v>58</v>
      </c>
    </row>
    <row r="196" spans="1:12" x14ac:dyDescent="0.2">
      <c r="B196" s="1" t="s">
        <v>142</v>
      </c>
      <c r="C196" s="1">
        <v>30705608</v>
      </c>
      <c r="D196" s="1" t="s">
        <v>56</v>
      </c>
      <c r="E196" s="1" t="s">
        <v>60</v>
      </c>
      <c r="F196" s="1">
        <v>2.1800000000000002</v>
      </c>
      <c r="G196" s="1">
        <v>2.14</v>
      </c>
      <c r="H196" s="1" t="s">
        <v>254</v>
      </c>
      <c r="I196" s="1" t="s">
        <v>254</v>
      </c>
      <c r="K196" s="1" t="s">
        <v>144</v>
      </c>
      <c r="L196" s="1" t="s">
        <v>58</v>
      </c>
    </row>
    <row r="197" spans="1:12" x14ac:dyDescent="0.2">
      <c r="B197" s="1" t="s">
        <v>148</v>
      </c>
      <c r="C197" s="1">
        <v>101039898</v>
      </c>
      <c r="D197" s="1" t="s">
        <v>51</v>
      </c>
      <c r="E197" s="1" t="s">
        <v>52</v>
      </c>
      <c r="F197" s="1">
        <v>0.94</v>
      </c>
      <c r="G197" s="1">
        <v>0.47</v>
      </c>
      <c r="H197" s="1">
        <v>0.57999999999999996</v>
      </c>
      <c r="I197" s="1" t="s">
        <v>254</v>
      </c>
      <c r="K197" s="1" t="s">
        <v>243</v>
      </c>
      <c r="L197" s="1" t="s">
        <v>58</v>
      </c>
    </row>
    <row r="198" spans="1:12" x14ac:dyDescent="0.2">
      <c r="B198" s="1" t="s">
        <v>148</v>
      </c>
      <c r="C198" s="1">
        <v>101040595</v>
      </c>
      <c r="D198" s="1" t="s">
        <v>60</v>
      </c>
      <c r="E198" s="1" t="s">
        <v>51</v>
      </c>
      <c r="F198" s="1">
        <v>0.59</v>
      </c>
      <c r="G198" s="1">
        <v>0.95</v>
      </c>
      <c r="H198" s="1" t="s">
        <v>254</v>
      </c>
      <c r="I198" s="1" t="s">
        <v>254</v>
      </c>
      <c r="K198" s="1" t="s">
        <v>243</v>
      </c>
      <c r="L198" s="1" t="s">
        <v>58</v>
      </c>
    </row>
    <row r="199" spans="1:12" x14ac:dyDescent="0.2">
      <c r="B199" s="1" t="s">
        <v>148</v>
      </c>
      <c r="C199" s="1">
        <v>101202383</v>
      </c>
      <c r="D199" s="1" t="s">
        <v>60</v>
      </c>
      <c r="E199" s="1" t="s">
        <v>56</v>
      </c>
      <c r="F199" s="1">
        <v>3.26</v>
      </c>
      <c r="G199" s="1">
        <v>3.05</v>
      </c>
      <c r="H199" s="1" t="s">
        <v>254</v>
      </c>
      <c r="I199" s="1" t="s">
        <v>254</v>
      </c>
      <c r="K199" s="1" t="s">
        <v>244</v>
      </c>
      <c r="L199" s="1" t="s">
        <v>58</v>
      </c>
    </row>
    <row r="200" spans="1:12" x14ac:dyDescent="0.2">
      <c r="B200" s="1" t="s">
        <v>148</v>
      </c>
      <c r="C200" s="1">
        <v>124032403</v>
      </c>
      <c r="D200" s="1" t="s">
        <v>245</v>
      </c>
      <c r="E200" s="1" t="s">
        <v>63</v>
      </c>
      <c r="F200" s="1">
        <v>4.6500000000000004</v>
      </c>
      <c r="G200" s="1">
        <v>3.54</v>
      </c>
      <c r="H200" s="1" t="s">
        <v>254</v>
      </c>
      <c r="I200" s="1" t="s">
        <v>254</v>
      </c>
      <c r="K200" s="1" t="s">
        <v>246</v>
      </c>
      <c r="L200" s="1" t="s">
        <v>58</v>
      </c>
    </row>
    <row r="201" spans="1:12" x14ac:dyDescent="0.2">
      <c r="B201" s="1" t="s">
        <v>148</v>
      </c>
      <c r="C201" s="1">
        <v>57469505</v>
      </c>
      <c r="D201" s="1" t="s">
        <v>51</v>
      </c>
      <c r="E201" s="1" t="s">
        <v>52</v>
      </c>
      <c r="F201" s="1">
        <v>1.78</v>
      </c>
      <c r="G201" s="1" t="s">
        <v>254</v>
      </c>
      <c r="H201" s="1">
        <v>1.45</v>
      </c>
      <c r="I201" s="1" t="s">
        <v>254</v>
      </c>
      <c r="K201" s="1" t="s">
        <v>247</v>
      </c>
      <c r="L201" s="1" t="s">
        <v>58</v>
      </c>
    </row>
    <row r="202" spans="1:12" x14ac:dyDescent="0.2">
      <c r="B202" s="1" t="s">
        <v>148</v>
      </c>
      <c r="C202" s="1">
        <v>64707717</v>
      </c>
      <c r="D202" s="1" t="s">
        <v>51</v>
      </c>
      <c r="E202" s="1" t="s">
        <v>52</v>
      </c>
      <c r="F202" s="1">
        <v>3.44</v>
      </c>
      <c r="G202" s="1" t="s">
        <v>254</v>
      </c>
      <c r="H202" s="1" t="s">
        <v>254</v>
      </c>
      <c r="I202" s="1">
        <v>2.7</v>
      </c>
      <c r="K202" s="1" t="s">
        <v>248</v>
      </c>
      <c r="L202" s="1" t="s">
        <v>58</v>
      </c>
    </row>
    <row r="203" spans="1:12" x14ac:dyDescent="0.2">
      <c r="B203" s="1" t="s">
        <v>148</v>
      </c>
      <c r="C203" s="1">
        <v>94663498</v>
      </c>
      <c r="D203" s="1" t="s">
        <v>52</v>
      </c>
      <c r="E203" s="1" t="s">
        <v>56</v>
      </c>
      <c r="F203" s="1">
        <v>1.33</v>
      </c>
      <c r="G203" s="1" t="s">
        <v>254</v>
      </c>
      <c r="H203" s="1">
        <v>1.04</v>
      </c>
      <c r="I203" s="1" t="s">
        <v>254</v>
      </c>
      <c r="K203" s="1" t="s">
        <v>249</v>
      </c>
      <c r="L203" s="1" t="s">
        <v>58</v>
      </c>
    </row>
    <row r="204" spans="1:12" x14ac:dyDescent="0.2">
      <c r="A204" s="10"/>
      <c r="B204" s="10" t="s">
        <v>169</v>
      </c>
      <c r="C204" s="10">
        <v>142875372</v>
      </c>
      <c r="D204" s="10" t="s">
        <v>60</v>
      </c>
      <c r="E204" s="10" t="s">
        <v>52</v>
      </c>
      <c r="F204" s="10">
        <v>4.91</v>
      </c>
      <c r="G204" s="10" t="s">
        <v>254</v>
      </c>
      <c r="H204" s="10" t="s">
        <v>254</v>
      </c>
      <c r="I204" s="10">
        <v>2.74</v>
      </c>
      <c r="J204" s="10"/>
      <c r="K204" s="10" t="s">
        <v>250</v>
      </c>
      <c r="L204" s="10" t="s">
        <v>58</v>
      </c>
    </row>
    <row r="205" spans="1:12" x14ac:dyDescent="0.2">
      <c r="A205" s="10"/>
      <c r="B205" s="10" t="s">
        <v>50</v>
      </c>
      <c r="C205" s="10">
        <v>137139799</v>
      </c>
      <c r="D205" s="10" t="s">
        <v>52</v>
      </c>
      <c r="E205" s="10" t="s">
        <v>56</v>
      </c>
      <c r="F205" s="10">
        <v>3.92</v>
      </c>
      <c r="G205" s="10" t="s">
        <v>254</v>
      </c>
      <c r="H205" s="10">
        <v>2.36</v>
      </c>
      <c r="I205" s="10" t="s">
        <v>254</v>
      </c>
      <c r="J205" s="10"/>
      <c r="K205" s="10" t="s">
        <v>251</v>
      </c>
      <c r="L205" s="10" t="s">
        <v>58</v>
      </c>
    </row>
    <row r="206" spans="1:12" x14ac:dyDescent="0.2">
      <c r="A206" s="10"/>
      <c r="B206" s="10" t="s">
        <v>155</v>
      </c>
      <c r="C206" s="10">
        <v>71604080</v>
      </c>
      <c r="D206" s="10" t="s">
        <v>51</v>
      </c>
      <c r="E206" s="10" t="s">
        <v>52</v>
      </c>
      <c r="F206" s="10">
        <v>2.08</v>
      </c>
      <c r="G206" s="10">
        <v>1.7</v>
      </c>
      <c r="H206" s="10" t="s">
        <v>254</v>
      </c>
      <c r="I206" s="10" t="s">
        <v>254</v>
      </c>
      <c r="J206" s="10"/>
      <c r="K206" s="10" t="s">
        <v>158</v>
      </c>
      <c r="L206" s="10" t="s">
        <v>58</v>
      </c>
    </row>
    <row r="207" spans="1:12" x14ac:dyDescent="0.2">
      <c r="A207" s="13"/>
      <c r="B207" s="13" t="s">
        <v>155</v>
      </c>
      <c r="C207" s="13">
        <v>8466207</v>
      </c>
      <c r="D207" s="13" t="s">
        <v>51</v>
      </c>
      <c r="E207" s="13" t="s">
        <v>56</v>
      </c>
      <c r="F207" s="13">
        <v>3.39</v>
      </c>
      <c r="G207" s="13" t="s">
        <v>254</v>
      </c>
      <c r="H207" s="13" t="s">
        <v>254</v>
      </c>
      <c r="I207" s="13">
        <v>2.78</v>
      </c>
      <c r="J207" s="13"/>
      <c r="K207" s="13" t="s">
        <v>252</v>
      </c>
      <c r="L207" s="13" t="s">
        <v>58</v>
      </c>
    </row>
  </sheetData>
  <mergeCells count="12">
    <mergeCell ref="K40:K41"/>
    <mergeCell ref="L40:L41"/>
    <mergeCell ref="A1:B1"/>
    <mergeCell ref="A15:E15"/>
    <mergeCell ref="A27:D27"/>
    <mergeCell ref="A39:F39"/>
    <mergeCell ref="F40:J40"/>
    <mergeCell ref="A40:A41"/>
    <mergeCell ref="B40:B41"/>
    <mergeCell ref="C40:C41"/>
    <mergeCell ref="D40:D41"/>
    <mergeCell ref="E40:E4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96"/>
  <sheetViews>
    <sheetView tabSelected="1" topLeftCell="A27" workbookViewId="0">
      <selection activeCell="A49" sqref="A49:F49"/>
    </sheetView>
  </sheetViews>
  <sheetFormatPr baseColWidth="10" defaultColWidth="8.83203125" defaultRowHeight="15" x14ac:dyDescent="0.2"/>
  <cols>
    <col min="1" max="1" width="12.5" style="1" customWidth="1"/>
    <col min="2" max="2" width="14.83203125" style="1" customWidth="1"/>
    <col min="3" max="3" width="16.1640625" style="1" customWidth="1"/>
    <col min="4" max="4" width="15.5" style="1" customWidth="1"/>
    <col min="5" max="5" width="14.1640625" style="1" customWidth="1"/>
    <col min="6" max="6" width="10.5" style="1" customWidth="1"/>
    <col min="7" max="7" width="11.83203125" style="1" customWidth="1"/>
    <col min="8" max="8" width="15.6640625" style="1" customWidth="1"/>
    <col min="9" max="10" width="12" style="1" customWidth="1"/>
    <col min="11" max="11" width="16.1640625" style="1" customWidth="1"/>
    <col min="12" max="12" width="14.1640625" style="1" customWidth="1"/>
    <col min="13" max="16384" width="8.83203125" style="1"/>
  </cols>
  <sheetData>
    <row r="1" spans="1:10" x14ac:dyDescent="0.2">
      <c r="A1" s="26" t="s">
        <v>297</v>
      </c>
      <c r="B1" s="26"/>
      <c r="C1" s="2"/>
      <c r="D1" s="2"/>
      <c r="E1" s="2"/>
      <c r="F1" s="2"/>
      <c r="G1" s="2"/>
      <c r="H1" s="2"/>
      <c r="I1" s="2"/>
      <c r="J1" s="2"/>
    </row>
    <row r="2" spans="1:10" s="18" customFormat="1" ht="30" x14ac:dyDescent="0.2">
      <c r="A2" s="23" t="s">
        <v>255</v>
      </c>
      <c r="B2" s="23" t="s">
        <v>256</v>
      </c>
      <c r="C2" s="23" t="s">
        <v>257</v>
      </c>
      <c r="D2" s="23" t="s">
        <v>258</v>
      </c>
      <c r="E2" s="23" t="s">
        <v>259</v>
      </c>
      <c r="F2" s="23" t="s">
        <v>260</v>
      </c>
      <c r="G2" s="23" t="s">
        <v>261</v>
      </c>
      <c r="H2" s="23" t="s">
        <v>262</v>
      </c>
      <c r="I2" s="23" t="s">
        <v>263</v>
      </c>
    </row>
    <row r="3" spans="1:10" x14ac:dyDescent="0.2">
      <c r="A3" s="1" t="s">
        <v>26</v>
      </c>
      <c r="B3" s="1" t="s">
        <v>11</v>
      </c>
      <c r="C3" s="1">
        <v>21951131</v>
      </c>
      <c r="D3" s="1">
        <v>21947648</v>
      </c>
      <c r="E3" s="1">
        <v>43837556</v>
      </c>
      <c r="F3" s="4">
        <f>E3/2/D3</f>
        <v>0.99868459709213486</v>
      </c>
      <c r="G3" s="1">
        <v>23190703</v>
      </c>
      <c r="H3" s="5">
        <f>1-G3/E3</f>
        <v>0.47098549472055418</v>
      </c>
      <c r="I3" s="5">
        <f t="array" ref="I3:I6">G7/G3:G6</f>
        <v>1.4134465005222137</v>
      </c>
    </row>
    <row r="4" spans="1:10" x14ac:dyDescent="0.2">
      <c r="A4" s="1" t="s">
        <v>285</v>
      </c>
      <c r="B4" s="1" t="s">
        <v>11</v>
      </c>
      <c r="E4" s="1">
        <v>53872200</v>
      </c>
      <c r="G4" s="1">
        <v>36279156</v>
      </c>
      <c r="H4" s="5">
        <f t="shared" ref="H4:H7" si="0">1-G4/E4</f>
        <v>0.32656999342889281</v>
      </c>
      <c r="I4" s="5">
        <v>0.90351655369270445</v>
      </c>
    </row>
    <row r="5" spans="1:10" x14ac:dyDescent="0.2">
      <c r="A5" s="1" t="s">
        <v>286</v>
      </c>
      <c r="B5" s="1" t="s">
        <v>11</v>
      </c>
      <c r="E5" s="1">
        <v>47625200</v>
      </c>
      <c r="G5" s="1">
        <v>33629656</v>
      </c>
      <c r="H5" s="5">
        <f t="shared" si="0"/>
        <v>0.29386845619545954</v>
      </c>
      <c r="I5" s="5">
        <v>0.97469977094026772</v>
      </c>
    </row>
    <row r="6" spans="1:10" x14ac:dyDescent="0.2">
      <c r="A6" s="1" t="s">
        <v>287</v>
      </c>
      <c r="B6" s="1" t="s">
        <v>11</v>
      </c>
      <c r="E6" s="1">
        <v>50071386</v>
      </c>
      <c r="G6" s="1">
        <v>34565334</v>
      </c>
      <c r="H6" s="5">
        <f t="shared" si="0"/>
        <v>0.30967890523342012</v>
      </c>
      <c r="I6" s="5">
        <v>0.94831480581093186</v>
      </c>
    </row>
    <row r="7" spans="1:10" x14ac:dyDescent="0.2">
      <c r="A7" s="1" t="s">
        <v>294</v>
      </c>
      <c r="B7" s="1" t="s">
        <v>11</v>
      </c>
      <c r="E7" s="1">
        <v>45122006</v>
      </c>
      <c r="G7" s="1">
        <v>32778818</v>
      </c>
      <c r="H7" s="5">
        <f t="shared" si="0"/>
        <v>0.27355140194786554</v>
      </c>
      <c r="I7" s="5"/>
    </row>
    <row r="8" spans="1:10" x14ac:dyDescent="0.2">
      <c r="A8" s="1" t="s">
        <v>8</v>
      </c>
      <c r="B8" s="1" t="s">
        <v>12</v>
      </c>
      <c r="C8" s="1">
        <v>24123447</v>
      </c>
      <c r="D8" s="1">
        <v>24119552</v>
      </c>
      <c r="E8" s="1">
        <v>48181540</v>
      </c>
      <c r="F8" s="4">
        <f t="shared" ref="F8:F13" si="1">E8/2/D8</f>
        <v>0.99880669425369095</v>
      </c>
      <c r="G8" s="1">
        <v>24591378</v>
      </c>
      <c r="H8" s="5">
        <f t="shared" ref="H8:H17" si="2">1-G8/E8</f>
        <v>0.48960996265374668</v>
      </c>
      <c r="I8" s="5">
        <f t="array" ref="I8:I11">G12/G8:G11</f>
        <v>1.5684179227369852</v>
      </c>
    </row>
    <row r="9" spans="1:10" x14ac:dyDescent="0.2">
      <c r="A9" s="1" t="s">
        <v>288</v>
      </c>
      <c r="B9" s="1" t="s">
        <v>11</v>
      </c>
      <c r="E9" s="1">
        <v>46389156</v>
      </c>
      <c r="F9" s="4"/>
      <c r="G9" s="1">
        <v>32906026</v>
      </c>
      <c r="H9" s="5">
        <f t="shared" si="2"/>
        <v>0.29065262579901219</v>
      </c>
      <c r="I9" s="5">
        <v>1.1721123055090275</v>
      </c>
    </row>
    <row r="10" spans="1:10" x14ac:dyDescent="0.2">
      <c r="A10" s="1" t="s">
        <v>289</v>
      </c>
      <c r="B10" s="1" t="s">
        <v>11</v>
      </c>
      <c r="E10" s="1">
        <v>50841278</v>
      </c>
      <c r="F10" s="4"/>
      <c r="G10" s="1">
        <v>36339888</v>
      </c>
      <c r="H10" s="5">
        <f t="shared" si="2"/>
        <v>0.28522866793395718</v>
      </c>
      <c r="I10" s="5">
        <v>1.0613559953734586</v>
      </c>
    </row>
    <row r="11" spans="1:10" x14ac:dyDescent="0.2">
      <c r="A11" s="1" t="s">
        <v>290</v>
      </c>
      <c r="B11" s="1" t="s">
        <v>11</v>
      </c>
      <c r="E11" s="1">
        <v>49220712</v>
      </c>
      <c r="F11" s="4"/>
      <c r="G11" s="1">
        <v>35231210</v>
      </c>
      <c r="H11" s="5">
        <f t="shared" si="2"/>
        <v>0.2842198219318729</v>
      </c>
      <c r="I11" s="5">
        <v>1.0947554171429252</v>
      </c>
    </row>
    <row r="12" spans="1:10" x14ac:dyDescent="0.2">
      <c r="A12" s="1" t="s">
        <v>295</v>
      </c>
      <c r="B12" s="1" t="s">
        <v>11</v>
      </c>
      <c r="E12" s="1">
        <v>54064684</v>
      </c>
      <c r="F12" s="4"/>
      <c r="G12" s="1">
        <v>38569558</v>
      </c>
      <c r="H12" s="5">
        <f t="shared" si="2"/>
        <v>0.28660346928135194</v>
      </c>
      <c r="I12" s="5"/>
    </row>
    <row r="13" spans="1:10" x14ac:dyDescent="0.2">
      <c r="A13" s="1" t="s">
        <v>9</v>
      </c>
      <c r="B13" s="1" t="s">
        <v>12</v>
      </c>
      <c r="C13" s="1">
        <v>22371918</v>
      </c>
      <c r="D13" s="1">
        <v>22368567</v>
      </c>
      <c r="E13" s="1">
        <v>44659476</v>
      </c>
      <c r="F13" s="4">
        <f t="shared" si="1"/>
        <v>0.99826412662018094</v>
      </c>
      <c r="G13" s="1">
        <v>27479472</v>
      </c>
      <c r="H13" s="5">
        <f t="shared" si="2"/>
        <v>0.3846888843926427</v>
      </c>
      <c r="I13" s="5">
        <f t="array" ref="I13:I16">G17/G13:G16</f>
        <v>1.2632125537201007</v>
      </c>
    </row>
    <row r="14" spans="1:10" x14ac:dyDescent="0.2">
      <c r="A14" s="1" t="s">
        <v>291</v>
      </c>
      <c r="B14" s="1" t="s">
        <v>11</v>
      </c>
      <c r="E14" s="1">
        <v>46903734</v>
      </c>
      <c r="G14" s="1">
        <v>34688832</v>
      </c>
      <c r="H14" s="5">
        <f t="shared" si="2"/>
        <v>0.26042493759665275</v>
      </c>
      <c r="I14" s="5">
        <v>1.0006798153365326</v>
      </c>
    </row>
    <row r="15" spans="1:10" x14ac:dyDescent="0.2">
      <c r="A15" s="1" t="s">
        <v>292</v>
      </c>
      <c r="B15" s="1" t="s">
        <v>11</v>
      </c>
      <c r="E15" s="1">
        <v>49751250</v>
      </c>
      <c r="G15" s="1">
        <v>35460508</v>
      </c>
      <c r="H15" s="5">
        <f t="shared" si="2"/>
        <v>0.28724387829451525</v>
      </c>
      <c r="I15" s="5">
        <v>0.97890346071748324</v>
      </c>
    </row>
    <row r="16" spans="1:10" x14ac:dyDescent="0.2">
      <c r="A16" s="10" t="s">
        <v>293</v>
      </c>
      <c r="B16" s="10" t="s">
        <v>11</v>
      </c>
      <c r="C16" s="10"/>
      <c r="D16" s="10"/>
      <c r="E16" s="10">
        <v>49397110</v>
      </c>
      <c r="F16" s="10"/>
      <c r="G16" s="10">
        <v>35625860</v>
      </c>
      <c r="H16" s="12">
        <f t="shared" si="2"/>
        <v>0.27878655249264583</v>
      </c>
      <c r="I16" s="12">
        <v>0.97436002948420053</v>
      </c>
    </row>
    <row r="17" spans="1:9" x14ac:dyDescent="0.2">
      <c r="A17" s="13" t="s">
        <v>296</v>
      </c>
      <c r="B17" s="13" t="s">
        <v>11</v>
      </c>
      <c r="C17" s="13"/>
      <c r="D17" s="13"/>
      <c r="E17" s="13">
        <v>49653852</v>
      </c>
      <c r="F17" s="13"/>
      <c r="G17" s="13">
        <v>34712414</v>
      </c>
      <c r="H17" s="15">
        <f t="shared" si="2"/>
        <v>0.30091196147279775</v>
      </c>
      <c r="I17" s="15"/>
    </row>
    <row r="19" spans="1:9" x14ac:dyDescent="0.2">
      <c r="A19" s="32" t="s">
        <v>298</v>
      </c>
      <c r="B19" s="32"/>
      <c r="C19" s="32"/>
      <c r="D19" s="32"/>
      <c r="E19" s="32"/>
      <c r="F19" s="2"/>
      <c r="G19" s="2"/>
    </row>
    <row r="20" spans="1:9" x14ac:dyDescent="0.2">
      <c r="A20" s="16" t="s">
        <v>29</v>
      </c>
      <c r="B20" s="16" t="s">
        <v>30</v>
      </c>
      <c r="C20" s="16" t="s">
        <v>31</v>
      </c>
      <c r="D20" s="16" t="s">
        <v>32</v>
      </c>
      <c r="E20" s="16" t="s">
        <v>33</v>
      </c>
      <c r="F20" s="6"/>
    </row>
    <row r="21" spans="1:9" x14ac:dyDescent="0.2">
      <c r="A21" s="1" t="s">
        <v>26</v>
      </c>
      <c r="B21" s="1">
        <v>800</v>
      </c>
      <c r="C21" s="1">
        <v>16</v>
      </c>
      <c r="D21" s="1">
        <v>58</v>
      </c>
      <c r="E21" s="1">
        <v>874</v>
      </c>
      <c r="F21" s="7"/>
      <c r="H21" s="19"/>
    </row>
    <row r="22" spans="1:9" x14ac:dyDescent="0.2">
      <c r="A22" s="1" t="s">
        <v>285</v>
      </c>
      <c r="B22" s="1">
        <v>149</v>
      </c>
      <c r="C22" s="1">
        <v>8</v>
      </c>
      <c r="D22" s="1">
        <v>17</v>
      </c>
      <c r="E22" s="1">
        <v>174</v>
      </c>
      <c r="F22" s="7"/>
      <c r="H22" s="19"/>
    </row>
    <row r="23" spans="1:9" x14ac:dyDescent="0.2">
      <c r="A23" s="1" t="s">
        <v>286</v>
      </c>
      <c r="B23" s="1">
        <v>139</v>
      </c>
      <c r="C23" s="1">
        <v>7</v>
      </c>
      <c r="D23" s="1">
        <v>12</v>
      </c>
      <c r="E23" s="1">
        <v>158</v>
      </c>
      <c r="F23" s="7"/>
      <c r="H23" s="19"/>
    </row>
    <row r="24" spans="1:9" x14ac:dyDescent="0.2">
      <c r="A24" s="1" t="s">
        <v>287</v>
      </c>
      <c r="B24" s="1">
        <v>179</v>
      </c>
      <c r="C24" s="1">
        <v>5</v>
      </c>
      <c r="D24" s="1">
        <v>10</v>
      </c>
      <c r="E24" s="1">
        <v>194</v>
      </c>
      <c r="F24" s="7"/>
      <c r="H24" s="19"/>
    </row>
    <row r="25" spans="1:9" x14ac:dyDescent="0.2">
      <c r="A25" s="1" t="s">
        <v>8</v>
      </c>
      <c r="B25" s="1">
        <v>1221</v>
      </c>
      <c r="C25" s="1">
        <v>31</v>
      </c>
      <c r="D25" s="1">
        <v>75</v>
      </c>
      <c r="E25" s="1">
        <v>1327</v>
      </c>
      <c r="F25" s="7"/>
      <c r="H25" s="19"/>
    </row>
    <row r="26" spans="1:9" x14ac:dyDescent="0.2">
      <c r="A26" s="1" t="s">
        <v>288</v>
      </c>
      <c r="B26" s="1">
        <v>184</v>
      </c>
      <c r="C26" s="1">
        <v>2</v>
      </c>
      <c r="D26" s="1">
        <v>17</v>
      </c>
      <c r="E26" s="1">
        <v>203</v>
      </c>
      <c r="F26" s="7"/>
      <c r="H26" s="19"/>
    </row>
    <row r="27" spans="1:9" x14ac:dyDescent="0.2">
      <c r="A27" s="1" t="s">
        <v>289</v>
      </c>
      <c r="B27" s="1">
        <v>164</v>
      </c>
      <c r="C27" s="1">
        <v>9</v>
      </c>
      <c r="D27" s="1">
        <v>16</v>
      </c>
      <c r="E27" s="1">
        <v>189</v>
      </c>
      <c r="F27" s="7"/>
      <c r="H27" s="19"/>
    </row>
    <row r="28" spans="1:9" x14ac:dyDescent="0.2">
      <c r="A28" s="1" t="s">
        <v>290</v>
      </c>
      <c r="B28" s="1">
        <v>194</v>
      </c>
      <c r="C28" s="1">
        <v>1</v>
      </c>
      <c r="D28" s="1">
        <v>11</v>
      </c>
      <c r="E28" s="1">
        <v>206</v>
      </c>
      <c r="F28" s="7"/>
      <c r="H28" s="19"/>
    </row>
    <row r="29" spans="1:9" x14ac:dyDescent="0.2">
      <c r="A29" s="1" t="s">
        <v>9</v>
      </c>
      <c r="B29" s="1">
        <v>453</v>
      </c>
      <c r="C29" s="1">
        <v>10</v>
      </c>
      <c r="D29" s="1">
        <v>28</v>
      </c>
      <c r="E29" s="1">
        <v>491</v>
      </c>
      <c r="F29" s="7"/>
      <c r="H29" s="19"/>
    </row>
    <row r="30" spans="1:9" x14ac:dyDescent="0.2">
      <c r="A30" s="1" t="s">
        <v>291</v>
      </c>
      <c r="B30" s="1">
        <v>159</v>
      </c>
      <c r="C30" s="1">
        <v>6</v>
      </c>
      <c r="D30" s="1">
        <v>5</v>
      </c>
      <c r="E30" s="1">
        <v>170</v>
      </c>
      <c r="F30" s="7"/>
      <c r="H30" s="19"/>
    </row>
    <row r="31" spans="1:9" x14ac:dyDescent="0.2">
      <c r="A31" s="10" t="s">
        <v>292</v>
      </c>
      <c r="B31" s="10">
        <v>149</v>
      </c>
      <c r="C31" s="10">
        <v>3</v>
      </c>
      <c r="D31" s="10">
        <v>8</v>
      </c>
      <c r="E31" s="10">
        <v>160</v>
      </c>
      <c r="F31" s="7"/>
      <c r="H31" s="19"/>
    </row>
    <row r="32" spans="1:9" x14ac:dyDescent="0.2">
      <c r="A32" s="13" t="s">
        <v>293</v>
      </c>
      <c r="B32" s="13">
        <v>227</v>
      </c>
      <c r="C32" s="13">
        <v>4</v>
      </c>
      <c r="D32" s="13">
        <v>9</v>
      </c>
      <c r="E32" s="13">
        <v>240</v>
      </c>
      <c r="F32" s="7"/>
      <c r="H32" s="20"/>
    </row>
    <row r="34" spans="1:11" x14ac:dyDescent="0.2">
      <c r="A34" s="31" t="s">
        <v>299</v>
      </c>
      <c r="B34" s="31"/>
      <c r="C34" s="31"/>
      <c r="D34" s="31"/>
      <c r="E34" s="31"/>
      <c r="F34" s="2"/>
      <c r="G34" s="2"/>
      <c r="H34" s="2"/>
      <c r="I34" s="2"/>
      <c r="J34" s="2"/>
      <c r="K34" s="2"/>
    </row>
    <row r="35" spans="1:11" x14ac:dyDescent="0.2">
      <c r="A35" s="16" t="s">
        <v>34</v>
      </c>
      <c r="B35" s="16" t="s">
        <v>35</v>
      </c>
      <c r="C35" s="16" t="s">
        <v>36</v>
      </c>
      <c r="D35" s="16" t="s">
        <v>37</v>
      </c>
      <c r="E35" s="16" t="s">
        <v>38</v>
      </c>
      <c r="F35" s="16" t="s">
        <v>39</v>
      </c>
      <c r="G35" s="16" t="s">
        <v>40</v>
      </c>
      <c r="H35" s="16" t="s">
        <v>41</v>
      </c>
      <c r="I35" s="16" t="s">
        <v>42</v>
      </c>
      <c r="J35" s="16" t="s">
        <v>43</v>
      </c>
    </row>
    <row r="36" spans="1:11" x14ac:dyDescent="0.2">
      <c r="A36" s="1" t="s">
        <v>26</v>
      </c>
      <c r="B36" s="1">
        <v>414</v>
      </c>
      <c r="C36" s="1">
        <v>27</v>
      </c>
      <c r="D36" s="1">
        <v>0</v>
      </c>
      <c r="E36" s="1">
        <v>3</v>
      </c>
      <c r="F36" s="1">
        <v>2</v>
      </c>
      <c r="G36" s="1">
        <v>30</v>
      </c>
      <c r="H36" s="1">
        <v>0</v>
      </c>
      <c r="I36" s="1">
        <v>6</v>
      </c>
      <c r="J36" s="1">
        <f t="array" ref="J36:J47">B36:B47+C36:C47+D36:D47+E36:E47+F36:F47+G36:G47+H36:H47+I36:I47</f>
        <v>482</v>
      </c>
    </row>
    <row r="37" spans="1:11" x14ac:dyDescent="0.2">
      <c r="A37" s="1" t="s">
        <v>285</v>
      </c>
      <c r="B37" s="1">
        <v>34</v>
      </c>
      <c r="C37" s="1">
        <v>6</v>
      </c>
      <c r="D37" s="1">
        <v>0</v>
      </c>
      <c r="E37" s="1">
        <v>3</v>
      </c>
      <c r="F37" s="1">
        <v>0</v>
      </c>
      <c r="G37" s="1">
        <v>2</v>
      </c>
      <c r="H37" s="1">
        <v>1</v>
      </c>
      <c r="I37" s="1">
        <v>1</v>
      </c>
      <c r="J37" s="1">
        <v>47</v>
      </c>
    </row>
    <row r="38" spans="1:11" x14ac:dyDescent="0.2">
      <c r="A38" s="1" t="s">
        <v>286</v>
      </c>
      <c r="B38" s="1">
        <v>31</v>
      </c>
      <c r="C38" s="1">
        <v>3</v>
      </c>
      <c r="D38" s="1">
        <v>0</v>
      </c>
      <c r="E38" s="1">
        <v>1</v>
      </c>
      <c r="F38" s="1">
        <v>0</v>
      </c>
      <c r="G38" s="1">
        <v>3</v>
      </c>
      <c r="H38" s="1">
        <v>0</v>
      </c>
      <c r="I38" s="1">
        <v>2</v>
      </c>
      <c r="J38" s="1">
        <v>40</v>
      </c>
    </row>
    <row r="39" spans="1:11" x14ac:dyDescent="0.2">
      <c r="A39" s="1" t="s">
        <v>287</v>
      </c>
      <c r="B39" s="1">
        <v>38</v>
      </c>
      <c r="C39" s="1">
        <v>5</v>
      </c>
      <c r="D39" s="1">
        <v>0</v>
      </c>
      <c r="E39" s="1">
        <v>1</v>
      </c>
      <c r="F39" s="1">
        <v>1</v>
      </c>
      <c r="G39" s="1">
        <v>1</v>
      </c>
      <c r="H39" s="1">
        <v>0</v>
      </c>
      <c r="I39" s="1">
        <v>4</v>
      </c>
      <c r="J39" s="1">
        <v>50</v>
      </c>
    </row>
    <row r="40" spans="1:11" x14ac:dyDescent="0.2">
      <c r="A40" s="1" t="s">
        <v>8</v>
      </c>
      <c r="B40" s="1">
        <v>599</v>
      </c>
      <c r="C40" s="1">
        <v>49</v>
      </c>
      <c r="D40" s="1">
        <v>1</v>
      </c>
      <c r="E40" s="1">
        <v>7</v>
      </c>
      <c r="F40" s="1">
        <v>7</v>
      </c>
      <c r="G40" s="1">
        <v>41</v>
      </c>
      <c r="H40" s="1">
        <v>0</v>
      </c>
      <c r="I40" s="1">
        <v>7</v>
      </c>
      <c r="J40" s="1">
        <v>711</v>
      </c>
    </row>
    <row r="41" spans="1:11" x14ac:dyDescent="0.2">
      <c r="A41" s="1" t="s">
        <v>288</v>
      </c>
      <c r="B41" s="1">
        <v>45</v>
      </c>
      <c r="C41" s="1">
        <v>6</v>
      </c>
      <c r="D41" s="1">
        <v>0</v>
      </c>
      <c r="E41" s="1">
        <v>2</v>
      </c>
      <c r="F41" s="1">
        <v>0</v>
      </c>
      <c r="G41" s="1">
        <v>3</v>
      </c>
      <c r="H41" s="1">
        <v>0</v>
      </c>
      <c r="I41" s="1">
        <v>3</v>
      </c>
      <c r="J41" s="1">
        <v>59</v>
      </c>
    </row>
    <row r="42" spans="1:11" x14ac:dyDescent="0.2">
      <c r="A42" s="1" t="s">
        <v>289</v>
      </c>
      <c r="B42" s="1">
        <v>38</v>
      </c>
      <c r="C42" s="1">
        <v>7</v>
      </c>
      <c r="D42" s="1">
        <v>0</v>
      </c>
      <c r="E42" s="1">
        <v>0</v>
      </c>
      <c r="F42" s="1">
        <v>1</v>
      </c>
      <c r="G42" s="1">
        <v>4</v>
      </c>
      <c r="H42" s="1">
        <v>1</v>
      </c>
      <c r="I42" s="1">
        <v>2</v>
      </c>
      <c r="J42" s="1">
        <v>53</v>
      </c>
    </row>
    <row r="43" spans="1:11" x14ac:dyDescent="0.2">
      <c r="A43" s="1" t="s">
        <v>290</v>
      </c>
      <c r="B43" s="1">
        <v>47</v>
      </c>
      <c r="C43" s="1">
        <v>6</v>
      </c>
      <c r="D43" s="1">
        <v>0</v>
      </c>
      <c r="E43" s="1">
        <v>0</v>
      </c>
      <c r="F43" s="1">
        <v>0</v>
      </c>
      <c r="G43" s="1">
        <v>4</v>
      </c>
      <c r="H43" s="1">
        <v>0</v>
      </c>
      <c r="I43" s="1">
        <v>2</v>
      </c>
      <c r="J43" s="1">
        <v>59</v>
      </c>
    </row>
    <row r="44" spans="1:11" x14ac:dyDescent="0.2">
      <c r="A44" s="1" t="s">
        <v>9</v>
      </c>
      <c r="B44" s="1">
        <v>211</v>
      </c>
      <c r="C44" s="1">
        <v>15</v>
      </c>
      <c r="D44" s="1">
        <v>1</v>
      </c>
      <c r="E44" s="1">
        <v>0</v>
      </c>
      <c r="F44" s="1">
        <v>1</v>
      </c>
      <c r="G44" s="1">
        <v>10</v>
      </c>
      <c r="H44" s="1">
        <v>1</v>
      </c>
      <c r="I44" s="1">
        <v>1</v>
      </c>
      <c r="J44" s="1">
        <v>240</v>
      </c>
    </row>
    <row r="45" spans="1:11" x14ac:dyDescent="0.2">
      <c r="A45" s="1" t="s">
        <v>291</v>
      </c>
      <c r="B45" s="1">
        <v>39</v>
      </c>
      <c r="C45" s="1">
        <v>3</v>
      </c>
      <c r="D45" s="1">
        <v>0</v>
      </c>
      <c r="E45" s="1">
        <v>2</v>
      </c>
      <c r="F45" s="1">
        <v>0</v>
      </c>
      <c r="G45" s="1">
        <v>1</v>
      </c>
      <c r="H45" s="1">
        <v>1</v>
      </c>
      <c r="I45" s="1">
        <v>2</v>
      </c>
      <c r="J45" s="1">
        <v>48</v>
      </c>
    </row>
    <row r="46" spans="1:11" x14ac:dyDescent="0.2">
      <c r="A46" s="1" t="s">
        <v>292</v>
      </c>
      <c r="B46" s="1">
        <v>34</v>
      </c>
      <c r="C46" s="1">
        <v>5</v>
      </c>
      <c r="D46" s="1">
        <v>0</v>
      </c>
      <c r="E46" s="1">
        <v>1</v>
      </c>
      <c r="F46" s="1">
        <v>0</v>
      </c>
      <c r="G46" s="1">
        <v>1</v>
      </c>
      <c r="H46" s="1">
        <v>0</v>
      </c>
      <c r="I46" s="1">
        <v>2</v>
      </c>
      <c r="J46" s="1">
        <v>43</v>
      </c>
    </row>
    <row r="47" spans="1:11" x14ac:dyDescent="0.2">
      <c r="A47" s="13" t="s">
        <v>293</v>
      </c>
      <c r="B47" s="13">
        <v>67</v>
      </c>
      <c r="C47" s="13">
        <v>4</v>
      </c>
      <c r="D47" s="13">
        <v>0</v>
      </c>
      <c r="E47" s="13">
        <v>0</v>
      </c>
      <c r="F47" s="13">
        <v>0</v>
      </c>
      <c r="G47" s="13">
        <v>2</v>
      </c>
      <c r="H47" s="13">
        <v>0</v>
      </c>
      <c r="I47" s="13">
        <v>1</v>
      </c>
      <c r="J47" s="13">
        <v>74</v>
      </c>
    </row>
    <row r="49" spans="1:11" x14ac:dyDescent="0.2">
      <c r="A49" s="31" t="s">
        <v>300</v>
      </c>
      <c r="B49" s="31"/>
      <c r="C49" s="31"/>
      <c r="D49" s="31"/>
      <c r="E49" s="31"/>
      <c r="F49" s="31"/>
    </row>
    <row r="50" spans="1:11" x14ac:dyDescent="0.2">
      <c r="A50" s="29" t="s">
        <v>0</v>
      </c>
      <c r="B50" s="24" t="s">
        <v>46</v>
      </c>
      <c r="C50" s="24" t="s">
        <v>47</v>
      </c>
      <c r="D50" s="24" t="s">
        <v>48</v>
      </c>
      <c r="E50" s="24" t="s">
        <v>49</v>
      </c>
      <c r="F50" s="28" t="s">
        <v>279</v>
      </c>
      <c r="G50" s="28"/>
      <c r="H50" s="28"/>
      <c r="I50" s="28"/>
      <c r="J50" s="24" t="s">
        <v>277</v>
      </c>
      <c r="K50" s="24" t="s">
        <v>278</v>
      </c>
    </row>
    <row r="51" spans="1:11" x14ac:dyDescent="0.2">
      <c r="A51" s="30"/>
      <c r="B51" s="25"/>
      <c r="C51" s="25"/>
      <c r="D51" s="25"/>
      <c r="E51" s="25"/>
      <c r="F51" s="17" t="s">
        <v>280</v>
      </c>
      <c r="G51" s="17" t="s">
        <v>281</v>
      </c>
      <c r="H51" s="17" t="s">
        <v>282</v>
      </c>
      <c r="I51" s="17" t="s">
        <v>283</v>
      </c>
      <c r="J51" s="25"/>
      <c r="K51" s="25"/>
    </row>
    <row r="52" spans="1:11" x14ac:dyDescent="0.2">
      <c r="A52" s="8" t="s">
        <v>172</v>
      </c>
      <c r="B52" s="1" t="s">
        <v>55</v>
      </c>
      <c r="C52" s="1">
        <v>16856750</v>
      </c>
      <c r="D52" s="1" t="s">
        <v>51</v>
      </c>
      <c r="E52" s="1" t="s">
        <v>52</v>
      </c>
      <c r="F52" s="1">
        <v>7.8</v>
      </c>
      <c r="G52" s="1" t="s">
        <v>254</v>
      </c>
      <c r="H52" s="1" t="s">
        <v>254</v>
      </c>
      <c r="I52" s="1">
        <v>3.29</v>
      </c>
      <c r="J52" s="1" t="s">
        <v>159</v>
      </c>
      <c r="K52" s="1" t="s">
        <v>58</v>
      </c>
    </row>
    <row r="53" spans="1:11" x14ac:dyDescent="0.2">
      <c r="B53" s="1" t="s">
        <v>67</v>
      </c>
      <c r="C53" s="1">
        <v>131991593</v>
      </c>
      <c r="D53" s="1" t="s">
        <v>51</v>
      </c>
      <c r="E53" s="1" t="s">
        <v>60</v>
      </c>
      <c r="F53" s="1">
        <v>8.57</v>
      </c>
      <c r="G53" s="1">
        <v>2.64</v>
      </c>
      <c r="H53" s="1" t="s">
        <v>254</v>
      </c>
      <c r="I53" s="1" t="s">
        <v>254</v>
      </c>
      <c r="J53" s="1" t="s">
        <v>160</v>
      </c>
      <c r="K53" s="1" t="s">
        <v>58</v>
      </c>
    </row>
    <row r="54" spans="1:11" x14ac:dyDescent="0.2">
      <c r="B54" s="1" t="s">
        <v>67</v>
      </c>
      <c r="C54" s="1">
        <v>49033483</v>
      </c>
      <c r="D54" s="1" t="s">
        <v>161</v>
      </c>
      <c r="E54" s="1" t="s">
        <v>63</v>
      </c>
      <c r="F54" s="1">
        <v>3.19</v>
      </c>
      <c r="G54" s="1" t="s">
        <v>254</v>
      </c>
      <c r="H54" s="1">
        <v>1.27</v>
      </c>
      <c r="I54" s="1" t="s">
        <v>254</v>
      </c>
      <c r="J54" s="21" t="s">
        <v>162</v>
      </c>
      <c r="K54" s="1" t="s">
        <v>58</v>
      </c>
    </row>
    <row r="55" spans="1:11" x14ac:dyDescent="0.2">
      <c r="B55" s="1" t="s">
        <v>67</v>
      </c>
      <c r="C55" s="1">
        <v>49034200</v>
      </c>
      <c r="D55" s="1" t="s">
        <v>56</v>
      </c>
      <c r="E55" s="1" t="s">
        <v>60</v>
      </c>
      <c r="F55" s="1">
        <v>0.75</v>
      </c>
      <c r="G55" s="1" t="s">
        <v>254</v>
      </c>
      <c r="H55" s="1">
        <v>0.54</v>
      </c>
      <c r="I55" s="1" t="s">
        <v>254</v>
      </c>
      <c r="J55" s="22" t="s">
        <v>162</v>
      </c>
      <c r="K55" s="1" t="s">
        <v>58</v>
      </c>
    </row>
    <row r="56" spans="1:11" x14ac:dyDescent="0.2">
      <c r="B56" s="1" t="s">
        <v>85</v>
      </c>
      <c r="C56" s="1">
        <v>15760642</v>
      </c>
      <c r="D56" s="1" t="s">
        <v>51</v>
      </c>
      <c r="E56" s="1" t="s">
        <v>52</v>
      </c>
      <c r="F56" s="1">
        <v>0.62</v>
      </c>
      <c r="G56" s="1" t="s">
        <v>254</v>
      </c>
      <c r="H56" s="1" t="s">
        <v>254</v>
      </c>
      <c r="I56" s="1">
        <v>0.5</v>
      </c>
      <c r="J56" s="1" t="s">
        <v>163</v>
      </c>
      <c r="K56" s="1" t="s">
        <v>58</v>
      </c>
    </row>
    <row r="57" spans="1:11" x14ac:dyDescent="0.2">
      <c r="B57" s="1" t="s">
        <v>88</v>
      </c>
      <c r="C57" s="1">
        <v>61808586</v>
      </c>
      <c r="D57" s="1" t="s">
        <v>56</v>
      </c>
      <c r="E57" s="1" t="s">
        <v>60</v>
      </c>
      <c r="F57" s="1">
        <v>0.72</v>
      </c>
      <c r="G57" s="1" t="s">
        <v>254</v>
      </c>
      <c r="H57" s="1">
        <v>0.42</v>
      </c>
      <c r="I57" s="1" t="s">
        <v>254</v>
      </c>
      <c r="J57" s="21" t="s">
        <v>164</v>
      </c>
      <c r="K57" s="1" t="s">
        <v>58</v>
      </c>
    </row>
    <row r="58" spans="1:11" x14ac:dyDescent="0.2">
      <c r="B58" s="1" t="s">
        <v>92</v>
      </c>
      <c r="C58" s="1">
        <v>10160066</v>
      </c>
      <c r="D58" s="1" t="s">
        <v>51</v>
      </c>
      <c r="E58" s="1" t="s">
        <v>63</v>
      </c>
      <c r="F58" s="1">
        <v>1.02</v>
      </c>
      <c r="G58" s="1" t="s">
        <v>254</v>
      </c>
      <c r="H58" s="1">
        <v>0.84</v>
      </c>
      <c r="I58" s="1" t="s">
        <v>254</v>
      </c>
      <c r="J58" s="1" t="s">
        <v>165</v>
      </c>
      <c r="K58" s="1" t="s">
        <v>58</v>
      </c>
    </row>
    <row r="59" spans="1:11" x14ac:dyDescent="0.2">
      <c r="B59" s="1" t="s">
        <v>133</v>
      </c>
      <c r="C59" s="1">
        <v>62063465</v>
      </c>
      <c r="D59" s="1" t="s">
        <v>60</v>
      </c>
      <c r="E59" s="1" t="s">
        <v>56</v>
      </c>
      <c r="F59" s="1">
        <v>4.7300000000000004</v>
      </c>
      <c r="G59" s="1">
        <v>0.93</v>
      </c>
      <c r="H59" s="1" t="s">
        <v>254</v>
      </c>
      <c r="I59" s="1">
        <v>1.3</v>
      </c>
      <c r="J59" s="1" t="s">
        <v>166</v>
      </c>
      <c r="K59" s="1" t="s">
        <v>58</v>
      </c>
    </row>
    <row r="60" spans="1:11" x14ac:dyDescent="0.2">
      <c r="B60" s="1" t="s">
        <v>142</v>
      </c>
      <c r="C60" s="1">
        <v>106107290</v>
      </c>
      <c r="D60" s="1" t="s">
        <v>56</v>
      </c>
      <c r="E60" s="1" t="s">
        <v>60</v>
      </c>
      <c r="F60" s="1">
        <v>0.65</v>
      </c>
      <c r="G60" s="1">
        <v>0.36</v>
      </c>
      <c r="H60" s="1">
        <v>0.32</v>
      </c>
      <c r="I60" s="1" t="s">
        <v>254</v>
      </c>
      <c r="J60" s="21" t="s">
        <v>167</v>
      </c>
      <c r="K60" s="1" t="s">
        <v>58</v>
      </c>
    </row>
    <row r="61" spans="1:11" x14ac:dyDescent="0.2">
      <c r="B61" s="1" t="s">
        <v>142</v>
      </c>
      <c r="C61" s="1">
        <v>108663973</v>
      </c>
      <c r="D61" s="1" t="s">
        <v>63</v>
      </c>
      <c r="E61" s="1" t="s">
        <v>51</v>
      </c>
      <c r="F61" s="1">
        <v>5.58</v>
      </c>
      <c r="G61" s="1" t="s">
        <v>254</v>
      </c>
      <c r="H61" s="1" t="s">
        <v>254</v>
      </c>
      <c r="I61" s="1">
        <v>0.57999999999999996</v>
      </c>
      <c r="J61" s="1" t="s">
        <v>168</v>
      </c>
      <c r="K61" s="1" t="s">
        <v>58</v>
      </c>
    </row>
    <row r="62" spans="1:11" x14ac:dyDescent="0.2">
      <c r="B62" s="1" t="s">
        <v>169</v>
      </c>
      <c r="C62" s="1">
        <v>92062602</v>
      </c>
      <c r="D62" s="1" t="s">
        <v>56</v>
      </c>
      <c r="E62" s="1" t="s">
        <v>60</v>
      </c>
      <c r="F62" s="1">
        <v>0.79</v>
      </c>
      <c r="G62" s="1" t="s">
        <v>254</v>
      </c>
      <c r="H62" s="1">
        <v>0.32</v>
      </c>
      <c r="I62" s="1" t="s">
        <v>254</v>
      </c>
      <c r="J62" s="1" t="s">
        <v>170</v>
      </c>
      <c r="K62" s="1" t="s">
        <v>58</v>
      </c>
    </row>
    <row r="63" spans="1:11" x14ac:dyDescent="0.2">
      <c r="B63" s="1" t="s">
        <v>50</v>
      </c>
      <c r="C63" s="1">
        <v>134401857</v>
      </c>
      <c r="D63" s="1" t="s">
        <v>60</v>
      </c>
      <c r="E63" s="1" t="s">
        <v>51</v>
      </c>
      <c r="F63" s="1">
        <v>3.45</v>
      </c>
      <c r="G63" s="1" t="s">
        <v>254</v>
      </c>
      <c r="H63" s="1">
        <v>2.08</v>
      </c>
      <c r="I63" s="1" t="s">
        <v>254</v>
      </c>
      <c r="J63" s="1" t="s">
        <v>171</v>
      </c>
      <c r="K63" s="1" t="s">
        <v>58</v>
      </c>
    </row>
    <row r="64" spans="1:11" x14ac:dyDescent="0.2">
      <c r="A64" s="8" t="s">
        <v>191</v>
      </c>
    </row>
    <row r="65" spans="2:11" x14ac:dyDescent="0.2">
      <c r="B65" s="1" t="s">
        <v>55</v>
      </c>
      <c r="C65" s="1">
        <v>147619987</v>
      </c>
      <c r="D65" s="1" t="s">
        <v>60</v>
      </c>
      <c r="E65" s="1" t="s">
        <v>63</v>
      </c>
      <c r="F65" s="1">
        <v>0.48</v>
      </c>
      <c r="G65" s="1" t="s">
        <v>254</v>
      </c>
      <c r="H65" s="1">
        <v>0.36</v>
      </c>
      <c r="I65" s="1" t="s">
        <v>254</v>
      </c>
      <c r="J65" s="1" t="s">
        <v>173</v>
      </c>
      <c r="K65" s="1" t="s">
        <v>58</v>
      </c>
    </row>
    <row r="66" spans="2:11" x14ac:dyDescent="0.2">
      <c r="B66" s="1" t="s">
        <v>174</v>
      </c>
      <c r="C66" s="1">
        <v>102509166</v>
      </c>
      <c r="D66" s="1" t="s">
        <v>56</v>
      </c>
      <c r="E66" s="1" t="s">
        <v>60</v>
      </c>
      <c r="F66" s="1">
        <v>0.81</v>
      </c>
      <c r="G66" s="1">
        <v>0.42</v>
      </c>
      <c r="H66" s="1" t="s">
        <v>254</v>
      </c>
      <c r="I66" s="1" t="s">
        <v>254</v>
      </c>
      <c r="J66" s="1" t="s">
        <v>175</v>
      </c>
      <c r="K66" s="1" t="s">
        <v>58</v>
      </c>
    </row>
    <row r="67" spans="2:11" x14ac:dyDescent="0.2">
      <c r="B67" s="1" t="s">
        <v>67</v>
      </c>
      <c r="C67" s="1">
        <v>49053352</v>
      </c>
      <c r="D67" s="1" t="s">
        <v>56</v>
      </c>
      <c r="E67" s="1" t="s">
        <v>51</v>
      </c>
      <c r="F67" s="1">
        <v>0.63</v>
      </c>
      <c r="G67" s="1" t="s">
        <v>254</v>
      </c>
      <c r="H67" s="1">
        <v>0.66</v>
      </c>
      <c r="I67" s="1">
        <v>0.35</v>
      </c>
      <c r="J67" s="21" t="s">
        <v>162</v>
      </c>
      <c r="K67" s="1" t="s">
        <v>58</v>
      </c>
    </row>
    <row r="68" spans="2:11" x14ac:dyDescent="0.2">
      <c r="B68" s="1" t="s">
        <v>88</v>
      </c>
      <c r="C68" s="1">
        <v>16117823</v>
      </c>
      <c r="D68" s="1" t="s">
        <v>176</v>
      </c>
      <c r="E68" s="1" t="s">
        <v>63</v>
      </c>
      <c r="F68" s="1">
        <v>1.8</v>
      </c>
      <c r="G68" s="1" t="s">
        <v>254</v>
      </c>
      <c r="H68" s="1">
        <v>0.85</v>
      </c>
      <c r="I68" s="1" t="s">
        <v>254</v>
      </c>
      <c r="J68" s="1" t="s">
        <v>177</v>
      </c>
      <c r="K68" s="1" t="s">
        <v>58</v>
      </c>
    </row>
    <row r="69" spans="2:11" x14ac:dyDescent="0.2">
      <c r="B69" s="1" t="s">
        <v>88</v>
      </c>
      <c r="C69" s="1">
        <v>31261681</v>
      </c>
      <c r="D69" s="1" t="s">
        <v>60</v>
      </c>
      <c r="E69" s="1" t="s">
        <v>63</v>
      </c>
      <c r="F69" s="1">
        <v>0.91</v>
      </c>
      <c r="G69" s="1">
        <v>0.67</v>
      </c>
      <c r="H69" s="1" t="s">
        <v>254</v>
      </c>
      <c r="I69" s="1" t="s">
        <v>254</v>
      </c>
      <c r="J69" s="1" t="s">
        <v>178</v>
      </c>
      <c r="K69" s="1" t="s">
        <v>58</v>
      </c>
    </row>
    <row r="70" spans="2:11" x14ac:dyDescent="0.2">
      <c r="B70" s="1" t="s">
        <v>88</v>
      </c>
      <c r="C70" s="1">
        <v>7676471</v>
      </c>
      <c r="D70" s="1" t="s">
        <v>60</v>
      </c>
      <c r="E70" s="1" t="s">
        <v>51</v>
      </c>
      <c r="F70" s="1">
        <v>1.72</v>
      </c>
      <c r="G70" s="1" t="s">
        <v>254</v>
      </c>
      <c r="H70" s="1" t="s">
        <v>254</v>
      </c>
      <c r="I70" s="1">
        <v>0.8</v>
      </c>
      <c r="J70" s="21" t="s">
        <v>179</v>
      </c>
      <c r="K70" s="1" t="s">
        <v>58</v>
      </c>
    </row>
    <row r="71" spans="2:11" x14ac:dyDescent="0.2">
      <c r="B71" s="1" t="s">
        <v>112</v>
      </c>
      <c r="C71" s="1">
        <v>100007026</v>
      </c>
      <c r="D71" s="1" t="s">
        <v>91</v>
      </c>
      <c r="E71" s="1" t="s">
        <v>63</v>
      </c>
      <c r="F71" s="1">
        <v>1.2</v>
      </c>
      <c r="G71" s="1" t="s">
        <v>254</v>
      </c>
      <c r="H71" s="1">
        <v>1.2</v>
      </c>
      <c r="I71" s="1" t="s">
        <v>254</v>
      </c>
      <c r="J71" s="1" t="s">
        <v>180</v>
      </c>
      <c r="K71" s="1" t="s">
        <v>58</v>
      </c>
    </row>
    <row r="72" spans="2:11" x14ac:dyDescent="0.2">
      <c r="B72" s="1" t="s">
        <v>119</v>
      </c>
      <c r="C72" s="1">
        <v>32434639</v>
      </c>
      <c r="D72" s="1" t="s">
        <v>51</v>
      </c>
      <c r="E72" s="1" t="s">
        <v>63</v>
      </c>
      <c r="F72" s="1">
        <v>2.15</v>
      </c>
      <c r="G72" s="1" t="s">
        <v>254</v>
      </c>
      <c r="H72" s="1">
        <v>1.2</v>
      </c>
      <c r="I72" s="1">
        <v>1.02</v>
      </c>
      <c r="J72" s="21" t="s">
        <v>181</v>
      </c>
      <c r="K72" s="1" t="s">
        <v>58</v>
      </c>
    </row>
    <row r="73" spans="2:11" x14ac:dyDescent="0.2">
      <c r="B73" s="1" t="s">
        <v>128</v>
      </c>
      <c r="C73" s="1">
        <v>142556059</v>
      </c>
      <c r="D73" s="1" t="s">
        <v>56</v>
      </c>
      <c r="E73" s="1" t="s">
        <v>60</v>
      </c>
      <c r="F73" s="1">
        <v>0.64</v>
      </c>
      <c r="G73" s="1" t="s">
        <v>254</v>
      </c>
      <c r="H73" s="1" t="s">
        <v>254</v>
      </c>
      <c r="I73" s="1">
        <v>0.34</v>
      </c>
      <c r="J73" s="21" t="s">
        <v>182</v>
      </c>
      <c r="K73" s="1" t="s">
        <v>58</v>
      </c>
    </row>
    <row r="74" spans="2:11" x14ac:dyDescent="0.2">
      <c r="B74" s="1" t="s">
        <v>133</v>
      </c>
      <c r="C74" s="1">
        <v>54732071</v>
      </c>
      <c r="D74" s="1" t="s">
        <v>51</v>
      </c>
      <c r="E74" s="1" t="s">
        <v>60</v>
      </c>
      <c r="F74" s="1">
        <v>6.15</v>
      </c>
      <c r="G74" s="1" t="s">
        <v>254</v>
      </c>
      <c r="H74" s="1">
        <v>1.96</v>
      </c>
      <c r="I74" s="1" t="s">
        <v>254</v>
      </c>
      <c r="J74" s="21" t="s">
        <v>183</v>
      </c>
      <c r="K74" s="1" t="s">
        <v>58</v>
      </c>
    </row>
    <row r="75" spans="2:11" x14ac:dyDescent="0.2">
      <c r="B75" s="1" t="s">
        <v>142</v>
      </c>
      <c r="C75" s="1">
        <v>152352168</v>
      </c>
      <c r="D75" s="1" t="s">
        <v>60</v>
      </c>
      <c r="E75" s="1" t="s">
        <v>63</v>
      </c>
      <c r="F75" s="1">
        <v>0.78</v>
      </c>
      <c r="G75" s="1">
        <v>0.32</v>
      </c>
      <c r="H75" s="1" t="s">
        <v>254</v>
      </c>
      <c r="I75" s="1" t="s">
        <v>254</v>
      </c>
      <c r="J75" s="21" t="s">
        <v>184</v>
      </c>
      <c r="K75" s="1" t="s">
        <v>58</v>
      </c>
    </row>
    <row r="76" spans="2:11" x14ac:dyDescent="0.2">
      <c r="B76" s="1" t="s">
        <v>142</v>
      </c>
      <c r="C76" s="1">
        <v>33320121</v>
      </c>
      <c r="D76" s="1" t="s">
        <v>185</v>
      </c>
      <c r="E76" s="1" t="s">
        <v>63</v>
      </c>
      <c r="F76" s="1">
        <v>2.0099999999999998</v>
      </c>
      <c r="G76" s="1">
        <v>1.71</v>
      </c>
      <c r="H76" s="1" t="s">
        <v>254</v>
      </c>
      <c r="I76" s="1" t="s">
        <v>254</v>
      </c>
      <c r="J76" s="1" t="s">
        <v>186</v>
      </c>
      <c r="K76" s="1" t="s">
        <v>58</v>
      </c>
    </row>
    <row r="77" spans="2:11" x14ac:dyDescent="0.2">
      <c r="B77" s="1" t="s">
        <v>148</v>
      </c>
      <c r="C77" s="1">
        <v>152177072</v>
      </c>
      <c r="D77" s="1" t="s">
        <v>51</v>
      </c>
      <c r="E77" s="1" t="s">
        <v>60</v>
      </c>
      <c r="F77" s="1">
        <v>0.33</v>
      </c>
      <c r="G77" s="1">
        <v>0.21</v>
      </c>
      <c r="H77" s="1" t="s">
        <v>254</v>
      </c>
      <c r="I77" s="1" t="s">
        <v>254</v>
      </c>
      <c r="J77" s="1" t="s">
        <v>187</v>
      </c>
      <c r="K77" s="1" t="s">
        <v>58</v>
      </c>
    </row>
    <row r="78" spans="2:11" x14ac:dyDescent="0.2">
      <c r="B78" s="1" t="s">
        <v>169</v>
      </c>
      <c r="C78" s="1">
        <v>42318690</v>
      </c>
      <c r="D78" s="1" t="s">
        <v>60</v>
      </c>
      <c r="E78" s="1" t="s">
        <v>63</v>
      </c>
      <c r="F78" s="1">
        <v>2.98</v>
      </c>
      <c r="G78" s="1" t="s">
        <v>254</v>
      </c>
      <c r="H78" s="1">
        <v>2.14</v>
      </c>
      <c r="I78" s="1" t="s">
        <v>254</v>
      </c>
      <c r="J78" s="1" t="s">
        <v>188</v>
      </c>
      <c r="K78" s="1" t="s">
        <v>58</v>
      </c>
    </row>
    <row r="79" spans="2:11" x14ac:dyDescent="0.2">
      <c r="B79" s="1" t="s">
        <v>50</v>
      </c>
      <c r="C79" s="1">
        <v>133161548</v>
      </c>
      <c r="D79" s="1" t="s">
        <v>52</v>
      </c>
      <c r="E79" s="1" t="s">
        <v>51</v>
      </c>
      <c r="F79" s="1">
        <v>4.1399999999999997</v>
      </c>
      <c r="G79" s="1">
        <v>3.21</v>
      </c>
      <c r="H79" s="1" t="s">
        <v>254</v>
      </c>
      <c r="I79" s="1" t="s">
        <v>254</v>
      </c>
      <c r="J79" s="1" t="s">
        <v>189</v>
      </c>
      <c r="K79" s="1" t="s">
        <v>58</v>
      </c>
    </row>
    <row r="80" spans="2:11" x14ac:dyDescent="0.2">
      <c r="B80" s="1" t="s">
        <v>155</v>
      </c>
      <c r="C80" s="1">
        <v>124071143</v>
      </c>
      <c r="D80" s="1" t="s">
        <v>52</v>
      </c>
      <c r="E80" s="1" t="s">
        <v>60</v>
      </c>
      <c r="F80" s="1">
        <v>1.37</v>
      </c>
      <c r="G80" s="1">
        <v>1.47</v>
      </c>
      <c r="H80" s="1" t="s">
        <v>254</v>
      </c>
      <c r="I80" s="1" t="s">
        <v>254</v>
      </c>
      <c r="J80" s="1" t="s">
        <v>190</v>
      </c>
      <c r="K80" s="1" t="s">
        <v>58</v>
      </c>
    </row>
    <row r="81" spans="1:11" x14ac:dyDescent="0.2">
      <c r="A81" s="8" t="s">
        <v>192</v>
      </c>
    </row>
    <row r="82" spans="1:11" x14ac:dyDescent="0.2">
      <c r="B82" s="1" t="s">
        <v>174</v>
      </c>
      <c r="C82" s="1">
        <v>21586290</v>
      </c>
      <c r="D82" s="1" t="s">
        <v>52</v>
      </c>
      <c r="E82" s="1" t="s">
        <v>60</v>
      </c>
      <c r="F82" s="1">
        <v>1.3</v>
      </c>
      <c r="G82" s="1" t="s">
        <v>254</v>
      </c>
      <c r="H82" s="1" t="s">
        <v>254</v>
      </c>
      <c r="I82" s="1">
        <v>1.2</v>
      </c>
      <c r="J82" s="1" t="s">
        <v>193</v>
      </c>
      <c r="K82" s="1" t="s">
        <v>58</v>
      </c>
    </row>
    <row r="83" spans="1:11" x14ac:dyDescent="0.2">
      <c r="B83" s="1" t="s">
        <v>88</v>
      </c>
      <c r="C83" s="1">
        <v>20735886</v>
      </c>
      <c r="D83" s="1" t="s">
        <v>52</v>
      </c>
      <c r="E83" s="1" t="s">
        <v>60</v>
      </c>
      <c r="F83" s="1">
        <v>1.33</v>
      </c>
      <c r="G83" s="1" t="s">
        <v>254</v>
      </c>
      <c r="H83" s="1" t="s">
        <v>254</v>
      </c>
      <c r="I83" s="1">
        <v>0.67</v>
      </c>
      <c r="J83" s="1" t="s">
        <v>194</v>
      </c>
      <c r="K83" s="1" t="s">
        <v>58</v>
      </c>
    </row>
    <row r="84" spans="1:11" x14ac:dyDescent="0.2">
      <c r="B84" s="1" t="s">
        <v>92</v>
      </c>
      <c r="C84" s="1">
        <v>11033691</v>
      </c>
      <c r="D84" s="1" t="s">
        <v>63</v>
      </c>
      <c r="E84" s="1" t="s">
        <v>60</v>
      </c>
      <c r="F84" s="1">
        <v>5.3</v>
      </c>
      <c r="G84" s="1">
        <v>4.5199999999999996</v>
      </c>
      <c r="H84" s="1" t="s">
        <v>254</v>
      </c>
      <c r="I84" s="1" t="s">
        <v>254</v>
      </c>
      <c r="J84" s="1" t="s">
        <v>195</v>
      </c>
      <c r="K84" s="1" t="s">
        <v>58</v>
      </c>
    </row>
    <row r="85" spans="1:11" x14ac:dyDescent="0.2">
      <c r="B85" s="1" t="s">
        <v>112</v>
      </c>
      <c r="C85" s="1">
        <v>233769480</v>
      </c>
      <c r="D85" s="1" t="s">
        <v>56</v>
      </c>
      <c r="E85" s="1" t="s">
        <v>60</v>
      </c>
      <c r="F85" s="1">
        <v>1.1299999999999999</v>
      </c>
      <c r="G85" s="1">
        <v>0.91</v>
      </c>
      <c r="H85" s="1" t="s">
        <v>254</v>
      </c>
      <c r="I85" s="1" t="s">
        <v>254</v>
      </c>
      <c r="J85" s="1" t="s">
        <v>196</v>
      </c>
      <c r="K85" s="1" t="s">
        <v>58</v>
      </c>
    </row>
    <row r="86" spans="1:11" x14ac:dyDescent="0.2">
      <c r="B86" s="1" t="s">
        <v>128</v>
      </c>
      <c r="C86" s="1">
        <v>10046728</v>
      </c>
      <c r="D86" s="1" t="s">
        <v>51</v>
      </c>
      <c r="E86" s="1" t="s">
        <v>60</v>
      </c>
      <c r="F86" s="1">
        <v>1.51</v>
      </c>
      <c r="G86" s="1" t="s">
        <v>254</v>
      </c>
      <c r="H86" s="1">
        <v>0.56999999999999995</v>
      </c>
      <c r="I86" s="1" t="s">
        <v>254</v>
      </c>
      <c r="J86" s="1" t="s">
        <v>197</v>
      </c>
      <c r="K86" s="1" t="s">
        <v>58</v>
      </c>
    </row>
    <row r="87" spans="1:11" x14ac:dyDescent="0.2">
      <c r="B87" s="1" t="s">
        <v>128</v>
      </c>
      <c r="C87" s="1">
        <v>195668463</v>
      </c>
      <c r="D87" s="1" t="s">
        <v>52</v>
      </c>
      <c r="E87" s="1" t="s">
        <v>60</v>
      </c>
      <c r="F87" s="1">
        <v>5.37</v>
      </c>
      <c r="G87" s="1">
        <v>4.57</v>
      </c>
      <c r="H87" s="1" t="s">
        <v>254</v>
      </c>
      <c r="I87" s="1" t="s">
        <v>254</v>
      </c>
      <c r="J87" s="1" t="s">
        <v>131</v>
      </c>
      <c r="K87" s="1" t="s">
        <v>58</v>
      </c>
    </row>
    <row r="88" spans="1:11" x14ac:dyDescent="0.2">
      <c r="B88" s="1" t="s">
        <v>128</v>
      </c>
      <c r="C88" s="1">
        <v>30672200</v>
      </c>
      <c r="D88" s="1" t="s">
        <v>51</v>
      </c>
      <c r="E88" s="1" t="s">
        <v>52</v>
      </c>
      <c r="F88" s="1">
        <v>0.81</v>
      </c>
      <c r="G88" s="1">
        <v>0.76</v>
      </c>
      <c r="H88" s="1" t="s">
        <v>254</v>
      </c>
      <c r="I88" s="1" t="s">
        <v>254</v>
      </c>
      <c r="J88" s="1" t="s">
        <v>198</v>
      </c>
      <c r="K88" s="1" t="s">
        <v>58</v>
      </c>
    </row>
    <row r="89" spans="1:11" x14ac:dyDescent="0.2">
      <c r="B89" s="1" t="s">
        <v>133</v>
      </c>
      <c r="C89" s="1">
        <v>62063465</v>
      </c>
      <c r="D89" s="1" t="s">
        <v>60</v>
      </c>
      <c r="E89" s="1" t="s">
        <v>56</v>
      </c>
      <c r="F89" s="1">
        <v>2.61</v>
      </c>
      <c r="G89" s="1" t="s">
        <v>254</v>
      </c>
      <c r="H89" s="1" t="s">
        <v>254</v>
      </c>
      <c r="I89" s="1">
        <v>0.93</v>
      </c>
      <c r="J89" s="1" t="s">
        <v>166</v>
      </c>
      <c r="K89" s="1" t="s">
        <v>58</v>
      </c>
    </row>
    <row r="90" spans="1:11" x14ac:dyDescent="0.2">
      <c r="B90" s="1" t="s">
        <v>138</v>
      </c>
      <c r="C90" s="1">
        <v>171392650</v>
      </c>
      <c r="D90" s="1" t="s">
        <v>63</v>
      </c>
      <c r="E90" s="1" t="s">
        <v>60</v>
      </c>
      <c r="F90" s="1">
        <v>3.14</v>
      </c>
      <c r="G90" s="1">
        <v>2.36</v>
      </c>
      <c r="H90" s="1" t="s">
        <v>254</v>
      </c>
      <c r="I90" s="1" t="s">
        <v>254</v>
      </c>
      <c r="J90" s="1" t="s">
        <v>199</v>
      </c>
      <c r="K90" s="1" t="s">
        <v>58</v>
      </c>
    </row>
    <row r="91" spans="1:11" x14ac:dyDescent="0.2">
      <c r="B91" s="1" t="s">
        <v>142</v>
      </c>
      <c r="C91" s="1">
        <v>56611651</v>
      </c>
      <c r="D91" s="1" t="s">
        <v>60</v>
      </c>
      <c r="E91" s="1" t="s">
        <v>63</v>
      </c>
      <c r="F91" s="1">
        <v>1.94</v>
      </c>
      <c r="G91" s="1" t="s">
        <v>254</v>
      </c>
      <c r="H91" s="1" t="s">
        <v>254</v>
      </c>
      <c r="I91" s="1">
        <v>1.5</v>
      </c>
      <c r="J91" s="1" t="s">
        <v>200</v>
      </c>
      <c r="K91" s="1" t="s">
        <v>58</v>
      </c>
    </row>
    <row r="92" spans="1:11" x14ac:dyDescent="0.2">
      <c r="A92" s="10"/>
      <c r="B92" s="10" t="s">
        <v>50</v>
      </c>
      <c r="C92" s="10">
        <v>77922179</v>
      </c>
      <c r="D92" s="10" t="s">
        <v>51</v>
      </c>
      <c r="E92" s="10" t="s">
        <v>60</v>
      </c>
      <c r="F92" s="10">
        <v>5.42</v>
      </c>
      <c r="G92" s="10">
        <v>0.91</v>
      </c>
      <c r="H92" s="10" t="s">
        <v>254</v>
      </c>
      <c r="I92" s="10" t="s">
        <v>254</v>
      </c>
      <c r="J92" s="10" t="s">
        <v>201</v>
      </c>
      <c r="K92" s="10" t="s">
        <v>58</v>
      </c>
    </row>
    <row r="93" spans="1:11" x14ac:dyDescent="0.2">
      <c r="A93" s="13"/>
      <c r="B93" s="13" t="s">
        <v>50</v>
      </c>
      <c r="C93" s="13">
        <v>77922196</v>
      </c>
      <c r="D93" s="13" t="s">
        <v>60</v>
      </c>
      <c r="E93" s="13" t="s">
        <v>52</v>
      </c>
      <c r="F93" s="13">
        <v>5.29</v>
      </c>
      <c r="G93" s="13">
        <v>0.96</v>
      </c>
      <c r="H93" s="13" t="s">
        <v>254</v>
      </c>
      <c r="I93" s="13" t="s">
        <v>254</v>
      </c>
      <c r="J93" s="13" t="s">
        <v>201</v>
      </c>
      <c r="K93" s="13" t="s">
        <v>58</v>
      </c>
    </row>
    <row r="96" spans="1:11" x14ac:dyDescent="0.2">
      <c r="G96" s="1" t="s">
        <v>202</v>
      </c>
    </row>
  </sheetData>
  <mergeCells count="12">
    <mergeCell ref="J50:J51"/>
    <mergeCell ref="K50:K51"/>
    <mergeCell ref="A34:E34"/>
    <mergeCell ref="A19:E19"/>
    <mergeCell ref="A49:F49"/>
    <mergeCell ref="A1:B1"/>
    <mergeCell ref="F50:I50"/>
    <mergeCell ref="A50:A51"/>
    <mergeCell ref="B50:B51"/>
    <mergeCell ref="C50:C51"/>
    <mergeCell ref="D50:D51"/>
    <mergeCell ref="E50:E5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SF.1 Summary of WEX</vt:lpstr>
      <vt:lpstr>SF.2 Summary of Panel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李青娇</dc:creator>
  <cp:lastModifiedBy>Microsoft Office User</cp:lastModifiedBy>
  <dcterms:created xsi:type="dcterms:W3CDTF">2019-09-19T09:50:07Z</dcterms:created>
  <dcterms:modified xsi:type="dcterms:W3CDTF">2020-07-14T08:17:12Z</dcterms:modified>
</cp:coreProperties>
</file>