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ZET-ME\Документы\Write\an paper\2025__Zhytomyr_Anionite\"/>
    </mc:Choice>
  </mc:AlternateContent>
  <bookViews>
    <workbookView xWindow="0" yWindow="0" windowWidth="23040" windowHeight="9600"/>
  </bookViews>
  <sheets>
    <sheet name="S.1" sheetId="3" r:id="rId1"/>
  </sheets>
  <calcPr calcId="152511"/>
</workbook>
</file>

<file path=xl/calcChain.xml><?xml version="1.0" encoding="utf-8"?>
<calcChain xmlns="http://schemas.openxmlformats.org/spreadsheetml/2006/main">
  <c r="B54" i="3" l="1"/>
  <c r="C54" i="3"/>
  <c r="D54" i="3"/>
  <c r="E54" i="3"/>
  <c r="F54" i="3"/>
  <c r="B55" i="3"/>
  <c r="C55" i="3"/>
  <c r="D55" i="3"/>
  <c r="E55" i="3"/>
  <c r="F55" i="3"/>
  <c r="B56" i="3"/>
  <c r="C56" i="3"/>
  <c r="D56" i="3"/>
  <c r="E56" i="3"/>
  <c r="F56" i="3"/>
  <c r="B57" i="3"/>
  <c r="C57" i="3"/>
  <c r="D57" i="3"/>
  <c r="E57" i="3"/>
  <c r="F57" i="3"/>
  <c r="B58" i="3"/>
  <c r="C58" i="3"/>
  <c r="D58" i="3"/>
  <c r="E58" i="3"/>
  <c r="F58" i="3"/>
  <c r="B59" i="3"/>
  <c r="C59" i="3"/>
  <c r="D59" i="3"/>
  <c r="E59" i="3"/>
  <c r="F59" i="3"/>
  <c r="G59" i="3"/>
  <c r="G58" i="3"/>
  <c r="G57" i="3"/>
  <c r="G56" i="3"/>
  <c r="G55" i="3"/>
  <c r="G54" i="3"/>
</calcChain>
</file>

<file path=xl/sharedStrings.xml><?xml version="1.0" encoding="utf-8"?>
<sst xmlns="http://schemas.openxmlformats.org/spreadsheetml/2006/main" count="14" uniqueCount="14">
  <si>
    <t>N</t>
  </si>
  <si>
    <t>Total dose</t>
  </si>
  <si>
    <t>median</t>
  </si>
  <si>
    <t>min</t>
  </si>
  <si>
    <t>max</t>
  </si>
  <si>
    <t>geom.mean</t>
  </si>
  <si>
    <t>Rn222</t>
  </si>
  <si>
    <t>Ra226</t>
  </si>
  <si>
    <t>Ra228</t>
  </si>
  <si>
    <t>∑U</t>
  </si>
  <si>
    <t>Ra228 dose</t>
  </si>
  <si>
    <t>Mean</t>
  </si>
  <si>
    <t>SD</t>
  </si>
  <si>
    <t>Table S.1. Radionuclide activity concentration data (Bq/L) and annual lifetime average dose from radionuclides: (Ra226+Ra228+∑U) and Ra228 in water, mSv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</si>
</sst>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0" applyNumberFormat="1"/>
    <xf numFmtId="164" fontId="0" fillId="0" borderId="0" xfId="42" applyNumberFormat="1" applyFont="1"/>
    <xf numFmtId="2" fontId="0" fillId="0" borderId="0" xfId="0" applyNumberFormat="1"/>
    <xf numFmtId="165" fontId="0" fillId="0" borderId="0" xfId="42" applyNumberFormat="1" applyFont="1"/>
    <xf numFmtId="165" fontId="0" fillId="0" borderId="0" xfId="0" applyNumberFormat="1"/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0" xfId="0" applyFont="1"/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" xfId="42" builtinId="5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workbookViewId="0">
      <selection activeCell="O51" sqref="O51"/>
    </sheetView>
  </sheetViews>
  <sheetFormatPr defaultRowHeight="14.4" x14ac:dyDescent="0.3"/>
  <cols>
    <col min="1" max="1" width="3" bestFit="1" customWidth="1"/>
    <col min="2" max="2" width="7.44140625" bestFit="1" customWidth="1"/>
    <col min="3" max="4" width="6.109375" bestFit="1" customWidth="1"/>
    <col min="5" max="5" width="6" bestFit="1" customWidth="1"/>
    <col min="6" max="6" width="9.5546875" bestFit="1" customWidth="1"/>
    <col min="7" max="7" width="10.44140625" bestFit="1" customWidth="1"/>
  </cols>
  <sheetData>
    <row r="1" spans="1:9" ht="15.6" x14ac:dyDescent="0.3">
      <c r="A1" s="8" t="s">
        <v>13</v>
      </c>
    </row>
    <row r="3" spans="1:9" ht="15.6" x14ac:dyDescent="0.3">
      <c r="A3" s="6" t="s">
        <v>0</v>
      </c>
      <c r="B3" s="6" t="s">
        <v>6</v>
      </c>
      <c r="C3" s="6" t="s">
        <v>7</v>
      </c>
      <c r="D3" s="6" t="s">
        <v>8</v>
      </c>
      <c r="E3" s="7" t="s">
        <v>9</v>
      </c>
      <c r="F3" s="6" t="s">
        <v>1</v>
      </c>
      <c r="G3" s="6" t="s">
        <v>10</v>
      </c>
    </row>
    <row r="4" spans="1:9" x14ac:dyDescent="0.3">
      <c r="A4">
        <v>1</v>
      </c>
      <c r="B4">
        <v>234</v>
      </c>
      <c r="C4">
        <v>0.78</v>
      </c>
      <c r="D4">
        <v>0.5</v>
      </c>
      <c r="E4">
        <v>1.9E-2</v>
      </c>
      <c r="F4">
        <v>0.66300000000000003</v>
      </c>
      <c r="G4">
        <v>0.45200000000000001</v>
      </c>
      <c r="I4" s="3"/>
    </row>
    <row r="5" spans="1:9" x14ac:dyDescent="0.3">
      <c r="A5">
        <v>2</v>
      </c>
      <c r="B5">
        <v>440</v>
      </c>
      <c r="C5">
        <v>0.33</v>
      </c>
      <c r="D5">
        <v>0.35</v>
      </c>
      <c r="E5">
        <v>0.11</v>
      </c>
      <c r="F5">
        <v>0.4093</v>
      </c>
      <c r="G5">
        <v>0.31640000000000001</v>
      </c>
      <c r="I5" s="3"/>
    </row>
    <row r="6" spans="1:9" x14ac:dyDescent="0.3">
      <c r="A6">
        <v>3</v>
      </c>
      <c r="B6">
        <v>260</v>
      </c>
      <c r="C6">
        <v>0.23</v>
      </c>
      <c r="D6">
        <v>0.2</v>
      </c>
      <c r="E6">
        <v>9.6000000000000002E-2</v>
      </c>
      <c r="F6">
        <v>0.24629999999999999</v>
      </c>
      <c r="G6">
        <v>0.18079999999999999</v>
      </c>
      <c r="I6" s="3"/>
    </row>
    <row r="7" spans="1:9" x14ac:dyDescent="0.3">
      <c r="A7">
        <v>4</v>
      </c>
      <c r="B7">
        <v>330</v>
      </c>
      <c r="C7">
        <v>3.1</v>
      </c>
      <c r="D7">
        <v>0.23</v>
      </c>
      <c r="E7">
        <v>0.1</v>
      </c>
      <c r="F7">
        <v>1.0476000000000001</v>
      </c>
      <c r="G7">
        <v>0.2079</v>
      </c>
      <c r="I7" s="3"/>
    </row>
    <row r="8" spans="1:9" x14ac:dyDescent="0.3">
      <c r="A8">
        <v>5</v>
      </c>
      <c r="B8">
        <v>175</v>
      </c>
      <c r="C8">
        <v>0.1</v>
      </c>
      <c r="D8">
        <v>0.05</v>
      </c>
      <c r="E8">
        <v>2.8000000000000001E-2</v>
      </c>
      <c r="F8">
        <v>7.3200000000000001E-2</v>
      </c>
      <c r="G8">
        <v>4.5199999999999997E-2</v>
      </c>
      <c r="I8" s="3"/>
    </row>
    <row r="9" spans="1:9" x14ac:dyDescent="0.3">
      <c r="A9">
        <v>6</v>
      </c>
      <c r="B9">
        <v>65</v>
      </c>
      <c r="C9">
        <v>0.21</v>
      </c>
      <c r="D9">
        <v>7.4999999999999997E-2</v>
      </c>
      <c r="E9">
        <v>1.7999999999999999E-2</v>
      </c>
      <c r="F9">
        <v>0.12509999999999999</v>
      </c>
      <c r="G9">
        <v>6.7799999999999999E-2</v>
      </c>
      <c r="I9" s="3"/>
    </row>
    <row r="10" spans="1:9" x14ac:dyDescent="0.3">
      <c r="A10">
        <v>7</v>
      </c>
      <c r="B10">
        <v>110</v>
      </c>
      <c r="C10">
        <v>0.21</v>
      </c>
      <c r="D10">
        <v>0.15</v>
      </c>
      <c r="E10">
        <v>7.0000000000000007E-2</v>
      </c>
      <c r="F10">
        <v>0.19470000000000001</v>
      </c>
      <c r="G10">
        <v>0.1356</v>
      </c>
      <c r="I10" s="3"/>
    </row>
    <row r="11" spans="1:9" x14ac:dyDescent="0.3">
      <c r="A11">
        <v>8</v>
      </c>
      <c r="B11">
        <v>470</v>
      </c>
      <c r="C11">
        <v>2.7E-2</v>
      </c>
      <c r="D11">
        <v>0.03</v>
      </c>
      <c r="E11">
        <v>0.51</v>
      </c>
      <c r="F11">
        <v>5.2699999999999997E-2</v>
      </c>
      <c r="G11">
        <v>2.7099999999999999E-2</v>
      </c>
      <c r="I11" s="3"/>
    </row>
    <row r="12" spans="1:9" x14ac:dyDescent="0.3">
      <c r="A12">
        <v>9</v>
      </c>
      <c r="B12">
        <v>160</v>
      </c>
      <c r="C12">
        <v>0.14000000000000001</v>
      </c>
      <c r="D12">
        <v>7.0000000000000007E-2</v>
      </c>
      <c r="E12">
        <v>0.31</v>
      </c>
      <c r="F12">
        <v>0.11219999999999999</v>
      </c>
      <c r="G12">
        <v>6.3299999999999995E-2</v>
      </c>
      <c r="I12" s="3"/>
    </row>
    <row r="13" spans="1:9" x14ac:dyDescent="0.3">
      <c r="A13">
        <v>10</v>
      </c>
      <c r="B13">
        <v>9.6</v>
      </c>
      <c r="C13">
        <v>1.0999999999999999E-2</v>
      </c>
      <c r="D13">
        <v>1.0999999999999999E-2</v>
      </c>
      <c r="E13">
        <v>2E-3</v>
      </c>
      <c r="F13">
        <v>1.2999999999999999E-2</v>
      </c>
      <c r="G13">
        <v>9.9000000000000008E-3</v>
      </c>
      <c r="I13" s="3"/>
    </row>
    <row r="14" spans="1:9" x14ac:dyDescent="0.3">
      <c r="A14">
        <v>11</v>
      </c>
      <c r="B14">
        <v>26</v>
      </c>
      <c r="C14">
        <v>1.2E-2</v>
      </c>
      <c r="D14">
        <v>1.2E-2</v>
      </c>
      <c r="E14">
        <v>2E-3</v>
      </c>
      <c r="F14">
        <v>1.4200000000000001E-2</v>
      </c>
      <c r="G14">
        <v>1.0800000000000001E-2</v>
      </c>
      <c r="I14" s="3"/>
    </row>
    <row r="15" spans="1:9" x14ac:dyDescent="0.3">
      <c r="A15">
        <v>12</v>
      </c>
      <c r="B15">
        <v>210</v>
      </c>
      <c r="C15">
        <v>5.0000000000000001E-3</v>
      </c>
      <c r="D15">
        <v>3.0000000000000001E-3</v>
      </c>
      <c r="E15">
        <v>0.02</v>
      </c>
      <c r="F15">
        <v>4.7999999999999996E-3</v>
      </c>
      <c r="G15">
        <v>2.7000000000000001E-3</v>
      </c>
      <c r="I15" s="3"/>
    </row>
    <row r="16" spans="1:9" x14ac:dyDescent="0.3">
      <c r="A16">
        <v>13</v>
      </c>
      <c r="B16">
        <v>420</v>
      </c>
      <c r="C16">
        <v>0.12</v>
      </c>
      <c r="D16">
        <v>0.11</v>
      </c>
      <c r="E16">
        <v>0.01</v>
      </c>
      <c r="F16">
        <v>0.13220000000000001</v>
      </c>
      <c r="G16">
        <v>9.9400000000000002E-2</v>
      </c>
      <c r="I16" s="3"/>
    </row>
    <row r="17" spans="1:9" x14ac:dyDescent="0.3">
      <c r="A17">
        <v>14</v>
      </c>
      <c r="B17">
        <v>185</v>
      </c>
      <c r="C17">
        <v>0.25</v>
      </c>
      <c r="D17">
        <v>0.12</v>
      </c>
      <c r="E17">
        <v>0.02</v>
      </c>
      <c r="F17">
        <v>0.17660000000000001</v>
      </c>
      <c r="G17">
        <v>0.1085</v>
      </c>
      <c r="I17" s="3"/>
    </row>
    <row r="18" spans="1:9" x14ac:dyDescent="0.3">
      <c r="A18">
        <v>15</v>
      </c>
      <c r="B18">
        <v>71</v>
      </c>
      <c r="C18">
        <v>5.2999999999999999E-2</v>
      </c>
      <c r="D18">
        <v>0.04</v>
      </c>
      <c r="E18">
        <v>0.18</v>
      </c>
      <c r="F18">
        <v>5.6899999999999999E-2</v>
      </c>
      <c r="G18">
        <v>3.6200000000000003E-2</v>
      </c>
      <c r="I18" s="3"/>
    </row>
    <row r="19" spans="1:9" x14ac:dyDescent="0.3">
      <c r="A19">
        <v>16</v>
      </c>
      <c r="B19">
        <v>72</v>
      </c>
      <c r="C19">
        <v>7.2999999999999995E-2</v>
      </c>
      <c r="D19">
        <v>9.2999999999999999E-2</v>
      </c>
      <c r="E19">
        <v>5.0000000000000001E-3</v>
      </c>
      <c r="F19">
        <v>0.10390000000000001</v>
      </c>
      <c r="G19">
        <v>8.4099999999999994E-2</v>
      </c>
      <c r="I19" s="3"/>
    </row>
    <row r="20" spans="1:9" x14ac:dyDescent="0.3">
      <c r="A20">
        <v>17</v>
      </c>
      <c r="B20">
        <v>225</v>
      </c>
      <c r="C20">
        <v>0.24</v>
      </c>
      <c r="D20">
        <v>0.13</v>
      </c>
      <c r="E20">
        <v>1.0999999999999999E-2</v>
      </c>
      <c r="F20">
        <v>0.18260000000000001</v>
      </c>
      <c r="G20">
        <v>0.11749999999999999</v>
      </c>
      <c r="I20" s="3"/>
    </row>
    <row r="21" spans="1:9" x14ac:dyDescent="0.3">
      <c r="A21">
        <v>18</v>
      </c>
      <c r="B21">
        <v>235</v>
      </c>
      <c r="C21">
        <v>1.42</v>
      </c>
      <c r="D21">
        <v>0.44</v>
      </c>
      <c r="E21">
        <v>7.0000000000000001E-3</v>
      </c>
      <c r="F21">
        <v>0.78100000000000003</v>
      </c>
      <c r="G21">
        <v>0.3977</v>
      </c>
      <c r="I21" s="3"/>
    </row>
    <row r="22" spans="1:9" x14ac:dyDescent="0.3">
      <c r="A22">
        <v>19</v>
      </c>
      <c r="B22">
        <v>240</v>
      </c>
      <c r="C22">
        <v>0.23</v>
      </c>
      <c r="D22">
        <v>0.24</v>
      </c>
      <c r="E22">
        <v>1.2E-2</v>
      </c>
      <c r="F22">
        <v>0.27939999999999998</v>
      </c>
      <c r="G22">
        <v>0.21690000000000001</v>
      </c>
      <c r="I22" s="3"/>
    </row>
    <row r="23" spans="1:9" x14ac:dyDescent="0.3">
      <c r="A23">
        <v>20</v>
      </c>
      <c r="B23">
        <v>200</v>
      </c>
      <c r="C23">
        <v>0.09</v>
      </c>
      <c r="D23">
        <v>0.03</v>
      </c>
      <c r="E23">
        <v>7.0000000000000001E-3</v>
      </c>
      <c r="F23">
        <v>5.16E-2</v>
      </c>
      <c r="G23">
        <v>2.7099999999999999E-2</v>
      </c>
      <c r="I23" s="3"/>
    </row>
    <row r="24" spans="1:9" x14ac:dyDescent="0.3">
      <c r="A24">
        <v>21</v>
      </c>
      <c r="B24">
        <v>200</v>
      </c>
      <c r="C24">
        <v>4.8000000000000001E-2</v>
      </c>
      <c r="D24">
        <v>0.04</v>
      </c>
      <c r="E24">
        <v>6.8000000000000005E-2</v>
      </c>
      <c r="F24">
        <v>5.1499999999999997E-2</v>
      </c>
      <c r="G24">
        <v>3.6200000000000003E-2</v>
      </c>
      <c r="I24" s="3"/>
    </row>
    <row r="25" spans="1:9" x14ac:dyDescent="0.3">
      <c r="A25">
        <v>22</v>
      </c>
      <c r="B25">
        <v>425</v>
      </c>
      <c r="C25">
        <v>0.05</v>
      </c>
      <c r="D25">
        <v>0.04</v>
      </c>
      <c r="E25">
        <v>1.0999999999999999E-2</v>
      </c>
      <c r="F25">
        <v>0.05</v>
      </c>
      <c r="G25">
        <v>3.6200000000000003E-2</v>
      </c>
      <c r="I25" s="3"/>
    </row>
    <row r="26" spans="1:9" x14ac:dyDescent="0.3">
      <c r="A26">
        <v>23</v>
      </c>
      <c r="B26">
        <v>10</v>
      </c>
      <c r="C26">
        <v>5.0000000000000001E-3</v>
      </c>
      <c r="D26">
        <v>0.01</v>
      </c>
      <c r="E26">
        <v>0.08</v>
      </c>
      <c r="F26">
        <v>1.3299999999999999E-2</v>
      </c>
      <c r="G26">
        <v>8.9999999999999993E-3</v>
      </c>
      <c r="I26" s="3"/>
    </row>
    <row r="27" spans="1:9" x14ac:dyDescent="0.3">
      <c r="A27">
        <v>24</v>
      </c>
      <c r="B27">
        <v>70</v>
      </c>
      <c r="C27">
        <v>4.4999999999999998E-2</v>
      </c>
      <c r="D27">
        <v>8.8999999999999996E-2</v>
      </c>
      <c r="E27">
        <v>0.28000000000000003</v>
      </c>
      <c r="F27">
        <v>0.1027</v>
      </c>
      <c r="G27">
        <v>8.0500000000000002E-2</v>
      </c>
      <c r="I27" s="3"/>
    </row>
    <row r="28" spans="1:9" x14ac:dyDescent="0.3">
      <c r="A28">
        <v>25</v>
      </c>
      <c r="B28">
        <v>285</v>
      </c>
      <c r="C28">
        <v>0.5</v>
      </c>
      <c r="D28">
        <v>0.31</v>
      </c>
      <c r="E28">
        <v>0.5</v>
      </c>
      <c r="F28">
        <v>0.43309999999999998</v>
      </c>
      <c r="G28">
        <v>0.2802</v>
      </c>
      <c r="I28" s="3"/>
    </row>
    <row r="29" spans="1:9" x14ac:dyDescent="0.3">
      <c r="A29">
        <v>26</v>
      </c>
      <c r="B29">
        <v>200</v>
      </c>
      <c r="C29">
        <v>0.28999999999999998</v>
      </c>
      <c r="D29">
        <v>0.24</v>
      </c>
      <c r="E29">
        <v>0.16</v>
      </c>
      <c r="F29">
        <v>0.3009</v>
      </c>
      <c r="G29">
        <v>0.21690000000000001</v>
      </c>
      <c r="I29" s="3"/>
    </row>
    <row r="30" spans="1:9" x14ac:dyDescent="0.3">
      <c r="A30">
        <v>27</v>
      </c>
      <c r="B30">
        <v>285</v>
      </c>
      <c r="C30">
        <v>0.13</v>
      </c>
      <c r="D30">
        <v>0.13</v>
      </c>
      <c r="E30">
        <v>0.69</v>
      </c>
      <c r="F30">
        <v>0.1774</v>
      </c>
      <c r="G30">
        <v>0.11749999999999999</v>
      </c>
      <c r="I30" s="3"/>
    </row>
    <row r="31" spans="1:9" x14ac:dyDescent="0.3">
      <c r="A31">
        <v>28</v>
      </c>
      <c r="B31">
        <v>120</v>
      </c>
      <c r="C31">
        <v>0.41</v>
      </c>
      <c r="D31">
        <v>0.4</v>
      </c>
      <c r="E31">
        <v>8.0000000000000002E-3</v>
      </c>
      <c r="F31">
        <v>0.47239999999999999</v>
      </c>
      <c r="G31">
        <v>0.36159999999999998</v>
      </c>
      <c r="I31" s="3"/>
    </row>
    <row r="32" spans="1:9" x14ac:dyDescent="0.3">
      <c r="A32">
        <v>29</v>
      </c>
      <c r="B32">
        <v>420</v>
      </c>
      <c r="C32">
        <v>0.38</v>
      </c>
      <c r="D32">
        <v>0.27</v>
      </c>
      <c r="E32">
        <v>1.7000000000000001E-2</v>
      </c>
      <c r="F32">
        <v>0.34720000000000001</v>
      </c>
      <c r="G32">
        <v>0.24410000000000001</v>
      </c>
      <c r="I32" s="3"/>
    </row>
    <row r="33" spans="1:9" x14ac:dyDescent="0.3">
      <c r="A33">
        <v>30</v>
      </c>
      <c r="B33">
        <v>260</v>
      </c>
      <c r="C33">
        <v>0.09</v>
      </c>
      <c r="D33">
        <v>0.03</v>
      </c>
      <c r="E33">
        <v>2.1000000000000001E-2</v>
      </c>
      <c r="F33">
        <v>5.21E-2</v>
      </c>
      <c r="G33">
        <v>2.7099999999999999E-2</v>
      </c>
      <c r="I33" s="3"/>
    </row>
    <row r="34" spans="1:9" x14ac:dyDescent="0.3">
      <c r="A34">
        <v>31</v>
      </c>
      <c r="B34">
        <v>110</v>
      </c>
      <c r="C34">
        <v>0.17</v>
      </c>
      <c r="D34">
        <v>0.12</v>
      </c>
      <c r="E34">
        <v>0.14000000000000001</v>
      </c>
      <c r="F34">
        <v>0.15939999999999999</v>
      </c>
      <c r="G34">
        <v>0.1085</v>
      </c>
      <c r="I34" s="3"/>
    </row>
    <row r="35" spans="1:9" x14ac:dyDescent="0.3">
      <c r="A35">
        <v>32</v>
      </c>
      <c r="B35">
        <v>82</v>
      </c>
      <c r="C35">
        <v>4.7E-2</v>
      </c>
      <c r="D35">
        <v>2.5000000000000001E-2</v>
      </c>
      <c r="E35">
        <v>6.8000000000000005E-2</v>
      </c>
      <c r="F35">
        <v>3.7699999999999997E-2</v>
      </c>
      <c r="G35">
        <v>2.2599999999999999E-2</v>
      </c>
      <c r="I35" s="3"/>
    </row>
    <row r="36" spans="1:9" x14ac:dyDescent="0.3">
      <c r="A36">
        <v>33</v>
      </c>
      <c r="B36">
        <v>220</v>
      </c>
      <c r="C36">
        <v>0.05</v>
      </c>
      <c r="D36">
        <v>2.5000000000000001E-2</v>
      </c>
      <c r="E36">
        <v>6.0000000000000001E-3</v>
      </c>
      <c r="F36">
        <v>3.6299999999999999E-2</v>
      </c>
      <c r="G36">
        <v>2.2599999999999999E-2</v>
      </c>
      <c r="I36" s="3"/>
    </row>
    <row r="37" spans="1:9" x14ac:dyDescent="0.3">
      <c r="A37">
        <v>34</v>
      </c>
      <c r="B37">
        <v>240</v>
      </c>
      <c r="C37">
        <v>1.1000000000000001</v>
      </c>
      <c r="D37">
        <v>0.38</v>
      </c>
      <c r="E37">
        <v>6.5000000000000002E-2</v>
      </c>
      <c r="F37">
        <v>0.64249999999999996</v>
      </c>
      <c r="G37">
        <v>0.34350000000000003</v>
      </c>
      <c r="I37" s="3"/>
    </row>
    <row r="38" spans="1:9" x14ac:dyDescent="0.3">
      <c r="A38">
        <v>35</v>
      </c>
      <c r="B38">
        <v>120</v>
      </c>
      <c r="C38">
        <v>4.9000000000000002E-2</v>
      </c>
      <c r="D38">
        <v>2.1000000000000001E-2</v>
      </c>
      <c r="E38">
        <v>1.2E-2</v>
      </c>
      <c r="F38">
        <v>3.2599999999999997E-2</v>
      </c>
      <c r="G38">
        <v>1.9E-2</v>
      </c>
      <c r="I38" s="3"/>
    </row>
    <row r="39" spans="1:9" x14ac:dyDescent="0.3">
      <c r="A39">
        <v>36</v>
      </c>
      <c r="B39">
        <v>120</v>
      </c>
      <c r="C39">
        <v>0.3</v>
      </c>
      <c r="D39">
        <v>0.45</v>
      </c>
      <c r="E39">
        <v>0.31</v>
      </c>
      <c r="F39">
        <v>0.49880000000000002</v>
      </c>
      <c r="G39">
        <v>0.40679999999999999</v>
      </c>
      <c r="I39" s="3"/>
    </row>
    <row r="40" spans="1:9" x14ac:dyDescent="0.3">
      <c r="A40">
        <v>37</v>
      </c>
      <c r="B40">
        <v>145</v>
      </c>
      <c r="C40">
        <v>3.3000000000000002E-2</v>
      </c>
      <c r="D40">
        <v>0.28000000000000003</v>
      </c>
      <c r="E40">
        <v>3.2000000000000001E-2</v>
      </c>
      <c r="F40">
        <v>0.26319999999999999</v>
      </c>
      <c r="G40">
        <v>0.25309999999999999</v>
      </c>
      <c r="I40" s="3"/>
    </row>
    <row r="41" spans="1:9" x14ac:dyDescent="0.3">
      <c r="A41">
        <v>38</v>
      </c>
      <c r="B41">
        <v>250</v>
      </c>
      <c r="C41">
        <v>2.1999999999999999E-2</v>
      </c>
      <c r="D41">
        <v>3.0000000000000001E-3</v>
      </c>
      <c r="E41">
        <v>1.4E-2</v>
      </c>
      <c r="F41">
        <v>9.1000000000000004E-3</v>
      </c>
      <c r="G41">
        <v>2.7000000000000001E-3</v>
      </c>
      <c r="I41" s="3"/>
    </row>
    <row r="42" spans="1:9" x14ac:dyDescent="0.3">
      <c r="A42">
        <v>39</v>
      </c>
      <c r="B42">
        <v>50</v>
      </c>
      <c r="C42">
        <v>5.3999999999999999E-2</v>
      </c>
      <c r="D42">
        <v>2.3E-2</v>
      </c>
      <c r="E42">
        <v>0.01</v>
      </c>
      <c r="F42">
        <v>3.5700000000000003E-2</v>
      </c>
      <c r="G42">
        <v>2.0799999999999999E-2</v>
      </c>
      <c r="I42" s="3"/>
    </row>
    <row r="43" spans="1:9" x14ac:dyDescent="0.3">
      <c r="A43">
        <v>40</v>
      </c>
      <c r="B43">
        <v>55</v>
      </c>
      <c r="C43">
        <v>0.03</v>
      </c>
      <c r="D43">
        <v>2.7E-2</v>
      </c>
      <c r="E43">
        <v>1.7000000000000001E-2</v>
      </c>
      <c r="F43">
        <v>3.3099999999999997E-2</v>
      </c>
      <c r="G43">
        <v>2.4400000000000002E-2</v>
      </c>
      <c r="I43" s="3"/>
    </row>
    <row r="44" spans="1:9" x14ac:dyDescent="0.3">
      <c r="A44">
        <v>41</v>
      </c>
      <c r="B44">
        <v>170</v>
      </c>
      <c r="C44">
        <v>0.17</v>
      </c>
      <c r="D44">
        <v>0.11</v>
      </c>
      <c r="E44">
        <v>0.03</v>
      </c>
      <c r="F44">
        <v>0.1464</v>
      </c>
      <c r="G44">
        <v>9.9400000000000002E-2</v>
      </c>
      <c r="I44" s="3"/>
    </row>
    <row r="45" spans="1:9" x14ac:dyDescent="0.3">
      <c r="A45">
        <v>42</v>
      </c>
      <c r="B45">
        <v>900</v>
      </c>
      <c r="C45">
        <v>0.63</v>
      </c>
      <c r="D45">
        <v>0.11</v>
      </c>
      <c r="E45">
        <v>2</v>
      </c>
      <c r="F45">
        <v>0.34129999999999999</v>
      </c>
      <c r="G45">
        <v>9.9400000000000002E-2</v>
      </c>
      <c r="I45" s="3"/>
    </row>
    <row r="46" spans="1:9" x14ac:dyDescent="0.3">
      <c r="A46">
        <v>43</v>
      </c>
      <c r="B46">
        <v>265</v>
      </c>
      <c r="C46">
        <v>0.16500000000000001</v>
      </c>
      <c r="D46">
        <v>1.7999999999999999E-2</v>
      </c>
      <c r="E46">
        <v>3.0000000000000001E-3</v>
      </c>
      <c r="F46">
        <v>6.0900000000000003E-2</v>
      </c>
      <c r="G46">
        <v>1.6299999999999999E-2</v>
      </c>
      <c r="I46" s="3"/>
    </row>
    <row r="47" spans="1:9" x14ac:dyDescent="0.3">
      <c r="A47">
        <v>44</v>
      </c>
      <c r="B47">
        <v>1600</v>
      </c>
      <c r="C47">
        <v>4.54</v>
      </c>
      <c r="D47">
        <v>9.4E-2</v>
      </c>
      <c r="E47">
        <v>1.4E-2</v>
      </c>
      <c r="F47">
        <v>1.3099000000000001</v>
      </c>
      <c r="G47">
        <v>8.5000000000000006E-2</v>
      </c>
      <c r="I47" s="3"/>
    </row>
    <row r="48" spans="1:9" x14ac:dyDescent="0.3">
      <c r="A48">
        <v>45</v>
      </c>
      <c r="B48">
        <v>65</v>
      </c>
      <c r="C48">
        <v>7.6999999999999999E-2</v>
      </c>
      <c r="D48">
        <v>6.5000000000000002E-2</v>
      </c>
      <c r="E48">
        <v>1.4999999999999999E-2</v>
      </c>
      <c r="F48">
        <v>8.0100000000000005E-2</v>
      </c>
      <c r="G48">
        <v>5.8799999999999998E-2</v>
      </c>
      <c r="I48" s="3"/>
    </row>
    <row r="49" spans="1:9" x14ac:dyDescent="0.3">
      <c r="A49">
        <v>46</v>
      </c>
      <c r="B49">
        <v>250</v>
      </c>
      <c r="C49">
        <v>0.55000000000000004</v>
      </c>
      <c r="D49">
        <v>0.28999999999999998</v>
      </c>
      <c r="E49">
        <v>0.27</v>
      </c>
      <c r="F49">
        <v>0.42020000000000002</v>
      </c>
      <c r="G49">
        <v>0.2621</v>
      </c>
      <c r="I49" s="3"/>
    </row>
    <row r="50" spans="1:9" x14ac:dyDescent="0.3">
      <c r="A50">
        <v>47</v>
      </c>
      <c r="B50">
        <v>285</v>
      </c>
      <c r="C50">
        <v>0.13</v>
      </c>
      <c r="D50">
        <v>6.5000000000000002E-2</v>
      </c>
      <c r="E50">
        <v>0.69</v>
      </c>
      <c r="F50">
        <v>0.1186</v>
      </c>
      <c r="G50">
        <v>5.8799999999999998E-2</v>
      </c>
      <c r="I50" s="3"/>
    </row>
    <row r="51" spans="1:9" x14ac:dyDescent="0.3">
      <c r="A51">
        <v>48</v>
      </c>
      <c r="B51">
        <v>235</v>
      </c>
      <c r="C51">
        <v>0.66</v>
      </c>
      <c r="D51">
        <v>0.38</v>
      </c>
      <c r="E51">
        <v>6.5000000000000002E-2</v>
      </c>
      <c r="F51">
        <v>0.52380000000000004</v>
      </c>
      <c r="G51">
        <v>0.34350000000000003</v>
      </c>
      <c r="I51" s="3"/>
    </row>
    <row r="52" spans="1:9" x14ac:dyDescent="0.3">
      <c r="A52">
        <v>49</v>
      </c>
      <c r="B52">
        <v>120</v>
      </c>
      <c r="C52">
        <v>0.3</v>
      </c>
      <c r="D52">
        <v>0.45</v>
      </c>
      <c r="E52">
        <v>0.27</v>
      </c>
      <c r="F52">
        <v>0.49740000000000001</v>
      </c>
      <c r="G52">
        <v>0.40679999999999999</v>
      </c>
      <c r="I52" s="3"/>
    </row>
    <row r="54" spans="1:9" x14ac:dyDescent="0.3">
      <c r="B54" s="4">
        <f t="shared" ref="B54:F54" si="0">AVERAGE(B4:B53)</f>
        <v>238.66530612244898</v>
      </c>
      <c r="C54" s="2">
        <f t="shared" si="0"/>
        <v>0.38073469387755104</v>
      </c>
      <c r="D54" s="2">
        <f t="shared" si="0"/>
        <v>0.15059183673469395</v>
      </c>
      <c r="E54" s="2">
        <f t="shared" si="0"/>
        <v>0.15108163265306124</v>
      </c>
      <c r="F54" s="2">
        <f t="shared" si="0"/>
        <v>0.24424285714285715</v>
      </c>
      <c r="G54" s="2">
        <f>AVERAGE(G4:G53)</f>
        <v>0.1361285714285714</v>
      </c>
      <c r="H54" t="s">
        <v>11</v>
      </c>
    </row>
    <row r="55" spans="1:9" x14ac:dyDescent="0.3">
      <c r="B55" s="4">
        <f t="shared" ref="B55:F55" si="1">STDEV(B4:B52)</f>
        <v>250.50897651167148</v>
      </c>
      <c r="C55" s="2">
        <f t="shared" si="1"/>
        <v>0.78463735719944239</v>
      </c>
      <c r="D55" s="2">
        <f t="shared" si="1"/>
        <v>0.14632439964671912</v>
      </c>
      <c r="E55" s="2">
        <f t="shared" si="1"/>
        <v>0.31966635188992326</v>
      </c>
      <c r="F55" s="2">
        <f t="shared" si="1"/>
        <v>0.27817396160795982</v>
      </c>
      <c r="G55" s="2">
        <f>STDEV(G4:G52)</f>
        <v>0.13226966299949514</v>
      </c>
      <c r="H55" t="s">
        <v>12</v>
      </c>
    </row>
    <row r="56" spans="1:9" x14ac:dyDescent="0.3">
      <c r="B56" s="4">
        <f t="shared" ref="B56:F56" si="2">MEDIAN(B4:B52)</f>
        <v>200</v>
      </c>
      <c r="C56" s="2">
        <f t="shared" si="2"/>
        <v>0.14000000000000001</v>
      </c>
      <c r="D56" s="2">
        <f t="shared" si="2"/>
        <v>9.4E-2</v>
      </c>
      <c r="E56" s="2">
        <f t="shared" si="2"/>
        <v>2.8000000000000001E-2</v>
      </c>
      <c r="F56" s="2">
        <f t="shared" si="2"/>
        <v>0.13220000000000001</v>
      </c>
      <c r="G56" s="2">
        <f>MEDIAN(G4:G52)</f>
        <v>8.5000000000000006E-2</v>
      </c>
      <c r="H56" t="s">
        <v>2</v>
      </c>
    </row>
    <row r="57" spans="1:9" x14ac:dyDescent="0.3">
      <c r="B57" s="4">
        <f t="shared" ref="B57:F57" si="3">GEOMEAN(B4:B52)</f>
        <v>163.85229536243776</v>
      </c>
      <c r="C57" s="2">
        <f t="shared" si="3"/>
        <v>0.13379369693872528</v>
      </c>
      <c r="D57" s="2">
        <f t="shared" si="3"/>
        <v>8.0225479208804212E-2</v>
      </c>
      <c r="E57" s="2">
        <f t="shared" si="3"/>
        <v>4.0099503123079937E-2</v>
      </c>
      <c r="F57" s="2">
        <f t="shared" si="3"/>
        <v>0.12376706034599565</v>
      </c>
      <c r="G57" s="2">
        <f>GEOMEAN(G4:G52)</f>
        <v>7.2497084546895324E-2</v>
      </c>
      <c r="H57" t="s">
        <v>5</v>
      </c>
    </row>
    <row r="58" spans="1:9" x14ac:dyDescent="0.3">
      <c r="B58" s="4">
        <f t="shared" ref="B58:F58" si="4">MIN(B4:B52)</f>
        <v>9.6</v>
      </c>
      <c r="C58" s="2">
        <f t="shared" si="4"/>
        <v>5.0000000000000001E-3</v>
      </c>
      <c r="D58" s="2">
        <f t="shared" si="4"/>
        <v>3.0000000000000001E-3</v>
      </c>
      <c r="E58" s="2">
        <f t="shared" si="4"/>
        <v>2E-3</v>
      </c>
      <c r="F58" s="2">
        <f t="shared" si="4"/>
        <v>4.7999999999999996E-3</v>
      </c>
      <c r="G58" s="2">
        <f>MIN(G4:G52)</f>
        <v>2.7000000000000001E-3</v>
      </c>
      <c r="H58" t="s">
        <v>3</v>
      </c>
    </row>
    <row r="59" spans="1:9" x14ac:dyDescent="0.3">
      <c r="B59" s="5">
        <f t="shared" ref="B59:F59" si="5">MAX(B4:B52)</f>
        <v>1600</v>
      </c>
      <c r="C59" s="1">
        <f t="shared" si="5"/>
        <v>4.54</v>
      </c>
      <c r="D59" s="1">
        <f t="shared" si="5"/>
        <v>0.5</v>
      </c>
      <c r="E59" s="1">
        <f t="shared" si="5"/>
        <v>2</v>
      </c>
      <c r="F59" s="1">
        <f t="shared" si="5"/>
        <v>1.3099000000000001</v>
      </c>
      <c r="G59" s="1">
        <f>MAX(G4:G52)</f>
        <v>0.45200000000000001</v>
      </c>
      <c r="H59" t="s">
        <v>4</v>
      </c>
    </row>
  </sheetData>
  <sortState ref="A1:I49">
    <sortCondition ref="A1:A4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S.1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</dc:creator>
  <cp:lastModifiedBy>Mishkay</cp:lastModifiedBy>
  <dcterms:modified xsi:type="dcterms:W3CDTF">2025-08-19T09:37:06Z</dcterms:modified>
</cp:coreProperties>
</file>