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postregna/iCloud Drive (Archive) - 1/Documents/UNI 24/HONOURS/Paper Submission/final submission/"/>
    </mc:Choice>
  </mc:AlternateContent>
  <xr:revisionPtr revIDLastSave="0" documentId="13_ncr:1_{78E86ECD-355F-F645-A4D1-3BD4C566D5CB}" xr6:coauthVersionLast="47" xr6:coauthVersionMax="47" xr10:uidLastSave="{00000000-0000-0000-0000-000000000000}"/>
  <bookViews>
    <workbookView xWindow="0" yWindow="500" windowWidth="28800" windowHeight="15880" xr2:uid="{2A61FA63-3533-784E-8651-DF9EC0EC4F92}"/>
  </bookViews>
  <sheets>
    <sheet name="Raw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1" i="1" l="1"/>
  <c r="AQ14" i="1"/>
  <c r="AQ16" i="1"/>
  <c r="AQ19" i="1"/>
  <c r="AQ21" i="1"/>
  <c r="AQ23" i="1"/>
  <c r="AQ25" i="1"/>
  <c r="AQ27" i="1"/>
  <c r="AQ32" i="1"/>
  <c r="AQ39" i="1"/>
  <c r="AQ41" i="1"/>
  <c r="AQ43" i="1"/>
  <c r="AQ46" i="1"/>
  <c r="AQ49" i="1"/>
  <c r="AQ51" i="1"/>
  <c r="AQ53" i="1"/>
  <c r="AQ56" i="1"/>
  <c r="AQ60" i="1"/>
  <c r="AQ62" i="1"/>
  <c r="AQ65" i="1"/>
  <c r="AQ68" i="1"/>
  <c r="AQ70" i="1"/>
  <c r="AQ75" i="1"/>
  <c r="AQ77" i="1"/>
  <c r="AQ86" i="1"/>
  <c r="AQ90" i="1"/>
  <c r="AQ96" i="1"/>
  <c r="AQ99" i="1"/>
  <c r="AQ102" i="1"/>
  <c r="AQ109" i="1"/>
  <c r="AQ113" i="1"/>
  <c r="AQ116" i="1"/>
  <c r="AQ119" i="1"/>
  <c r="AQ124" i="1"/>
  <c r="AQ130" i="1"/>
  <c r="AQ135" i="1"/>
  <c r="AQ137" i="1"/>
  <c r="AQ141" i="1"/>
  <c r="AQ147" i="1"/>
  <c r="AQ149" i="1"/>
  <c r="AQ152" i="1"/>
  <c r="AQ161" i="1"/>
  <c r="AQ165" i="1"/>
  <c r="AQ167" i="1"/>
  <c r="AQ169" i="1"/>
  <c r="AQ171" i="1"/>
  <c r="AQ176" i="1"/>
  <c r="AQ181" i="1"/>
  <c r="AQ186" i="1"/>
  <c r="AQ194" i="1"/>
  <c r="AQ196" i="1"/>
  <c r="AQ6" i="1"/>
  <c r="AL11" i="1"/>
  <c r="AL14" i="1"/>
  <c r="AL16" i="1"/>
  <c r="AL19" i="1"/>
  <c r="AL21" i="1"/>
  <c r="AL23" i="1"/>
  <c r="AL25" i="1"/>
  <c r="AL27" i="1"/>
  <c r="AL32" i="1"/>
  <c r="AL39" i="1"/>
  <c r="AL41" i="1"/>
  <c r="AL43" i="1"/>
  <c r="AL46" i="1"/>
  <c r="AL49" i="1"/>
  <c r="AL51" i="1"/>
  <c r="AL53" i="1"/>
  <c r="AL56" i="1"/>
  <c r="AL60" i="1"/>
  <c r="AL62" i="1"/>
  <c r="AL65" i="1"/>
  <c r="AL68" i="1"/>
  <c r="AL70" i="1"/>
  <c r="AL75" i="1"/>
  <c r="AL77" i="1"/>
  <c r="AL86" i="1"/>
  <c r="AL90" i="1"/>
  <c r="AL96" i="1"/>
  <c r="AL99" i="1"/>
  <c r="AL102" i="1"/>
  <c r="AL109" i="1"/>
  <c r="AL113" i="1"/>
  <c r="AL116" i="1"/>
  <c r="AL119" i="1"/>
  <c r="AL124" i="1"/>
  <c r="AL130" i="1"/>
  <c r="AL135" i="1"/>
  <c r="AL137" i="1"/>
  <c r="AL141" i="1"/>
  <c r="AL147" i="1"/>
  <c r="AL149" i="1"/>
  <c r="AL152" i="1"/>
  <c r="AL161" i="1"/>
  <c r="AL165" i="1"/>
  <c r="AL167" i="1"/>
  <c r="AL169" i="1"/>
  <c r="AL171" i="1"/>
  <c r="AL176" i="1"/>
  <c r="AL181" i="1"/>
  <c r="AL186" i="1"/>
  <c r="AL194" i="1"/>
  <c r="AL196" i="1"/>
  <c r="AL6" i="1"/>
  <c r="AQ9" i="1"/>
  <c r="AL9" i="1"/>
  <c r="R7" i="1"/>
  <c r="R8" i="1"/>
  <c r="R12" i="1"/>
  <c r="S11" i="1" s="1"/>
  <c r="U11" i="1" s="1"/>
  <c r="AR11" i="1" s="1"/>
  <c r="R15" i="1"/>
  <c r="S14" i="1" s="1"/>
  <c r="U14" i="1" s="1"/>
  <c r="R17" i="1"/>
  <c r="R18" i="1"/>
  <c r="R20" i="1"/>
  <c r="S19" i="1" s="1"/>
  <c r="U19" i="1" s="1"/>
  <c r="R22" i="1"/>
  <c r="S21" i="1" s="1"/>
  <c r="U21" i="1" s="1"/>
  <c r="R24" i="1"/>
  <c r="S23" i="1" s="1"/>
  <c r="U23" i="1" s="1"/>
  <c r="R26" i="1"/>
  <c r="S25" i="1" s="1"/>
  <c r="U25" i="1" s="1"/>
  <c r="R28" i="1"/>
  <c r="S27" i="1" s="1"/>
  <c r="U27" i="1" s="1"/>
  <c r="R33" i="1"/>
  <c r="S32" i="1" s="1"/>
  <c r="U32" i="1" s="1"/>
  <c r="R40" i="1"/>
  <c r="S39" i="1" s="1"/>
  <c r="U39" i="1" s="1"/>
  <c r="AR39" i="1" s="1"/>
  <c r="R42" i="1"/>
  <c r="S41" i="1" s="1"/>
  <c r="U41" i="1" s="1"/>
  <c r="R44" i="1"/>
  <c r="R45" i="1"/>
  <c r="R47" i="1"/>
  <c r="R48" i="1"/>
  <c r="S46" i="1" s="1"/>
  <c r="U46" i="1" s="1"/>
  <c r="AR46" i="1" s="1"/>
  <c r="R50" i="1"/>
  <c r="S49" i="1" s="1"/>
  <c r="U49" i="1" s="1"/>
  <c r="AR49" i="1" s="1"/>
  <c r="R52" i="1"/>
  <c r="S51" i="1" s="1"/>
  <c r="U51" i="1" s="1"/>
  <c r="R54" i="1"/>
  <c r="R55" i="1"/>
  <c r="R57" i="1"/>
  <c r="R58" i="1"/>
  <c r="R59" i="1"/>
  <c r="R61" i="1"/>
  <c r="S60" i="1" s="1"/>
  <c r="U60" i="1" s="1"/>
  <c r="AR60" i="1" s="1"/>
  <c r="R63" i="1"/>
  <c r="R64" i="1"/>
  <c r="R66" i="1"/>
  <c r="R67" i="1"/>
  <c r="R69" i="1"/>
  <c r="S68" i="1" s="1"/>
  <c r="U68" i="1" s="1"/>
  <c r="AR68" i="1" s="1"/>
  <c r="R71" i="1"/>
  <c r="R72" i="1"/>
  <c r="R76" i="1"/>
  <c r="S75" i="1" s="1"/>
  <c r="U75" i="1" s="1"/>
  <c r="R79" i="1"/>
  <c r="R80" i="1"/>
  <c r="R87" i="1"/>
  <c r="S86" i="1" s="1"/>
  <c r="U86" i="1" s="1"/>
  <c r="R91" i="1"/>
  <c r="R92" i="1"/>
  <c r="R97" i="1"/>
  <c r="R101" i="1"/>
  <c r="S99" i="1" s="1"/>
  <c r="U99" i="1" s="1"/>
  <c r="R103" i="1"/>
  <c r="R104" i="1"/>
  <c r="R105" i="1"/>
  <c r="R112" i="1"/>
  <c r="S109" i="1" s="1"/>
  <c r="U109" i="1" s="1"/>
  <c r="AR109" i="1" s="1"/>
  <c r="R114" i="1"/>
  <c r="R115" i="1"/>
  <c r="R118" i="1"/>
  <c r="S116" i="1" s="1"/>
  <c r="U116" i="1" s="1"/>
  <c r="AR116" i="1" s="1"/>
  <c r="R121" i="1"/>
  <c r="R122" i="1"/>
  <c r="R123" i="1"/>
  <c r="R126" i="1"/>
  <c r="R127" i="1"/>
  <c r="R132" i="1"/>
  <c r="R133" i="1"/>
  <c r="R134" i="1"/>
  <c r="R136" i="1"/>
  <c r="S135" i="1" s="1"/>
  <c r="U135" i="1" s="1"/>
  <c r="AR135" i="1" s="1"/>
  <c r="R138" i="1"/>
  <c r="R139" i="1"/>
  <c r="R140" i="1"/>
  <c r="R142" i="1"/>
  <c r="S141" i="1" s="1"/>
  <c r="U141" i="1" s="1"/>
  <c r="AR141" i="1" s="1"/>
  <c r="R148" i="1"/>
  <c r="S147" i="1" s="1"/>
  <c r="U147" i="1" s="1"/>
  <c r="AR147" i="1" s="1"/>
  <c r="R150" i="1"/>
  <c r="R151" i="1"/>
  <c r="R153" i="1"/>
  <c r="R154" i="1"/>
  <c r="R162" i="1"/>
  <c r="R163" i="1"/>
  <c r="R164" i="1"/>
  <c r="R166" i="1"/>
  <c r="S165" i="1" s="1"/>
  <c r="U165" i="1" s="1"/>
  <c r="AR165" i="1" s="1"/>
  <c r="R168" i="1"/>
  <c r="S167" i="1" s="1"/>
  <c r="U167" i="1" s="1"/>
  <c r="R170" i="1"/>
  <c r="S169" i="1" s="1"/>
  <c r="U169" i="1" s="1"/>
  <c r="R172" i="1"/>
  <c r="R173" i="1"/>
  <c r="R177" i="1"/>
  <c r="R178" i="1"/>
  <c r="R182" i="1"/>
  <c r="R183" i="1"/>
  <c r="R187" i="1"/>
  <c r="S186" i="1" s="1"/>
  <c r="U186" i="1" s="1"/>
  <c r="R195" i="1"/>
  <c r="S194" i="1" s="1"/>
  <c r="U194" i="1" s="1"/>
  <c r="AR194" i="1" s="1"/>
  <c r="R197" i="1"/>
  <c r="R198" i="1"/>
  <c r="R10" i="1"/>
  <c r="S9" i="1" s="1"/>
  <c r="U9" i="1" s="1"/>
  <c r="S16" i="1" l="1"/>
  <c r="U16" i="1" s="1"/>
  <c r="AR16" i="1" s="1"/>
  <c r="AR14" i="1"/>
  <c r="AR19" i="1"/>
  <c r="AR41" i="1"/>
  <c r="AR169" i="1"/>
  <c r="AR186" i="1"/>
  <c r="AR167" i="1"/>
  <c r="AR86" i="1"/>
  <c r="S196" i="1"/>
  <c r="U196" i="1" s="1"/>
  <c r="AR196" i="1" s="1"/>
  <c r="S181" i="1"/>
  <c r="U181" i="1" s="1"/>
  <c r="AR181" i="1" s="1"/>
  <c r="S176" i="1"/>
  <c r="U176" i="1" s="1"/>
  <c r="AR176" i="1" s="1"/>
  <c r="S171" i="1"/>
  <c r="U171" i="1" s="1"/>
  <c r="AR171" i="1" s="1"/>
  <c r="S161" i="1"/>
  <c r="U161" i="1" s="1"/>
  <c r="AR161" i="1" s="1"/>
  <c r="S152" i="1"/>
  <c r="U152" i="1" s="1"/>
  <c r="AR152" i="1" s="1"/>
  <c r="S149" i="1"/>
  <c r="U149" i="1" s="1"/>
  <c r="AR149" i="1" s="1"/>
  <c r="S137" i="1"/>
  <c r="U137" i="1" s="1"/>
  <c r="AR137" i="1" s="1"/>
  <c r="S130" i="1"/>
  <c r="U130" i="1" s="1"/>
  <c r="AR130" i="1" s="1"/>
  <c r="S124" i="1"/>
  <c r="U124" i="1" s="1"/>
  <c r="AR124" i="1" s="1"/>
  <c r="S119" i="1"/>
  <c r="U119" i="1" s="1"/>
  <c r="AR119" i="1" s="1"/>
  <c r="S113" i="1"/>
  <c r="U113" i="1" s="1"/>
  <c r="AR113" i="1" s="1"/>
  <c r="S102" i="1"/>
  <c r="U102" i="1" s="1"/>
  <c r="AR102" i="1" s="1"/>
  <c r="AR99" i="1"/>
  <c r="S96" i="1"/>
  <c r="U96" i="1" s="1"/>
  <c r="AR96" i="1" s="1"/>
  <c r="S90" i="1"/>
  <c r="U90" i="1" s="1"/>
  <c r="AR90" i="1" s="1"/>
  <c r="S77" i="1"/>
  <c r="U77" i="1" s="1"/>
  <c r="AR77" i="1" s="1"/>
  <c r="AR75" i="1"/>
  <c r="S70" i="1"/>
  <c r="U70" i="1" s="1"/>
  <c r="AR70" i="1" s="1"/>
  <c r="S65" i="1"/>
  <c r="U65" i="1" s="1"/>
  <c r="AR65" i="1" s="1"/>
  <c r="S62" i="1"/>
  <c r="U62" i="1" s="1"/>
  <c r="AR62" i="1" s="1"/>
  <c r="S56" i="1"/>
  <c r="U56" i="1" s="1"/>
  <c r="AR56" i="1" s="1"/>
  <c r="S53" i="1"/>
  <c r="U53" i="1" s="1"/>
  <c r="AR53" i="1" s="1"/>
  <c r="AR51" i="1"/>
  <c r="S43" i="1"/>
  <c r="U43" i="1" s="1"/>
  <c r="AR43" i="1" s="1"/>
  <c r="AR32" i="1"/>
  <c r="AR27" i="1"/>
  <c r="AR25" i="1"/>
  <c r="AR23" i="1"/>
  <c r="AR21" i="1"/>
  <c r="S6" i="1"/>
  <c r="U6" i="1" s="1"/>
  <c r="AR6" i="1" s="1"/>
  <c r="AR9" i="1"/>
</calcChain>
</file>

<file path=xl/sharedStrings.xml><?xml version="1.0" encoding="utf-8"?>
<sst xmlns="http://schemas.openxmlformats.org/spreadsheetml/2006/main" count="696" uniqueCount="259">
  <si>
    <t>PRODUCT DEVELOPMENT</t>
  </si>
  <si>
    <t>QUALITY</t>
  </si>
  <si>
    <r>
      <rPr>
        <b/>
        <sz val="12"/>
        <color theme="1"/>
        <rFont val="Calibri"/>
        <family val="2"/>
        <scheme val="minor"/>
      </rPr>
      <t>TRL1</t>
    </r>
    <r>
      <rPr>
        <sz val="12"/>
        <color theme="1"/>
        <rFont val="Calibri"/>
        <family val="2"/>
        <scheme val="minor"/>
      </rPr>
      <t xml:space="preserve"> - basic scientific research</t>
    </r>
  </si>
  <si>
    <r>
      <rPr>
        <b/>
        <sz val="12"/>
        <color theme="1"/>
        <rFont val="Calibri"/>
        <family val="2"/>
        <scheme val="minor"/>
      </rPr>
      <t>TRL2</t>
    </r>
    <r>
      <rPr>
        <sz val="12"/>
        <color theme="1"/>
        <rFont val="Calibri"/>
        <family val="2"/>
        <scheme val="minor"/>
      </rPr>
      <t xml:space="preserve"> - concept formulation</t>
    </r>
  </si>
  <si>
    <r>
      <rPr>
        <b/>
        <sz val="12"/>
        <color theme="1"/>
        <rFont val="Calibri"/>
        <family val="2"/>
        <scheme val="minor"/>
      </rPr>
      <t>TRL3</t>
    </r>
    <r>
      <rPr>
        <sz val="12"/>
        <color theme="1"/>
        <rFont val="Calibri"/>
        <family val="2"/>
        <scheme val="minor"/>
      </rPr>
      <t xml:space="preserve"> - mechanism of action</t>
    </r>
  </si>
  <si>
    <r>
      <t xml:space="preserve">TRL4 </t>
    </r>
    <r>
      <rPr>
        <sz val="12"/>
        <color theme="1"/>
        <rFont val="Calibri"/>
        <family val="2"/>
        <scheme val="minor"/>
      </rPr>
      <t>- toxicology and safety</t>
    </r>
    <r>
      <rPr>
        <b/>
        <sz val="12"/>
        <color theme="1"/>
        <rFont val="Calibri"/>
        <family val="2"/>
        <scheme val="minor"/>
      </rPr>
      <t xml:space="preserve"> </t>
    </r>
  </si>
  <si>
    <r>
      <rPr>
        <b/>
        <sz val="12"/>
        <color theme="1"/>
        <rFont val="Calibri"/>
        <family val="2"/>
        <scheme val="minor"/>
      </rPr>
      <t xml:space="preserve">TRL5 </t>
    </r>
    <r>
      <rPr>
        <sz val="12"/>
        <color theme="1"/>
        <rFont val="Calibri"/>
        <family val="2"/>
        <scheme val="minor"/>
      </rPr>
      <t xml:space="preserve">- Chemistry, Manufacturing and Control (CMC) </t>
    </r>
  </si>
  <si>
    <t>Absorption, distribution, metabolism and excretion (ADME)</t>
  </si>
  <si>
    <t>IMPLEMENTABILITY</t>
  </si>
  <si>
    <t>FINAL SCORE</t>
  </si>
  <si>
    <t>Name</t>
  </si>
  <si>
    <t>Archetype</t>
  </si>
  <si>
    <t xml:space="preserve">Is the study excluded? </t>
  </si>
  <si>
    <t xml:space="preserve">Is the drug candidate excluded? </t>
  </si>
  <si>
    <t xml:space="preserve">Animal study or in vitro study? </t>
  </si>
  <si>
    <t xml:space="preserve">1. Clearly stated aims/objectives </t>
  </si>
  <si>
    <t xml:space="preserve">2. Detailed explanation of sample size calculation </t>
  </si>
  <si>
    <t xml:space="preserve">3. Detailed explanation of sampling technique </t>
  </si>
  <si>
    <t xml:space="preserve">4. Details of comparison group </t>
  </si>
  <si>
    <t xml:space="preserve">5. Detailed explanation of methodology </t>
  </si>
  <si>
    <t xml:space="preserve">6. Operator details </t>
  </si>
  <si>
    <t xml:space="preserve">7. Randomisation </t>
  </si>
  <si>
    <t>8. Method of measurement of outcome</t>
  </si>
  <si>
    <t xml:space="preserve">9. Outcome assessor details </t>
  </si>
  <si>
    <t xml:space="preserve">10. Blinding </t>
  </si>
  <si>
    <t xml:space="preserve">11. Statistical analysis </t>
  </si>
  <si>
    <t>12. Presentation of results </t>
  </si>
  <si>
    <t>TOTAL PER STUDY</t>
  </si>
  <si>
    <t>AVERAGE</t>
  </si>
  <si>
    <t>NUMBER OF STUDIES</t>
  </si>
  <si>
    <t>QUALITY SCORE</t>
  </si>
  <si>
    <t>Have basic principles about the drug candidate been observed and reported?</t>
  </si>
  <si>
    <t>Has a drug concept been formulated (development of hypothesis and experimental designs) and has a clear product profile been defined?</t>
  </si>
  <si>
    <t>Has efficacy been demonstrated in an in vitro model for pre-eclampsia? (animal or human cells)</t>
  </si>
  <si>
    <t>Has efficacy been demonstrated in an animal model for pre-eclampsia?</t>
  </si>
  <si>
    <t xml:space="preserve">Is the mechanism of action for the drug candidate known? </t>
  </si>
  <si>
    <r>
      <t xml:space="preserve">Is there a </t>
    </r>
    <r>
      <rPr>
        <b/>
        <i/>
        <sz val="11"/>
        <color theme="0"/>
        <rFont val="Calibri"/>
        <family val="2"/>
        <scheme val="minor"/>
      </rPr>
      <t>proposed</t>
    </r>
    <r>
      <rPr>
        <b/>
        <sz val="11"/>
        <color theme="0"/>
        <rFont val="Calibri"/>
        <family val="2"/>
        <scheme val="minor"/>
      </rPr>
      <t xml:space="preserve"> mechanism of action for how the drug candidate acts against pre-eclampsia?</t>
    </r>
  </si>
  <si>
    <r>
      <t xml:space="preserve">Is the mechanism of action for how the drug candidate acts against pre-eclampsia </t>
    </r>
    <r>
      <rPr>
        <b/>
        <i/>
        <sz val="11"/>
        <color theme="0"/>
        <rFont val="Calibri"/>
        <family val="2"/>
        <scheme val="minor"/>
      </rPr>
      <t>evidenced</t>
    </r>
    <r>
      <rPr>
        <b/>
        <sz val="11"/>
        <color theme="0"/>
        <rFont val="Calibri"/>
        <family val="2"/>
        <scheme val="minor"/>
      </rPr>
      <t xml:space="preserve"> in a pre-eclampsia model?</t>
    </r>
  </si>
  <si>
    <t>Does the drug candidate improve pre-eclampsia outcomes?</t>
  </si>
  <si>
    <t xml:space="preserve">Has the drug demonstrated any safety concerns in pregnant and lactating women? </t>
  </si>
  <si>
    <t>Has a safe allowable human dose been established for the drug candidate?</t>
  </si>
  <si>
    <t>Was an equilavent safe human dosage used in the study?</t>
  </si>
  <si>
    <t xml:space="preserve">Have formulation studies been performed for the drug candidate? </t>
  </si>
  <si>
    <t>Is controlled production of the drug candidate performed under cGMP (current Good Manufacturing Practices)?</t>
  </si>
  <si>
    <t xml:space="preserve">Has a half-life been established for the drug candidate? </t>
  </si>
  <si>
    <t>Is the metabolic pathway  of the drug candidate known?</t>
  </si>
  <si>
    <t>Are any potential drug-drug interactions known?</t>
  </si>
  <si>
    <t>PRODUCT DEVELOPMENT SCORE</t>
  </si>
  <si>
    <t>Therapeutic indication</t>
  </si>
  <si>
    <t>Route of administration</t>
  </si>
  <si>
    <t xml:space="preserve">Storage conditions </t>
  </si>
  <si>
    <t xml:space="preserve">Place of development </t>
  </si>
  <si>
    <t>IMPLEMENTABILITY SCORE</t>
  </si>
  <si>
    <t>FINAL RANKING</t>
  </si>
  <si>
    <t>TRL</t>
  </si>
  <si>
    <t>Ad-VEGF (viral vector delivery) - PE/E</t>
  </si>
  <si>
    <t>NCE</t>
  </si>
  <si>
    <t>No</t>
  </si>
  <si>
    <t>low</t>
  </si>
  <si>
    <t>TRL3</t>
  </si>
  <si>
    <t xml:space="preserve">https://pubmed.ncbi.nlm.nih.gov/10952892 </t>
  </si>
  <si>
    <t>Animal</t>
  </si>
  <si>
    <t>https://pubmed.ncbi.nlm.nih.gov/21079047/</t>
  </si>
  <si>
    <t>Both</t>
  </si>
  <si>
    <t>AGT-targeting siRNA - PE/E</t>
  </si>
  <si>
    <t>medium</t>
  </si>
  <si>
    <t>TRL3.5</t>
  </si>
  <si>
    <t xml:space="preserve">https://pubmed.ncbi.nlm.nih.gov/32338644/ </t>
  </si>
  <si>
    <t>Amino acid - L-ergothioneine</t>
  </si>
  <si>
    <t>Repurposed</t>
  </si>
  <si>
    <t>high</t>
  </si>
  <si>
    <t xml:space="preserve">https://pubmed.ncbi.nlm.nih.gov/31865793/ </t>
  </si>
  <si>
    <t xml:space="preserve">https://pubmed.ncbi.nlm.nih.gov/29284116/ </t>
  </si>
  <si>
    <t>Yes1</t>
  </si>
  <si>
    <t>AP39</t>
  </si>
  <si>
    <t xml:space="preserve">https://www.ncbi.nlm.nih.gov/pmc/articles/PMC6854435/ </t>
  </si>
  <si>
    <t>In Vitro</t>
  </si>
  <si>
    <t xml:space="preserve">Apolipoprotein A-I </t>
  </si>
  <si>
    <t xml:space="preserve">https://pubmed.ncbi.nlm.nih.gov/27806983/ </t>
  </si>
  <si>
    <t>https://pubmed.ncbi.nlm.nih.gov/30237900/</t>
  </si>
  <si>
    <t>Azathioprine</t>
  </si>
  <si>
    <t xml:space="preserve">https://pubmed.ncbi.nlm.nih.gov/19617880/ </t>
  </si>
  <si>
    <t>BMS582949</t>
  </si>
  <si>
    <t xml:space="preserve">https://pubmed.ncbi.nlm.nih.gov/29849826/ </t>
  </si>
  <si>
    <t>Carveol</t>
  </si>
  <si>
    <t xml:space="preserve">https://pubmed.ncbi.nlm.nih.gov/32527034/ </t>
  </si>
  <si>
    <t>Celastrol</t>
  </si>
  <si>
    <t xml:space="preserve">https://pubmed.ncbi.nlm.nih.gov/29694830/ </t>
  </si>
  <si>
    <t>Cibinetide</t>
  </si>
  <si>
    <t xml:space="preserve">https://pubmed.ncbi.nlm.nih.gov/32942669/ </t>
  </si>
  <si>
    <t>CLR/RAMP agonists - PE/E</t>
  </si>
  <si>
    <t xml:space="preserve">https://pubmed.ncbi.nlm.nih.gov/23745703/ </t>
  </si>
  <si>
    <t xml:space="preserve">https://reporter.nih.gov/project-details/8780971 </t>
  </si>
  <si>
    <t>Yes2</t>
  </si>
  <si>
    <t>Cyclosporin A</t>
  </si>
  <si>
    <t xml:space="preserve">https://www.nature.com/articles/s41440-019-0387-3 </t>
  </si>
  <si>
    <t>Dasatinib</t>
  </si>
  <si>
    <t>Yes3</t>
  </si>
  <si>
    <t xml:space="preserve">https://adisinsight.springer.com/drugs/800020592 </t>
  </si>
  <si>
    <t xml:space="preserve">https://pubmed.ncbi.nlm.nih.gov/26348106/ </t>
  </si>
  <si>
    <t xml:space="preserve">https://pubmed.ncbi.nlm.nih.gov/29284357/ </t>
  </si>
  <si>
    <t xml:space="preserve">https://pubmed.ncbi.nlm.nih.gov/31521202/ </t>
  </si>
  <si>
    <t>Doramapimod</t>
  </si>
  <si>
    <t>Emiplacel</t>
  </si>
  <si>
    <t xml:space="preserve">https://pubmed.ncbi.nlm.nih.gov/26685104/ </t>
  </si>
  <si>
    <t>Etanercept - PE/E</t>
  </si>
  <si>
    <t>TRL5</t>
  </si>
  <si>
    <t xml:space="preserve">https://pubmed.ncbi.nlm.nih.gov/18981324/ </t>
  </si>
  <si>
    <t xml:space="preserve">https://pubmed.ncbi.nlm.nih.gov/32646252/ </t>
  </si>
  <si>
    <t>Ferulic acid</t>
  </si>
  <si>
    <t xml:space="preserve">https://pubmed.ncbi.nlm.nih.gov/28640960/ </t>
  </si>
  <si>
    <t xml:space="preserve">https://pubmed.ncbi.nlm.nih.gov/30183401/ </t>
  </si>
  <si>
    <t>Gefitinib</t>
  </si>
  <si>
    <t xml:space="preserve">https://pubmed.ncbi.nlm.nih.gov/30636550/ </t>
  </si>
  <si>
    <t>Gelsolin</t>
  </si>
  <si>
    <t xml:space="preserve">https://pubmed.ncbi.nlm.nih.gov/27939478/ </t>
  </si>
  <si>
    <t>GYY4137 - PE/E</t>
  </si>
  <si>
    <t>TRL4</t>
  </si>
  <si>
    <t xml:space="preserve">https://pubmed.ncbi.nlm.nih.gov/23704251/ </t>
  </si>
  <si>
    <t xml:space="preserve">https://pubmed.ncbi.nlm.nih.gov/31363805/ </t>
  </si>
  <si>
    <t>Haemoglobin vesicles (nanoparticle delivery) - PE/E</t>
  </si>
  <si>
    <t xml:space="preserve">https://pubmed.ncbi.nlm.nih.gov/22935405/ </t>
  </si>
  <si>
    <t xml:space="preserve">https://pubmed.ncbi.nlm.nih.gov/26471339/ </t>
  </si>
  <si>
    <t xml:space="preserve">https://pubmed.ncbi.nlm.nih.gov/28758949/ </t>
  </si>
  <si>
    <t xml:space="preserve">Herb - Boiogito </t>
  </si>
  <si>
    <t xml:space="preserve">https://pubmed.ncbi.nlm.nih.gov/17353120/ </t>
  </si>
  <si>
    <t>Herb - Euterpe oleracea</t>
  </si>
  <si>
    <t xml:space="preserve">https://pubmed.ncbi.nlm.nih.gov/17049314/ </t>
  </si>
  <si>
    <t xml:space="preserve">https://pubmed.ncbi.nlm.nih.gov/32306786 </t>
  </si>
  <si>
    <t>Herb - Thymus schimperi</t>
  </si>
  <si>
    <t xml:space="preserve">https://maxwellsci.com/jp/mspabstract.php?jid=BJPT&amp;doi=bjpt.7.2779 </t>
  </si>
  <si>
    <t>https://www.researchgate.net/publication/342492125_Effects_of_Aqueous_Leaf_Extract_of_Thymus_schimperion_Hematologic_Profiles_of_Animal_Models_of_Pre-eclampsia (link in pipeline is not the same as the actual study)</t>
  </si>
  <si>
    <t>HTHQ</t>
  </si>
  <si>
    <t xml:space="preserve">https://pubmed.ncbi.nlm.nih.gov/33542786/ </t>
  </si>
  <si>
    <t>Hydrogen rich saline</t>
  </si>
  <si>
    <t xml:space="preserve">https://pubmed.ncbi.nlm.nih.gov/21764125/ </t>
  </si>
  <si>
    <t xml:space="preserve">https://pubmed.ncbi.nlm.nih.gov/27789293/ </t>
  </si>
  <si>
    <t>Kynurenine</t>
  </si>
  <si>
    <t xml:space="preserve">https://www.tommys.org/research/research-topics/pregnancy-complication-research/pre-eclampsia/kynurenine-potential-treatment-women-pre-eclampsia </t>
  </si>
  <si>
    <t>Liraglutide</t>
  </si>
  <si>
    <t xml:space="preserve">https://faseb.onlinelibrary.wiley.com/doi/abs/10.1096/fasebj.2019.33.1_supplement.574.7 </t>
  </si>
  <si>
    <t>Lovastatin - PE/E</t>
  </si>
  <si>
    <t xml:space="preserve">https://pubmed.ncbi.nlm.nih.gov/32818477 </t>
  </si>
  <si>
    <t xml:space="preserve">https://pubmed.ncbi.nlm.nih.gov/9537338 </t>
  </si>
  <si>
    <t xml:space="preserve">https://www.isisn.org/BR15(2)2018/967-974-15(2)2018BR-18-73.pdf </t>
  </si>
  <si>
    <t xml:space="preserve">https://pubmed.ncbi.nlm.nih.gov/34044205/ </t>
  </si>
  <si>
    <t>Menadione</t>
  </si>
  <si>
    <t xml:space="preserve">https://pubmed.ncbi.nlm.nih.gov/30415746/ </t>
  </si>
  <si>
    <t>MitoQ</t>
  </si>
  <si>
    <t xml:space="preserve">https://pubmed.ncbi.nlm.nih.gov/32228063/ </t>
  </si>
  <si>
    <t>Moxonidine</t>
  </si>
  <si>
    <t xml:space="preserve">https://pubmed.ncbi.nlm.nih.gov/15071362 </t>
  </si>
  <si>
    <t>Mycophenolate mofetil</t>
  </si>
  <si>
    <t>MZe786 - PE/E</t>
  </si>
  <si>
    <t xml:space="preserve">https://pubmed.ncbi.nlm.nih.gov/33321463 </t>
  </si>
  <si>
    <t>https://pubmed.ncbi.nlm.nih.gov/33137710</t>
  </si>
  <si>
    <t>Nicorandil - PE/E</t>
  </si>
  <si>
    <t xml:space="preserve">https://doi.org/10.17116/repro2015214129-133 </t>
  </si>
  <si>
    <t xml:space="preserve">https://rrpharmacology.pensoft.net/article/35316/ </t>
  </si>
  <si>
    <t>Ouabain - PE/E</t>
  </si>
  <si>
    <t xml:space="preserve">https://pubmed.ncbi.nlm.nih.gov/24970393/ </t>
  </si>
  <si>
    <t xml:space="preserve">https://www.ahajournals.org/doi/10.1161/HYPERTENSIONAHA.116.06599 </t>
  </si>
  <si>
    <t>Pirmagrel</t>
  </si>
  <si>
    <t xml:space="preserve">https://pubmed.ncbi.nlm.nih.gov/6371062/ </t>
  </si>
  <si>
    <t xml:space="preserve">https://pubmed.ncbi.nlm.nih.gov/12361679/ </t>
  </si>
  <si>
    <t>Placental growth factor</t>
  </si>
  <si>
    <t xml:space="preserve">https://pubmed.ncbi.nlm.nih.gov/26831193/ </t>
  </si>
  <si>
    <t xml:space="preserve">https://pubmed.ncbi.nlm.nih.gov/27091894/ </t>
  </si>
  <si>
    <t xml:space="preserve">https://pubmed.ncbi.nlm.nih.gov/32654553/ </t>
  </si>
  <si>
    <t xml:space="preserve">https://reporter.nih.gov/project-details/9732626 </t>
  </si>
  <si>
    <t xml:space="preserve">https://pubmed.ncbi.nlm.nih.gov/25249978/ </t>
  </si>
  <si>
    <t xml:space="preserve">https://reporter.nih.gov/project-details/9481296 </t>
  </si>
  <si>
    <t>Polyphenol - Grape seed extract - PE/E</t>
  </si>
  <si>
    <t xml:space="preserve">https://pubmed.ncbi.nlm.nih.gov/25793191/ </t>
  </si>
  <si>
    <t xml:space="preserve">https://pubmed.ncbi.nlm.nih.gov/27537554/ </t>
  </si>
  <si>
    <t xml:space="preserve">https://pubmed.ncbi.nlm.nih.gov/33240108/ </t>
  </si>
  <si>
    <t>Polyphenol - Mangiferin</t>
  </si>
  <si>
    <t xml:space="preserve">https://pubmed.ncbi.nlm.nih.gov/29934052/ </t>
  </si>
  <si>
    <t xml:space="preserve">https://pubmed.ncbi.nlm.nih.gov/31989480/ </t>
  </si>
  <si>
    <t>Polyphenol - Moringa oleifera</t>
  </si>
  <si>
    <t xml:space="preserve">https://www.ncbi.nlm.nih.gov/pmc/articles/PMC6918402/ </t>
  </si>
  <si>
    <t xml:space="preserve">http://dx.doi.org/10.7324/JAPS.2020.10806 </t>
  </si>
  <si>
    <t>Polyphenol - Quercetin</t>
  </si>
  <si>
    <t xml:space="preserve">https://pubmed.ncbi.nlm.nih.gov/31940027/ </t>
  </si>
  <si>
    <t xml:space="preserve">https://pubmed.ncbi.nlm.nih.gov/31022396/ </t>
  </si>
  <si>
    <t xml:space="preserve">https://pubmed.ncbi.nlm.nih.gov/31103824/ </t>
  </si>
  <si>
    <t xml:space="preserve">https://pubmed.ncbi.nlm.nih.gov/32305698/ </t>
  </si>
  <si>
    <t>Polyphenol - Scutellaria baicalensis root extract (Baicalin)</t>
  </si>
  <si>
    <t xml:space="preserve">https://sciendo.com/article/10.2478/hepo-2019-0001 </t>
  </si>
  <si>
    <t xml:space="preserve">https://pubmed.ncbi.nlm.nih.gov/30372856 </t>
  </si>
  <si>
    <t xml:space="preserve">https://pubmed.ncbi.nlm.nih.gov/33081553 </t>
  </si>
  <si>
    <t xml:space="preserve">https://pubmed.ncbi.nlm.nih.gov/33435803 </t>
  </si>
  <si>
    <t xml:space="preserve">https://pubmed.ncbi.nlm.nih.gov/34320906/ </t>
  </si>
  <si>
    <t>Polyphenol - Uncaria rhynchophylla extract</t>
  </si>
  <si>
    <t xml:space="preserve">https://pubmed.ncbi.nlm.nih.gov/23376412 </t>
  </si>
  <si>
    <t xml:space="preserve">https://pubmed.ncbi.nlm.nih.gov/26539222 </t>
  </si>
  <si>
    <t xml:space="preserve">https://pubmed.ncbi.nlm.nih.gov/20828308 </t>
  </si>
  <si>
    <t xml:space="preserve">https://pubmed.ncbi.nlm.nih.gov/31116257 </t>
  </si>
  <si>
    <t>Polyphenol - Vitexin</t>
  </si>
  <si>
    <t xml:space="preserve">https://pubmed.ncbi.nlm.nih.gov/31486114 </t>
  </si>
  <si>
    <t>Polyphenol - Vitis labrusca/vinifera extract</t>
  </si>
  <si>
    <t xml:space="preserve">https://pubmed.ncbi.nlm.nih.gov/12495554   </t>
  </si>
  <si>
    <t xml:space="preserve">https://pubmed.ncbi.nlm.nih.gov/17454221 </t>
  </si>
  <si>
    <t xml:space="preserve">https://pubmed.ncbi.nlm.nih.gov/32292752/  </t>
  </si>
  <si>
    <t>Regulatory T cells</t>
  </si>
  <si>
    <t xml:space="preserve">https://pubmed.ncbi.nlm.nih.gov/26290102/ </t>
  </si>
  <si>
    <t>Research programme - GPCR-AAB binding aptamers</t>
  </si>
  <si>
    <t xml:space="preserve">https://pubmed.ncbi.nlm.nih.gov/23144646/ </t>
  </si>
  <si>
    <t xml:space="preserve">Research programme - Gynaecological disorder therapeutics </t>
  </si>
  <si>
    <t xml:space="preserve">https://adisinsight.springer.com/drugs/800058935 </t>
  </si>
  <si>
    <t>Saireito</t>
  </si>
  <si>
    <t>SB203580</t>
  </si>
  <si>
    <t xml:space="preserve">https://pubmed.ncbi.nlm.nih.gov/31507429/ </t>
  </si>
  <si>
    <t xml:space="preserve">sFlt-1-targeting siRNA (nanoparticle delivery) </t>
  </si>
  <si>
    <t xml:space="preserve">https://pubmed.ncbi.nlm.nih.gov/28962687/ </t>
  </si>
  <si>
    <t xml:space="preserve">https://pubmed.ncbi.nlm.nih.gov/32117942/ </t>
  </si>
  <si>
    <t>Simvastatin - PE/E</t>
  </si>
  <si>
    <t xml:space="preserve">https://pubmed.ncbi.nlm.nih.gov/28529486/ </t>
  </si>
  <si>
    <t xml:space="preserve">https://pubmed.ncbi.nlm.nih.gov/17389265/ </t>
  </si>
  <si>
    <t xml:space="preserve">https://pubmed.ncbi.nlm.nih.gov/27207105/ </t>
  </si>
  <si>
    <t xml:space="preserve">https://pubmed.ncbi.nlm.nih.gov/32199147/ </t>
  </si>
  <si>
    <t>Sodium hydrosulfide - PE/E</t>
  </si>
  <si>
    <t xml:space="preserve">https://pubmed.ncbi.nlm.nih.gov/24335973 </t>
  </si>
  <si>
    <t xml:space="preserve">https://pubmed.ncbi.nlm.nih.gov/27620880/ </t>
  </si>
  <si>
    <t xml:space="preserve">https://pubmed.ncbi.nlm.nih.gov/31363805 </t>
  </si>
  <si>
    <t>Sofalcone</t>
  </si>
  <si>
    <t xml:space="preserve">https://pubmed.ncbi.nlm.nih.gov/25667213/ </t>
  </si>
  <si>
    <t>SynB1-ELP-p50i (polypeptide delivery)</t>
  </si>
  <si>
    <t xml:space="preserve">https://pubmed.ncbi.nlm.nih.gov/31786977/ </t>
  </si>
  <si>
    <t>Tempol - PE/E</t>
  </si>
  <si>
    <t xml:space="preserve">https://pubmed.ncbi.nlm.nih.gov/18259014/ </t>
  </si>
  <si>
    <t>Tetramethylpyrazine</t>
  </si>
  <si>
    <t xml:space="preserve">https://pubmed.ncbi.nlm.nih.gov/30937928/ </t>
  </si>
  <si>
    <t xml:space="preserve">https://pubmed.ncbi.nlm.nih.gov/33112793 </t>
  </si>
  <si>
    <t xml:space="preserve">http://www.chictr.org.cn/showproj.aspx?proj=4990 </t>
  </si>
  <si>
    <t xml:space="preserve">https://pubmed.ncbi.nlm.nih.gov/27668034/ </t>
  </si>
  <si>
    <t>Toki-shakuyaku-san - PE/E</t>
  </si>
  <si>
    <t xml:space="preserve">https://pubmed.ncbi.nlm.nih.gov/14971720/ </t>
  </si>
  <si>
    <t xml:space="preserve">https://pubmed.ncbi.nlm.nih.gov/15997172/ </t>
  </si>
  <si>
    <t>Trehalose</t>
  </si>
  <si>
    <t>Yes4</t>
  </si>
  <si>
    <t xml:space="preserve">https://onlinelibrary.wiley.com/doi/abs/10.1111/aji.106_12984 </t>
  </si>
  <si>
    <t>TRV027</t>
  </si>
  <si>
    <t xml:space="preserve">https://pubmed.ncbi.nlm.nih.gov/30503206/ </t>
  </si>
  <si>
    <t xml:space="preserve">https://pubmed.ncbi.nlm.nih.gov/20801892/ </t>
  </si>
  <si>
    <t xml:space="preserve">https://adisinsight.springer.com/trials/700261681 </t>
  </si>
  <si>
    <t xml:space="preserve">https://www.clinicaltrialsarena.com/news/trevena-trv027-trial-covid-19/ </t>
  </si>
  <si>
    <t>VEGF-121 - PE/E</t>
  </si>
  <si>
    <t xml:space="preserve">https://pubmed.ncbi.nlm.nih.gov/17724276/ </t>
  </si>
  <si>
    <t xml:space="preserve">https://pubmed.ncbi.nlm.nih.gov/27033458/ </t>
  </si>
  <si>
    <t>VEGF-B (polypeptide delivery)</t>
  </si>
  <si>
    <t xml:space="preserve">https://reporter.nih.gov/project-details/9973513 </t>
  </si>
  <si>
    <t xml:space="preserve">https://pubmed.ncbi.nlm.nih.gov/29629873/ </t>
  </si>
  <si>
    <t>VG 1177</t>
  </si>
  <si>
    <t xml:space="preserve">https://pubmed.ncbi.nlm.nih.gov/28642294/ </t>
  </si>
  <si>
    <t>YC 1</t>
  </si>
  <si>
    <t xml:space="preserve">https://pubmed.ncbi.nlm.nih.gov/24144050/ </t>
  </si>
  <si>
    <t xml:space="preserve">https://pubmed.ncbi.nlm.nih.gov/26159901/ </t>
  </si>
  <si>
    <r>
      <t xml:space="preserve">Supplementary Data 1: </t>
    </r>
    <r>
      <rPr>
        <sz val="12"/>
        <color rgb="FF000000"/>
        <rFont val="Calibri"/>
        <family val="2"/>
        <scheme val="minor"/>
      </rPr>
      <t>Excel spreadsheet with analysis (raw data)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</si>
</sst>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499984740745262"/>
        <bgColor theme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theme="9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  <border>
      <left/>
      <right style="thin">
        <color rgb="FF757171"/>
      </right>
      <top style="thin">
        <color rgb="FF757171"/>
      </top>
      <bottom style="thin">
        <color rgb="FF75717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3" fillId="4" borderId="1" xfId="1" applyFill="1" applyBorder="1"/>
    <xf numFmtId="0" fontId="0" fillId="3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/>
    <xf numFmtId="0" fontId="2" fillId="0" borderId="0" xfId="0" applyFont="1"/>
    <xf numFmtId="0" fontId="3" fillId="0" borderId="1" xfId="1" applyFill="1" applyBorder="1"/>
    <xf numFmtId="0" fontId="0" fillId="0" borderId="1" xfId="0" applyBorder="1"/>
    <xf numFmtId="0" fontId="0" fillId="4" borderId="0" xfId="0" applyFill="1"/>
    <xf numFmtId="0" fontId="4" fillId="5" borderId="1" xfId="0" applyFont="1" applyFill="1" applyBorder="1"/>
    <xf numFmtId="0" fontId="4" fillId="5" borderId="1" xfId="0" applyFont="1" applyFill="1" applyBorder="1" applyAlignment="1">
      <alignment wrapText="1"/>
    </xf>
    <xf numFmtId="0" fontId="6" fillId="6" borderId="2" xfId="0" applyFont="1" applyFill="1" applyBorder="1"/>
    <xf numFmtId="0" fontId="6" fillId="6" borderId="3" xfId="0" applyFont="1" applyFill="1" applyBorder="1"/>
    <xf numFmtId="0" fontId="3" fillId="0" borderId="1" xfId="1" applyFill="1" applyBorder="1" applyAlignment="1"/>
    <xf numFmtId="0" fontId="3" fillId="7" borderId="1" xfId="1" applyFill="1" applyBorder="1"/>
    <xf numFmtId="0" fontId="0" fillId="7" borderId="1" xfId="0" applyFill="1" applyBorder="1"/>
    <xf numFmtId="0" fontId="0" fillId="7" borderId="0" xfId="0" applyFill="1"/>
    <xf numFmtId="0" fontId="7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24</xdr:col>
      <xdr:colOff>190500</xdr:colOff>
      <xdr:row>17</xdr:row>
      <xdr:rowOff>76200</xdr:rowOff>
    </xdr:from>
    <xdr:to>
      <xdr:col>24</xdr:col>
      <xdr:colOff>1511300</xdr:colOff>
      <xdr:row>21</xdr:row>
      <xdr:rowOff>139700</xdr:rowOff>
    </xdr:to>
    <xdr:sp macro="" textlink="">
      <xdr:nvSpPr>
        <xdr:cNvPr id="1566" name="Text Box 542" hidden="1">
          <a:extLst>
            <a:ext uri="{FF2B5EF4-FFF2-40B4-BE49-F238E27FC236}">
              <a16:creationId xmlns:a16="http://schemas.microsoft.com/office/drawing/2014/main" id="{AB969DFA-AF2F-0019-28F6-4B505995EEF8}"/>
            </a:ext>
          </a:extLst>
        </xdr:cNvPr>
        <xdr:cNvSpPr txBox="1">
          <a:spLocks noChangeArrowheads="1"/>
        </xdr:cNvSpPr>
      </xdr:nvSpPr>
      <xdr:spPr bwMode="auto">
        <a:xfrm>
          <a:off x="34937700" y="4343400"/>
          <a:ext cx="1320800" cy="876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ubmed.ncbi.nlm.nih.gov/27033458/" TargetMode="External"/><Relationship Id="rId21" Type="http://schemas.openxmlformats.org/officeDocument/2006/relationships/hyperlink" Target="https://adisinsight.springer.com/drugs/800020592" TargetMode="External"/><Relationship Id="rId42" Type="http://schemas.openxmlformats.org/officeDocument/2006/relationships/hyperlink" Target="https://reporter.nih.gov/project-details/9732626" TargetMode="External"/><Relationship Id="rId47" Type="http://schemas.openxmlformats.org/officeDocument/2006/relationships/hyperlink" Target="https://pubmed.ncbi.nlm.nih.gov/29934052/" TargetMode="External"/><Relationship Id="rId63" Type="http://schemas.openxmlformats.org/officeDocument/2006/relationships/hyperlink" Target="https://pubmed.ncbi.nlm.nih.gov/30503206/" TargetMode="External"/><Relationship Id="rId68" Type="http://schemas.openxmlformats.org/officeDocument/2006/relationships/hyperlink" Target="https://pubmed.ncbi.nlm.nih.gov/24144050/" TargetMode="External"/><Relationship Id="rId84" Type="http://schemas.openxmlformats.org/officeDocument/2006/relationships/hyperlink" Target="https://pubmed.ncbi.nlm.nih.gov/29849826/" TargetMode="External"/><Relationship Id="rId89" Type="http://schemas.openxmlformats.org/officeDocument/2006/relationships/hyperlink" Target="https://pubmed.ncbi.nlm.nih.gov/23704251/" TargetMode="External"/><Relationship Id="rId112" Type="http://schemas.openxmlformats.org/officeDocument/2006/relationships/hyperlink" Target="https://pubmed.ncbi.nlm.nih.gov/31116257" TargetMode="External"/><Relationship Id="rId16" Type="http://schemas.openxmlformats.org/officeDocument/2006/relationships/hyperlink" Target="https://pubmed.ncbi.nlm.nih.gov/21079047/" TargetMode="External"/><Relationship Id="rId107" Type="http://schemas.openxmlformats.org/officeDocument/2006/relationships/hyperlink" Target="https://pubmed.ncbi.nlm.nih.gov/32305698/" TargetMode="External"/><Relationship Id="rId11" Type="http://schemas.openxmlformats.org/officeDocument/2006/relationships/hyperlink" Target="https://pubmed.ncbi.nlm.nih.gov/25667213/" TargetMode="External"/><Relationship Id="rId32" Type="http://schemas.openxmlformats.org/officeDocument/2006/relationships/hyperlink" Target="https://www.tommys.org/research/research-topics/pregnancy-complication-research/pre-eclampsia/kynurenine-potential-treatment-women-pre-eclampsia" TargetMode="External"/><Relationship Id="rId37" Type="http://schemas.openxmlformats.org/officeDocument/2006/relationships/hyperlink" Target="https://doi.org/10.17116/repro2015214129-133" TargetMode="External"/><Relationship Id="rId53" Type="http://schemas.openxmlformats.org/officeDocument/2006/relationships/hyperlink" Target="https://pubmed.ncbi.nlm.nih.gov/26290102/" TargetMode="External"/><Relationship Id="rId58" Type="http://schemas.openxmlformats.org/officeDocument/2006/relationships/hyperlink" Target="https://pubmed.ncbi.nlm.nih.gov/28529486/" TargetMode="External"/><Relationship Id="rId74" Type="http://schemas.openxmlformats.org/officeDocument/2006/relationships/hyperlink" Target="https://pubmed.ncbi.nlm.nih.gov/28640960/" TargetMode="External"/><Relationship Id="rId79" Type="http://schemas.openxmlformats.org/officeDocument/2006/relationships/hyperlink" Target="https://rrpharmacology.pensoft.net/article/35316/" TargetMode="External"/><Relationship Id="rId102" Type="http://schemas.openxmlformats.org/officeDocument/2006/relationships/hyperlink" Target="https://pubmed.ncbi.nlm.nih.gov/26348106/" TargetMode="External"/><Relationship Id="rId123" Type="http://schemas.openxmlformats.org/officeDocument/2006/relationships/hyperlink" Target="https://pubmed.ncbi.nlm.nih.gov/27207105/" TargetMode="External"/><Relationship Id="rId128" Type="http://schemas.openxmlformats.org/officeDocument/2006/relationships/hyperlink" Target="https://www.clinicaltrialsarena.com/news/trevena-trv027-trial-covid-19/" TargetMode="External"/><Relationship Id="rId5" Type="http://schemas.openxmlformats.org/officeDocument/2006/relationships/hyperlink" Target="https://www.nature.com/articles/s41440-019-0387-3" TargetMode="External"/><Relationship Id="rId90" Type="http://schemas.openxmlformats.org/officeDocument/2006/relationships/hyperlink" Target="https://pubmed.ncbi.nlm.nih.gov/31363805/" TargetMode="External"/><Relationship Id="rId95" Type="http://schemas.openxmlformats.org/officeDocument/2006/relationships/hyperlink" Target="https://pubmed.ncbi.nlm.nih.gov/32292752/" TargetMode="External"/><Relationship Id="rId22" Type="http://schemas.openxmlformats.org/officeDocument/2006/relationships/hyperlink" Target="https://pubmed.ncbi.nlm.nih.gov/26685104/" TargetMode="External"/><Relationship Id="rId27" Type="http://schemas.openxmlformats.org/officeDocument/2006/relationships/hyperlink" Target="https://pubmed.ncbi.nlm.nih.gov/22935405/" TargetMode="External"/><Relationship Id="rId43" Type="http://schemas.openxmlformats.org/officeDocument/2006/relationships/hyperlink" Target="https://pubmed.ncbi.nlm.nih.gov/25249978/" TargetMode="External"/><Relationship Id="rId48" Type="http://schemas.openxmlformats.org/officeDocument/2006/relationships/hyperlink" Target="https://pubmed.ncbi.nlm.nih.gov/31940027/" TargetMode="External"/><Relationship Id="rId64" Type="http://schemas.openxmlformats.org/officeDocument/2006/relationships/hyperlink" Target="https://pubmed.ncbi.nlm.nih.gov/17724276/" TargetMode="External"/><Relationship Id="rId69" Type="http://schemas.openxmlformats.org/officeDocument/2006/relationships/hyperlink" Target="https://pubmed.ncbi.nlm.nih.gov/31786977/" TargetMode="External"/><Relationship Id="rId113" Type="http://schemas.openxmlformats.org/officeDocument/2006/relationships/hyperlink" Target="http://www.chictr.org.cn/showproj.aspx?proj=4990" TargetMode="External"/><Relationship Id="rId118" Type="http://schemas.openxmlformats.org/officeDocument/2006/relationships/hyperlink" Target="https://pubmed.ncbi.nlm.nih.gov/33081553" TargetMode="External"/><Relationship Id="rId80" Type="http://schemas.openxmlformats.org/officeDocument/2006/relationships/hyperlink" Target="https://pubmed.ncbi.nlm.nih.gov/6371062/" TargetMode="External"/><Relationship Id="rId85" Type="http://schemas.openxmlformats.org/officeDocument/2006/relationships/hyperlink" Target="https://pubmed.ncbi.nlm.nih.gov/28962687/" TargetMode="External"/><Relationship Id="rId12" Type="http://schemas.openxmlformats.org/officeDocument/2006/relationships/hyperlink" Target="https://www.ncbi.nlm.nih.gov/pmc/articles/PMC6854435/" TargetMode="External"/><Relationship Id="rId17" Type="http://schemas.openxmlformats.org/officeDocument/2006/relationships/hyperlink" Target="https://pubmed.ncbi.nlm.nih.gov/27806983/" TargetMode="External"/><Relationship Id="rId33" Type="http://schemas.openxmlformats.org/officeDocument/2006/relationships/hyperlink" Target="https://pubmed.ncbi.nlm.nih.gov/32818477" TargetMode="External"/><Relationship Id="rId38" Type="http://schemas.openxmlformats.org/officeDocument/2006/relationships/hyperlink" Target="https://pubmed.ncbi.nlm.nih.gov/24970393/" TargetMode="External"/><Relationship Id="rId59" Type="http://schemas.openxmlformats.org/officeDocument/2006/relationships/hyperlink" Target="https://pubmed.ncbi.nlm.nih.gov/27620880/" TargetMode="External"/><Relationship Id="rId103" Type="http://schemas.openxmlformats.org/officeDocument/2006/relationships/hyperlink" Target="https://pubmed.ncbi.nlm.nih.gov/29284357/" TargetMode="External"/><Relationship Id="rId108" Type="http://schemas.openxmlformats.org/officeDocument/2006/relationships/hyperlink" Target="https://pubmed.ncbi.nlm.nih.gov/31103824/" TargetMode="External"/><Relationship Id="rId124" Type="http://schemas.openxmlformats.org/officeDocument/2006/relationships/hyperlink" Target="https://pubmed.ncbi.nlm.nih.gov/32199147/" TargetMode="External"/><Relationship Id="rId129" Type="http://schemas.openxmlformats.org/officeDocument/2006/relationships/drawing" Target="../drawings/drawing1.xml"/><Relationship Id="rId54" Type="http://schemas.openxmlformats.org/officeDocument/2006/relationships/hyperlink" Target="https://adisinsight.springer.com/drugs/800058935" TargetMode="External"/><Relationship Id="rId70" Type="http://schemas.openxmlformats.org/officeDocument/2006/relationships/hyperlink" Target="https://pubmed.ncbi.nlm.nih.gov/18259014/" TargetMode="External"/><Relationship Id="rId75" Type="http://schemas.openxmlformats.org/officeDocument/2006/relationships/hyperlink" Target="https://pubmed.ncbi.nlm.nih.gov/32306786" TargetMode="External"/><Relationship Id="rId91" Type="http://schemas.openxmlformats.org/officeDocument/2006/relationships/hyperlink" Target="https://pubmed.ncbi.nlm.nih.gov/28758949/" TargetMode="External"/><Relationship Id="rId96" Type="http://schemas.openxmlformats.org/officeDocument/2006/relationships/hyperlink" Target="https://pubmed.ncbi.nlm.nih.gov/12495554" TargetMode="External"/><Relationship Id="rId1" Type="http://schemas.openxmlformats.org/officeDocument/2006/relationships/hyperlink" Target="https://pubmed.ncbi.nlm.nih.gov/33137710" TargetMode="External"/><Relationship Id="rId6" Type="http://schemas.openxmlformats.org/officeDocument/2006/relationships/hyperlink" Target="https://pubmed.ncbi.nlm.nih.gov/17353120/" TargetMode="External"/><Relationship Id="rId23" Type="http://schemas.openxmlformats.org/officeDocument/2006/relationships/hyperlink" Target="https://pubmed.ncbi.nlm.nih.gov/32646252/" TargetMode="External"/><Relationship Id="rId28" Type="http://schemas.openxmlformats.org/officeDocument/2006/relationships/hyperlink" Target="https://pubmed.ncbi.nlm.nih.gov/17049314/" TargetMode="External"/><Relationship Id="rId49" Type="http://schemas.openxmlformats.org/officeDocument/2006/relationships/hyperlink" Target="https://sciendo.com/article/10.2478/hepo-2019-0001" TargetMode="External"/><Relationship Id="rId114" Type="http://schemas.openxmlformats.org/officeDocument/2006/relationships/hyperlink" Target="https://pubmed.ncbi.nlm.nih.gov/27668034/" TargetMode="External"/><Relationship Id="rId119" Type="http://schemas.openxmlformats.org/officeDocument/2006/relationships/hyperlink" Target="https://pubmed.ncbi.nlm.nih.gov/30372856" TargetMode="External"/><Relationship Id="rId44" Type="http://schemas.openxmlformats.org/officeDocument/2006/relationships/hyperlink" Target="https://reporter.nih.gov/project-details/9481296" TargetMode="External"/><Relationship Id="rId60" Type="http://schemas.openxmlformats.org/officeDocument/2006/relationships/hyperlink" Target="https://pubmed.ncbi.nlm.nih.gov/30937928/" TargetMode="External"/><Relationship Id="rId65" Type="http://schemas.openxmlformats.org/officeDocument/2006/relationships/hyperlink" Target="https://reporter.nih.gov/project-details/9973513" TargetMode="External"/><Relationship Id="rId81" Type="http://schemas.openxmlformats.org/officeDocument/2006/relationships/hyperlink" Target="https://pubmed.ncbi.nlm.nih.gov/12361679/" TargetMode="External"/><Relationship Id="rId86" Type="http://schemas.openxmlformats.org/officeDocument/2006/relationships/hyperlink" Target="https://pubmed.ncbi.nlm.nih.gov/15997172/" TargetMode="External"/><Relationship Id="rId13" Type="http://schemas.openxmlformats.org/officeDocument/2006/relationships/hyperlink" Target="https://pubmed.ncbi.nlm.nih.gov/29284116/" TargetMode="External"/><Relationship Id="rId18" Type="http://schemas.openxmlformats.org/officeDocument/2006/relationships/hyperlink" Target="https://pubmed.ncbi.nlm.nih.gov/32527034/" TargetMode="External"/><Relationship Id="rId39" Type="http://schemas.openxmlformats.org/officeDocument/2006/relationships/hyperlink" Target="https://pubmed.ncbi.nlm.nih.gov/32654553/" TargetMode="External"/><Relationship Id="rId109" Type="http://schemas.openxmlformats.org/officeDocument/2006/relationships/hyperlink" Target="https://pubmed.ncbi.nlm.nih.gov/31022396/" TargetMode="External"/><Relationship Id="rId34" Type="http://schemas.openxmlformats.org/officeDocument/2006/relationships/hyperlink" Target="https://pubmed.ncbi.nlm.nih.gov/32228063/" TargetMode="External"/><Relationship Id="rId50" Type="http://schemas.openxmlformats.org/officeDocument/2006/relationships/hyperlink" Target="https://pubmed.ncbi.nlm.nih.gov/23376412" TargetMode="External"/><Relationship Id="rId55" Type="http://schemas.openxmlformats.org/officeDocument/2006/relationships/hyperlink" Target="https://pubmed.ncbi.nlm.nih.gov/17353120/" TargetMode="External"/><Relationship Id="rId76" Type="http://schemas.openxmlformats.org/officeDocument/2006/relationships/hyperlink" Target="https://maxwellsci.com/jp/mspabstract.php?jid=BJPT&amp;doi=bjpt.7.2779" TargetMode="External"/><Relationship Id="rId97" Type="http://schemas.openxmlformats.org/officeDocument/2006/relationships/hyperlink" Target="https://pubmed.ncbi.nlm.nih.gov/24335973" TargetMode="External"/><Relationship Id="rId104" Type="http://schemas.openxmlformats.org/officeDocument/2006/relationships/hyperlink" Target="https://pubmed.ncbi.nlm.nih.gov/9537338" TargetMode="External"/><Relationship Id="rId120" Type="http://schemas.openxmlformats.org/officeDocument/2006/relationships/hyperlink" Target="https://pubmed.ncbi.nlm.nih.gov/33435803" TargetMode="External"/><Relationship Id="rId125" Type="http://schemas.openxmlformats.org/officeDocument/2006/relationships/hyperlink" Target="https://pubmed.ncbi.nlm.nih.gov/34044205/" TargetMode="External"/><Relationship Id="rId7" Type="http://schemas.openxmlformats.org/officeDocument/2006/relationships/hyperlink" Target="https://faseb.onlinelibrary.wiley.com/doi/abs/10.1096/fasebj.2019.33.1_supplement.574.7" TargetMode="External"/><Relationship Id="rId71" Type="http://schemas.openxmlformats.org/officeDocument/2006/relationships/hyperlink" Target="https://pubmed.ncbi.nlm.nih.gov/30237900/" TargetMode="External"/><Relationship Id="rId92" Type="http://schemas.openxmlformats.org/officeDocument/2006/relationships/hyperlink" Target="https://pubmed.ncbi.nlm.nih.gov/26471339/" TargetMode="External"/><Relationship Id="rId2" Type="http://schemas.openxmlformats.org/officeDocument/2006/relationships/hyperlink" Target="https://pubmed.ncbi.nlm.nih.gov/33321463" TargetMode="External"/><Relationship Id="rId29" Type="http://schemas.openxmlformats.org/officeDocument/2006/relationships/hyperlink" Target="https://www.researchgate.net/publication/342492125_Effects_of_Aqueous_Leaf_Extract_of_Thymus_schimperion_Hematologic_Profiles_of_Animal_Models_of_Pre-eclampsia%20(link%20in%20pipeline%20is%20not%20the%20same%20as%20the%20actual%20study)" TargetMode="External"/><Relationship Id="rId24" Type="http://schemas.openxmlformats.org/officeDocument/2006/relationships/hyperlink" Target="https://pubmed.ncbi.nlm.nih.gov/30183401/" TargetMode="External"/><Relationship Id="rId40" Type="http://schemas.openxmlformats.org/officeDocument/2006/relationships/hyperlink" Target="https://pubmed.ncbi.nlm.nih.gov/27091894/" TargetMode="External"/><Relationship Id="rId45" Type="http://schemas.openxmlformats.org/officeDocument/2006/relationships/hyperlink" Target="https://pubmed.ncbi.nlm.nih.gov/25793191/" TargetMode="External"/><Relationship Id="rId66" Type="http://schemas.openxmlformats.org/officeDocument/2006/relationships/hyperlink" Target="https://pubmed.ncbi.nlm.nih.gov/28642294/" TargetMode="External"/><Relationship Id="rId87" Type="http://schemas.openxmlformats.org/officeDocument/2006/relationships/hyperlink" Target="https://pubmed.ncbi.nlm.nih.gov/33240108/" TargetMode="External"/><Relationship Id="rId110" Type="http://schemas.openxmlformats.org/officeDocument/2006/relationships/hyperlink" Target="https://pubmed.ncbi.nlm.nih.gov/26539222" TargetMode="External"/><Relationship Id="rId115" Type="http://schemas.openxmlformats.org/officeDocument/2006/relationships/hyperlink" Target="https://pubmed.ncbi.nlm.nih.gov/33112793" TargetMode="External"/><Relationship Id="rId61" Type="http://schemas.openxmlformats.org/officeDocument/2006/relationships/hyperlink" Target="https://pubmed.ncbi.nlm.nih.gov/14971720/" TargetMode="External"/><Relationship Id="rId82" Type="http://schemas.openxmlformats.org/officeDocument/2006/relationships/hyperlink" Target="https://pubmed.ncbi.nlm.nih.gov/31989480/" TargetMode="External"/><Relationship Id="rId19" Type="http://schemas.openxmlformats.org/officeDocument/2006/relationships/hyperlink" Target="https://pubmed.ncbi.nlm.nih.gov/32942669/" TargetMode="External"/><Relationship Id="rId14" Type="http://schemas.openxmlformats.org/officeDocument/2006/relationships/hyperlink" Target="https://pubmed.ncbi.nlm.nih.gov/31865793/" TargetMode="External"/><Relationship Id="rId30" Type="http://schemas.openxmlformats.org/officeDocument/2006/relationships/hyperlink" Target="https://pubmed.ncbi.nlm.nih.gov/33542786/" TargetMode="External"/><Relationship Id="rId35" Type="http://schemas.openxmlformats.org/officeDocument/2006/relationships/hyperlink" Target="https://pubmed.ncbi.nlm.nih.gov/15071362" TargetMode="External"/><Relationship Id="rId56" Type="http://schemas.openxmlformats.org/officeDocument/2006/relationships/hyperlink" Target="https://pubmed.ncbi.nlm.nih.gov/31507429/" TargetMode="External"/><Relationship Id="rId77" Type="http://schemas.openxmlformats.org/officeDocument/2006/relationships/hyperlink" Target="https://pubmed.ncbi.nlm.nih.gov/27789293/" TargetMode="External"/><Relationship Id="rId100" Type="http://schemas.openxmlformats.org/officeDocument/2006/relationships/hyperlink" Target="https://pubmed.ncbi.nlm.nih.gov/10952892" TargetMode="External"/><Relationship Id="rId105" Type="http://schemas.openxmlformats.org/officeDocument/2006/relationships/hyperlink" Target="https://www.isisn.org/BR15(2)2018/967-974-15(2)2018BR-18-73.pdf" TargetMode="External"/><Relationship Id="rId126" Type="http://schemas.openxmlformats.org/officeDocument/2006/relationships/hyperlink" Target="https://pubmed.ncbi.nlm.nih.gov/20801892/" TargetMode="External"/><Relationship Id="rId8" Type="http://schemas.openxmlformats.org/officeDocument/2006/relationships/hyperlink" Target="https://pubmed.ncbi.nlm.nih.gov/29849826/" TargetMode="External"/><Relationship Id="rId51" Type="http://schemas.openxmlformats.org/officeDocument/2006/relationships/hyperlink" Target="https://pubmed.ncbi.nlm.nih.gov/31486114" TargetMode="External"/><Relationship Id="rId72" Type="http://schemas.openxmlformats.org/officeDocument/2006/relationships/hyperlink" Target="https://reporter.nih.gov/project-details/8780971" TargetMode="External"/><Relationship Id="rId93" Type="http://schemas.openxmlformats.org/officeDocument/2006/relationships/hyperlink" Target="https://www.ncbi.nlm.nih.gov/pmc/articles/PMC6918402/" TargetMode="External"/><Relationship Id="rId98" Type="http://schemas.openxmlformats.org/officeDocument/2006/relationships/hyperlink" Target="https://pubmed.ncbi.nlm.nih.gov/31363805" TargetMode="External"/><Relationship Id="rId121" Type="http://schemas.openxmlformats.org/officeDocument/2006/relationships/hyperlink" Target="https://pubmed.ncbi.nlm.nih.gov/34320906/" TargetMode="External"/><Relationship Id="rId3" Type="http://schemas.openxmlformats.org/officeDocument/2006/relationships/hyperlink" Target="https://pubmed.ncbi.nlm.nih.gov/19617880/" TargetMode="External"/><Relationship Id="rId25" Type="http://schemas.openxmlformats.org/officeDocument/2006/relationships/hyperlink" Target="https://pubmed.ncbi.nlm.nih.gov/30636550/" TargetMode="External"/><Relationship Id="rId46" Type="http://schemas.openxmlformats.org/officeDocument/2006/relationships/hyperlink" Target="https://pubmed.ncbi.nlm.nih.gov/27537554/" TargetMode="External"/><Relationship Id="rId67" Type="http://schemas.openxmlformats.org/officeDocument/2006/relationships/hyperlink" Target="https://pubmed.ncbi.nlm.nih.gov/26159901/" TargetMode="External"/><Relationship Id="rId116" Type="http://schemas.openxmlformats.org/officeDocument/2006/relationships/hyperlink" Target="https://pubmed.ncbi.nlm.nih.gov/10952892" TargetMode="External"/><Relationship Id="rId20" Type="http://schemas.openxmlformats.org/officeDocument/2006/relationships/hyperlink" Target="https://pubmed.ncbi.nlm.nih.gov/23745703/" TargetMode="External"/><Relationship Id="rId41" Type="http://schemas.openxmlformats.org/officeDocument/2006/relationships/hyperlink" Target="https://pubmed.ncbi.nlm.nih.gov/26831193/" TargetMode="External"/><Relationship Id="rId62" Type="http://schemas.openxmlformats.org/officeDocument/2006/relationships/hyperlink" Target="https://onlinelibrary.wiley.com/doi/abs/10.1111/aji.106_12984" TargetMode="External"/><Relationship Id="rId83" Type="http://schemas.openxmlformats.org/officeDocument/2006/relationships/hyperlink" Target="https://pubmed.ncbi.nlm.nih.gov/29849826/" TargetMode="External"/><Relationship Id="rId88" Type="http://schemas.openxmlformats.org/officeDocument/2006/relationships/hyperlink" Target="https://pubmed.ncbi.nlm.nih.gov/10952892" TargetMode="External"/><Relationship Id="rId111" Type="http://schemas.openxmlformats.org/officeDocument/2006/relationships/hyperlink" Target="https://pubmed.ncbi.nlm.nih.gov/20828308" TargetMode="External"/><Relationship Id="rId15" Type="http://schemas.openxmlformats.org/officeDocument/2006/relationships/hyperlink" Target="https://pubmed.ncbi.nlm.nih.gov/32338644/" TargetMode="External"/><Relationship Id="rId36" Type="http://schemas.openxmlformats.org/officeDocument/2006/relationships/hyperlink" Target="https://pubmed.ncbi.nlm.nih.gov/19617880/" TargetMode="External"/><Relationship Id="rId57" Type="http://schemas.openxmlformats.org/officeDocument/2006/relationships/hyperlink" Target="https://pubmed.ncbi.nlm.nih.gov/32117942/" TargetMode="External"/><Relationship Id="rId106" Type="http://schemas.openxmlformats.org/officeDocument/2006/relationships/hyperlink" Target="https://pubmed.ncbi.nlm.nih.gov/34044205/" TargetMode="External"/><Relationship Id="rId127" Type="http://schemas.openxmlformats.org/officeDocument/2006/relationships/hyperlink" Target="https://adisinsight.springer.com/trials/700261681" TargetMode="External"/><Relationship Id="rId10" Type="http://schemas.openxmlformats.org/officeDocument/2006/relationships/hyperlink" Target="https://pubmed.ncbi.nlm.nih.gov/23144646/" TargetMode="External"/><Relationship Id="rId31" Type="http://schemas.openxmlformats.org/officeDocument/2006/relationships/hyperlink" Target="https://pubmed.ncbi.nlm.nih.gov/21764125/" TargetMode="External"/><Relationship Id="rId52" Type="http://schemas.openxmlformats.org/officeDocument/2006/relationships/hyperlink" Target="https://pubmed.ncbi.nlm.nih.gov/17454221" TargetMode="External"/><Relationship Id="rId73" Type="http://schemas.openxmlformats.org/officeDocument/2006/relationships/hyperlink" Target="https://pubmed.ncbi.nlm.nih.gov/18981324/" TargetMode="External"/><Relationship Id="rId78" Type="http://schemas.openxmlformats.org/officeDocument/2006/relationships/hyperlink" Target="https://www.ahajournals.org/doi/10.1161/HYPERTENSIONAHA.116.06599" TargetMode="External"/><Relationship Id="rId94" Type="http://schemas.openxmlformats.org/officeDocument/2006/relationships/hyperlink" Target="http://dx.doi.org/10.7324/JAPS.2020.10806" TargetMode="External"/><Relationship Id="rId99" Type="http://schemas.openxmlformats.org/officeDocument/2006/relationships/hyperlink" Target="https://pubmed.ncbi.nlm.nih.gov/29629873/" TargetMode="External"/><Relationship Id="rId101" Type="http://schemas.openxmlformats.org/officeDocument/2006/relationships/hyperlink" Target="https://pubmed.ncbi.nlm.nih.gov/31521202/" TargetMode="External"/><Relationship Id="rId122" Type="http://schemas.openxmlformats.org/officeDocument/2006/relationships/hyperlink" Target="https://pubmed.ncbi.nlm.nih.gov/17389265/" TargetMode="External"/><Relationship Id="rId4" Type="http://schemas.openxmlformats.org/officeDocument/2006/relationships/hyperlink" Target="https://pubmed.ncbi.nlm.nih.gov/29694830/" TargetMode="External"/><Relationship Id="rId9" Type="http://schemas.openxmlformats.org/officeDocument/2006/relationships/hyperlink" Target="https://pubmed.ncbi.nlm.nih.gov/30415746/" TargetMode="External"/><Relationship Id="rId26" Type="http://schemas.openxmlformats.org/officeDocument/2006/relationships/hyperlink" Target="https://pubmed.ncbi.nlm.nih.gov/2793947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34856-41B6-FB45-B8FC-F19527F6EEC2}">
  <dimension ref="A2:AT198"/>
  <sheetViews>
    <sheetView tabSelected="1" zoomScale="130" zoomScaleNormal="130" workbookViewId="0">
      <selection activeCell="C4" sqref="C4"/>
    </sheetView>
  </sheetViews>
  <sheetFormatPr baseColWidth="10" defaultColWidth="11" defaultRowHeight="16" x14ac:dyDescent="0.2"/>
  <cols>
    <col min="1" max="1" width="52.5" bestFit="1" customWidth="1"/>
    <col min="2" max="2" width="11.83203125" bestFit="1" customWidth="1"/>
    <col min="3" max="4" width="18" customWidth="1"/>
    <col min="5" max="5" width="17.5" customWidth="1"/>
    <col min="6" max="6" width="16" bestFit="1" customWidth="1"/>
    <col min="7" max="7" width="20" customWidth="1"/>
    <col min="8" max="8" width="20.1640625" customWidth="1"/>
    <col min="9" max="9" width="17.1640625" customWidth="1"/>
    <col min="10" max="10" width="15" customWidth="1"/>
    <col min="11" max="11" width="14.1640625" customWidth="1"/>
    <col min="12" max="12" width="14.6640625" customWidth="1"/>
    <col min="13" max="13" width="15" customWidth="1"/>
    <col min="14" max="14" width="14.6640625" customWidth="1"/>
    <col min="15" max="15" width="13.5" customWidth="1"/>
    <col min="16" max="16" width="16.6640625" customWidth="1"/>
    <col min="17" max="17" width="15.83203125" customWidth="1"/>
    <col min="18" max="18" width="17" bestFit="1" customWidth="1"/>
    <col min="19" max="19" width="14" customWidth="1"/>
    <col min="20" max="20" width="19.5" bestFit="1" customWidth="1"/>
    <col min="21" max="21" width="13.1640625" customWidth="1"/>
    <col min="22" max="22" width="30.1640625" customWidth="1"/>
    <col min="23" max="23" width="27" customWidth="1"/>
    <col min="24" max="24" width="24.5" bestFit="1" customWidth="1"/>
    <col min="25" max="25" width="21.33203125" customWidth="1"/>
    <col min="26" max="26" width="22.33203125" customWidth="1"/>
    <col min="27" max="29" width="27.33203125" customWidth="1"/>
    <col min="30" max="30" width="43" customWidth="1"/>
    <col min="31" max="31" width="22.83203125" customWidth="1"/>
    <col min="32" max="32" width="29.1640625" bestFit="1" customWidth="1"/>
    <col min="33" max="33" width="44.33203125" bestFit="1" customWidth="1"/>
    <col min="34" max="34" width="34.1640625" bestFit="1" customWidth="1"/>
    <col min="35" max="35" width="31.33203125" customWidth="1"/>
    <col min="36" max="36" width="31.83203125" customWidth="1"/>
    <col min="37" max="38" width="15.33203125" customWidth="1"/>
    <col min="39" max="39" width="25.33203125" customWidth="1"/>
    <col min="40" max="40" width="29.6640625" bestFit="1" customWidth="1"/>
    <col min="41" max="41" width="25.83203125" bestFit="1" customWidth="1"/>
    <col min="42" max="42" width="19.1640625" bestFit="1" customWidth="1"/>
    <col min="43" max="43" width="19.1640625" customWidth="1"/>
    <col min="44" max="44" width="13" customWidth="1"/>
    <col min="45" max="45" width="13.1640625" bestFit="1" customWidth="1"/>
  </cols>
  <sheetData>
    <row r="2" spans="1:46" x14ac:dyDescent="0.2">
      <c r="A2" s="21" t="s">
        <v>258</v>
      </c>
    </row>
    <row r="3" spans="1:46" x14ac:dyDescent="0.2">
      <c r="V3" s="9" t="s">
        <v>0</v>
      </c>
    </row>
    <row r="4" spans="1:46" x14ac:dyDescent="0.2">
      <c r="E4" s="9" t="s">
        <v>1</v>
      </c>
      <c r="V4" t="s">
        <v>2</v>
      </c>
      <c r="W4" t="s">
        <v>3</v>
      </c>
      <c r="X4" s="22" t="s">
        <v>4</v>
      </c>
      <c r="Y4" s="22"/>
      <c r="Z4" s="22"/>
      <c r="AA4" s="7"/>
      <c r="AB4" s="7"/>
      <c r="AC4" s="7"/>
      <c r="AD4" s="23" t="s">
        <v>5</v>
      </c>
      <c r="AE4" s="23"/>
      <c r="AF4" s="23"/>
      <c r="AG4" s="24" t="s">
        <v>6</v>
      </c>
      <c r="AH4" s="24"/>
      <c r="AI4" s="24" t="s">
        <v>7</v>
      </c>
      <c r="AJ4" s="24"/>
      <c r="AK4" s="24"/>
      <c r="AM4" s="9" t="s">
        <v>8</v>
      </c>
      <c r="AR4" s="9" t="s">
        <v>9</v>
      </c>
    </row>
    <row r="5" spans="1:46" ht="80" x14ac:dyDescent="0.2">
      <c r="A5" s="1" t="s">
        <v>10</v>
      </c>
      <c r="B5" s="2" t="s">
        <v>11</v>
      </c>
      <c r="C5" s="2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17</v>
      </c>
      <c r="I5" s="1" t="s">
        <v>18</v>
      </c>
      <c r="J5" s="1" t="s">
        <v>19</v>
      </c>
      <c r="K5" s="1" t="s">
        <v>20</v>
      </c>
      <c r="L5" s="1" t="s">
        <v>21</v>
      </c>
      <c r="M5" s="1" t="s">
        <v>22</v>
      </c>
      <c r="N5" s="1" t="s">
        <v>23</v>
      </c>
      <c r="O5" s="1" t="s">
        <v>24</v>
      </c>
      <c r="P5" s="1" t="s">
        <v>25</v>
      </c>
      <c r="Q5" s="1" t="s">
        <v>26</v>
      </c>
      <c r="R5" s="2" t="s">
        <v>27</v>
      </c>
      <c r="S5" s="2" t="s">
        <v>28</v>
      </c>
      <c r="T5" s="2" t="s">
        <v>29</v>
      </c>
      <c r="U5" s="13" t="s">
        <v>30</v>
      </c>
      <c r="V5" s="1" t="s">
        <v>31</v>
      </c>
      <c r="W5" s="1" t="s">
        <v>32</v>
      </c>
      <c r="X5" s="1" t="s">
        <v>33</v>
      </c>
      <c r="Y5" s="1" t="s">
        <v>34</v>
      </c>
      <c r="Z5" s="1" t="s">
        <v>35</v>
      </c>
      <c r="AA5" s="1" t="s">
        <v>36</v>
      </c>
      <c r="AB5" s="1" t="s">
        <v>37</v>
      </c>
      <c r="AC5" s="1" t="s">
        <v>38</v>
      </c>
      <c r="AD5" s="1" t="s">
        <v>39</v>
      </c>
      <c r="AE5" s="1" t="s">
        <v>40</v>
      </c>
      <c r="AF5" s="1" t="s">
        <v>41</v>
      </c>
      <c r="AG5" s="1" t="s">
        <v>42</v>
      </c>
      <c r="AH5" s="1" t="s">
        <v>43</v>
      </c>
      <c r="AI5" s="1" t="s">
        <v>44</v>
      </c>
      <c r="AJ5" s="1" t="s">
        <v>45</v>
      </c>
      <c r="AK5" s="1" t="s">
        <v>46</v>
      </c>
      <c r="AL5" s="14" t="s">
        <v>47</v>
      </c>
      <c r="AM5" s="2" t="s">
        <v>48</v>
      </c>
      <c r="AN5" s="2" t="s">
        <v>49</v>
      </c>
      <c r="AO5" s="8" t="s">
        <v>50</v>
      </c>
      <c r="AP5" s="2" t="s">
        <v>51</v>
      </c>
      <c r="AQ5" s="14" t="s">
        <v>52</v>
      </c>
      <c r="AR5" s="13" t="s">
        <v>9</v>
      </c>
      <c r="AS5" s="13" t="s">
        <v>53</v>
      </c>
      <c r="AT5" s="13" t="s">
        <v>54</v>
      </c>
    </row>
    <row r="6" spans="1:46" s="6" customFormat="1" x14ac:dyDescent="0.2">
      <c r="A6" s="3" t="s">
        <v>55</v>
      </c>
      <c r="B6" s="3" t="s">
        <v>56</v>
      </c>
      <c r="C6" s="3"/>
      <c r="D6" s="3" t="s">
        <v>57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>
        <f>AVERAGE(R7:R8)</f>
        <v>19</v>
      </c>
      <c r="T6" s="3">
        <v>2</v>
      </c>
      <c r="U6" s="3">
        <f t="shared" ref="U6:U68" si="0">S6+T6</f>
        <v>21</v>
      </c>
      <c r="V6" s="3">
        <v>0</v>
      </c>
      <c r="W6" s="3">
        <v>2</v>
      </c>
      <c r="X6" s="3">
        <v>1</v>
      </c>
      <c r="Y6" s="3">
        <v>2</v>
      </c>
      <c r="Z6" s="3">
        <v>2</v>
      </c>
      <c r="AA6" s="3">
        <v>0</v>
      </c>
      <c r="AB6" s="3">
        <v>0</v>
      </c>
      <c r="AC6" s="3">
        <v>2</v>
      </c>
      <c r="AD6" s="3">
        <v>-1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f t="shared" ref="AL6:AL68" si="1">SUM(V6:AK6)</f>
        <v>8</v>
      </c>
      <c r="AM6" s="3">
        <v>4</v>
      </c>
      <c r="AN6" s="3">
        <v>1</v>
      </c>
      <c r="AO6" s="3">
        <v>-2</v>
      </c>
      <c r="AP6" s="3">
        <v>1</v>
      </c>
      <c r="AQ6" s="3">
        <f t="shared" ref="AQ6:AQ68" si="2">SUM(AM6:AP6)</f>
        <v>4</v>
      </c>
      <c r="AR6" s="3">
        <f t="shared" ref="AR6:AR68" si="3">AQ6+AL6+U6</f>
        <v>33</v>
      </c>
      <c r="AS6" s="3" t="s">
        <v>58</v>
      </c>
      <c r="AT6" s="3" t="s">
        <v>59</v>
      </c>
    </row>
    <row r="7" spans="1:46" x14ac:dyDescent="0.2">
      <c r="A7" s="10" t="s">
        <v>60</v>
      </c>
      <c r="B7" s="11"/>
      <c r="C7" s="11" t="s">
        <v>57</v>
      </c>
      <c r="D7" s="11"/>
      <c r="E7" s="11" t="s">
        <v>61</v>
      </c>
      <c r="F7" s="11">
        <v>2</v>
      </c>
      <c r="G7" s="11">
        <v>0</v>
      </c>
      <c r="H7" s="11">
        <v>0</v>
      </c>
      <c r="I7" s="11">
        <v>2</v>
      </c>
      <c r="J7" s="11">
        <v>0</v>
      </c>
      <c r="K7" s="11">
        <v>0</v>
      </c>
      <c r="L7" s="11">
        <v>0</v>
      </c>
      <c r="M7" s="11">
        <v>2</v>
      </c>
      <c r="N7" s="11">
        <v>0</v>
      </c>
      <c r="O7" s="11">
        <v>0</v>
      </c>
      <c r="P7" s="11">
        <v>2</v>
      </c>
      <c r="Q7" s="11">
        <v>4</v>
      </c>
      <c r="R7" s="11">
        <f t="shared" ref="R7:R8" si="4">SUM(F7:Q7)</f>
        <v>12</v>
      </c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</row>
    <row r="8" spans="1:46" x14ac:dyDescent="0.2">
      <c r="A8" s="10" t="s">
        <v>62</v>
      </c>
      <c r="B8" s="11"/>
      <c r="C8" s="11" t="s">
        <v>57</v>
      </c>
      <c r="D8" s="11"/>
      <c r="E8" s="11" t="s">
        <v>63</v>
      </c>
      <c r="F8" s="11">
        <v>0</v>
      </c>
      <c r="G8" s="11">
        <v>2</v>
      </c>
      <c r="H8" s="11">
        <v>4</v>
      </c>
      <c r="I8" s="11">
        <v>4</v>
      </c>
      <c r="J8" s="11">
        <v>4</v>
      </c>
      <c r="K8" s="11">
        <v>0</v>
      </c>
      <c r="L8" s="11">
        <v>0</v>
      </c>
      <c r="M8" s="11">
        <v>4</v>
      </c>
      <c r="N8" s="11">
        <v>0</v>
      </c>
      <c r="O8" s="11">
        <v>2</v>
      </c>
      <c r="P8" s="11">
        <v>2</v>
      </c>
      <c r="Q8" s="11">
        <v>4</v>
      </c>
      <c r="R8" s="11">
        <f t="shared" si="4"/>
        <v>26</v>
      </c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 spans="1:46" s="6" customFormat="1" x14ac:dyDescent="0.2">
      <c r="A9" s="3" t="s">
        <v>64</v>
      </c>
      <c r="B9" s="3" t="s">
        <v>56</v>
      </c>
      <c r="C9" s="3"/>
      <c r="D9" s="3" t="s">
        <v>57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>
        <f>AVERAGE(R10)</f>
        <v>32</v>
      </c>
      <c r="T9" s="3">
        <v>1</v>
      </c>
      <c r="U9" s="3">
        <f>S9+T9</f>
        <v>33</v>
      </c>
      <c r="V9" s="3">
        <v>0</v>
      </c>
      <c r="W9" s="3">
        <v>2</v>
      </c>
      <c r="X9" s="3">
        <v>0</v>
      </c>
      <c r="Y9" s="3">
        <v>1</v>
      </c>
      <c r="Z9" s="3">
        <v>3</v>
      </c>
      <c r="AA9" s="3">
        <v>2</v>
      </c>
      <c r="AB9" s="3">
        <v>2</v>
      </c>
      <c r="AC9" s="3">
        <v>2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f>SUM(V9:AK9)</f>
        <v>12</v>
      </c>
      <c r="AM9" s="3">
        <v>3</v>
      </c>
      <c r="AN9" s="3">
        <v>2</v>
      </c>
      <c r="AO9" s="3">
        <v>-2</v>
      </c>
      <c r="AP9" s="3">
        <v>1</v>
      </c>
      <c r="AQ9" s="3">
        <f>SUM(AM9:AP9)</f>
        <v>4</v>
      </c>
      <c r="AR9" s="3">
        <f>AQ9+AL9+U9</f>
        <v>49</v>
      </c>
      <c r="AS9" s="3" t="s">
        <v>65</v>
      </c>
      <c r="AT9" s="3" t="s">
        <v>66</v>
      </c>
    </row>
    <row r="10" spans="1:46" x14ac:dyDescent="0.2">
      <c r="A10" s="10" t="s">
        <v>67</v>
      </c>
      <c r="B10" s="11"/>
      <c r="C10" s="11" t="s">
        <v>57</v>
      </c>
      <c r="D10" s="11"/>
      <c r="E10" s="11" t="s">
        <v>61</v>
      </c>
      <c r="F10" s="11">
        <v>4</v>
      </c>
      <c r="G10" s="11">
        <v>2</v>
      </c>
      <c r="H10" s="11">
        <v>4</v>
      </c>
      <c r="I10" s="11">
        <v>4</v>
      </c>
      <c r="J10" s="11">
        <v>4</v>
      </c>
      <c r="K10" s="11">
        <v>0</v>
      </c>
      <c r="L10" s="11">
        <v>2</v>
      </c>
      <c r="M10" s="11">
        <v>4</v>
      </c>
      <c r="N10" s="11">
        <v>0</v>
      </c>
      <c r="O10" s="11">
        <v>2</v>
      </c>
      <c r="P10" s="11">
        <v>2</v>
      </c>
      <c r="Q10" s="11">
        <v>4</v>
      </c>
      <c r="R10" s="11">
        <f>SUM(F10:Q10)</f>
        <v>32</v>
      </c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</row>
    <row r="11" spans="1:46" s="6" customFormat="1" x14ac:dyDescent="0.2">
      <c r="A11" s="3" t="s">
        <v>68</v>
      </c>
      <c r="B11" s="3" t="s">
        <v>69</v>
      </c>
      <c r="C11" s="3"/>
      <c r="D11" s="3" t="s">
        <v>57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>
        <f>AVERAGE(R12:R13)</f>
        <v>30</v>
      </c>
      <c r="T11" s="3">
        <v>1</v>
      </c>
      <c r="U11" s="3">
        <f t="shared" si="0"/>
        <v>31</v>
      </c>
      <c r="V11" s="3">
        <v>1</v>
      </c>
      <c r="W11" s="3">
        <v>2</v>
      </c>
      <c r="X11" s="3">
        <v>0</v>
      </c>
      <c r="Y11" s="3">
        <v>2</v>
      </c>
      <c r="Z11" s="3">
        <v>2</v>
      </c>
      <c r="AA11" s="3">
        <v>0</v>
      </c>
      <c r="AB11" s="3">
        <v>0</v>
      </c>
      <c r="AC11" s="3">
        <v>2</v>
      </c>
      <c r="AD11" s="3">
        <v>1</v>
      </c>
      <c r="AE11" s="3">
        <v>2</v>
      </c>
      <c r="AF11" s="3">
        <v>1</v>
      </c>
      <c r="AG11" s="3">
        <v>1</v>
      </c>
      <c r="AH11" s="3">
        <v>1</v>
      </c>
      <c r="AI11" s="3">
        <v>1</v>
      </c>
      <c r="AJ11" s="3">
        <v>1</v>
      </c>
      <c r="AK11" s="3">
        <v>0</v>
      </c>
      <c r="AL11" s="3">
        <f t="shared" si="1"/>
        <v>17</v>
      </c>
      <c r="AM11" s="3">
        <v>4</v>
      </c>
      <c r="AN11" s="3">
        <v>4</v>
      </c>
      <c r="AO11" s="3">
        <v>-2</v>
      </c>
      <c r="AP11" s="3">
        <v>1</v>
      </c>
      <c r="AQ11" s="3">
        <f t="shared" si="2"/>
        <v>7</v>
      </c>
      <c r="AR11" s="3">
        <f t="shared" si="3"/>
        <v>55</v>
      </c>
      <c r="AS11" s="3" t="s">
        <v>70</v>
      </c>
      <c r="AT11" s="3" t="s">
        <v>59</v>
      </c>
    </row>
    <row r="12" spans="1:46" x14ac:dyDescent="0.2">
      <c r="A12" s="10" t="s">
        <v>71</v>
      </c>
      <c r="B12" s="11"/>
      <c r="C12" s="11" t="s">
        <v>57</v>
      </c>
      <c r="D12" s="11"/>
      <c r="E12" s="11" t="s">
        <v>61</v>
      </c>
      <c r="F12" s="11">
        <v>4</v>
      </c>
      <c r="G12" s="11">
        <v>2</v>
      </c>
      <c r="H12" s="11">
        <v>4</v>
      </c>
      <c r="I12" s="11">
        <v>4</v>
      </c>
      <c r="J12" s="11">
        <v>4</v>
      </c>
      <c r="K12" s="11">
        <v>0</v>
      </c>
      <c r="L12" s="11">
        <v>0</v>
      </c>
      <c r="M12" s="11">
        <v>4</v>
      </c>
      <c r="N12" s="11">
        <v>0</v>
      </c>
      <c r="O12" s="11">
        <v>0</v>
      </c>
      <c r="P12" s="11">
        <v>4</v>
      </c>
      <c r="Q12" s="11">
        <v>4</v>
      </c>
      <c r="R12" s="11">
        <f t="shared" ref="R12:R72" si="5">SUM(F12:Q12)</f>
        <v>30</v>
      </c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</row>
    <row r="13" spans="1:46" x14ac:dyDescent="0.2">
      <c r="A13" s="10" t="s">
        <v>72</v>
      </c>
      <c r="B13" s="11"/>
      <c r="C13" s="11" t="s">
        <v>73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</row>
    <row r="14" spans="1:46" s="6" customFormat="1" x14ac:dyDescent="0.2">
      <c r="A14" s="3" t="s">
        <v>74</v>
      </c>
      <c r="B14" s="3" t="s">
        <v>56</v>
      </c>
      <c r="C14" s="3"/>
      <c r="D14" s="3" t="s">
        <v>57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>
        <f>AVERAGE(R15)</f>
        <v>28</v>
      </c>
      <c r="T14" s="3">
        <v>1</v>
      </c>
      <c r="U14" s="3">
        <f t="shared" si="0"/>
        <v>29</v>
      </c>
      <c r="V14" s="3">
        <v>1</v>
      </c>
      <c r="W14" s="3">
        <v>2</v>
      </c>
      <c r="X14" s="3">
        <v>1</v>
      </c>
      <c r="Y14" s="3">
        <v>0</v>
      </c>
      <c r="Z14" s="3">
        <v>2</v>
      </c>
      <c r="AA14" s="3">
        <v>2</v>
      </c>
      <c r="AB14" s="3">
        <v>2</v>
      </c>
      <c r="AC14" s="3">
        <v>1</v>
      </c>
      <c r="AD14" s="3">
        <v>0</v>
      </c>
      <c r="AE14" s="3">
        <v>0</v>
      </c>
      <c r="AF14" s="3">
        <v>0</v>
      </c>
      <c r="AG14" s="3">
        <v>0</v>
      </c>
      <c r="AH14" s="3">
        <v>1</v>
      </c>
      <c r="AI14" s="3">
        <v>0</v>
      </c>
      <c r="AJ14" s="3">
        <v>0</v>
      </c>
      <c r="AK14" s="3">
        <v>0</v>
      </c>
      <c r="AL14" s="3">
        <f t="shared" si="1"/>
        <v>12</v>
      </c>
      <c r="AM14" s="3">
        <v>4</v>
      </c>
      <c r="AN14" s="3">
        <v>1</v>
      </c>
      <c r="AO14" s="3">
        <v>-2</v>
      </c>
      <c r="AP14" s="3">
        <v>1</v>
      </c>
      <c r="AQ14" s="3">
        <f t="shared" si="2"/>
        <v>4</v>
      </c>
      <c r="AR14" s="3">
        <f t="shared" si="3"/>
        <v>45</v>
      </c>
      <c r="AS14" s="3" t="s">
        <v>65</v>
      </c>
      <c r="AT14" s="3" t="s">
        <v>59</v>
      </c>
    </row>
    <row r="15" spans="1:46" x14ac:dyDescent="0.2">
      <c r="A15" s="10" t="s">
        <v>75</v>
      </c>
      <c r="B15" s="11"/>
      <c r="C15" s="11" t="s">
        <v>57</v>
      </c>
      <c r="D15" s="11"/>
      <c r="E15" s="11" t="s">
        <v>76</v>
      </c>
      <c r="F15" s="11">
        <v>4</v>
      </c>
      <c r="G15" s="11">
        <v>2</v>
      </c>
      <c r="H15" s="11">
        <v>4</v>
      </c>
      <c r="I15" s="11">
        <v>2</v>
      </c>
      <c r="J15" s="11">
        <v>4</v>
      </c>
      <c r="K15" s="11">
        <v>0</v>
      </c>
      <c r="L15" s="11">
        <v>0</v>
      </c>
      <c r="M15" s="11">
        <v>4</v>
      </c>
      <c r="N15" s="11">
        <v>0</v>
      </c>
      <c r="O15" s="11">
        <v>0</v>
      </c>
      <c r="P15" s="11">
        <v>4</v>
      </c>
      <c r="Q15" s="11">
        <v>4</v>
      </c>
      <c r="R15" s="11">
        <f t="shared" si="5"/>
        <v>28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</row>
    <row r="16" spans="1:46" s="6" customFormat="1" x14ac:dyDescent="0.2">
      <c r="A16" s="3" t="s">
        <v>77</v>
      </c>
      <c r="B16" s="3" t="s">
        <v>56</v>
      </c>
      <c r="C16" s="3"/>
      <c r="D16" s="3" t="s">
        <v>57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>
        <f>AVERAGE(R17:R18)</f>
        <v>33</v>
      </c>
      <c r="T16" s="3">
        <v>2</v>
      </c>
      <c r="U16" s="3">
        <f t="shared" si="0"/>
        <v>35</v>
      </c>
      <c r="V16" s="3">
        <v>1</v>
      </c>
      <c r="W16" s="3">
        <v>1</v>
      </c>
      <c r="X16" s="3">
        <v>1</v>
      </c>
      <c r="Y16" s="3">
        <v>1</v>
      </c>
      <c r="Z16" s="3">
        <v>3</v>
      </c>
      <c r="AA16" s="3">
        <v>2</v>
      </c>
      <c r="AB16" s="3">
        <v>2</v>
      </c>
      <c r="AC16" s="3">
        <v>1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1</v>
      </c>
      <c r="AJ16" s="3">
        <v>0</v>
      </c>
      <c r="AK16" s="3">
        <v>0</v>
      </c>
      <c r="AL16" s="3">
        <f t="shared" si="1"/>
        <v>13</v>
      </c>
      <c r="AM16" s="3">
        <v>1</v>
      </c>
      <c r="AN16" s="3">
        <v>1</v>
      </c>
      <c r="AO16" s="3">
        <v>-2</v>
      </c>
      <c r="AP16" s="3">
        <v>1</v>
      </c>
      <c r="AQ16" s="3">
        <f t="shared" si="2"/>
        <v>1</v>
      </c>
      <c r="AR16" s="3">
        <f t="shared" si="3"/>
        <v>49</v>
      </c>
      <c r="AS16" s="3" t="s">
        <v>65</v>
      </c>
      <c r="AT16" s="3" t="s">
        <v>66</v>
      </c>
    </row>
    <row r="17" spans="1:46" x14ac:dyDescent="0.2">
      <c r="A17" s="10" t="s">
        <v>78</v>
      </c>
      <c r="B17" s="11"/>
      <c r="C17" s="11" t="s">
        <v>57</v>
      </c>
      <c r="D17" s="11"/>
      <c r="E17" s="11" t="s">
        <v>63</v>
      </c>
      <c r="F17" s="11">
        <v>4</v>
      </c>
      <c r="G17" s="11">
        <v>4</v>
      </c>
      <c r="H17" s="11">
        <v>4</v>
      </c>
      <c r="I17" s="11">
        <v>4</v>
      </c>
      <c r="J17" s="11">
        <v>4</v>
      </c>
      <c r="K17" s="11">
        <v>0</v>
      </c>
      <c r="L17" s="11">
        <v>2</v>
      </c>
      <c r="M17" s="11">
        <v>4</v>
      </c>
      <c r="N17" s="11">
        <v>0</v>
      </c>
      <c r="O17" s="11">
        <v>0</v>
      </c>
      <c r="P17" s="11">
        <v>4</v>
      </c>
      <c r="Q17" s="11">
        <v>4</v>
      </c>
      <c r="R17" s="11">
        <f t="shared" si="5"/>
        <v>34</v>
      </c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</row>
    <row r="18" spans="1:46" x14ac:dyDescent="0.2">
      <c r="A18" s="10" t="s">
        <v>79</v>
      </c>
      <c r="B18" s="11"/>
      <c r="C18" s="11" t="s">
        <v>57</v>
      </c>
      <c r="D18" s="11"/>
      <c r="E18" s="11" t="s">
        <v>61</v>
      </c>
      <c r="F18" s="11">
        <v>4</v>
      </c>
      <c r="G18" s="11">
        <v>2</v>
      </c>
      <c r="H18" s="11">
        <v>4</v>
      </c>
      <c r="I18" s="11">
        <v>4</v>
      </c>
      <c r="J18" s="11">
        <v>4</v>
      </c>
      <c r="K18" s="11">
        <v>0</v>
      </c>
      <c r="L18" s="11">
        <v>2</v>
      </c>
      <c r="M18" s="11">
        <v>4</v>
      </c>
      <c r="N18" s="11">
        <v>0</v>
      </c>
      <c r="O18" s="11">
        <v>0</v>
      </c>
      <c r="P18" s="11">
        <v>4</v>
      </c>
      <c r="Q18" s="11">
        <v>4</v>
      </c>
      <c r="R18" s="11">
        <f t="shared" si="5"/>
        <v>32</v>
      </c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s="6" customFormat="1" x14ac:dyDescent="0.2">
      <c r="A19" s="3" t="s">
        <v>80</v>
      </c>
      <c r="B19" s="3" t="s">
        <v>69</v>
      </c>
      <c r="C19" s="3"/>
      <c r="D19" s="3" t="s">
        <v>57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>
        <f>AVERAGE(R20)</f>
        <v>26</v>
      </c>
      <c r="T19" s="3">
        <v>1</v>
      </c>
      <c r="U19" s="3">
        <f t="shared" si="0"/>
        <v>27</v>
      </c>
      <c r="V19" s="3">
        <v>1</v>
      </c>
      <c r="W19" s="3">
        <v>2</v>
      </c>
      <c r="X19" s="3">
        <v>0</v>
      </c>
      <c r="Y19" s="3">
        <v>1</v>
      </c>
      <c r="Z19" s="3">
        <v>2</v>
      </c>
      <c r="AA19" s="3">
        <v>2</v>
      </c>
      <c r="AB19" s="3">
        <v>2</v>
      </c>
      <c r="AC19" s="3">
        <v>2</v>
      </c>
      <c r="AD19" s="3">
        <v>1</v>
      </c>
      <c r="AE19" s="3">
        <v>2</v>
      </c>
      <c r="AF19" s="3">
        <v>1</v>
      </c>
      <c r="AG19" s="3">
        <v>1</v>
      </c>
      <c r="AH19" s="3">
        <v>1</v>
      </c>
      <c r="AI19" s="3">
        <v>1</v>
      </c>
      <c r="AJ19" s="3">
        <v>1</v>
      </c>
      <c r="AK19" s="3">
        <v>-2</v>
      </c>
      <c r="AL19" s="3">
        <f t="shared" si="1"/>
        <v>18</v>
      </c>
      <c r="AM19" s="3">
        <v>3</v>
      </c>
      <c r="AN19" s="3">
        <v>4</v>
      </c>
      <c r="AO19" s="3">
        <v>2</v>
      </c>
      <c r="AP19" s="3">
        <v>1</v>
      </c>
      <c r="AQ19" s="3">
        <f t="shared" si="2"/>
        <v>10</v>
      </c>
      <c r="AR19" s="3">
        <f t="shared" si="3"/>
        <v>55</v>
      </c>
      <c r="AS19" s="3" t="s">
        <v>70</v>
      </c>
      <c r="AT19" s="3" t="s">
        <v>66</v>
      </c>
    </row>
    <row r="20" spans="1:46" x14ac:dyDescent="0.2">
      <c r="A20" s="10" t="s">
        <v>81</v>
      </c>
      <c r="B20" s="11"/>
      <c r="C20" s="11" t="s">
        <v>57</v>
      </c>
      <c r="D20" s="11"/>
      <c r="E20" s="11" t="s">
        <v>61</v>
      </c>
      <c r="F20" s="11">
        <v>2</v>
      </c>
      <c r="G20" s="11">
        <v>2</v>
      </c>
      <c r="H20" s="11">
        <v>4</v>
      </c>
      <c r="I20" s="11">
        <v>2</v>
      </c>
      <c r="J20" s="11">
        <v>4</v>
      </c>
      <c r="K20" s="11">
        <v>0</v>
      </c>
      <c r="L20" s="11">
        <v>0</v>
      </c>
      <c r="M20" s="11">
        <v>4</v>
      </c>
      <c r="N20" s="11">
        <v>2</v>
      </c>
      <c r="O20" s="11">
        <v>0</v>
      </c>
      <c r="P20" s="11">
        <v>2</v>
      </c>
      <c r="Q20" s="11">
        <v>4</v>
      </c>
      <c r="R20" s="11">
        <f t="shared" si="5"/>
        <v>26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</row>
    <row r="21" spans="1:46" s="6" customFormat="1" x14ac:dyDescent="0.2">
      <c r="A21" s="3" t="s">
        <v>82</v>
      </c>
      <c r="B21" s="3" t="s">
        <v>56</v>
      </c>
      <c r="C21" s="3"/>
      <c r="D21" s="3" t="s">
        <v>57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>AVERAGE(R22)</f>
        <v>20</v>
      </c>
      <c r="T21" s="3">
        <v>1</v>
      </c>
      <c r="U21" s="3">
        <f t="shared" si="0"/>
        <v>21</v>
      </c>
      <c r="V21" s="3">
        <v>1</v>
      </c>
      <c r="W21" s="3">
        <v>2</v>
      </c>
      <c r="X21" s="3">
        <v>1</v>
      </c>
      <c r="Y21" s="3">
        <v>0</v>
      </c>
      <c r="Z21" s="3">
        <v>2</v>
      </c>
      <c r="AA21" s="3">
        <v>2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f t="shared" si="1"/>
        <v>8</v>
      </c>
      <c r="AM21" s="3">
        <v>3</v>
      </c>
      <c r="AN21" s="3">
        <v>4</v>
      </c>
      <c r="AO21" s="3">
        <v>-2</v>
      </c>
      <c r="AP21" s="3">
        <v>1</v>
      </c>
      <c r="AQ21" s="3">
        <f t="shared" si="2"/>
        <v>6</v>
      </c>
      <c r="AR21" s="3">
        <f t="shared" si="3"/>
        <v>35</v>
      </c>
      <c r="AS21" s="3" t="s">
        <v>58</v>
      </c>
      <c r="AT21" s="3" t="s">
        <v>59</v>
      </c>
    </row>
    <row r="22" spans="1:46" x14ac:dyDescent="0.2">
      <c r="A22" s="10" t="s">
        <v>83</v>
      </c>
      <c r="B22" s="11"/>
      <c r="C22" s="11" t="s">
        <v>57</v>
      </c>
      <c r="D22" s="11"/>
      <c r="E22" s="11" t="s">
        <v>76</v>
      </c>
      <c r="F22" s="11">
        <v>0</v>
      </c>
      <c r="G22" s="11">
        <v>0</v>
      </c>
      <c r="H22" s="11">
        <v>2</v>
      </c>
      <c r="I22" s="11">
        <v>4</v>
      </c>
      <c r="J22" s="11">
        <v>2</v>
      </c>
      <c r="K22" s="11">
        <v>0</v>
      </c>
      <c r="L22" s="11">
        <v>0</v>
      </c>
      <c r="M22" s="11">
        <v>4</v>
      </c>
      <c r="N22" s="11">
        <v>0</v>
      </c>
      <c r="O22" s="11">
        <v>0</v>
      </c>
      <c r="P22" s="11">
        <v>4</v>
      </c>
      <c r="Q22" s="11">
        <v>4</v>
      </c>
      <c r="R22" s="11">
        <f t="shared" si="5"/>
        <v>20</v>
      </c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</row>
    <row r="23" spans="1:46" s="6" customFormat="1" x14ac:dyDescent="0.2">
      <c r="A23" s="3" t="s">
        <v>84</v>
      </c>
      <c r="B23" s="3" t="s">
        <v>56</v>
      </c>
      <c r="C23" s="3"/>
      <c r="D23" s="3" t="s">
        <v>57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>
        <f>AVERAGE(R24)</f>
        <v>26</v>
      </c>
      <c r="T23" s="3">
        <v>1</v>
      </c>
      <c r="U23" s="3">
        <f t="shared" si="0"/>
        <v>27</v>
      </c>
      <c r="V23" s="3">
        <v>0</v>
      </c>
      <c r="W23" s="3">
        <v>2</v>
      </c>
      <c r="X23" s="3">
        <v>1</v>
      </c>
      <c r="Y23" s="3">
        <v>0</v>
      </c>
      <c r="Z23" s="3">
        <v>3</v>
      </c>
      <c r="AA23" s="3">
        <v>2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1</v>
      </c>
      <c r="AJ23" s="3">
        <v>1</v>
      </c>
      <c r="AK23" s="3">
        <v>0</v>
      </c>
      <c r="AL23" s="3">
        <f t="shared" si="1"/>
        <v>10</v>
      </c>
      <c r="AM23" s="3">
        <v>3</v>
      </c>
      <c r="AN23" s="3">
        <v>0</v>
      </c>
      <c r="AO23" s="3">
        <v>0</v>
      </c>
      <c r="AP23" s="3">
        <v>1</v>
      </c>
      <c r="AQ23" s="3">
        <f t="shared" si="2"/>
        <v>4</v>
      </c>
      <c r="AR23" s="3">
        <f t="shared" si="3"/>
        <v>41</v>
      </c>
      <c r="AS23" s="3" t="s">
        <v>65</v>
      </c>
      <c r="AT23" s="3" t="s">
        <v>59</v>
      </c>
    </row>
    <row r="24" spans="1:46" x14ac:dyDescent="0.2">
      <c r="A24" s="10" t="s">
        <v>85</v>
      </c>
      <c r="B24" s="11"/>
      <c r="C24" s="11" t="s">
        <v>57</v>
      </c>
      <c r="D24" s="11"/>
      <c r="E24" s="11" t="s">
        <v>76</v>
      </c>
      <c r="F24" s="11">
        <v>4</v>
      </c>
      <c r="G24" s="11">
        <v>2</v>
      </c>
      <c r="H24" s="11">
        <v>2</v>
      </c>
      <c r="I24" s="11">
        <v>2</v>
      </c>
      <c r="J24" s="11">
        <v>4</v>
      </c>
      <c r="K24" s="11">
        <v>0</v>
      </c>
      <c r="L24" s="11">
        <v>0</v>
      </c>
      <c r="M24" s="11">
        <v>4</v>
      </c>
      <c r="N24" s="11">
        <v>0</v>
      </c>
      <c r="O24" s="11">
        <v>0</v>
      </c>
      <c r="P24" s="11">
        <v>4</v>
      </c>
      <c r="Q24" s="11">
        <v>4</v>
      </c>
      <c r="R24" s="11">
        <f t="shared" si="5"/>
        <v>26</v>
      </c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</row>
    <row r="25" spans="1:46" s="6" customFormat="1" x14ac:dyDescent="0.2">
      <c r="A25" s="3" t="s">
        <v>86</v>
      </c>
      <c r="B25" s="3" t="s">
        <v>56</v>
      </c>
      <c r="C25" s="3"/>
      <c r="D25" s="3" t="s">
        <v>57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>
        <f>AVERAGE(R26)</f>
        <v>32</v>
      </c>
      <c r="T25" s="3">
        <v>1</v>
      </c>
      <c r="U25" s="3">
        <f t="shared" si="0"/>
        <v>33</v>
      </c>
      <c r="V25" s="3">
        <v>0</v>
      </c>
      <c r="W25" s="3">
        <v>2</v>
      </c>
      <c r="X25" s="3">
        <v>0</v>
      </c>
      <c r="Y25" s="3">
        <v>1</v>
      </c>
      <c r="Z25" s="3">
        <v>2</v>
      </c>
      <c r="AA25" s="3">
        <v>2</v>
      </c>
      <c r="AB25" s="3">
        <v>2</v>
      </c>
      <c r="AC25" s="3">
        <v>2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1</v>
      </c>
      <c r="AJ25" s="3">
        <v>0</v>
      </c>
      <c r="AK25" s="3">
        <v>0</v>
      </c>
      <c r="AL25" s="3">
        <f t="shared" si="1"/>
        <v>12</v>
      </c>
      <c r="AM25" s="3">
        <v>3</v>
      </c>
      <c r="AN25" s="3">
        <v>4</v>
      </c>
      <c r="AO25" s="3">
        <v>-2</v>
      </c>
      <c r="AP25" s="3">
        <v>1</v>
      </c>
      <c r="AQ25" s="3">
        <f t="shared" si="2"/>
        <v>6</v>
      </c>
      <c r="AR25" s="3">
        <f t="shared" si="3"/>
        <v>51</v>
      </c>
      <c r="AS25" s="3" t="s">
        <v>65</v>
      </c>
      <c r="AT25" s="3" t="s">
        <v>66</v>
      </c>
    </row>
    <row r="26" spans="1:46" x14ac:dyDescent="0.2">
      <c r="A26" s="10" t="s">
        <v>87</v>
      </c>
      <c r="B26" s="11"/>
      <c r="C26" s="11" t="s">
        <v>57</v>
      </c>
      <c r="D26" s="11"/>
      <c r="E26" s="11" t="s">
        <v>61</v>
      </c>
      <c r="F26" s="11">
        <v>4</v>
      </c>
      <c r="G26" s="11">
        <v>2</v>
      </c>
      <c r="H26" s="11">
        <v>4</v>
      </c>
      <c r="I26" s="11">
        <v>4</v>
      </c>
      <c r="J26" s="11">
        <v>4</v>
      </c>
      <c r="K26" s="11">
        <v>0</v>
      </c>
      <c r="L26" s="11">
        <v>2</v>
      </c>
      <c r="M26" s="11">
        <v>4</v>
      </c>
      <c r="N26" s="11">
        <v>0</v>
      </c>
      <c r="O26" s="11">
        <v>0</v>
      </c>
      <c r="P26" s="11">
        <v>4</v>
      </c>
      <c r="Q26" s="11">
        <v>4</v>
      </c>
      <c r="R26" s="11">
        <f t="shared" si="5"/>
        <v>32</v>
      </c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</row>
    <row r="27" spans="1:46" s="6" customFormat="1" x14ac:dyDescent="0.2">
      <c r="A27" s="3" t="s">
        <v>88</v>
      </c>
      <c r="B27" s="3" t="s">
        <v>56</v>
      </c>
      <c r="C27" s="3"/>
      <c r="D27" s="3" t="s">
        <v>57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>
        <f>AVERAGE(R28)</f>
        <v>26</v>
      </c>
      <c r="T27" s="3">
        <v>1</v>
      </c>
      <c r="U27" s="3">
        <f t="shared" si="0"/>
        <v>27</v>
      </c>
      <c r="V27" s="3">
        <v>1</v>
      </c>
      <c r="W27" s="3">
        <v>2</v>
      </c>
      <c r="X27" s="3">
        <v>0</v>
      </c>
      <c r="Y27" s="3">
        <v>1</v>
      </c>
      <c r="Z27" s="3">
        <v>2</v>
      </c>
      <c r="AA27" s="3">
        <v>2</v>
      </c>
      <c r="AB27" s="3">
        <v>2</v>
      </c>
      <c r="AC27" s="3">
        <v>2</v>
      </c>
      <c r="AD27" s="3">
        <v>0</v>
      </c>
      <c r="AE27" s="3">
        <v>1</v>
      </c>
      <c r="AF27" s="3">
        <v>1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f t="shared" si="1"/>
        <v>14</v>
      </c>
      <c r="AM27" s="3">
        <v>3</v>
      </c>
      <c r="AN27" s="3">
        <v>2</v>
      </c>
      <c r="AO27" s="3">
        <v>-2</v>
      </c>
      <c r="AP27" s="3">
        <v>1</v>
      </c>
      <c r="AQ27" s="3">
        <f t="shared" si="2"/>
        <v>4</v>
      </c>
      <c r="AR27" s="3">
        <f t="shared" si="3"/>
        <v>45</v>
      </c>
      <c r="AS27" s="3" t="s">
        <v>65</v>
      </c>
      <c r="AT27" s="3" t="s">
        <v>66</v>
      </c>
    </row>
    <row r="28" spans="1:46" x14ac:dyDescent="0.2">
      <c r="A28" s="10" t="s">
        <v>89</v>
      </c>
      <c r="B28" s="11"/>
      <c r="C28" s="11" t="s">
        <v>57</v>
      </c>
      <c r="D28" s="11"/>
      <c r="E28" s="11" t="s">
        <v>61</v>
      </c>
      <c r="F28" s="11">
        <v>2</v>
      </c>
      <c r="G28" s="11">
        <v>2</v>
      </c>
      <c r="H28" s="11">
        <v>4</v>
      </c>
      <c r="I28" s="11">
        <v>2</v>
      </c>
      <c r="J28" s="11">
        <v>4</v>
      </c>
      <c r="K28" s="11">
        <v>0</v>
      </c>
      <c r="L28" s="11">
        <v>0</v>
      </c>
      <c r="M28" s="11">
        <v>4</v>
      </c>
      <c r="N28" s="11">
        <v>0</v>
      </c>
      <c r="O28" s="11">
        <v>0</v>
      </c>
      <c r="P28" s="11">
        <v>4</v>
      </c>
      <c r="Q28" s="11">
        <v>4</v>
      </c>
      <c r="R28" s="11">
        <f t="shared" si="5"/>
        <v>26</v>
      </c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</row>
    <row r="29" spans="1:46" s="12" customFormat="1" x14ac:dyDescent="0.2">
      <c r="A29" s="4" t="s">
        <v>90</v>
      </c>
      <c r="B29" s="4" t="s">
        <v>56</v>
      </c>
      <c r="C29" s="4"/>
      <c r="D29" s="4" t="s">
        <v>73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1:46" s="12" customFormat="1" x14ac:dyDescent="0.2">
      <c r="A30" s="5" t="s">
        <v>91</v>
      </c>
      <c r="B30" s="4"/>
      <c r="C30" s="4" t="s">
        <v>73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spans="1:46" s="12" customFormat="1" x14ac:dyDescent="0.2">
      <c r="A31" s="5" t="s">
        <v>92</v>
      </c>
      <c r="B31" s="4"/>
      <c r="C31" s="4" t="s">
        <v>93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1:46" s="6" customFormat="1" x14ac:dyDescent="0.2">
      <c r="A32" s="3" t="s">
        <v>94</v>
      </c>
      <c r="B32" s="3" t="s">
        <v>69</v>
      </c>
      <c r="C32" s="3"/>
      <c r="D32" s="3" t="s">
        <v>57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>
        <f>AVERAGE(R33)</f>
        <v>34</v>
      </c>
      <c r="T32" s="3">
        <v>1</v>
      </c>
      <c r="U32" s="3">
        <f t="shared" si="0"/>
        <v>35</v>
      </c>
      <c r="V32" s="3">
        <v>1</v>
      </c>
      <c r="W32" s="3">
        <v>2</v>
      </c>
      <c r="X32" s="3">
        <v>0</v>
      </c>
      <c r="Y32" s="3">
        <v>1</v>
      </c>
      <c r="Z32" s="3">
        <v>3</v>
      </c>
      <c r="AA32" s="3">
        <v>0</v>
      </c>
      <c r="AB32" s="3">
        <v>0</v>
      </c>
      <c r="AC32" s="3">
        <v>2</v>
      </c>
      <c r="AD32" s="3">
        <v>1</v>
      </c>
      <c r="AE32" s="3">
        <v>2</v>
      </c>
      <c r="AF32" s="3">
        <v>1</v>
      </c>
      <c r="AG32" s="3">
        <v>1</v>
      </c>
      <c r="AH32" s="3">
        <v>1</v>
      </c>
      <c r="AI32" s="3">
        <v>1</v>
      </c>
      <c r="AJ32" s="3">
        <v>1</v>
      </c>
      <c r="AK32" s="3">
        <v>-2</v>
      </c>
      <c r="AL32" s="3">
        <f t="shared" si="1"/>
        <v>15</v>
      </c>
      <c r="AM32" s="3">
        <v>3</v>
      </c>
      <c r="AN32" s="3">
        <v>4</v>
      </c>
      <c r="AO32" s="3">
        <v>2</v>
      </c>
      <c r="AP32" s="3">
        <v>1</v>
      </c>
      <c r="AQ32" s="3">
        <f t="shared" si="2"/>
        <v>10</v>
      </c>
      <c r="AR32" s="3">
        <f t="shared" si="3"/>
        <v>60</v>
      </c>
      <c r="AS32" s="3" t="s">
        <v>70</v>
      </c>
      <c r="AT32" s="3" t="s">
        <v>66</v>
      </c>
    </row>
    <row r="33" spans="1:46" x14ac:dyDescent="0.2">
      <c r="A33" s="10" t="s">
        <v>95</v>
      </c>
      <c r="B33" s="11"/>
      <c r="C33" s="11" t="s">
        <v>57</v>
      </c>
      <c r="D33" s="11"/>
      <c r="E33" s="11" t="s">
        <v>61</v>
      </c>
      <c r="F33" s="11">
        <v>4</v>
      </c>
      <c r="G33" s="11">
        <v>2</v>
      </c>
      <c r="H33" s="11">
        <v>4</v>
      </c>
      <c r="I33" s="11">
        <v>2</v>
      </c>
      <c r="J33" s="11">
        <v>4</v>
      </c>
      <c r="K33" s="11">
        <v>0</v>
      </c>
      <c r="L33" s="11">
        <v>2</v>
      </c>
      <c r="M33" s="11">
        <v>4</v>
      </c>
      <c r="N33" s="11">
        <v>2</v>
      </c>
      <c r="O33" s="11">
        <v>2</v>
      </c>
      <c r="P33" s="11">
        <v>4</v>
      </c>
      <c r="Q33" s="11">
        <v>4</v>
      </c>
      <c r="R33" s="11">
        <f t="shared" si="5"/>
        <v>34</v>
      </c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</row>
    <row r="34" spans="1:46" s="12" customFormat="1" x14ac:dyDescent="0.2">
      <c r="A34" s="4" t="s">
        <v>96</v>
      </c>
      <c r="B34" s="4" t="s">
        <v>69</v>
      </c>
      <c r="C34" s="4"/>
      <c r="D34" s="4" t="s">
        <v>97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1:46" s="12" customFormat="1" x14ac:dyDescent="0.2">
      <c r="A35" s="5" t="s">
        <v>98</v>
      </c>
      <c r="B35" s="4"/>
      <c r="C35" s="4" t="s">
        <v>93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</row>
    <row r="36" spans="1:46" s="12" customFormat="1" x14ac:dyDescent="0.2">
      <c r="A36" s="5" t="s">
        <v>99</v>
      </c>
      <c r="B36" s="4"/>
      <c r="C36" s="4" t="s">
        <v>97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</row>
    <row r="37" spans="1:46" s="12" customFormat="1" x14ac:dyDescent="0.2">
      <c r="A37" s="5" t="s">
        <v>100</v>
      </c>
      <c r="B37" s="4"/>
      <c r="C37" s="4" t="s">
        <v>97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</row>
    <row r="38" spans="1:46" s="12" customFormat="1" x14ac:dyDescent="0.2">
      <c r="A38" s="5" t="s">
        <v>101</v>
      </c>
      <c r="B38" s="4"/>
      <c r="C38" s="4" t="s">
        <v>57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</row>
    <row r="39" spans="1:46" s="6" customFormat="1" x14ac:dyDescent="0.2">
      <c r="A39" s="3" t="s">
        <v>102</v>
      </c>
      <c r="B39" s="3" t="s">
        <v>56</v>
      </c>
      <c r="C39" s="3"/>
      <c r="D39" s="3" t="s">
        <v>57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>
        <f>AVERAGE(R40)</f>
        <v>20</v>
      </c>
      <c r="T39" s="3">
        <v>1</v>
      </c>
      <c r="U39" s="3">
        <f t="shared" si="0"/>
        <v>21</v>
      </c>
      <c r="V39" s="3">
        <v>1</v>
      </c>
      <c r="W39" s="3">
        <v>2</v>
      </c>
      <c r="X39" s="3">
        <v>1</v>
      </c>
      <c r="Y39" s="3">
        <v>0</v>
      </c>
      <c r="Z39" s="3">
        <v>2</v>
      </c>
      <c r="AA39" s="3">
        <v>2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f t="shared" si="1"/>
        <v>8</v>
      </c>
      <c r="AM39" s="3">
        <v>3</v>
      </c>
      <c r="AN39" s="3">
        <v>4</v>
      </c>
      <c r="AO39" s="3">
        <v>-2</v>
      </c>
      <c r="AP39" s="3">
        <v>1</v>
      </c>
      <c r="AQ39" s="3">
        <f t="shared" si="2"/>
        <v>6</v>
      </c>
      <c r="AR39" s="3">
        <f t="shared" si="3"/>
        <v>35</v>
      </c>
      <c r="AS39" s="3" t="s">
        <v>58</v>
      </c>
      <c r="AT39" s="3" t="s">
        <v>59</v>
      </c>
    </row>
    <row r="40" spans="1:46" x14ac:dyDescent="0.2">
      <c r="A40" s="10" t="s">
        <v>83</v>
      </c>
      <c r="B40" s="11"/>
      <c r="C40" s="11" t="s">
        <v>57</v>
      </c>
      <c r="D40" s="11"/>
      <c r="E40" s="11" t="s">
        <v>76</v>
      </c>
      <c r="F40" s="11">
        <v>0</v>
      </c>
      <c r="G40" s="11">
        <v>0</v>
      </c>
      <c r="H40" s="11">
        <v>2</v>
      </c>
      <c r="I40" s="11">
        <v>4</v>
      </c>
      <c r="J40" s="11">
        <v>2</v>
      </c>
      <c r="K40" s="11">
        <v>0</v>
      </c>
      <c r="L40" s="11">
        <v>0</v>
      </c>
      <c r="M40" s="11">
        <v>4</v>
      </c>
      <c r="N40" s="11">
        <v>0</v>
      </c>
      <c r="O40" s="11">
        <v>0</v>
      </c>
      <c r="P40" s="11">
        <v>4</v>
      </c>
      <c r="Q40" s="11">
        <v>4</v>
      </c>
      <c r="R40" s="11">
        <f t="shared" si="5"/>
        <v>20</v>
      </c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</row>
    <row r="41" spans="1:46" s="6" customFormat="1" x14ac:dyDescent="0.2">
      <c r="A41" s="3" t="s">
        <v>103</v>
      </c>
      <c r="B41" s="3" t="s">
        <v>56</v>
      </c>
      <c r="C41" s="3"/>
      <c r="D41" s="3" t="s">
        <v>57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>
        <f>AVERAGE(R42)</f>
        <v>28</v>
      </c>
      <c r="T41" s="3">
        <v>1</v>
      </c>
      <c r="U41" s="3">
        <f t="shared" si="0"/>
        <v>29</v>
      </c>
      <c r="V41" s="3">
        <v>1</v>
      </c>
      <c r="W41" s="3">
        <v>2</v>
      </c>
      <c r="X41" s="3">
        <v>0</v>
      </c>
      <c r="Y41" s="3">
        <v>1</v>
      </c>
      <c r="Z41" s="3">
        <v>3</v>
      </c>
      <c r="AA41" s="3">
        <v>2</v>
      </c>
      <c r="AB41" s="3">
        <v>2</v>
      </c>
      <c r="AC41" s="3">
        <v>2</v>
      </c>
      <c r="AD41" s="3">
        <v>1</v>
      </c>
      <c r="AE41" s="3">
        <v>0</v>
      </c>
      <c r="AF41" s="3">
        <v>0</v>
      </c>
      <c r="AG41" s="3">
        <v>1</v>
      </c>
      <c r="AH41" s="3">
        <v>1</v>
      </c>
      <c r="AI41" s="3">
        <v>0</v>
      </c>
      <c r="AJ41" s="3">
        <v>0</v>
      </c>
      <c r="AK41" s="3">
        <v>0</v>
      </c>
      <c r="AL41" s="3">
        <f t="shared" si="1"/>
        <v>16</v>
      </c>
      <c r="AM41" s="3">
        <v>4</v>
      </c>
      <c r="AN41" s="3">
        <v>1</v>
      </c>
      <c r="AO41" s="3">
        <v>0</v>
      </c>
      <c r="AP41" s="3">
        <v>1</v>
      </c>
      <c r="AQ41" s="3">
        <f t="shared" si="2"/>
        <v>6</v>
      </c>
      <c r="AR41" s="3">
        <f t="shared" si="3"/>
        <v>51</v>
      </c>
      <c r="AS41" s="3" t="s">
        <v>65</v>
      </c>
      <c r="AT41" s="3" t="s">
        <v>66</v>
      </c>
    </row>
    <row r="42" spans="1:46" x14ac:dyDescent="0.2">
      <c r="A42" s="10" t="s">
        <v>104</v>
      </c>
      <c r="B42" s="11"/>
      <c r="C42" s="11" t="s">
        <v>57</v>
      </c>
      <c r="D42" s="11"/>
      <c r="E42" s="11" t="s">
        <v>61</v>
      </c>
      <c r="F42" s="11">
        <v>2</v>
      </c>
      <c r="G42" s="11">
        <v>2</v>
      </c>
      <c r="H42" s="11">
        <v>4</v>
      </c>
      <c r="I42" s="11">
        <v>4</v>
      </c>
      <c r="J42" s="11">
        <v>4</v>
      </c>
      <c r="K42" s="11">
        <v>0</v>
      </c>
      <c r="L42" s="11">
        <v>0</v>
      </c>
      <c r="M42" s="11">
        <v>4</v>
      </c>
      <c r="N42" s="11">
        <v>0</v>
      </c>
      <c r="O42" s="11">
        <v>2</v>
      </c>
      <c r="P42" s="11">
        <v>2</v>
      </c>
      <c r="Q42" s="11">
        <v>4</v>
      </c>
      <c r="R42" s="11">
        <f t="shared" si="5"/>
        <v>28</v>
      </c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spans="1:46" s="6" customFormat="1" x14ac:dyDescent="0.2">
      <c r="A43" s="3" t="s">
        <v>105</v>
      </c>
      <c r="B43" s="3" t="s">
        <v>69</v>
      </c>
      <c r="C43" s="3"/>
      <c r="D43" s="3" t="s">
        <v>57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>
        <f>AVERAGE(R44:R45)</f>
        <v>28</v>
      </c>
      <c r="T43" s="3">
        <v>2</v>
      </c>
      <c r="U43" s="3">
        <f t="shared" si="0"/>
        <v>30</v>
      </c>
      <c r="V43" s="3">
        <v>0</v>
      </c>
      <c r="W43" s="3">
        <v>2</v>
      </c>
      <c r="X43" s="3">
        <v>1</v>
      </c>
      <c r="Y43" s="3">
        <v>2</v>
      </c>
      <c r="Z43" s="3">
        <v>3</v>
      </c>
      <c r="AA43" s="3">
        <v>2</v>
      </c>
      <c r="AB43" s="3">
        <v>2</v>
      </c>
      <c r="AC43" s="3">
        <v>2</v>
      </c>
      <c r="AD43" s="3">
        <v>1</v>
      </c>
      <c r="AE43" s="3">
        <v>2</v>
      </c>
      <c r="AF43" s="3">
        <v>1</v>
      </c>
      <c r="AG43" s="3">
        <v>1</v>
      </c>
      <c r="AH43" s="3">
        <v>1</v>
      </c>
      <c r="AI43" s="3">
        <v>1</v>
      </c>
      <c r="AJ43" s="3">
        <v>1</v>
      </c>
      <c r="AK43" s="3">
        <v>-2</v>
      </c>
      <c r="AL43" s="3">
        <f t="shared" si="1"/>
        <v>20</v>
      </c>
      <c r="AM43" s="3">
        <v>3</v>
      </c>
      <c r="AN43" s="3">
        <v>2</v>
      </c>
      <c r="AO43" s="3">
        <v>-2</v>
      </c>
      <c r="AP43" s="3">
        <v>1</v>
      </c>
      <c r="AQ43" s="3">
        <f t="shared" si="2"/>
        <v>4</v>
      </c>
      <c r="AR43" s="3">
        <f t="shared" si="3"/>
        <v>54</v>
      </c>
      <c r="AS43" s="3" t="s">
        <v>65</v>
      </c>
      <c r="AT43" s="3" t="s">
        <v>106</v>
      </c>
    </row>
    <row r="44" spans="1:46" x14ac:dyDescent="0.2">
      <c r="A44" s="10" t="s">
        <v>107</v>
      </c>
      <c r="B44" s="11"/>
      <c r="C44" s="11" t="s">
        <v>57</v>
      </c>
      <c r="D44" s="11"/>
      <c r="E44" s="11" t="s">
        <v>63</v>
      </c>
      <c r="F44" s="11">
        <v>4</v>
      </c>
      <c r="G44" s="11">
        <v>2</v>
      </c>
      <c r="H44" s="11">
        <v>4</v>
      </c>
      <c r="I44" s="11">
        <v>2</v>
      </c>
      <c r="J44" s="11">
        <v>4</v>
      </c>
      <c r="K44" s="11">
        <v>0</v>
      </c>
      <c r="L44" s="11">
        <v>0</v>
      </c>
      <c r="M44" s="11">
        <v>4</v>
      </c>
      <c r="N44" s="11">
        <v>0</v>
      </c>
      <c r="O44" s="11">
        <v>0</v>
      </c>
      <c r="P44" s="11">
        <v>2</v>
      </c>
      <c r="Q44" s="11">
        <v>4</v>
      </c>
      <c r="R44" s="11">
        <f t="shared" si="5"/>
        <v>26</v>
      </c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</row>
    <row r="45" spans="1:46" x14ac:dyDescent="0.2">
      <c r="A45" s="10" t="s">
        <v>108</v>
      </c>
      <c r="B45" s="11"/>
      <c r="C45" s="11" t="s">
        <v>57</v>
      </c>
      <c r="D45" s="11"/>
      <c r="E45" s="11" t="s">
        <v>61</v>
      </c>
      <c r="F45" s="11">
        <v>4</v>
      </c>
      <c r="G45" s="11">
        <v>2</v>
      </c>
      <c r="H45" s="11">
        <v>4</v>
      </c>
      <c r="I45" s="11">
        <v>2</v>
      </c>
      <c r="J45" s="11">
        <v>4</v>
      </c>
      <c r="K45" s="11">
        <v>0</v>
      </c>
      <c r="L45" s="11">
        <v>2</v>
      </c>
      <c r="M45" s="11">
        <v>4</v>
      </c>
      <c r="N45" s="11">
        <v>0</v>
      </c>
      <c r="O45" s="11">
        <v>0</v>
      </c>
      <c r="P45" s="11">
        <v>4</v>
      </c>
      <c r="Q45" s="11">
        <v>4</v>
      </c>
      <c r="R45" s="11">
        <f t="shared" si="5"/>
        <v>30</v>
      </c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</row>
    <row r="46" spans="1:46" s="6" customFormat="1" x14ac:dyDescent="0.2">
      <c r="A46" s="3" t="s">
        <v>109</v>
      </c>
      <c r="B46" s="3" t="s">
        <v>69</v>
      </c>
      <c r="C46" s="3"/>
      <c r="D46" s="3" t="s">
        <v>57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>
        <f>AVERAGE(R47:R48)</f>
        <v>30</v>
      </c>
      <c r="T46" s="3">
        <v>2</v>
      </c>
      <c r="U46" s="3">
        <f t="shared" si="0"/>
        <v>32</v>
      </c>
      <c r="V46" s="3">
        <v>0</v>
      </c>
      <c r="W46" s="3">
        <v>2</v>
      </c>
      <c r="X46" s="3">
        <v>0</v>
      </c>
      <c r="Y46" s="3">
        <v>2</v>
      </c>
      <c r="Z46" s="3">
        <v>3</v>
      </c>
      <c r="AA46" s="3">
        <v>2</v>
      </c>
      <c r="AB46" s="3">
        <v>2</v>
      </c>
      <c r="AC46" s="3">
        <v>1</v>
      </c>
      <c r="AD46" s="3">
        <v>0</v>
      </c>
      <c r="AE46" s="3">
        <v>0</v>
      </c>
      <c r="AF46" s="3">
        <v>0</v>
      </c>
      <c r="AG46" s="3">
        <v>1</v>
      </c>
      <c r="AH46" s="3">
        <v>1</v>
      </c>
      <c r="AI46" s="3">
        <v>1</v>
      </c>
      <c r="AJ46" s="3">
        <v>1</v>
      </c>
      <c r="AK46" s="3">
        <v>-2</v>
      </c>
      <c r="AL46" s="3">
        <f t="shared" si="1"/>
        <v>14</v>
      </c>
      <c r="AM46" s="3">
        <v>3</v>
      </c>
      <c r="AN46" s="3">
        <v>4</v>
      </c>
      <c r="AO46" s="3">
        <v>-2</v>
      </c>
      <c r="AP46" s="3">
        <v>1</v>
      </c>
      <c r="AQ46" s="3">
        <f t="shared" si="2"/>
        <v>6</v>
      </c>
      <c r="AR46" s="3">
        <f t="shared" si="3"/>
        <v>52</v>
      </c>
      <c r="AS46" s="3" t="s">
        <v>65</v>
      </c>
      <c r="AT46" s="3" t="s">
        <v>66</v>
      </c>
    </row>
    <row r="47" spans="1:46" x14ac:dyDescent="0.2">
      <c r="A47" s="10" t="s">
        <v>110</v>
      </c>
      <c r="B47" s="11"/>
      <c r="C47" s="11" t="s">
        <v>57</v>
      </c>
      <c r="D47" s="11"/>
      <c r="E47" s="11" t="s">
        <v>61</v>
      </c>
      <c r="F47" s="11">
        <v>2</v>
      </c>
      <c r="G47" s="11">
        <v>2</v>
      </c>
      <c r="H47" s="11">
        <v>4</v>
      </c>
      <c r="I47" s="11">
        <v>4</v>
      </c>
      <c r="J47" s="11">
        <v>4</v>
      </c>
      <c r="K47" s="11">
        <v>0</v>
      </c>
      <c r="L47" s="11">
        <v>2</v>
      </c>
      <c r="M47" s="11">
        <v>4</v>
      </c>
      <c r="N47" s="11">
        <v>0</v>
      </c>
      <c r="O47" s="11">
        <v>0</v>
      </c>
      <c r="P47" s="11">
        <v>4</v>
      </c>
      <c r="Q47" s="11">
        <v>4</v>
      </c>
      <c r="R47" s="11">
        <f t="shared" si="5"/>
        <v>30</v>
      </c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</row>
    <row r="48" spans="1:46" x14ac:dyDescent="0.2">
      <c r="A48" s="10" t="s">
        <v>111</v>
      </c>
      <c r="B48" s="11"/>
      <c r="C48" s="11" t="s">
        <v>57</v>
      </c>
      <c r="D48" s="11"/>
      <c r="E48" s="11" t="s">
        <v>61</v>
      </c>
      <c r="F48" s="11">
        <v>4</v>
      </c>
      <c r="G48" s="11">
        <v>2</v>
      </c>
      <c r="H48" s="11">
        <v>4</v>
      </c>
      <c r="I48" s="11">
        <v>4</v>
      </c>
      <c r="J48" s="11">
        <v>4</v>
      </c>
      <c r="K48" s="11">
        <v>0</v>
      </c>
      <c r="L48" s="11">
        <v>0</v>
      </c>
      <c r="M48" s="11">
        <v>4</v>
      </c>
      <c r="N48" s="11">
        <v>0</v>
      </c>
      <c r="O48" s="11">
        <v>0</v>
      </c>
      <c r="P48" s="11">
        <v>4</v>
      </c>
      <c r="Q48" s="11">
        <v>4</v>
      </c>
      <c r="R48" s="11">
        <f t="shared" si="5"/>
        <v>30</v>
      </c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N48" s="11"/>
      <c r="AO48" s="11"/>
      <c r="AP48" s="11"/>
      <c r="AQ48" s="11"/>
      <c r="AR48" s="11"/>
      <c r="AS48" s="11"/>
      <c r="AT48" s="11"/>
    </row>
    <row r="49" spans="1:46" s="6" customFormat="1" x14ac:dyDescent="0.2">
      <c r="A49" s="3" t="s">
        <v>112</v>
      </c>
      <c r="B49" s="3" t="s">
        <v>69</v>
      </c>
      <c r="C49" s="3"/>
      <c r="D49" s="3" t="s">
        <v>57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>
        <f>AVERAGE(R50)</f>
        <v>36</v>
      </c>
      <c r="T49" s="3">
        <v>1</v>
      </c>
      <c r="U49" s="3">
        <f t="shared" si="0"/>
        <v>37</v>
      </c>
      <c r="V49" s="3">
        <v>1</v>
      </c>
      <c r="W49" s="3">
        <v>2</v>
      </c>
      <c r="X49" s="3">
        <v>2</v>
      </c>
      <c r="Y49" s="3">
        <v>1</v>
      </c>
      <c r="Z49" s="3">
        <v>3</v>
      </c>
      <c r="AA49" s="3">
        <v>2</v>
      </c>
      <c r="AB49" s="3">
        <v>0</v>
      </c>
      <c r="AC49" s="3">
        <v>1</v>
      </c>
      <c r="AD49" s="3">
        <v>-1</v>
      </c>
      <c r="AE49" s="3">
        <v>2</v>
      </c>
      <c r="AF49" s="3">
        <v>1</v>
      </c>
      <c r="AG49" s="3">
        <v>1</v>
      </c>
      <c r="AH49" s="3">
        <v>1</v>
      </c>
      <c r="AI49" s="3">
        <v>1</v>
      </c>
      <c r="AJ49" s="3">
        <v>1</v>
      </c>
      <c r="AK49" s="3">
        <v>-2</v>
      </c>
      <c r="AL49" s="3">
        <f t="shared" si="1"/>
        <v>16</v>
      </c>
      <c r="AM49" s="3">
        <v>3</v>
      </c>
      <c r="AN49" s="3">
        <v>4</v>
      </c>
      <c r="AO49" s="3">
        <v>2</v>
      </c>
      <c r="AP49" s="3">
        <v>1</v>
      </c>
      <c r="AQ49" s="3">
        <f t="shared" si="2"/>
        <v>10</v>
      </c>
      <c r="AR49" s="3">
        <f t="shared" si="3"/>
        <v>63</v>
      </c>
      <c r="AS49" s="3" t="s">
        <v>70</v>
      </c>
      <c r="AT49" s="3" t="s">
        <v>66</v>
      </c>
    </row>
    <row r="50" spans="1:46" x14ac:dyDescent="0.2">
      <c r="A50" s="10" t="s">
        <v>113</v>
      </c>
      <c r="B50" s="11"/>
      <c r="C50" s="11" t="s">
        <v>57</v>
      </c>
      <c r="D50" s="11"/>
      <c r="E50" s="11" t="s">
        <v>63</v>
      </c>
      <c r="F50" s="11">
        <v>4</v>
      </c>
      <c r="G50" s="11">
        <v>4</v>
      </c>
      <c r="H50" s="11">
        <v>2</v>
      </c>
      <c r="I50" s="11">
        <v>4</v>
      </c>
      <c r="J50" s="11">
        <v>4</v>
      </c>
      <c r="K50" s="11">
        <v>0</v>
      </c>
      <c r="L50" s="11">
        <v>2</v>
      </c>
      <c r="M50" s="11">
        <v>4</v>
      </c>
      <c r="N50" s="11">
        <v>0</v>
      </c>
      <c r="O50" s="11">
        <v>4</v>
      </c>
      <c r="P50" s="11">
        <v>4</v>
      </c>
      <c r="Q50" s="11">
        <v>4</v>
      </c>
      <c r="R50" s="11">
        <f t="shared" si="5"/>
        <v>36</v>
      </c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</row>
    <row r="51" spans="1:46" s="6" customFormat="1" x14ac:dyDescent="0.2">
      <c r="A51" s="3" t="s">
        <v>114</v>
      </c>
      <c r="B51" s="3" t="s">
        <v>56</v>
      </c>
      <c r="C51" s="3"/>
      <c r="D51" s="3" t="s">
        <v>57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>
        <f>AVERAGE(R52)</f>
        <v>30</v>
      </c>
      <c r="T51" s="3">
        <v>1</v>
      </c>
      <c r="U51" s="3">
        <f t="shared" si="0"/>
        <v>31</v>
      </c>
      <c r="V51" s="3">
        <v>1</v>
      </c>
      <c r="W51" s="3">
        <v>2</v>
      </c>
      <c r="X51" s="3">
        <v>1</v>
      </c>
      <c r="Y51" s="3">
        <v>0</v>
      </c>
      <c r="Z51" s="3">
        <v>2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1</v>
      </c>
      <c r="AJ51" s="3">
        <v>0</v>
      </c>
      <c r="AK51" s="3">
        <v>-1</v>
      </c>
      <c r="AL51" s="3">
        <f t="shared" si="1"/>
        <v>6</v>
      </c>
      <c r="AM51" s="3">
        <v>4</v>
      </c>
      <c r="AN51" s="3">
        <v>1</v>
      </c>
      <c r="AO51" s="3">
        <v>-2</v>
      </c>
      <c r="AP51" s="3">
        <v>1</v>
      </c>
      <c r="AQ51" s="3">
        <f t="shared" si="2"/>
        <v>4</v>
      </c>
      <c r="AR51" s="3">
        <f t="shared" si="3"/>
        <v>41</v>
      </c>
      <c r="AS51" s="3" t="s">
        <v>65</v>
      </c>
      <c r="AT51" s="3" t="s">
        <v>59</v>
      </c>
    </row>
    <row r="52" spans="1:46" x14ac:dyDescent="0.2">
      <c r="A52" s="10" t="s">
        <v>115</v>
      </c>
      <c r="B52" s="11"/>
      <c r="C52" s="11" t="s">
        <v>57</v>
      </c>
      <c r="D52" s="11"/>
      <c r="E52" s="11" t="s">
        <v>76</v>
      </c>
      <c r="F52" s="11">
        <v>4</v>
      </c>
      <c r="G52" s="11">
        <v>2</v>
      </c>
      <c r="H52" s="11">
        <v>4</v>
      </c>
      <c r="I52" s="11">
        <v>4</v>
      </c>
      <c r="J52" s="11">
        <v>4</v>
      </c>
      <c r="K52" s="11">
        <v>0</v>
      </c>
      <c r="L52" s="11">
        <v>0</v>
      </c>
      <c r="M52" s="11">
        <v>4</v>
      </c>
      <c r="N52" s="11">
        <v>0</v>
      </c>
      <c r="O52" s="11">
        <v>0</v>
      </c>
      <c r="P52" s="11">
        <v>4</v>
      </c>
      <c r="Q52" s="11">
        <v>4</v>
      </c>
      <c r="R52" s="11">
        <f t="shared" si="5"/>
        <v>30</v>
      </c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</row>
    <row r="53" spans="1:46" s="6" customFormat="1" x14ac:dyDescent="0.2">
      <c r="A53" s="3" t="s">
        <v>116</v>
      </c>
      <c r="B53" s="3" t="s">
        <v>56</v>
      </c>
      <c r="C53" s="3"/>
      <c r="D53" s="3" t="s">
        <v>57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>
        <f>AVERAGE(R54:R55)</f>
        <v>31</v>
      </c>
      <c r="T53" s="3">
        <v>2</v>
      </c>
      <c r="U53" s="3">
        <f t="shared" si="0"/>
        <v>33</v>
      </c>
      <c r="V53" s="3">
        <v>0</v>
      </c>
      <c r="W53" s="3">
        <v>2</v>
      </c>
      <c r="X53" s="3">
        <v>2</v>
      </c>
      <c r="Y53" s="3">
        <v>2</v>
      </c>
      <c r="Z53" s="3">
        <v>2</v>
      </c>
      <c r="AA53" s="3">
        <v>2</v>
      </c>
      <c r="AB53" s="3">
        <v>2</v>
      </c>
      <c r="AC53" s="3">
        <v>2</v>
      </c>
      <c r="AD53" s="3">
        <v>0</v>
      </c>
      <c r="AE53" s="3">
        <v>0</v>
      </c>
      <c r="AF53" s="3">
        <v>0</v>
      </c>
      <c r="AG53" s="3">
        <v>1</v>
      </c>
      <c r="AH53" s="3">
        <v>0</v>
      </c>
      <c r="AI53" s="3">
        <v>0</v>
      </c>
      <c r="AJ53" s="3">
        <v>0</v>
      </c>
      <c r="AK53" s="3">
        <v>0</v>
      </c>
      <c r="AL53" s="3">
        <f t="shared" si="1"/>
        <v>15</v>
      </c>
      <c r="AM53" s="3">
        <v>3</v>
      </c>
      <c r="AN53" s="3">
        <v>1</v>
      </c>
      <c r="AO53" s="3">
        <v>-2</v>
      </c>
      <c r="AP53" s="3">
        <v>1</v>
      </c>
      <c r="AQ53" s="3">
        <f t="shared" si="2"/>
        <v>3</v>
      </c>
      <c r="AR53" s="3">
        <f t="shared" si="3"/>
        <v>51</v>
      </c>
      <c r="AS53" s="3" t="s">
        <v>65</v>
      </c>
      <c r="AT53" s="3" t="s">
        <v>117</v>
      </c>
    </row>
    <row r="54" spans="1:46" x14ac:dyDescent="0.2">
      <c r="A54" s="10" t="s">
        <v>118</v>
      </c>
      <c r="B54" s="11"/>
      <c r="C54" s="11" t="s">
        <v>57</v>
      </c>
      <c r="D54" s="11"/>
      <c r="E54" s="11" t="s">
        <v>63</v>
      </c>
      <c r="F54" s="11">
        <v>2</v>
      </c>
      <c r="G54" s="11">
        <v>2</v>
      </c>
      <c r="H54" s="11">
        <v>4</v>
      </c>
      <c r="I54" s="11">
        <v>4</v>
      </c>
      <c r="J54" s="11">
        <v>4</v>
      </c>
      <c r="K54" s="11">
        <v>0</v>
      </c>
      <c r="L54" s="11">
        <v>2</v>
      </c>
      <c r="M54" s="11">
        <v>4</v>
      </c>
      <c r="N54" s="11">
        <v>0</v>
      </c>
      <c r="O54" s="11">
        <v>2</v>
      </c>
      <c r="P54" s="11">
        <v>2</v>
      </c>
      <c r="Q54" s="11">
        <v>4</v>
      </c>
      <c r="R54" s="11">
        <f t="shared" si="5"/>
        <v>30</v>
      </c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</row>
    <row r="55" spans="1:46" x14ac:dyDescent="0.2">
      <c r="A55" s="10" t="s">
        <v>119</v>
      </c>
      <c r="B55" s="11"/>
      <c r="C55" s="11" t="s">
        <v>57</v>
      </c>
      <c r="D55" s="11"/>
      <c r="E55" s="11" t="s">
        <v>61</v>
      </c>
      <c r="F55" s="11">
        <v>4</v>
      </c>
      <c r="G55" s="11">
        <v>2</v>
      </c>
      <c r="H55" s="11">
        <v>4</v>
      </c>
      <c r="I55" s="11">
        <v>4</v>
      </c>
      <c r="J55" s="11">
        <v>4</v>
      </c>
      <c r="K55" s="11">
        <v>0</v>
      </c>
      <c r="L55" s="11">
        <v>2</v>
      </c>
      <c r="M55" s="11">
        <v>4</v>
      </c>
      <c r="N55" s="11">
        <v>0</v>
      </c>
      <c r="O55" s="11">
        <v>0</v>
      </c>
      <c r="P55" s="11">
        <v>4</v>
      </c>
      <c r="Q55" s="11">
        <v>4</v>
      </c>
      <c r="R55" s="11">
        <f t="shared" si="5"/>
        <v>32</v>
      </c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</row>
    <row r="56" spans="1:46" s="6" customFormat="1" x14ac:dyDescent="0.2">
      <c r="A56" s="3" t="s">
        <v>120</v>
      </c>
      <c r="B56" s="3" t="s">
        <v>56</v>
      </c>
      <c r="C56" s="3"/>
      <c r="D56" s="3" t="s">
        <v>57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>
        <f>AVERAGE(R57:R59)</f>
        <v>26.666666666666668</v>
      </c>
      <c r="T56" s="3">
        <v>3</v>
      </c>
      <c r="U56" s="3">
        <f t="shared" si="0"/>
        <v>29.666666666666668</v>
      </c>
      <c r="V56" s="3">
        <v>0</v>
      </c>
      <c r="W56" s="3">
        <v>2</v>
      </c>
      <c r="X56" s="3">
        <v>0</v>
      </c>
      <c r="Y56" s="3">
        <v>2</v>
      </c>
      <c r="Z56" s="3">
        <v>3</v>
      </c>
      <c r="AA56" s="3">
        <v>2</v>
      </c>
      <c r="AB56" s="3">
        <v>2</v>
      </c>
      <c r="AC56" s="3">
        <v>2</v>
      </c>
      <c r="AD56" s="3">
        <v>0</v>
      </c>
      <c r="AE56" s="3">
        <v>1</v>
      </c>
      <c r="AF56" s="3">
        <v>1</v>
      </c>
      <c r="AG56" s="3">
        <v>1</v>
      </c>
      <c r="AH56" s="3">
        <v>0</v>
      </c>
      <c r="AI56" s="3">
        <v>1</v>
      </c>
      <c r="AJ56" s="3">
        <v>1</v>
      </c>
      <c r="AK56" s="3">
        <v>-1</v>
      </c>
      <c r="AL56" s="3">
        <f t="shared" si="1"/>
        <v>17</v>
      </c>
      <c r="AM56" s="3">
        <v>3</v>
      </c>
      <c r="AN56" s="3">
        <v>1</v>
      </c>
      <c r="AO56" s="3">
        <v>-2</v>
      </c>
      <c r="AP56" s="3">
        <v>1</v>
      </c>
      <c r="AQ56" s="3">
        <f t="shared" si="2"/>
        <v>3</v>
      </c>
      <c r="AR56" s="3">
        <f t="shared" si="3"/>
        <v>49.666666666666671</v>
      </c>
      <c r="AS56" s="3" t="s">
        <v>65</v>
      </c>
      <c r="AT56" s="3" t="s">
        <v>66</v>
      </c>
    </row>
    <row r="57" spans="1:46" x14ac:dyDescent="0.2">
      <c r="A57" s="10" t="s">
        <v>121</v>
      </c>
      <c r="B57" s="11"/>
      <c r="C57" s="11" t="s">
        <v>57</v>
      </c>
      <c r="D57" s="11"/>
      <c r="E57" s="11" t="s">
        <v>61</v>
      </c>
      <c r="F57" s="11">
        <v>4</v>
      </c>
      <c r="G57" s="11">
        <v>2</v>
      </c>
      <c r="H57" s="11">
        <v>2</v>
      </c>
      <c r="I57" s="11">
        <v>4</v>
      </c>
      <c r="J57" s="11">
        <v>4</v>
      </c>
      <c r="K57" s="11">
        <v>0</v>
      </c>
      <c r="L57" s="11">
        <v>0</v>
      </c>
      <c r="M57" s="11">
        <v>4</v>
      </c>
      <c r="N57" s="11">
        <v>0</v>
      </c>
      <c r="O57" s="11">
        <v>0</v>
      </c>
      <c r="P57" s="11">
        <v>2</v>
      </c>
      <c r="Q57" s="11">
        <v>4</v>
      </c>
      <c r="R57" s="11">
        <f t="shared" si="5"/>
        <v>26</v>
      </c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</row>
    <row r="58" spans="1:46" x14ac:dyDescent="0.2">
      <c r="A58" s="10" t="s">
        <v>122</v>
      </c>
      <c r="B58" s="11"/>
      <c r="C58" s="11" t="s">
        <v>57</v>
      </c>
      <c r="D58" s="11"/>
      <c r="E58" s="11" t="s">
        <v>61</v>
      </c>
      <c r="F58" s="11">
        <v>2</v>
      </c>
      <c r="G58" s="11">
        <v>2</v>
      </c>
      <c r="H58" s="11">
        <v>4</v>
      </c>
      <c r="I58" s="11">
        <v>4</v>
      </c>
      <c r="J58" s="11">
        <v>4</v>
      </c>
      <c r="K58" s="11">
        <v>0</v>
      </c>
      <c r="L58" s="11">
        <v>0</v>
      </c>
      <c r="M58" s="11">
        <v>4</v>
      </c>
      <c r="N58" s="11">
        <v>0</v>
      </c>
      <c r="O58" s="11">
        <v>0</v>
      </c>
      <c r="P58" s="11">
        <v>4</v>
      </c>
      <c r="Q58" s="11">
        <v>4</v>
      </c>
      <c r="R58" s="11">
        <f t="shared" si="5"/>
        <v>28</v>
      </c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</row>
    <row r="59" spans="1:46" x14ac:dyDescent="0.2">
      <c r="A59" s="10" t="s">
        <v>123</v>
      </c>
      <c r="B59" s="11"/>
      <c r="C59" s="11" t="s">
        <v>57</v>
      </c>
      <c r="D59" s="11"/>
      <c r="E59" s="11" t="s">
        <v>61</v>
      </c>
      <c r="F59" s="11">
        <v>2</v>
      </c>
      <c r="G59" s="11">
        <v>2</v>
      </c>
      <c r="H59" s="11">
        <v>4</v>
      </c>
      <c r="I59" s="11">
        <v>4</v>
      </c>
      <c r="J59" s="11">
        <v>4</v>
      </c>
      <c r="K59" s="11">
        <v>0</v>
      </c>
      <c r="L59" s="11">
        <v>0</v>
      </c>
      <c r="M59" s="11">
        <v>4</v>
      </c>
      <c r="N59" s="11">
        <v>0</v>
      </c>
      <c r="O59" s="11">
        <v>0</v>
      </c>
      <c r="P59" s="11">
        <v>2</v>
      </c>
      <c r="Q59" s="11">
        <v>4</v>
      </c>
      <c r="R59" s="11">
        <f t="shared" si="5"/>
        <v>26</v>
      </c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</row>
    <row r="60" spans="1:46" s="6" customFormat="1" x14ac:dyDescent="0.2">
      <c r="A60" s="3" t="s">
        <v>124</v>
      </c>
      <c r="B60" s="3" t="s">
        <v>69</v>
      </c>
      <c r="C60" s="3"/>
      <c r="D60" s="3" t="s">
        <v>57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>
        <f>AVERAGE(R61)</f>
        <v>24</v>
      </c>
      <c r="T60" s="3">
        <v>1</v>
      </c>
      <c r="U60" s="3">
        <f t="shared" si="0"/>
        <v>25</v>
      </c>
      <c r="V60" s="3">
        <v>1</v>
      </c>
      <c r="W60" s="3">
        <v>2</v>
      </c>
      <c r="X60" s="3">
        <v>0</v>
      </c>
      <c r="Y60" s="3">
        <v>1</v>
      </c>
      <c r="Z60" s="3">
        <v>1</v>
      </c>
      <c r="AA60" s="3">
        <v>0</v>
      </c>
      <c r="AB60" s="3">
        <v>0</v>
      </c>
      <c r="AC60" s="3">
        <v>2</v>
      </c>
      <c r="AD60" s="3">
        <v>0</v>
      </c>
      <c r="AE60" s="3">
        <v>0</v>
      </c>
      <c r="AF60" s="3">
        <v>0</v>
      </c>
      <c r="AG60" s="3">
        <v>1</v>
      </c>
      <c r="AH60" s="3">
        <v>1</v>
      </c>
      <c r="AI60" s="3">
        <v>0</v>
      </c>
      <c r="AJ60" s="3">
        <v>0</v>
      </c>
      <c r="AK60" s="3">
        <v>-2</v>
      </c>
      <c r="AL60" s="3">
        <f t="shared" si="1"/>
        <v>7</v>
      </c>
      <c r="AM60" s="3">
        <v>3</v>
      </c>
      <c r="AN60" s="3">
        <v>4</v>
      </c>
      <c r="AO60" s="3">
        <v>2</v>
      </c>
      <c r="AP60" s="3">
        <v>1</v>
      </c>
      <c r="AQ60" s="3">
        <f t="shared" si="2"/>
        <v>10</v>
      </c>
      <c r="AR60" s="3">
        <f t="shared" si="3"/>
        <v>42</v>
      </c>
      <c r="AS60" s="3" t="s">
        <v>65</v>
      </c>
      <c r="AT60" s="3" t="s">
        <v>59</v>
      </c>
    </row>
    <row r="61" spans="1:46" x14ac:dyDescent="0.2">
      <c r="A61" s="10" t="s">
        <v>125</v>
      </c>
      <c r="B61" s="11"/>
      <c r="C61" s="11" t="s">
        <v>57</v>
      </c>
      <c r="D61" s="11"/>
      <c r="E61" s="11" t="s">
        <v>61</v>
      </c>
      <c r="F61" s="11">
        <v>2</v>
      </c>
      <c r="G61" s="11">
        <v>2</v>
      </c>
      <c r="H61" s="11">
        <v>4</v>
      </c>
      <c r="I61" s="11">
        <v>4</v>
      </c>
      <c r="J61" s="11">
        <v>4</v>
      </c>
      <c r="K61" s="11">
        <v>0</v>
      </c>
      <c r="L61" s="11">
        <v>0</v>
      </c>
      <c r="M61" s="11">
        <v>4</v>
      </c>
      <c r="N61" s="11">
        <v>0</v>
      </c>
      <c r="O61" s="11">
        <v>0</v>
      </c>
      <c r="P61" s="11">
        <v>2</v>
      </c>
      <c r="Q61" s="11">
        <v>2</v>
      </c>
      <c r="R61" s="11">
        <f t="shared" si="5"/>
        <v>24</v>
      </c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</row>
    <row r="62" spans="1:46" s="6" customFormat="1" x14ac:dyDescent="0.2">
      <c r="A62" s="3" t="s">
        <v>126</v>
      </c>
      <c r="B62" s="3" t="s">
        <v>69</v>
      </c>
      <c r="C62" s="3"/>
      <c r="D62" s="3" t="s">
        <v>57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>
        <f>AVERAGE(R63:R64)</f>
        <v>23</v>
      </c>
      <c r="T62" s="3">
        <v>2</v>
      </c>
      <c r="U62" s="3">
        <f t="shared" si="0"/>
        <v>25</v>
      </c>
      <c r="V62" s="3">
        <v>0</v>
      </c>
      <c r="W62" s="3">
        <v>1</v>
      </c>
      <c r="X62" s="3">
        <v>0</v>
      </c>
      <c r="Y62" s="3">
        <v>2</v>
      </c>
      <c r="Z62" s="3">
        <v>2</v>
      </c>
      <c r="AA62" s="3">
        <v>2</v>
      </c>
      <c r="AB62" s="3">
        <v>0</v>
      </c>
      <c r="AC62" s="3">
        <v>1</v>
      </c>
      <c r="AD62" s="3">
        <v>0</v>
      </c>
      <c r="AE62" s="3">
        <v>0</v>
      </c>
      <c r="AF62" s="3">
        <v>0</v>
      </c>
      <c r="AG62" s="3">
        <v>1</v>
      </c>
      <c r="AH62" s="3">
        <v>0</v>
      </c>
      <c r="AI62" s="3">
        <v>1</v>
      </c>
      <c r="AJ62" s="3">
        <v>0</v>
      </c>
      <c r="AK62" s="3">
        <v>-1</v>
      </c>
      <c r="AL62" s="3">
        <f t="shared" si="1"/>
        <v>9</v>
      </c>
      <c r="AM62" s="3">
        <v>1</v>
      </c>
      <c r="AN62" s="3">
        <v>4</v>
      </c>
      <c r="AO62" s="3">
        <v>2</v>
      </c>
      <c r="AP62" s="3">
        <v>1</v>
      </c>
      <c r="AQ62" s="3">
        <f t="shared" si="2"/>
        <v>8</v>
      </c>
      <c r="AR62" s="3">
        <f t="shared" si="3"/>
        <v>42</v>
      </c>
      <c r="AS62" s="3" t="s">
        <v>65</v>
      </c>
      <c r="AT62" s="3" t="s">
        <v>59</v>
      </c>
    </row>
    <row r="63" spans="1:46" x14ac:dyDescent="0.2">
      <c r="A63" s="10" t="s">
        <v>127</v>
      </c>
      <c r="B63" s="11"/>
      <c r="C63" s="11" t="s">
        <v>57</v>
      </c>
      <c r="D63" s="11"/>
      <c r="E63" s="11" t="s">
        <v>63</v>
      </c>
      <c r="F63" s="11">
        <v>4</v>
      </c>
      <c r="G63" s="11">
        <v>2</v>
      </c>
      <c r="H63" s="11">
        <v>0</v>
      </c>
      <c r="I63" s="11">
        <v>2</v>
      </c>
      <c r="J63" s="11">
        <v>2</v>
      </c>
      <c r="K63" s="11">
        <v>0</v>
      </c>
      <c r="L63" s="11">
        <v>0</v>
      </c>
      <c r="M63" s="11">
        <v>2</v>
      </c>
      <c r="N63" s="11">
        <v>0</v>
      </c>
      <c r="O63" s="11">
        <v>0</v>
      </c>
      <c r="P63" s="11">
        <v>4</v>
      </c>
      <c r="Q63" s="11">
        <v>4</v>
      </c>
      <c r="R63" s="11">
        <f t="shared" si="5"/>
        <v>20</v>
      </c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</row>
    <row r="64" spans="1:46" x14ac:dyDescent="0.2">
      <c r="A64" s="10" t="s">
        <v>128</v>
      </c>
      <c r="B64" s="11"/>
      <c r="C64" s="11" t="s">
        <v>57</v>
      </c>
      <c r="D64" s="11"/>
      <c r="E64" s="11" t="s">
        <v>61</v>
      </c>
      <c r="F64" s="11">
        <v>4</v>
      </c>
      <c r="G64" s="11">
        <v>2</v>
      </c>
      <c r="H64" s="11">
        <v>4</v>
      </c>
      <c r="I64" s="11">
        <v>2</v>
      </c>
      <c r="J64" s="11">
        <v>4</v>
      </c>
      <c r="K64" s="11">
        <v>0</v>
      </c>
      <c r="L64" s="11">
        <v>0</v>
      </c>
      <c r="M64" s="11">
        <v>4</v>
      </c>
      <c r="N64" s="11">
        <v>0</v>
      </c>
      <c r="O64" s="11">
        <v>0</v>
      </c>
      <c r="P64" s="11">
        <v>2</v>
      </c>
      <c r="Q64" s="11">
        <v>4</v>
      </c>
      <c r="R64" s="11">
        <f t="shared" si="5"/>
        <v>26</v>
      </c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</row>
    <row r="65" spans="1:46" s="6" customFormat="1" x14ac:dyDescent="0.2">
      <c r="A65" s="3" t="s">
        <v>129</v>
      </c>
      <c r="B65" s="3" t="s">
        <v>56</v>
      </c>
      <c r="C65" s="3"/>
      <c r="D65" s="3" t="s">
        <v>57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>
        <f>AVERAGE(R66:R67)</f>
        <v>28</v>
      </c>
      <c r="T65" s="3">
        <v>2</v>
      </c>
      <c r="U65" s="3">
        <f t="shared" si="0"/>
        <v>30</v>
      </c>
      <c r="V65" s="3">
        <v>0</v>
      </c>
      <c r="W65" s="3">
        <v>1</v>
      </c>
      <c r="X65" s="3">
        <v>0</v>
      </c>
      <c r="Y65" s="3">
        <v>1</v>
      </c>
      <c r="Z65" s="3">
        <v>1</v>
      </c>
      <c r="AA65" s="3">
        <v>0</v>
      </c>
      <c r="AB65" s="3">
        <v>0</v>
      </c>
      <c r="AC65" s="3">
        <v>1</v>
      </c>
      <c r="AD65" s="3">
        <v>-1</v>
      </c>
      <c r="AE65" s="3">
        <v>1</v>
      </c>
      <c r="AF65" s="3">
        <v>-2</v>
      </c>
      <c r="AG65" s="3">
        <v>1</v>
      </c>
      <c r="AH65" s="3">
        <v>0</v>
      </c>
      <c r="AI65" s="3">
        <v>0</v>
      </c>
      <c r="AJ65" s="3">
        <v>0</v>
      </c>
      <c r="AK65" s="3">
        <v>0</v>
      </c>
      <c r="AL65" s="3">
        <f t="shared" si="1"/>
        <v>3</v>
      </c>
      <c r="AM65" s="3">
        <v>1</v>
      </c>
      <c r="AN65" s="3">
        <v>4</v>
      </c>
      <c r="AO65" s="3">
        <v>-2</v>
      </c>
      <c r="AP65" s="3">
        <v>1</v>
      </c>
      <c r="AQ65" s="3">
        <f t="shared" si="2"/>
        <v>4</v>
      </c>
      <c r="AR65" s="3">
        <f t="shared" si="3"/>
        <v>37</v>
      </c>
      <c r="AS65" s="3" t="s">
        <v>58</v>
      </c>
      <c r="AT65" s="3" t="s">
        <v>59</v>
      </c>
    </row>
    <row r="66" spans="1:46" x14ac:dyDescent="0.2">
      <c r="A66" s="10" t="s">
        <v>130</v>
      </c>
      <c r="B66" s="11"/>
      <c r="C66" s="11" t="s">
        <v>57</v>
      </c>
      <c r="D66" s="11"/>
      <c r="E66" s="11" t="s">
        <v>61</v>
      </c>
      <c r="F66" s="11">
        <v>4</v>
      </c>
      <c r="G66" s="11">
        <v>2</v>
      </c>
      <c r="H66" s="11">
        <v>0</v>
      </c>
      <c r="I66" s="11">
        <v>4</v>
      </c>
      <c r="J66" s="11">
        <v>2</v>
      </c>
      <c r="K66" s="11">
        <v>0</v>
      </c>
      <c r="L66" s="11">
        <v>2</v>
      </c>
      <c r="M66" s="11">
        <v>4</v>
      </c>
      <c r="N66" s="11">
        <v>0</v>
      </c>
      <c r="O66" s="11">
        <v>0</v>
      </c>
      <c r="P66" s="11">
        <v>4</v>
      </c>
      <c r="Q66" s="11">
        <v>2</v>
      </c>
      <c r="R66" s="11">
        <f t="shared" si="5"/>
        <v>24</v>
      </c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</row>
    <row r="67" spans="1:46" x14ac:dyDescent="0.2">
      <c r="A67" s="10" t="s">
        <v>131</v>
      </c>
      <c r="B67" s="11"/>
      <c r="C67" s="11" t="s">
        <v>57</v>
      </c>
      <c r="D67" s="11"/>
      <c r="E67" s="11" t="s">
        <v>61</v>
      </c>
      <c r="F67" s="11">
        <v>4</v>
      </c>
      <c r="G67" s="11">
        <v>2</v>
      </c>
      <c r="H67" s="11">
        <v>4</v>
      </c>
      <c r="I67" s="11">
        <v>4</v>
      </c>
      <c r="J67" s="11">
        <v>4</v>
      </c>
      <c r="K67" s="11">
        <v>0</v>
      </c>
      <c r="L67" s="11">
        <v>2</v>
      </c>
      <c r="M67" s="11">
        <v>4</v>
      </c>
      <c r="N67" s="11">
        <v>0</v>
      </c>
      <c r="O67" s="11">
        <v>0</v>
      </c>
      <c r="P67" s="11">
        <v>4</v>
      </c>
      <c r="Q67" s="11">
        <v>4</v>
      </c>
      <c r="R67" s="11">
        <f t="shared" si="5"/>
        <v>32</v>
      </c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</row>
    <row r="68" spans="1:46" s="6" customFormat="1" x14ac:dyDescent="0.2">
      <c r="A68" s="3" t="s">
        <v>132</v>
      </c>
      <c r="B68" s="3" t="s">
        <v>56</v>
      </c>
      <c r="C68" s="3"/>
      <c r="D68" s="3" t="s">
        <v>57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>
        <f>AVERAGE(R69)</f>
        <v>24</v>
      </c>
      <c r="T68" s="3">
        <v>1</v>
      </c>
      <c r="U68" s="3">
        <f t="shared" si="0"/>
        <v>25</v>
      </c>
      <c r="V68" s="3">
        <v>0</v>
      </c>
      <c r="W68" s="3">
        <v>2</v>
      </c>
      <c r="X68" s="3">
        <v>1</v>
      </c>
      <c r="Y68" s="3">
        <v>1</v>
      </c>
      <c r="Z68" s="3">
        <v>3</v>
      </c>
      <c r="AA68" s="3">
        <v>2</v>
      </c>
      <c r="AB68" s="3">
        <v>2</v>
      </c>
      <c r="AC68" s="3">
        <v>2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1</v>
      </c>
      <c r="AJ68" s="3">
        <v>0</v>
      </c>
      <c r="AK68" s="3">
        <v>0</v>
      </c>
      <c r="AL68" s="3">
        <f t="shared" si="1"/>
        <v>14</v>
      </c>
      <c r="AM68" s="3">
        <v>4</v>
      </c>
      <c r="AN68" s="3">
        <v>4</v>
      </c>
      <c r="AO68" s="3">
        <v>-2</v>
      </c>
      <c r="AP68" s="3">
        <v>1</v>
      </c>
      <c r="AQ68" s="3">
        <f t="shared" si="2"/>
        <v>7</v>
      </c>
      <c r="AR68" s="3">
        <f t="shared" si="3"/>
        <v>46</v>
      </c>
      <c r="AS68" s="3" t="s">
        <v>65</v>
      </c>
      <c r="AT68" s="3" t="s">
        <v>66</v>
      </c>
    </row>
    <row r="69" spans="1:46" x14ac:dyDescent="0.2">
      <c r="A69" s="10" t="s">
        <v>133</v>
      </c>
      <c r="B69" s="11"/>
      <c r="C69" s="11" t="s">
        <v>57</v>
      </c>
      <c r="D69" s="11"/>
      <c r="E69" s="11" t="s">
        <v>63</v>
      </c>
      <c r="F69" s="11">
        <v>2</v>
      </c>
      <c r="G69" s="11">
        <v>2</v>
      </c>
      <c r="H69" s="11">
        <v>4</v>
      </c>
      <c r="I69" s="11">
        <v>2</v>
      </c>
      <c r="J69" s="11">
        <v>4</v>
      </c>
      <c r="K69" s="11">
        <v>0</v>
      </c>
      <c r="L69" s="11">
        <v>0</v>
      </c>
      <c r="M69" s="11">
        <v>4</v>
      </c>
      <c r="N69" s="11">
        <v>0</v>
      </c>
      <c r="O69" s="11">
        <v>0</v>
      </c>
      <c r="P69" s="11">
        <v>2</v>
      </c>
      <c r="Q69" s="11">
        <v>4</v>
      </c>
      <c r="R69" s="11">
        <f t="shared" si="5"/>
        <v>24</v>
      </c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</row>
    <row r="70" spans="1:46" s="6" customFormat="1" x14ac:dyDescent="0.2">
      <c r="A70" s="3" t="s">
        <v>134</v>
      </c>
      <c r="B70" s="3" t="s">
        <v>69</v>
      </c>
      <c r="C70" s="3"/>
      <c r="D70" s="3" t="s">
        <v>57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>
        <f>AVERAGE(R71:R72)</f>
        <v>31</v>
      </c>
      <c r="T70" s="3">
        <v>2</v>
      </c>
      <c r="U70" s="3">
        <f t="shared" ref="U70:U130" si="6">S70+T70</f>
        <v>33</v>
      </c>
      <c r="V70" s="3">
        <v>0</v>
      </c>
      <c r="W70" s="3">
        <v>2</v>
      </c>
      <c r="X70" s="3">
        <v>1</v>
      </c>
      <c r="Y70" s="3">
        <v>2</v>
      </c>
      <c r="Z70" s="3">
        <v>2</v>
      </c>
      <c r="AA70" s="3">
        <v>0</v>
      </c>
      <c r="AB70" s="3">
        <v>0</v>
      </c>
      <c r="AC70" s="3">
        <v>2</v>
      </c>
      <c r="AD70" s="3">
        <v>1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f t="shared" ref="AL70:AL130" si="7">SUM(V70:AK70)</f>
        <v>10</v>
      </c>
      <c r="AM70" s="3">
        <v>4</v>
      </c>
      <c r="AN70" s="3">
        <v>1</v>
      </c>
      <c r="AO70" s="3">
        <v>-2</v>
      </c>
      <c r="AP70" s="3">
        <v>1</v>
      </c>
      <c r="AQ70" s="3">
        <f t="shared" ref="AQ70:AQ130" si="8">SUM(AM70:AP70)</f>
        <v>4</v>
      </c>
      <c r="AR70" s="3">
        <f t="shared" ref="AR70:AR130" si="9">AQ70+AL70+U70</f>
        <v>47</v>
      </c>
      <c r="AS70" s="3" t="s">
        <v>65</v>
      </c>
      <c r="AT70" s="3" t="s">
        <v>59</v>
      </c>
    </row>
    <row r="71" spans="1:46" x14ac:dyDescent="0.2">
      <c r="A71" s="10" t="s">
        <v>135</v>
      </c>
      <c r="B71" s="11"/>
      <c r="C71" s="11" t="s">
        <v>57</v>
      </c>
      <c r="D71" s="11"/>
      <c r="E71" s="11" t="s">
        <v>61</v>
      </c>
      <c r="F71" s="11">
        <v>2</v>
      </c>
      <c r="G71" s="11">
        <v>2</v>
      </c>
      <c r="H71" s="11">
        <v>4</v>
      </c>
      <c r="I71" s="11">
        <v>4</v>
      </c>
      <c r="J71" s="11">
        <v>4</v>
      </c>
      <c r="K71" s="11">
        <v>0</v>
      </c>
      <c r="L71" s="11">
        <v>2</v>
      </c>
      <c r="M71" s="11">
        <v>4</v>
      </c>
      <c r="N71" s="11">
        <v>0</v>
      </c>
      <c r="O71" s="11">
        <v>0</v>
      </c>
      <c r="P71" s="11">
        <v>4</v>
      </c>
      <c r="Q71" s="11">
        <v>4</v>
      </c>
      <c r="R71" s="11">
        <f t="shared" si="5"/>
        <v>30</v>
      </c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</row>
    <row r="72" spans="1:46" x14ac:dyDescent="0.2">
      <c r="A72" s="10" t="s">
        <v>136</v>
      </c>
      <c r="B72" s="11"/>
      <c r="C72" s="11" t="s">
        <v>57</v>
      </c>
      <c r="D72" s="11"/>
      <c r="E72" s="11" t="s">
        <v>63</v>
      </c>
      <c r="F72" s="11">
        <v>4</v>
      </c>
      <c r="G72" s="11">
        <v>2</v>
      </c>
      <c r="H72" s="11">
        <v>4</v>
      </c>
      <c r="I72" s="11">
        <v>4</v>
      </c>
      <c r="J72" s="11">
        <v>4</v>
      </c>
      <c r="K72" s="11">
        <v>0</v>
      </c>
      <c r="L72" s="11">
        <v>2</v>
      </c>
      <c r="M72" s="11">
        <v>4</v>
      </c>
      <c r="N72" s="11">
        <v>0</v>
      </c>
      <c r="O72" s="11">
        <v>0</v>
      </c>
      <c r="P72" s="11">
        <v>4</v>
      </c>
      <c r="Q72" s="11">
        <v>4</v>
      </c>
      <c r="R72" s="11">
        <f t="shared" si="5"/>
        <v>32</v>
      </c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</row>
    <row r="73" spans="1:46" s="12" customFormat="1" x14ac:dyDescent="0.2">
      <c r="A73" s="4" t="s">
        <v>137</v>
      </c>
      <c r="B73" s="4" t="s">
        <v>56</v>
      </c>
      <c r="C73" s="4"/>
      <c r="D73" s="4" t="s">
        <v>93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</row>
    <row r="74" spans="1:46" s="12" customFormat="1" x14ac:dyDescent="0.2">
      <c r="A74" s="5" t="s">
        <v>138</v>
      </c>
      <c r="B74" s="4"/>
      <c r="C74" s="4" t="s">
        <v>93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</row>
    <row r="75" spans="1:46" s="6" customFormat="1" x14ac:dyDescent="0.2">
      <c r="A75" s="3" t="s">
        <v>139</v>
      </c>
      <c r="B75" s="3" t="s">
        <v>69</v>
      </c>
      <c r="C75" s="3"/>
      <c r="D75" s="3" t="s">
        <v>57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>
        <f>AVERAGE(R76)</f>
        <v>30</v>
      </c>
      <c r="T75" s="3">
        <v>1</v>
      </c>
      <c r="U75" s="3">
        <f t="shared" si="6"/>
        <v>31</v>
      </c>
      <c r="V75" s="3">
        <v>0</v>
      </c>
      <c r="W75" s="3">
        <v>2</v>
      </c>
      <c r="X75" s="3">
        <v>0</v>
      </c>
      <c r="Y75" s="3">
        <v>1</v>
      </c>
      <c r="Z75" s="3">
        <v>3</v>
      </c>
      <c r="AA75" s="3">
        <v>2</v>
      </c>
      <c r="AB75" s="3">
        <v>2</v>
      </c>
      <c r="AC75" s="3">
        <v>2</v>
      </c>
      <c r="AD75" s="3">
        <v>-1</v>
      </c>
      <c r="AE75" s="3">
        <v>2</v>
      </c>
      <c r="AF75" s="3">
        <v>-2</v>
      </c>
      <c r="AG75" s="3">
        <v>1</v>
      </c>
      <c r="AH75" s="3">
        <v>1</v>
      </c>
      <c r="AI75" s="3">
        <v>1</v>
      </c>
      <c r="AJ75" s="3">
        <v>1</v>
      </c>
      <c r="AK75" s="3">
        <v>-2</v>
      </c>
      <c r="AL75" s="3">
        <f t="shared" si="7"/>
        <v>13</v>
      </c>
      <c r="AM75" s="3">
        <v>3</v>
      </c>
      <c r="AN75" s="3">
        <v>2</v>
      </c>
      <c r="AO75" s="3">
        <v>-2</v>
      </c>
      <c r="AP75" s="3">
        <v>1</v>
      </c>
      <c r="AQ75" s="3">
        <f t="shared" si="8"/>
        <v>4</v>
      </c>
      <c r="AR75" s="3">
        <f t="shared" si="9"/>
        <v>48</v>
      </c>
      <c r="AS75" s="3" t="s">
        <v>65</v>
      </c>
      <c r="AT75" s="3" t="s">
        <v>66</v>
      </c>
    </row>
    <row r="76" spans="1:46" x14ac:dyDescent="0.2">
      <c r="A76" s="17" t="s">
        <v>140</v>
      </c>
      <c r="B76" s="11"/>
      <c r="C76" s="11" t="s">
        <v>57</v>
      </c>
      <c r="D76" s="11"/>
      <c r="E76" s="11" t="s">
        <v>61</v>
      </c>
      <c r="F76" s="11">
        <v>2</v>
      </c>
      <c r="G76" s="11">
        <v>2</v>
      </c>
      <c r="H76" s="11">
        <v>4</v>
      </c>
      <c r="I76" s="11">
        <v>4</v>
      </c>
      <c r="J76" s="11">
        <v>4</v>
      </c>
      <c r="K76" s="11">
        <v>0</v>
      </c>
      <c r="L76" s="11">
        <v>2</v>
      </c>
      <c r="M76" s="11">
        <v>4</v>
      </c>
      <c r="N76" s="11">
        <v>0</v>
      </c>
      <c r="O76" s="11">
        <v>0</v>
      </c>
      <c r="P76" s="11">
        <v>4</v>
      </c>
      <c r="Q76" s="11">
        <v>4</v>
      </c>
      <c r="R76" s="11">
        <f t="shared" ref="R76:R134" si="10">SUM(F76:Q76)</f>
        <v>30</v>
      </c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</row>
    <row r="77" spans="1:46" s="6" customFormat="1" x14ac:dyDescent="0.2">
      <c r="A77" s="3" t="s">
        <v>141</v>
      </c>
      <c r="B77" s="3" t="s">
        <v>69</v>
      </c>
      <c r="C77" s="3"/>
      <c r="D77" s="3" t="s">
        <v>57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>
        <f>AVERAGE(R78:R81)</f>
        <v>22</v>
      </c>
      <c r="T77" s="3">
        <v>2</v>
      </c>
      <c r="U77" s="3">
        <f t="shared" si="6"/>
        <v>24</v>
      </c>
      <c r="V77" s="3">
        <v>1</v>
      </c>
      <c r="W77" s="3">
        <v>2</v>
      </c>
      <c r="X77" s="3">
        <v>2</v>
      </c>
      <c r="Y77" s="3">
        <v>0</v>
      </c>
      <c r="Z77" s="3">
        <v>3</v>
      </c>
      <c r="AA77" s="3">
        <v>0</v>
      </c>
      <c r="AB77" s="3">
        <v>0</v>
      </c>
      <c r="AC77" s="3">
        <v>2</v>
      </c>
      <c r="AD77" s="3">
        <v>-1</v>
      </c>
      <c r="AE77" s="3">
        <v>2</v>
      </c>
      <c r="AF77" s="3">
        <v>1</v>
      </c>
      <c r="AG77" s="3">
        <v>1</v>
      </c>
      <c r="AH77" s="3">
        <v>1</v>
      </c>
      <c r="AI77" s="3">
        <v>1</v>
      </c>
      <c r="AJ77" s="3">
        <v>1</v>
      </c>
      <c r="AK77" s="3">
        <v>-2</v>
      </c>
      <c r="AL77" s="3">
        <f t="shared" si="7"/>
        <v>14</v>
      </c>
      <c r="AM77" s="3">
        <v>3</v>
      </c>
      <c r="AN77" s="3">
        <v>4</v>
      </c>
      <c r="AO77" s="3">
        <v>2</v>
      </c>
      <c r="AP77" s="3">
        <v>1</v>
      </c>
      <c r="AQ77" s="3">
        <f t="shared" si="8"/>
        <v>10</v>
      </c>
      <c r="AR77" s="3">
        <f t="shared" si="9"/>
        <v>48</v>
      </c>
      <c r="AS77" s="3" t="s">
        <v>65</v>
      </c>
      <c r="AT77" s="3" t="s">
        <v>66</v>
      </c>
    </row>
    <row r="78" spans="1:46" x14ac:dyDescent="0.2">
      <c r="A78" s="10" t="s">
        <v>142</v>
      </c>
      <c r="B78" s="11"/>
      <c r="C78" s="11" t="s">
        <v>73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</row>
    <row r="79" spans="1:46" x14ac:dyDescent="0.2">
      <c r="A79" s="10" t="s">
        <v>143</v>
      </c>
      <c r="B79" s="11"/>
      <c r="C79" s="11" t="s">
        <v>57</v>
      </c>
      <c r="D79" s="11"/>
      <c r="E79" s="11" t="s">
        <v>76</v>
      </c>
      <c r="F79" s="11">
        <v>4</v>
      </c>
      <c r="G79" s="11">
        <v>2</v>
      </c>
      <c r="H79" s="11">
        <v>0</v>
      </c>
      <c r="I79" s="11">
        <v>2</v>
      </c>
      <c r="J79" s="11">
        <v>4</v>
      </c>
      <c r="K79" s="11">
        <v>0</v>
      </c>
      <c r="L79" s="11">
        <v>2</v>
      </c>
      <c r="M79" s="11">
        <v>4</v>
      </c>
      <c r="N79" s="11">
        <v>0</v>
      </c>
      <c r="O79" s="11">
        <v>0</v>
      </c>
      <c r="P79" s="11">
        <v>2</v>
      </c>
      <c r="Q79" s="11">
        <v>4</v>
      </c>
      <c r="R79" s="11">
        <f t="shared" si="10"/>
        <v>24</v>
      </c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</row>
    <row r="80" spans="1:46" x14ac:dyDescent="0.2">
      <c r="A80" s="10" t="s">
        <v>144</v>
      </c>
      <c r="B80" s="11"/>
      <c r="C80" s="11" t="s">
        <v>57</v>
      </c>
      <c r="D80" s="11"/>
      <c r="E80" s="11" t="s">
        <v>76</v>
      </c>
      <c r="F80" s="11">
        <v>2</v>
      </c>
      <c r="G80" s="11">
        <v>2</v>
      </c>
      <c r="H80" s="11">
        <v>4</v>
      </c>
      <c r="I80" s="11">
        <v>2</v>
      </c>
      <c r="J80" s="11">
        <v>2</v>
      </c>
      <c r="K80" s="11">
        <v>0</v>
      </c>
      <c r="L80" s="11">
        <v>0</v>
      </c>
      <c r="M80" s="11">
        <v>2</v>
      </c>
      <c r="N80" s="11">
        <v>0</v>
      </c>
      <c r="O80" s="11">
        <v>0</v>
      </c>
      <c r="P80" s="11">
        <v>2</v>
      </c>
      <c r="Q80" s="11">
        <v>4</v>
      </c>
      <c r="R80" s="11">
        <f t="shared" si="10"/>
        <v>20</v>
      </c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</row>
    <row r="81" spans="1:46" x14ac:dyDescent="0.2">
      <c r="A81" s="10" t="s">
        <v>145</v>
      </c>
      <c r="B81" s="11"/>
      <c r="C81" s="11" t="s">
        <v>73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</row>
    <row r="82" spans="1:46" s="12" customFormat="1" x14ac:dyDescent="0.2">
      <c r="A82" s="4" t="s">
        <v>146</v>
      </c>
      <c r="B82" s="4" t="s">
        <v>69</v>
      </c>
      <c r="C82" s="4"/>
      <c r="D82" s="4" t="s">
        <v>97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</row>
    <row r="83" spans="1:46" s="12" customFormat="1" x14ac:dyDescent="0.2">
      <c r="A83" s="5" t="s">
        <v>147</v>
      </c>
      <c r="B83" s="4"/>
      <c r="C83" s="4" t="s">
        <v>97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</row>
    <row r="84" spans="1:46" s="12" customFormat="1" x14ac:dyDescent="0.2">
      <c r="A84" s="4" t="s">
        <v>148</v>
      </c>
      <c r="B84" s="4" t="s">
        <v>69</v>
      </c>
      <c r="C84" s="4"/>
      <c r="D84" s="4" t="s">
        <v>97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</row>
    <row r="85" spans="1:46" s="12" customFormat="1" x14ac:dyDescent="0.2">
      <c r="A85" s="5" t="s">
        <v>149</v>
      </c>
      <c r="B85" s="4"/>
      <c r="C85" s="4" t="s">
        <v>97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</row>
    <row r="86" spans="1:46" s="6" customFormat="1" x14ac:dyDescent="0.2">
      <c r="A86" s="3" t="s">
        <v>150</v>
      </c>
      <c r="B86" s="3" t="s">
        <v>69</v>
      </c>
      <c r="C86" s="3"/>
      <c r="D86" s="3" t="s">
        <v>57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>
        <f>AVERAGE(R87)</f>
        <v>28</v>
      </c>
      <c r="T86" s="3">
        <v>1</v>
      </c>
      <c r="U86" s="3">
        <f t="shared" si="6"/>
        <v>29</v>
      </c>
      <c r="V86" s="3">
        <v>1</v>
      </c>
      <c r="W86" s="3">
        <v>1</v>
      </c>
      <c r="X86" s="3">
        <v>0</v>
      </c>
      <c r="Y86" s="3">
        <v>2</v>
      </c>
      <c r="Z86" s="3">
        <v>3</v>
      </c>
      <c r="AA86" s="3">
        <v>2</v>
      </c>
      <c r="AB86" s="3">
        <v>2</v>
      </c>
      <c r="AC86" s="3">
        <v>1</v>
      </c>
      <c r="AD86" s="3">
        <v>-1</v>
      </c>
      <c r="AE86" s="3">
        <v>2</v>
      </c>
      <c r="AF86" s="3">
        <v>-2</v>
      </c>
      <c r="AG86" s="3">
        <v>1</v>
      </c>
      <c r="AH86" s="3">
        <v>1</v>
      </c>
      <c r="AI86" s="3">
        <v>1</v>
      </c>
      <c r="AJ86" s="3">
        <v>1</v>
      </c>
      <c r="AK86" s="3">
        <v>-2</v>
      </c>
      <c r="AL86" s="3">
        <f t="shared" si="7"/>
        <v>13</v>
      </c>
      <c r="AM86" s="3">
        <v>1</v>
      </c>
      <c r="AN86" s="3">
        <v>4</v>
      </c>
      <c r="AO86" s="3">
        <v>2</v>
      </c>
      <c r="AP86" s="3">
        <v>1</v>
      </c>
      <c r="AQ86" s="3">
        <f t="shared" si="8"/>
        <v>8</v>
      </c>
      <c r="AR86" s="3">
        <f t="shared" si="9"/>
        <v>50</v>
      </c>
      <c r="AS86" s="3" t="s">
        <v>65</v>
      </c>
      <c r="AT86" s="3" t="s">
        <v>66</v>
      </c>
    </row>
    <row r="87" spans="1:46" x14ac:dyDescent="0.2">
      <c r="A87" s="10" t="s">
        <v>151</v>
      </c>
      <c r="B87" s="11"/>
      <c r="C87" s="11" t="s">
        <v>57</v>
      </c>
      <c r="D87" s="11"/>
      <c r="E87" s="11" t="s">
        <v>61</v>
      </c>
      <c r="F87" s="11">
        <v>4</v>
      </c>
      <c r="G87" s="11">
        <v>2</v>
      </c>
      <c r="H87" s="11">
        <v>4</v>
      </c>
      <c r="I87" s="11">
        <v>4</v>
      </c>
      <c r="J87" s="11">
        <v>4</v>
      </c>
      <c r="K87" s="11">
        <v>0</v>
      </c>
      <c r="L87" s="11">
        <v>0</v>
      </c>
      <c r="M87" s="11">
        <v>4</v>
      </c>
      <c r="N87" s="11">
        <v>0</v>
      </c>
      <c r="O87" s="11">
        <v>0</v>
      </c>
      <c r="P87" s="11">
        <v>4</v>
      </c>
      <c r="Q87" s="11">
        <v>2</v>
      </c>
      <c r="R87" s="11">
        <f t="shared" si="10"/>
        <v>28</v>
      </c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</row>
    <row r="88" spans="1:46" s="12" customFormat="1" x14ac:dyDescent="0.2">
      <c r="A88" s="4" t="s">
        <v>152</v>
      </c>
      <c r="B88" s="4" t="s">
        <v>69</v>
      </c>
      <c r="C88" s="4"/>
      <c r="D88" s="4" t="s">
        <v>97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</row>
    <row r="89" spans="1:46" s="12" customFormat="1" x14ac:dyDescent="0.2">
      <c r="A89" s="5" t="s">
        <v>81</v>
      </c>
      <c r="B89" s="4"/>
      <c r="C89" s="4" t="s">
        <v>97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</row>
    <row r="90" spans="1:46" s="6" customFormat="1" x14ac:dyDescent="0.2">
      <c r="A90" s="3" t="s">
        <v>153</v>
      </c>
      <c r="B90" s="3" t="s">
        <v>56</v>
      </c>
      <c r="C90" s="3"/>
      <c r="D90" s="3" t="s">
        <v>57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>
        <f>AVERAGE(R91:R92)</f>
        <v>32</v>
      </c>
      <c r="T90" s="3">
        <v>2</v>
      </c>
      <c r="U90" s="3">
        <f t="shared" si="6"/>
        <v>34</v>
      </c>
      <c r="V90" s="3">
        <v>1</v>
      </c>
      <c r="W90" s="3">
        <v>2</v>
      </c>
      <c r="X90" s="3">
        <v>0</v>
      </c>
      <c r="Y90" s="3">
        <v>2</v>
      </c>
      <c r="Z90" s="3">
        <v>3</v>
      </c>
      <c r="AA90" s="3">
        <v>2</v>
      </c>
      <c r="AB90" s="3">
        <v>2</v>
      </c>
      <c r="AC90" s="3">
        <v>2</v>
      </c>
      <c r="AD90" s="3">
        <v>1</v>
      </c>
      <c r="AE90" s="3">
        <v>1</v>
      </c>
      <c r="AF90" s="3">
        <v>1</v>
      </c>
      <c r="AG90" s="3">
        <v>1</v>
      </c>
      <c r="AH90" s="3">
        <v>0</v>
      </c>
      <c r="AI90" s="3">
        <v>0</v>
      </c>
      <c r="AJ90" s="3">
        <v>1</v>
      </c>
      <c r="AK90" s="3">
        <v>1</v>
      </c>
      <c r="AL90" s="3">
        <f t="shared" si="7"/>
        <v>20</v>
      </c>
      <c r="AM90" s="3">
        <v>4</v>
      </c>
      <c r="AN90" s="3">
        <v>4</v>
      </c>
      <c r="AO90" s="3">
        <v>0</v>
      </c>
      <c r="AP90" s="3">
        <v>1</v>
      </c>
      <c r="AQ90" s="3">
        <f t="shared" si="8"/>
        <v>9</v>
      </c>
      <c r="AR90" s="3">
        <f t="shared" si="9"/>
        <v>63</v>
      </c>
      <c r="AS90" s="3" t="s">
        <v>70</v>
      </c>
      <c r="AT90" s="3" t="s">
        <v>106</v>
      </c>
    </row>
    <row r="91" spans="1:46" x14ac:dyDescent="0.2">
      <c r="A91" s="10" t="s">
        <v>154</v>
      </c>
      <c r="B91" s="11"/>
      <c r="C91" s="11" t="s">
        <v>57</v>
      </c>
      <c r="D91" s="11"/>
      <c r="E91" s="11" t="s">
        <v>61</v>
      </c>
      <c r="F91" s="11">
        <v>4</v>
      </c>
      <c r="G91" s="11">
        <v>2</v>
      </c>
      <c r="H91" s="11">
        <v>4</v>
      </c>
      <c r="I91" s="11">
        <v>4</v>
      </c>
      <c r="J91" s="11">
        <v>4</v>
      </c>
      <c r="K91" s="11">
        <v>0</v>
      </c>
      <c r="L91" s="11">
        <v>0</v>
      </c>
      <c r="M91" s="11">
        <v>4</v>
      </c>
      <c r="N91" s="11">
        <v>0</v>
      </c>
      <c r="O91" s="11">
        <v>2</v>
      </c>
      <c r="P91" s="11">
        <v>2</v>
      </c>
      <c r="Q91" s="11">
        <v>4</v>
      </c>
      <c r="R91" s="11">
        <f t="shared" si="10"/>
        <v>30</v>
      </c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</row>
    <row r="92" spans="1:46" x14ac:dyDescent="0.2">
      <c r="A92" s="10" t="s">
        <v>155</v>
      </c>
      <c r="B92" s="11"/>
      <c r="C92" s="11" t="s">
        <v>57</v>
      </c>
      <c r="D92" s="11"/>
      <c r="E92" s="11" t="s">
        <v>61</v>
      </c>
      <c r="F92" s="11">
        <v>4</v>
      </c>
      <c r="G92" s="11">
        <v>2</v>
      </c>
      <c r="H92" s="11">
        <v>4</v>
      </c>
      <c r="I92" s="11">
        <v>4</v>
      </c>
      <c r="J92" s="11">
        <v>4</v>
      </c>
      <c r="K92" s="11">
        <v>0</v>
      </c>
      <c r="L92" s="11">
        <v>2</v>
      </c>
      <c r="M92" s="11">
        <v>4</v>
      </c>
      <c r="N92" s="11">
        <v>0</v>
      </c>
      <c r="O92" s="11">
        <v>2</v>
      </c>
      <c r="P92" s="11">
        <v>4</v>
      </c>
      <c r="Q92" s="11">
        <v>4</v>
      </c>
      <c r="R92" s="11">
        <f t="shared" si="10"/>
        <v>34</v>
      </c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</row>
    <row r="93" spans="1:46" s="12" customFormat="1" x14ac:dyDescent="0.2">
      <c r="A93" s="4" t="s">
        <v>156</v>
      </c>
      <c r="B93" s="4" t="s">
        <v>69</v>
      </c>
      <c r="C93" s="4"/>
      <c r="D93" s="4" t="s">
        <v>93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</row>
    <row r="94" spans="1:46" s="12" customFormat="1" x14ac:dyDescent="0.2">
      <c r="A94" s="5" t="s">
        <v>157</v>
      </c>
      <c r="B94" s="4"/>
      <c r="C94" s="4" t="s">
        <v>73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</row>
    <row r="95" spans="1:46" s="12" customFormat="1" x14ac:dyDescent="0.2">
      <c r="A95" s="5" t="s">
        <v>158</v>
      </c>
      <c r="B95" s="4"/>
      <c r="C95" s="4" t="s">
        <v>93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</row>
    <row r="96" spans="1:46" s="6" customFormat="1" x14ac:dyDescent="0.2">
      <c r="A96" s="3" t="s">
        <v>159</v>
      </c>
      <c r="B96" s="3" t="s">
        <v>69</v>
      </c>
      <c r="C96" s="3"/>
      <c r="D96" s="3" t="s">
        <v>57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>
        <f>AVERAGE(R97:R98)</f>
        <v>30</v>
      </c>
      <c r="T96" s="3">
        <v>1</v>
      </c>
      <c r="U96" s="3">
        <f t="shared" si="6"/>
        <v>31</v>
      </c>
      <c r="V96" s="3">
        <v>0</v>
      </c>
      <c r="W96" s="3">
        <v>2</v>
      </c>
      <c r="X96" s="3">
        <v>2</v>
      </c>
      <c r="Y96" s="3">
        <v>2</v>
      </c>
      <c r="Z96" s="3">
        <v>3</v>
      </c>
      <c r="AA96" s="3">
        <v>2</v>
      </c>
      <c r="AB96" s="3">
        <v>2</v>
      </c>
      <c r="AC96" s="3">
        <v>2</v>
      </c>
      <c r="AD96" s="3">
        <v>-1</v>
      </c>
      <c r="AE96" s="3">
        <v>1</v>
      </c>
      <c r="AF96" s="3">
        <v>1</v>
      </c>
      <c r="AG96" s="3">
        <v>1</v>
      </c>
      <c r="AH96" s="3">
        <v>0</v>
      </c>
      <c r="AI96" s="3">
        <v>1</v>
      </c>
      <c r="AJ96" s="3">
        <v>0</v>
      </c>
      <c r="AK96" s="3">
        <v>-2</v>
      </c>
      <c r="AL96" s="3">
        <f t="shared" si="7"/>
        <v>16</v>
      </c>
      <c r="AM96" s="3">
        <v>4</v>
      </c>
      <c r="AN96" s="3">
        <v>1</v>
      </c>
      <c r="AO96" s="3">
        <v>0</v>
      </c>
      <c r="AP96" s="3">
        <v>1</v>
      </c>
      <c r="AQ96" s="3">
        <f t="shared" si="8"/>
        <v>6</v>
      </c>
      <c r="AR96" s="3">
        <f t="shared" si="9"/>
        <v>53</v>
      </c>
      <c r="AS96" s="3" t="s">
        <v>65</v>
      </c>
      <c r="AT96" s="3" t="s">
        <v>66</v>
      </c>
    </row>
    <row r="97" spans="1:46" x14ac:dyDescent="0.2">
      <c r="A97" s="10" t="s">
        <v>160</v>
      </c>
      <c r="B97" s="11"/>
      <c r="C97" s="11" t="s">
        <v>57</v>
      </c>
      <c r="D97" s="11"/>
      <c r="E97" s="11" t="s">
        <v>63</v>
      </c>
      <c r="F97" s="11">
        <v>4</v>
      </c>
      <c r="G97" s="11">
        <v>2</v>
      </c>
      <c r="H97" s="11">
        <v>4</v>
      </c>
      <c r="I97" s="11">
        <v>4</v>
      </c>
      <c r="J97" s="11">
        <v>4</v>
      </c>
      <c r="K97" s="11">
        <v>0</v>
      </c>
      <c r="L97" s="11">
        <v>0</v>
      </c>
      <c r="M97" s="11">
        <v>4</v>
      </c>
      <c r="N97" s="11">
        <v>0</v>
      </c>
      <c r="O97" s="11">
        <v>0</v>
      </c>
      <c r="P97" s="11">
        <v>4</v>
      </c>
      <c r="Q97" s="11">
        <v>4</v>
      </c>
      <c r="R97" s="11">
        <f t="shared" si="10"/>
        <v>30</v>
      </c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</row>
    <row r="98" spans="1:46" x14ac:dyDescent="0.2">
      <c r="A98" s="10" t="s">
        <v>161</v>
      </c>
      <c r="B98" s="11"/>
      <c r="C98" s="11" t="s">
        <v>73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</row>
    <row r="99" spans="1:46" s="6" customFormat="1" x14ac:dyDescent="0.2">
      <c r="A99" s="3" t="s">
        <v>162</v>
      </c>
      <c r="B99" s="3" t="s">
        <v>56</v>
      </c>
      <c r="C99" s="3"/>
      <c r="D99" s="3" t="s">
        <v>57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>
        <f>AVERAGE(R100:R101)</f>
        <v>26</v>
      </c>
      <c r="T99" s="3">
        <v>1</v>
      </c>
      <c r="U99" s="3">
        <f t="shared" si="6"/>
        <v>27</v>
      </c>
      <c r="V99" s="15">
        <v>1</v>
      </c>
      <c r="W99" s="16">
        <v>2</v>
      </c>
      <c r="X99" s="16">
        <v>1</v>
      </c>
      <c r="Y99" s="16">
        <v>0</v>
      </c>
      <c r="Z99" s="16">
        <v>2</v>
      </c>
      <c r="AA99" s="16">
        <v>0</v>
      </c>
      <c r="AB99" s="16">
        <v>0</v>
      </c>
      <c r="AC99" s="16">
        <v>1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1</v>
      </c>
      <c r="AJ99" s="16">
        <v>0</v>
      </c>
      <c r="AK99" s="16">
        <v>0</v>
      </c>
      <c r="AL99" s="3">
        <f t="shared" si="7"/>
        <v>8</v>
      </c>
      <c r="AM99" s="3">
        <v>3</v>
      </c>
      <c r="AN99" s="3">
        <v>0</v>
      </c>
      <c r="AO99" s="3">
        <v>0</v>
      </c>
      <c r="AP99" s="3">
        <v>1</v>
      </c>
      <c r="AQ99" s="3">
        <f t="shared" si="8"/>
        <v>4</v>
      </c>
      <c r="AR99" s="3">
        <f t="shared" si="9"/>
        <v>39</v>
      </c>
      <c r="AS99" s="3" t="s">
        <v>58</v>
      </c>
      <c r="AT99" s="3" t="s">
        <v>59</v>
      </c>
    </row>
    <row r="100" spans="1:46" x14ac:dyDescent="0.2">
      <c r="A100" s="10" t="s">
        <v>163</v>
      </c>
      <c r="B100" s="11"/>
      <c r="C100" s="11" t="s">
        <v>73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</row>
    <row r="101" spans="1:46" x14ac:dyDescent="0.2">
      <c r="A101" s="10" t="s">
        <v>164</v>
      </c>
      <c r="B101" s="11"/>
      <c r="C101" s="11" t="s">
        <v>57</v>
      </c>
      <c r="D101" s="11"/>
      <c r="E101" s="11" t="s">
        <v>76</v>
      </c>
      <c r="F101" s="11">
        <v>4</v>
      </c>
      <c r="G101" s="11">
        <v>2</v>
      </c>
      <c r="H101" s="11">
        <v>4</v>
      </c>
      <c r="I101" s="11">
        <v>2</v>
      </c>
      <c r="J101" s="11">
        <v>4</v>
      </c>
      <c r="K101" s="11">
        <v>0</v>
      </c>
      <c r="L101" s="11">
        <v>0</v>
      </c>
      <c r="M101" s="11">
        <v>4</v>
      </c>
      <c r="N101" s="11">
        <v>0</v>
      </c>
      <c r="O101" s="11">
        <v>0</v>
      </c>
      <c r="P101" s="11">
        <v>2</v>
      </c>
      <c r="Q101" s="11">
        <v>4</v>
      </c>
      <c r="R101" s="11">
        <f t="shared" si="10"/>
        <v>26</v>
      </c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</row>
    <row r="102" spans="1:46" s="6" customFormat="1" x14ac:dyDescent="0.2">
      <c r="A102" s="3" t="s">
        <v>165</v>
      </c>
      <c r="B102" s="3" t="s">
        <v>56</v>
      </c>
      <c r="C102" s="3"/>
      <c r="D102" s="3" t="s">
        <v>57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>
        <f>AVERAGE(R103:R108)</f>
        <v>27.333333333333332</v>
      </c>
      <c r="T102" s="3">
        <v>3</v>
      </c>
      <c r="U102" s="3">
        <f t="shared" si="6"/>
        <v>30.333333333333332</v>
      </c>
      <c r="V102" s="3">
        <v>1</v>
      </c>
      <c r="W102" s="3">
        <v>2</v>
      </c>
      <c r="X102" s="3">
        <v>1</v>
      </c>
      <c r="Y102" s="3">
        <v>2</v>
      </c>
      <c r="Z102" s="3">
        <v>3</v>
      </c>
      <c r="AA102" s="3">
        <v>2</v>
      </c>
      <c r="AB102" s="3">
        <v>2</v>
      </c>
      <c r="AC102" s="3">
        <v>2</v>
      </c>
      <c r="AD102" s="3">
        <v>0</v>
      </c>
      <c r="AE102" s="3">
        <v>1</v>
      </c>
      <c r="AF102" s="3">
        <v>1</v>
      </c>
      <c r="AG102" s="3">
        <v>1</v>
      </c>
      <c r="AH102" s="3">
        <v>1</v>
      </c>
      <c r="AI102" s="3">
        <v>1</v>
      </c>
      <c r="AJ102" s="3">
        <v>1</v>
      </c>
      <c r="AK102" s="3">
        <v>0</v>
      </c>
      <c r="AL102" s="3">
        <f t="shared" si="7"/>
        <v>21</v>
      </c>
      <c r="AM102" s="3">
        <v>3</v>
      </c>
      <c r="AN102" s="3">
        <v>2</v>
      </c>
      <c r="AO102" s="3">
        <v>-2</v>
      </c>
      <c r="AP102" s="3">
        <v>1</v>
      </c>
      <c r="AQ102" s="3">
        <f t="shared" si="8"/>
        <v>4</v>
      </c>
      <c r="AR102" s="3">
        <f t="shared" si="9"/>
        <v>55.333333333333329</v>
      </c>
      <c r="AS102" s="3" t="s">
        <v>70</v>
      </c>
      <c r="AT102" s="3" t="s">
        <v>66</v>
      </c>
    </row>
    <row r="103" spans="1:46" x14ac:dyDescent="0.2">
      <c r="A103" s="10" t="s">
        <v>166</v>
      </c>
      <c r="B103" s="11"/>
      <c r="C103" s="11" t="s">
        <v>57</v>
      </c>
      <c r="D103" s="11"/>
      <c r="E103" s="11" t="s">
        <v>61</v>
      </c>
      <c r="F103" s="11">
        <v>2</v>
      </c>
      <c r="G103" s="11">
        <v>2</v>
      </c>
      <c r="H103" s="11">
        <v>4</v>
      </c>
      <c r="I103" s="11">
        <v>4</v>
      </c>
      <c r="J103" s="11">
        <v>2</v>
      </c>
      <c r="K103" s="11">
        <v>0</v>
      </c>
      <c r="L103" s="11">
        <v>2</v>
      </c>
      <c r="M103" s="11">
        <v>4</v>
      </c>
      <c r="N103" s="11">
        <v>0</v>
      </c>
      <c r="O103" s="11">
        <v>0</v>
      </c>
      <c r="P103" s="11">
        <v>4</v>
      </c>
      <c r="Q103" s="11">
        <v>4</v>
      </c>
      <c r="R103" s="11">
        <f t="shared" si="10"/>
        <v>28</v>
      </c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</row>
    <row r="104" spans="1:46" x14ac:dyDescent="0.2">
      <c r="A104" s="10" t="s">
        <v>167</v>
      </c>
      <c r="B104" s="11"/>
      <c r="C104" s="11" t="s">
        <v>57</v>
      </c>
      <c r="D104" s="11"/>
      <c r="E104" s="11" t="s">
        <v>61</v>
      </c>
      <c r="F104" s="11">
        <v>2</v>
      </c>
      <c r="G104" s="11">
        <v>2</v>
      </c>
      <c r="H104" s="11">
        <v>4</v>
      </c>
      <c r="I104" s="11">
        <v>4</v>
      </c>
      <c r="J104" s="11">
        <v>2</v>
      </c>
      <c r="K104" s="11">
        <v>0</v>
      </c>
      <c r="L104" s="11">
        <v>0</v>
      </c>
      <c r="M104" s="11">
        <v>4</v>
      </c>
      <c r="N104" s="11">
        <v>0</v>
      </c>
      <c r="O104" s="11">
        <v>0</v>
      </c>
      <c r="P104" s="11">
        <v>4</v>
      </c>
      <c r="Q104" s="11">
        <v>4</v>
      </c>
      <c r="R104" s="11">
        <f t="shared" si="10"/>
        <v>26</v>
      </c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</row>
    <row r="105" spans="1:46" x14ac:dyDescent="0.2">
      <c r="A105" s="10" t="s">
        <v>168</v>
      </c>
      <c r="B105" s="11"/>
      <c r="C105" s="11" t="s">
        <v>57</v>
      </c>
      <c r="D105" s="11"/>
      <c r="E105" s="11" t="s">
        <v>61</v>
      </c>
      <c r="F105" s="11">
        <v>4</v>
      </c>
      <c r="G105" s="11">
        <v>2</v>
      </c>
      <c r="H105" s="11">
        <v>4</v>
      </c>
      <c r="I105" s="11">
        <v>4</v>
      </c>
      <c r="J105" s="11">
        <v>2</v>
      </c>
      <c r="K105" s="11">
        <v>0</v>
      </c>
      <c r="L105" s="11">
        <v>0</v>
      </c>
      <c r="M105" s="11">
        <v>4</v>
      </c>
      <c r="N105" s="11">
        <v>0</v>
      </c>
      <c r="O105" s="11">
        <v>0</v>
      </c>
      <c r="P105" s="11">
        <v>4</v>
      </c>
      <c r="Q105" s="11">
        <v>4</v>
      </c>
      <c r="R105" s="11">
        <f t="shared" si="10"/>
        <v>28</v>
      </c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</row>
    <row r="106" spans="1:46" x14ac:dyDescent="0.2">
      <c r="A106" s="10" t="s">
        <v>169</v>
      </c>
      <c r="B106" s="11"/>
      <c r="C106" s="11" t="s">
        <v>93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</row>
    <row r="107" spans="1:46" x14ac:dyDescent="0.2">
      <c r="A107" s="10" t="s">
        <v>170</v>
      </c>
      <c r="B107" s="11"/>
      <c r="C107" s="11" t="s">
        <v>73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</row>
    <row r="108" spans="1:46" x14ac:dyDescent="0.2">
      <c r="A108" s="10" t="s">
        <v>171</v>
      </c>
      <c r="B108" s="11"/>
      <c r="C108" s="11" t="s">
        <v>93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</row>
    <row r="109" spans="1:46" s="6" customFormat="1" x14ac:dyDescent="0.2">
      <c r="A109" s="3" t="s">
        <v>172</v>
      </c>
      <c r="B109" s="3" t="s">
        <v>69</v>
      </c>
      <c r="C109" s="3"/>
      <c r="D109" s="3" t="s">
        <v>57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>
        <f>AVERAGE(R110:R112)</f>
        <v>26</v>
      </c>
      <c r="T109" s="3">
        <v>1</v>
      </c>
      <c r="U109" s="3">
        <f t="shared" si="6"/>
        <v>27</v>
      </c>
      <c r="V109" s="3">
        <v>0</v>
      </c>
      <c r="W109" s="3">
        <v>1</v>
      </c>
      <c r="X109" s="3">
        <v>0</v>
      </c>
      <c r="Y109" s="3">
        <v>0</v>
      </c>
      <c r="Z109" s="3">
        <v>2</v>
      </c>
      <c r="AA109" s="3">
        <v>0</v>
      </c>
      <c r="AB109" s="3">
        <v>0</v>
      </c>
      <c r="AC109" s="3">
        <v>1</v>
      </c>
      <c r="AD109" s="3">
        <v>0</v>
      </c>
      <c r="AE109" s="3">
        <v>2</v>
      </c>
      <c r="AF109" s="3">
        <v>1</v>
      </c>
      <c r="AG109" s="3">
        <v>1</v>
      </c>
      <c r="AH109" s="3">
        <v>1</v>
      </c>
      <c r="AI109" s="3">
        <v>1</v>
      </c>
      <c r="AJ109" s="3">
        <v>0</v>
      </c>
      <c r="AK109" s="3">
        <v>-2</v>
      </c>
      <c r="AL109" s="3">
        <f t="shared" si="7"/>
        <v>8</v>
      </c>
      <c r="AM109" s="3">
        <v>1</v>
      </c>
      <c r="AN109" s="3">
        <v>4</v>
      </c>
      <c r="AO109" s="3">
        <v>2</v>
      </c>
      <c r="AP109" s="3">
        <v>1</v>
      </c>
      <c r="AQ109" s="3">
        <f t="shared" si="8"/>
        <v>8</v>
      </c>
      <c r="AR109" s="3">
        <f t="shared" si="9"/>
        <v>43</v>
      </c>
      <c r="AS109" s="3" t="s">
        <v>65</v>
      </c>
      <c r="AT109" s="3" t="s">
        <v>59</v>
      </c>
    </row>
    <row r="110" spans="1:46" x14ac:dyDescent="0.2">
      <c r="A110" s="10" t="s">
        <v>173</v>
      </c>
      <c r="B110" s="11"/>
      <c r="C110" s="11" t="s">
        <v>73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</row>
    <row r="111" spans="1:46" x14ac:dyDescent="0.2">
      <c r="A111" s="10" t="s">
        <v>174</v>
      </c>
      <c r="B111" s="11"/>
      <c r="C111" s="11" t="s">
        <v>73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</row>
    <row r="112" spans="1:46" x14ac:dyDescent="0.2">
      <c r="A112" s="10" t="s">
        <v>175</v>
      </c>
      <c r="B112" s="11"/>
      <c r="C112" s="11" t="s">
        <v>57</v>
      </c>
      <c r="D112" s="11"/>
      <c r="E112" s="11" t="s">
        <v>61</v>
      </c>
      <c r="F112" s="11">
        <v>2</v>
      </c>
      <c r="G112" s="11">
        <v>2</v>
      </c>
      <c r="H112" s="11">
        <v>2</v>
      </c>
      <c r="I112" s="11">
        <v>4</v>
      </c>
      <c r="J112" s="11">
        <v>4</v>
      </c>
      <c r="K112" s="11">
        <v>0</v>
      </c>
      <c r="L112" s="11">
        <v>2</v>
      </c>
      <c r="M112" s="11">
        <v>2</v>
      </c>
      <c r="N112" s="11">
        <v>0</v>
      </c>
      <c r="O112" s="11">
        <v>0</v>
      </c>
      <c r="P112" s="11">
        <v>4</v>
      </c>
      <c r="Q112" s="11">
        <v>4</v>
      </c>
      <c r="R112" s="11">
        <f t="shared" si="10"/>
        <v>26</v>
      </c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</row>
    <row r="113" spans="1:46" s="6" customFormat="1" x14ac:dyDescent="0.2">
      <c r="A113" s="3" t="s">
        <v>176</v>
      </c>
      <c r="B113" s="3" t="s">
        <v>69</v>
      </c>
      <c r="C113" s="3"/>
      <c r="D113" s="3" t="s">
        <v>57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>
        <f>AVERAGE(R114:R115)</f>
        <v>29</v>
      </c>
      <c r="T113" s="3">
        <v>2</v>
      </c>
      <c r="U113" s="3">
        <f t="shared" si="6"/>
        <v>31</v>
      </c>
      <c r="V113" s="3">
        <v>0</v>
      </c>
      <c r="W113" s="3">
        <v>2</v>
      </c>
      <c r="X113" s="3">
        <v>0</v>
      </c>
      <c r="Y113" s="3">
        <v>2</v>
      </c>
      <c r="Z113" s="3">
        <v>3</v>
      </c>
      <c r="AA113" s="3">
        <v>2</v>
      </c>
      <c r="AB113" s="3">
        <v>2</v>
      </c>
      <c r="AC113" s="3">
        <v>2</v>
      </c>
      <c r="AD113" s="3">
        <v>1</v>
      </c>
      <c r="AE113" s="3">
        <v>1</v>
      </c>
      <c r="AF113" s="3">
        <v>1</v>
      </c>
      <c r="AG113" s="3">
        <v>1</v>
      </c>
      <c r="AH113" s="3">
        <v>1</v>
      </c>
      <c r="AI113" s="3">
        <v>1</v>
      </c>
      <c r="AJ113" s="3">
        <v>1</v>
      </c>
      <c r="AK113" s="3">
        <v>-1</v>
      </c>
      <c r="AL113" s="3">
        <f t="shared" si="7"/>
        <v>19</v>
      </c>
      <c r="AM113" s="3">
        <v>4</v>
      </c>
      <c r="AN113" s="3">
        <v>4</v>
      </c>
      <c r="AO113" s="3">
        <v>-2</v>
      </c>
      <c r="AP113" s="3">
        <v>1</v>
      </c>
      <c r="AQ113" s="3">
        <f t="shared" si="8"/>
        <v>7</v>
      </c>
      <c r="AR113" s="3">
        <f t="shared" si="9"/>
        <v>57</v>
      </c>
      <c r="AS113" s="3" t="s">
        <v>70</v>
      </c>
      <c r="AT113" s="3" t="s">
        <v>106</v>
      </c>
    </row>
    <row r="114" spans="1:46" x14ac:dyDescent="0.2">
      <c r="A114" s="10" t="s">
        <v>177</v>
      </c>
      <c r="B114" s="11"/>
      <c r="C114" s="11" t="s">
        <v>57</v>
      </c>
      <c r="D114" s="11"/>
      <c r="E114" s="11" t="s">
        <v>63</v>
      </c>
      <c r="F114" s="11">
        <v>4</v>
      </c>
      <c r="G114" s="11">
        <v>2</v>
      </c>
      <c r="H114" s="11">
        <v>0</v>
      </c>
      <c r="I114" s="11">
        <v>4</v>
      </c>
      <c r="J114" s="11">
        <v>4</v>
      </c>
      <c r="K114" s="11">
        <v>0</v>
      </c>
      <c r="L114" s="11">
        <v>2</v>
      </c>
      <c r="M114" s="11">
        <v>4</v>
      </c>
      <c r="N114" s="11">
        <v>0</v>
      </c>
      <c r="O114" s="11">
        <v>0</v>
      </c>
      <c r="P114" s="11">
        <v>4</v>
      </c>
      <c r="Q114" s="11">
        <v>4</v>
      </c>
      <c r="R114" s="11">
        <f t="shared" si="10"/>
        <v>28</v>
      </c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</row>
    <row r="115" spans="1:46" x14ac:dyDescent="0.2">
      <c r="A115" s="10" t="s">
        <v>178</v>
      </c>
      <c r="B115" s="11"/>
      <c r="C115" s="11" t="s">
        <v>57</v>
      </c>
      <c r="D115" s="11"/>
      <c r="E115" s="11" t="s">
        <v>61</v>
      </c>
      <c r="F115" s="11">
        <v>4</v>
      </c>
      <c r="G115" s="11">
        <v>2</v>
      </c>
      <c r="H115" s="11">
        <v>4</v>
      </c>
      <c r="I115" s="11">
        <v>4</v>
      </c>
      <c r="J115" s="11">
        <v>4</v>
      </c>
      <c r="K115" s="11">
        <v>0</v>
      </c>
      <c r="L115" s="11">
        <v>0</v>
      </c>
      <c r="M115" s="11">
        <v>4</v>
      </c>
      <c r="N115" s="11">
        <v>0</v>
      </c>
      <c r="O115" s="11">
        <v>0</v>
      </c>
      <c r="P115" s="11">
        <v>4</v>
      </c>
      <c r="Q115" s="11">
        <v>4</v>
      </c>
      <c r="R115" s="11">
        <f t="shared" si="10"/>
        <v>30</v>
      </c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</row>
    <row r="116" spans="1:46" s="6" customFormat="1" x14ac:dyDescent="0.2">
      <c r="A116" s="3" t="s">
        <v>179</v>
      </c>
      <c r="B116" s="3" t="s">
        <v>56</v>
      </c>
      <c r="C116" s="3"/>
      <c r="D116" s="3" t="s">
        <v>57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>
        <f>AVERAGE(R117:R118)</f>
        <v>30</v>
      </c>
      <c r="T116" s="3">
        <v>1</v>
      </c>
      <c r="U116" s="3">
        <f t="shared" si="6"/>
        <v>31</v>
      </c>
      <c r="V116" s="3">
        <v>0</v>
      </c>
      <c r="W116" s="3">
        <v>2</v>
      </c>
      <c r="X116" s="3">
        <v>0</v>
      </c>
      <c r="Y116" s="3">
        <v>1</v>
      </c>
      <c r="Z116" s="3">
        <v>1</v>
      </c>
      <c r="AA116" s="3">
        <v>0</v>
      </c>
      <c r="AB116" s="3">
        <v>0</v>
      </c>
      <c r="AC116" s="3">
        <v>2</v>
      </c>
      <c r="AD116" s="3">
        <v>-1</v>
      </c>
      <c r="AE116" s="3">
        <v>1</v>
      </c>
      <c r="AF116" s="3">
        <v>1</v>
      </c>
      <c r="AG116" s="3">
        <v>1</v>
      </c>
      <c r="AH116" s="3">
        <v>0</v>
      </c>
      <c r="AI116" s="3">
        <v>1</v>
      </c>
      <c r="AJ116" s="3">
        <v>1</v>
      </c>
      <c r="AK116" s="3">
        <v>-1</v>
      </c>
      <c r="AL116" s="3">
        <f t="shared" si="7"/>
        <v>9</v>
      </c>
      <c r="AM116" s="3">
        <v>4</v>
      </c>
      <c r="AN116" s="3">
        <v>4</v>
      </c>
      <c r="AO116" s="3">
        <v>2</v>
      </c>
      <c r="AP116" s="3">
        <v>1</v>
      </c>
      <c r="AQ116" s="3">
        <f t="shared" si="8"/>
        <v>11</v>
      </c>
      <c r="AR116" s="3">
        <f t="shared" si="9"/>
        <v>51</v>
      </c>
      <c r="AS116" s="3" t="s">
        <v>65</v>
      </c>
      <c r="AT116" s="3" t="s">
        <v>59</v>
      </c>
    </row>
    <row r="117" spans="1:46" x14ac:dyDescent="0.2">
      <c r="A117" s="10" t="s">
        <v>180</v>
      </c>
      <c r="B117" s="11"/>
      <c r="C117" s="11" t="s">
        <v>73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</row>
    <row r="118" spans="1:46" x14ac:dyDescent="0.2">
      <c r="A118" s="10" t="s">
        <v>181</v>
      </c>
      <c r="B118" s="11"/>
      <c r="C118" s="11" t="s">
        <v>57</v>
      </c>
      <c r="D118" s="11"/>
      <c r="E118" s="11" t="s">
        <v>61</v>
      </c>
      <c r="F118" s="11">
        <v>4</v>
      </c>
      <c r="G118" s="11">
        <v>2</v>
      </c>
      <c r="H118" s="11">
        <v>4</v>
      </c>
      <c r="I118" s="11">
        <v>2</v>
      </c>
      <c r="J118" s="11">
        <v>4</v>
      </c>
      <c r="K118" s="11">
        <v>0</v>
      </c>
      <c r="L118" s="11">
        <v>2</v>
      </c>
      <c r="M118" s="11">
        <v>4</v>
      </c>
      <c r="N118" s="11">
        <v>0</v>
      </c>
      <c r="O118" s="11">
        <v>0</v>
      </c>
      <c r="P118" s="11">
        <v>4</v>
      </c>
      <c r="Q118" s="11">
        <v>4</v>
      </c>
      <c r="R118" s="11">
        <f t="shared" si="10"/>
        <v>30</v>
      </c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</row>
    <row r="119" spans="1:46" s="6" customFormat="1" x14ac:dyDescent="0.2">
      <c r="A119" s="3" t="s">
        <v>182</v>
      </c>
      <c r="B119" s="3" t="s">
        <v>69</v>
      </c>
      <c r="C119" s="3"/>
      <c r="D119" s="3" t="s">
        <v>57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>
        <f>AVERAGE(R120:R123)</f>
        <v>25.333333333333332</v>
      </c>
      <c r="T119" s="3">
        <v>3</v>
      </c>
      <c r="U119" s="3">
        <f t="shared" si="6"/>
        <v>28.333333333333332</v>
      </c>
      <c r="V119" s="3">
        <v>0</v>
      </c>
      <c r="W119" s="3">
        <v>2</v>
      </c>
      <c r="X119" s="3">
        <v>1</v>
      </c>
      <c r="Y119" s="3">
        <v>2</v>
      </c>
      <c r="Z119" s="3">
        <v>3</v>
      </c>
      <c r="AA119" s="3">
        <v>2</v>
      </c>
      <c r="AB119" s="3">
        <v>2</v>
      </c>
      <c r="AC119" s="3">
        <v>2</v>
      </c>
      <c r="AD119" s="3">
        <v>0</v>
      </c>
      <c r="AE119" s="3">
        <v>1</v>
      </c>
      <c r="AF119" s="3">
        <v>1</v>
      </c>
      <c r="AG119" s="3">
        <v>1</v>
      </c>
      <c r="AH119" s="3">
        <v>1</v>
      </c>
      <c r="AI119" s="3">
        <v>1</v>
      </c>
      <c r="AJ119" s="3">
        <v>1</v>
      </c>
      <c r="AK119" s="3">
        <v>-2</v>
      </c>
      <c r="AL119" s="3">
        <f t="shared" si="7"/>
        <v>18</v>
      </c>
      <c r="AM119" s="6">
        <v>4</v>
      </c>
      <c r="AN119" s="3">
        <v>4</v>
      </c>
      <c r="AO119" s="3">
        <v>-2</v>
      </c>
      <c r="AP119" s="3">
        <v>1</v>
      </c>
      <c r="AQ119" s="3">
        <f t="shared" si="8"/>
        <v>7</v>
      </c>
      <c r="AR119" s="3">
        <f t="shared" si="9"/>
        <v>53.333333333333329</v>
      </c>
      <c r="AS119" s="3" t="s">
        <v>65</v>
      </c>
      <c r="AT119" s="3" t="s">
        <v>66</v>
      </c>
    </row>
    <row r="120" spans="1:46" x14ac:dyDescent="0.2">
      <c r="A120" s="10" t="s">
        <v>183</v>
      </c>
      <c r="B120" s="11"/>
      <c r="C120" s="11" t="s">
        <v>73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</row>
    <row r="121" spans="1:46" x14ac:dyDescent="0.2">
      <c r="A121" s="10" t="s">
        <v>184</v>
      </c>
      <c r="B121" s="11"/>
      <c r="C121" s="11" t="s">
        <v>57</v>
      </c>
      <c r="D121" s="11"/>
      <c r="E121" s="11" t="s">
        <v>76</v>
      </c>
      <c r="F121" s="11">
        <v>4</v>
      </c>
      <c r="G121" s="11">
        <v>0</v>
      </c>
      <c r="H121" s="11">
        <v>4</v>
      </c>
      <c r="I121" s="11">
        <v>4</v>
      </c>
      <c r="J121" s="11">
        <v>4</v>
      </c>
      <c r="K121" s="11">
        <v>0</v>
      </c>
      <c r="L121" s="11">
        <v>0</v>
      </c>
      <c r="M121" s="11">
        <v>4</v>
      </c>
      <c r="N121" s="11">
        <v>0</v>
      </c>
      <c r="O121" s="11">
        <v>0</v>
      </c>
      <c r="P121" s="11">
        <v>4</v>
      </c>
      <c r="Q121" s="11">
        <v>4</v>
      </c>
      <c r="R121" s="11">
        <f t="shared" si="10"/>
        <v>28</v>
      </c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</row>
    <row r="122" spans="1:46" x14ac:dyDescent="0.2">
      <c r="A122" s="10" t="s">
        <v>185</v>
      </c>
      <c r="B122" s="11"/>
      <c r="C122" s="11" t="s">
        <v>57</v>
      </c>
      <c r="D122" s="11"/>
      <c r="E122" s="11" t="s">
        <v>61</v>
      </c>
      <c r="F122" s="11">
        <v>2</v>
      </c>
      <c r="G122" s="11">
        <v>2</v>
      </c>
      <c r="H122" s="11">
        <v>2</v>
      </c>
      <c r="I122" s="11">
        <v>4</v>
      </c>
      <c r="J122" s="11">
        <v>4</v>
      </c>
      <c r="K122" s="11">
        <v>0</v>
      </c>
      <c r="L122" s="11">
        <v>0</v>
      </c>
      <c r="M122" s="11">
        <v>2</v>
      </c>
      <c r="N122" s="11">
        <v>0</v>
      </c>
      <c r="O122" s="11">
        <v>0</v>
      </c>
      <c r="P122" s="11">
        <v>4</v>
      </c>
      <c r="Q122" s="11">
        <v>4</v>
      </c>
      <c r="R122" s="11">
        <f t="shared" si="10"/>
        <v>24</v>
      </c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</row>
    <row r="123" spans="1:46" x14ac:dyDescent="0.2">
      <c r="A123" s="10" t="s">
        <v>186</v>
      </c>
      <c r="B123" s="11"/>
      <c r="C123" s="11" t="s">
        <v>57</v>
      </c>
      <c r="D123" s="11"/>
      <c r="E123" s="11" t="s">
        <v>61</v>
      </c>
      <c r="F123" s="11">
        <v>0</v>
      </c>
      <c r="G123" s="11">
        <v>2</v>
      </c>
      <c r="H123" s="11">
        <v>4</v>
      </c>
      <c r="I123" s="11">
        <v>2</v>
      </c>
      <c r="J123" s="11">
        <v>4</v>
      </c>
      <c r="K123" s="11">
        <v>0</v>
      </c>
      <c r="L123" s="11">
        <v>2</v>
      </c>
      <c r="M123" s="11">
        <v>2</v>
      </c>
      <c r="N123" s="11">
        <v>0</v>
      </c>
      <c r="O123" s="11">
        <v>0</v>
      </c>
      <c r="P123" s="11">
        <v>4</v>
      </c>
      <c r="Q123" s="11">
        <v>4</v>
      </c>
      <c r="R123" s="11">
        <f t="shared" si="10"/>
        <v>24</v>
      </c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</row>
    <row r="124" spans="1:46" s="6" customFormat="1" x14ac:dyDescent="0.2">
      <c r="A124" s="3" t="s">
        <v>187</v>
      </c>
      <c r="B124" s="3" t="s">
        <v>69</v>
      </c>
      <c r="C124" s="3"/>
      <c r="D124" s="3" t="s">
        <v>57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>
        <f>AVERAGE(R125:R129)</f>
        <v>29</v>
      </c>
      <c r="T124" s="3">
        <v>2</v>
      </c>
      <c r="U124" s="3">
        <f t="shared" si="6"/>
        <v>31</v>
      </c>
      <c r="V124" s="3">
        <v>0</v>
      </c>
      <c r="W124" s="3">
        <v>1</v>
      </c>
      <c r="X124" s="3">
        <v>1</v>
      </c>
      <c r="Y124" s="3">
        <v>1</v>
      </c>
      <c r="Z124" s="3">
        <v>3</v>
      </c>
      <c r="AA124" s="3">
        <v>0</v>
      </c>
      <c r="AB124" s="3">
        <v>0</v>
      </c>
      <c r="AC124" s="3">
        <v>1</v>
      </c>
      <c r="AD124" s="3">
        <v>0</v>
      </c>
      <c r="AE124" s="3">
        <v>1</v>
      </c>
      <c r="AF124" s="3">
        <v>-2</v>
      </c>
      <c r="AG124" s="3">
        <v>1</v>
      </c>
      <c r="AH124" s="3">
        <v>1</v>
      </c>
      <c r="AI124" s="3">
        <v>1</v>
      </c>
      <c r="AJ124" s="3">
        <v>0</v>
      </c>
      <c r="AK124" s="3">
        <v>0</v>
      </c>
      <c r="AL124" s="3">
        <f t="shared" si="7"/>
        <v>9</v>
      </c>
      <c r="AM124" s="3">
        <v>1</v>
      </c>
      <c r="AN124" s="3">
        <v>4</v>
      </c>
      <c r="AO124" s="3">
        <v>2</v>
      </c>
      <c r="AP124" s="3">
        <v>1</v>
      </c>
      <c r="AQ124" s="3">
        <f t="shared" si="8"/>
        <v>8</v>
      </c>
      <c r="AR124" s="3">
        <f t="shared" si="9"/>
        <v>48</v>
      </c>
      <c r="AS124" s="3" t="s">
        <v>65</v>
      </c>
      <c r="AT124" s="3" t="s">
        <v>59</v>
      </c>
    </row>
    <row r="125" spans="1:46" x14ac:dyDescent="0.2">
      <c r="A125" s="10" t="s">
        <v>188</v>
      </c>
      <c r="B125" s="11"/>
      <c r="C125" s="11" t="s">
        <v>93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</row>
    <row r="126" spans="1:46" x14ac:dyDescent="0.2">
      <c r="A126" s="10" t="s">
        <v>189</v>
      </c>
      <c r="B126" s="11"/>
      <c r="C126" s="11" t="s">
        <v>57</v>
      </c>
      <c r="D126" s="11"/>
      <c r="E126" s="11" t="s">
        <v>63</v>
      </c>
      <c r="F126" s="11">
        <v>2</v>
      </c>
      <c r="G126" s="11">
        <v>2</v>
      </c>
      <c r="H126" s="11">
        <v>4</v>
      </c>
      <c r="I126" s="11">
        <v>4</v>
      </c>
      <c r="J126" s="11">
        <v>4</v>
      </c>
      <c r="K126" s="11">
        <v>0</v>
      </c>
      <c r="L126" s="11">
        <v>2</v>
      </c>
      <c r="M126" s="11">
        <v>4</v>
      </c>
      <c r="N126" s="11">
        <v>0</v>
      </c>
      <c r="O126" s="11">
        <v>0</v>
      </c>
      <c r="P126" s="11">
        <v>4</v>
      </c>
      <c r="Q126" s="11">
        <v>4</v>
      </c>
      <c r="R126" s="11">
        <f t="shared" si="10"/>
        <v>30</v>
      </c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</row>
    <row r="127" spans="1:46" x14ac:dyDescent="0.2">
      <c r="A127" s="10" t="s">
        <v>190</v>
      </c>
      <c r="B127" s="11"/>
      <c r="C127" s="11" t="s">
        <v>57</v>
      </c>
      <c r="D127" s="11"/>
      <c r="E127" s="11" t="s">
        <v>61</v>
      </c>
      <c r="F127" s="11">
        <v>4</v>
      </c>
      <c r="G127" s="11">
        <v>2</v>
      </c>
      <c r="H127" s="11">
        <v>4</v>
      </c>
      <c r="I127" s="11">
        <v>4</v>
      </c>
      <c r="J127" s="11">
        <v>2</v>
      </c>
      <c r="K127" s="11">
        <v>0</v>
      </c>
      <c r="L127" s="11">
        <v>0</v>
      </c>
      <c r="M127" s="11">
        <v>4</v>
      </c>
      <c r="N127" s="11">
        <v>0</v>
      </c>
      <c r="O127" s="11">
        <v>0</v>
      </c>
      <c r="P127" s="11">
        <v>4</v>
      </c>
      <c r="Q127" s="11">
        <v>4</v>
      </c>
      <c r="R127" s="11">
        <f t="shared" si="10"/>
        <v>28</v>
      </c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</row>
    <row r="128" spans="1:46" x14ac:dyDescent="0.2">
      <c r="A128" s="10" t="s">
        <v>191</v>
      </c>
      <c r="B128" s="11"/>
      <c r="C128" s="11" t="s">
        <v>93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</row>
    <row r="129" spans="1:46" x14ac:dyDescent="0.2">
      <c r="A129" s="10" t="s">
        <v>192</v>
      </c>
      <c r="B129" s="11"/>
      <c r="C129" s="11" t="s">
        <v>93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</row>
    <row r="130" spans="1:46" s="6" customFormat="1" x14ac:dyDescent="0.2">
      <c r="A130" s="3" t="s">
        <v>193</v>
      </c>
      <c r="B130" s="3" t="s">
        <v>69</v>
      </c>
      <c r="C130" s="3"/>
      <c r="D130" s="3" t="s">
        <v>57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>
        <f>AVERAGE(R131:R134)</f>
        <v>25.333333333333332</v>
      </c>
      <c r="T130" s="3">
        <v>3</v>
      </c>
      <c r="U130" s="3">
        <f t="shared" si="6"/>
        <v>28.333333333333332</v>
      </c>
      <c r="V130" s="3">
        <v>0</v>
      </c>
      <c r="W130" s="3">
        <v>2</v>
      </c>
      <c r="X130" s="3">
        <v>0</v>
      </c>
      <c r="Y130" s="3">
        <v>1</v>
      </c>
      <c r="Z130" s="3">
        <v>3</v>
      </c>
      <c r="AA130" s="3">
        <v>0</v>
      </c>
      <c r="AB130" s="3">
        <v>0</v>
      </c>
      <c r="AC130" s="3">
        <v>2</v>
      </c>
      <c r="AD130" s="3">
        <v>0</v>
      </c>
      <c r="AE130" s="3">
        <v>0</v>
      </c>
      <c r="AF130" s="3">
        <v>0</v>
      </c>
      <c r="AG130" s="3">
        <v>1</v>
      </c>
      <c r="AH130" s="3">
        <v>0</v>
      </c>
      <c r="AI130" s="3">
        <v>0</v>
      </c>
      <c r="AJ130" s="3">
        <v>0</v>
      </c>
      <c r="AK130" s="3">
        <v>0</v>
      </c>
      <c r="AL130" s="3">
        <f t="shared" si="7"/>
        <v>9</v>
      </c>
      <c r="AM130" s="3">
        <v>3</v>
      </c>
      <c r="AN130" s="3">
        <v>4</v>
      </c>
      <c r="AO130" s="3">
        <v>2</v>
      </c>
      <c r="AP130" s="3">
        <v>1</v>
      </c>
      <c r="AQ130" s="3">
        <f t="shared" si="8"/>
        <v>10</v>
      </c>
      <c r="AR130" s="3">
        <f t="shared" si="9"/>
        <v>47.333333333333329</v>
      </c>
      <c r="AS130" s="3" t="s">
        <v>65</v>
      </c>
      <c r="AT130" s="3" t="s">
        <v>59</v>
      </c>
    </row>
    <row r="131" spans="1:46" x14ac:dyDescent="0.2">
      <c r="A131" s="10" t="s">
        <v>194</v>
      </c>
      <c r="B131" s="11"/>
      <c r="C131" s="11" t="s">
        <v>73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</row>
    <row r="132" spans="1:46" x14ac:dyDescent="0.2">
      <c r="A132" s="10" t="s">
        <v>195</v>
      </c>
      <c r="B132" s="11"/>
      <c r="C132" s="11" t="s">
        <v>57</v>
      </c>
      <c r="D132" s="11"/>
      <c r="E132" s="11" t="s">
        <v>61</v>
      </c>
      <c r="F132" s="11">
        <v>4</v>
      </c>
      <c r="G132" s="11">
        <v>2</v>
      </c>
      <c r="H132" s="11">
        <v>0</v>
      </c>
      <c r="I132" s="11">
        <v>4</v>
      </c>
      <c r="J132" s="11">
        <v>4</v>
      </c>
      <c r="K132" s="11">
        <v>0</v>
      </c>
      <c r="L132" s="11">
        <v>2</v>
      </c>
      <c r="M132" s="11">
        <v>4</v>
      </c>
      <c r="N132" s="11">
        <v>0</v>
      </c>
      <c r="O132" s="11">
        <v>0</v>
      </c>
      <c r="P132" s="11">
        <v>4</v>
      </c>
      <c r="Q132" s="11">
        <v>4</v>
      </c>
      <c r="R132" s="11">
        <f t="shared" si="10"/>
        <v>28</v>
      </c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</row>
    <row r="133" spans="1:46" x14ac:dyDescent="0.2">
      <c r="A133" s="10" t="s">
        <v>196</v>
      </c>
      <c r="B133" s="11"/>
      <c r="C133" s="11" t="s">
        <v>57</v>
      </c>
      <c r="D133" s="11"/>
      <c r="E133" s="11" t="s">
        <v>76</v>
      </c>
      <c r="F133" s="11">
        <v>2</v>
      </c>
      <c r="G133" s="11">
        <v>0</v>
      </c>
      <c r="H133" s="11">
        <v>0</v>
      </c>
      <c r="I133" s="11">
        <v>2</v>
      </c>
      <c r="J133" s="11">
        <v>4</v>
      </c>
      <c r="K133" s="11">
        <v>0</v>
      </c>
      <c r="L133" s="11">
        <v>0</v>
      </c>
      <c r="M133" s="11">
        <v>4</v>
      </c>
      <c r="N133" s="11">
        <v>0</v>
      </c>
      <c r="O133" s="11">
        <v>0</v>
      </c>
      <c r="P133" s="11">
        <v>2</v>
      </c>
      <c r="Q133" s="11">
        <v>4</v>
      </c>
      <c r="R133" s="11">
        <f t="shared" si="10"/>
        <v>18</v>
      </c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</row>
    <row r="134" spans="1:46" x14ac:dyDescent="0.2">
      <c r="A134" s="10" t="s">
        <v>197</v>
      </c>
      <c r="B134" s="11"/>
      <c r="C134" s="11" t="s">
        <v>57</v>
      </c>
      <c r="D134" s="11"/>
      <c r="E134" s="11" t="s">
        <v>61</v>
      </c>
      <c r="F134" s="11">
        <v>4</v>
      </c>
      <c r="G134" s="11">
        <v>2</v>
      </c>
      <c r="H134" s="11">
        <v>4</v>
      </c>
      <c r="I134" s="11">
        <v>4</v>
      </c>
      <c r="J134" s="11">
        <v>4</v>
      </c>
      <c r="K134" s="11">
        <v>0</v>
      </c>
      <c r="L134" s="11">
        <v>2</v>
      </c>
      <c r="M134" s="11">
        <v>2</v>
      </c>
      <c r="N134" s="11">
        <v>0</v>
      </c>
      <c r="O134" s="11">
        <v>0</v>
      </c>
      <c r="P134" s="11">
        <v>4</v>
      </c>
      <c r="Q134" s="11">
        <v>4</v>
      </c>
      <c r="R134" s="11">
        <f t="shared" si="10"/>
        <v>30</v>
      </c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</row>
    <row r="135" spans="1:46" s="6" customFormat="1" x14ac:dyDescent="0.2">
      <c r="A135" s="3" t="s">
        <v>198</v>
      </c>
      <c r="B135" s="3"/>
      <c r="C135" s="3"/>
      <c r="D135" s="3" t="s">
        <v>57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>
        <f>AVERAGE(R136)</f>
        <v>32</v>
      </c>
      <c r="T135" s="3">
        <v>1</v>
      </c>
      <c r="U135" s="3">
        <f t="shared" ref="U135:U194" si="11">S135+T135</f>
        <v>33</v>
      </c>
      <c r="V135" s="3">
        <v>0</v>
      </c>
      <c r="W135" s="3">
        <v>2</v>
      </c>
      <c r="X135" s="3">
        <v>0</v>
      </c>
      <c r="Y135" s="3">
        <v>1</v>
      </c>
      <c r="Z135" s="3">
        <v>2</v>
      </c>
      <c r="AA135" s="3">
        <v>0</v>
      </c>
      <c r="AB135" s="3">
        <v>0</v>
      </c>
      <c r="AC135" s="3">
        <v>2</v>
      </c>
      <c r="AD135" s="3">
        <v>0</v>
      </c>
      <c r="AE135" s="3">
        <v>0</v>
      </c>
      <c r="AF135" s="3">
        <v>0</v>
      </c>
      <c r="AG135" s="3">
        <v>0</v>
      </c>
      <c r="AH135" s="3">
        <v>1</v>
      </c>
      <c r="AI135" s="3">
        <v>0</v>
      </c>
      <c r="AJ135" s="3">
        <v>0</v>
      </c>
      <c r="AK135" s="3">
        <v>-1</v>
      </c>
      <c r="AL135" s="3">
        <f t="shared" ref="AL135:AL194" si="12">SUM(V135:AK135)</f>
        <v>7</v>
      </c>
      <c r="AM135" s="3">
        <v>1</v>
      </c>
      <c r="AN135" s="3">
        <v>4</v>
      </c>
      <c r="AO135" s="3">
        <v>-2</v>
      </c>
      <c r="AP135" s="3">
        <v>1</v>
      </c>
      <c r="AQ135" s="3">
        <f t="shared" ref="AQ135:AQ194" si="13">SUM(AM135:AP135)</f>
        <v>4</v>
      </c>
      <c r="AR135" s="3">
        <f t="shared" ref="AR135:AR194" si="14">AQ135+AL135+U135</f>
        <v>44</v>
      </c>
      <c r="AS135" s="3" t="s">
        <v>65</v>
      </c>
      <c r="AT135" s="3" t="s">
        <v>59</v>
      </c>
    </row>
    <row r="136" spans="1:46" x14ac:dyDescent="0.2">
      <c r="A136" s="10" t="s">
        <v>199</v>
      </c>
      <c r="B136" s="11"/>
      <c r="C136" s="11" t="s">
        <v>57</v>
      </c>
      <c r="D136" s="11"/>
      <c r="E136" s="11" t="s">
        <v>61</v>
      </c>
      <c r="F136" s="11">
        <v>4</v>
      </c>
      <c r="G136" s="11">
        <v>2</v>
      </c>
      <c r="H136" s="11">
        <v>4</v>
      </c>
      <c r="I136" s="11">
        <v>4</v>
      </c>
      <c r="J136" s="11">
        <v>4</v>
      </c>
      <c r="K136" s="11">
        <v>0</v>
      </c>
      <c r="L136" s="11">
        <v>2</v>
      </c>
      <c r="M136" s="11">
        <v>4</v>
      </c>
      <c r="N136" s="11">
        <v>0</v>
      </c>
      <c r="O136" s="11">
        <v>0</v>
      </c>
      <c r="P136" s="11">
        <v>4</v>
      </c>
      <c r="Q136" s="11">
        <v>4</v>
      </c>
      <c r="R136" s="11">
        <f t="shared" ref="R136:R198" si="15">SUM(F136:Q136)</f>
        <v>32</v>
      </c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</row>
    <row r="137" spans="1:46" s="6" customFormat="1" x14ac:dyDescent="0.2">
      <c r="A137" s="3" t="s">
        <v>200</v>
      </c>
      <c r="B137" s="3" t="s">
        <v>69</v>
      </c>
      <c r="C137" s="3"/>
      <c r="D137" s="3" t="s">
        <v>57</v>
      </c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>
        <f>AVERAGE(R138:R140)</f>
        <v>22.666666666666668</v>
      </c>
      <c r="T137" s="3">
        <v>3</v>
      </c>
      <c r="U137" s="3">
        <f t="shared" si="11"/>
        <v>25.666666666666668</v>
      </c>
      <c r="V137" s="3">
        <v>0</v>
      </c>
      <c r="W137" s="3">
        <v>1</v>
      </c>
      <c r="X137" s="3">
        <v>0</v>
      </c>
      <c r="Y137" s="3">
        <v>1</v>
      </c>
      <c r="Z137" s="3">
        <v>2</v>
      </c>
      <c r="AA137" s="3">
        <v>0</v>
      </c>
      <c r="AB137" s="3">
        <v>0</v>
      </c>
      <c r="AC137" s="3">
        <v>1</v>
      </c>
      <c r="AD137" s="3">
        <v>-1</v>
      </c>
      <c r="AE137" s="3">
        <v>1</v>
      </c>
      <c r="AF137" s="3">
        <v>-2</v>
      </c>
      <c r="AG137" s="3">
        <v>1</v>
      </c>
      <c r="AH137" s="3">
        <v>1</v>
      </c>
      <c r="AI137" s="3">
        <v>0</v>
      </c>
      <c r="AJ137" s="3">
        <v>0</v>
      </c>
      <c r="AK137" s="3">
        <v>-2</v>
      </c>
      <c r="AL137" s="3">
        <f t="shared" si="12"/>
        <v>3</v>
      </c>
      <c r="AM137" s="3">
        <v>1</v>
      </c>
      <c r="AN137" s="3">
        <v>4</v>
      </c>
      <c r="AO137" s="3">
        <v>2</v>
      </c>
      <c r="AP137" s="3">
        <v>1</v>
      </c>
      <c r="AQ137" s="3">
        <f t="shared" si="13"/>
        <v>8</v>
      </c>
      <c r="AR137" s="3">
        <f t="shared" si="14"/>
        <v>36.666666666666671</v>
      </c>
      <c r="AS137" s="3" t="s">
        <v>58</v>
      </c>
      <c r="AT137" s="3" t="s">
        <v>59</v>
      </c>
    </row>
    <row r="138" spans="1:46" x14ac:dyDescent="0.2">
      <c r="A138" s="10" t="s">
        <v>201</v>
      </c>
      <c r="B138" s="11"/>
      <c r="C138" s="11" t="s">
        <v>57</v>
      </c>
      <c r="D138" s="11"/>
      <c r="E138" s="11" t="s">
        <v>61</v>
      </c>
      <c r="F138" s="11">
        <v>2</v>
      </c>
      <c r="G138" s="11">
        <v>2</v>
      </c>
      <c r="H138" s="11">
        <v>4</v>
      </c>
      <c r="I138" s="11">
        <v>4</v>
      </c>
      <c r="J138" s="11">
        <v>4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2</v>
      </c>
      <c r="Q138" s="11">
        <v>4</v>
      </c>
      <c r="R138" s="11">
        <f t="shared" si="15"/>
        <v>22</v>
      </c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</row>
    <row r="139" spans="1:46" x14ac:dyDescent="0.2">
      <c r="A139" s="10" t="s">
        <v>202</v>
      </c>
      <c r="B139" s="11"/>
      <c r="C139" s="11" t="s">
        <v>57</v>
      </c>
      <c r="D139" s="11"/>
      <c r="E139" s="11" t="s">
        <v>61</v>
      </c>
      <c r="F139" s="11">
        <v>2</v>
      </c>
      <c r="G139" s="11">
        <v>2</v>
      </c>
      <c r="H139" s="11">
        <v>4</v>
      </c>
      <c r="I139" s="11">
        <v>4</v>
      </c>
      <c r="J139" s="11">
        <v>4</v>
      </c>
      <c r="K139" s="11">
        <v>0</v>
      </c>
      <c r="L139" s="11">
        <v>0</v>
      </c>
      <c r="M139" s="11">
        <v>2</v>
      </c>
      <c r="N139" s="11">
        <v>0</v>
      </c>
      <c r="O139" s="11">
        <v>0</v>
      </c>
      <c r="P139" s="11">
        <v>2</v>
      </c>
      <c r="Q139" s="11">
        <v>4</v>
      </c>
      <c r="R139" s="11">
        <f t="shared" si="15"/>
        <v>24</v>
      </c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</row>
    <row r="140" spans="1:46" x14ac:dyDescent="0.2">
      <c r="A140" s="10" t="s">
        <v>203</v>
      </c>
      <c r="B140" s="11"/>
      <c r="C140" s="11" t="s">
        <v>57</v>
      </c>
      <c r="D140" s="11"/>
      <c r="E140" s="11" t="s">
        <v>61</v>
      </c>
      <c r="F140" s="11">
        <v>2</v>
      </c>
      <c r="G140" s="11">
        <v>2</v>
      </c>
      <c r="H140" s="11">
        <v>0</v>
      </c>
      <c r="I140" s="11">
        <v>4</v>
      </c>
      <c r="J140" s="11">
        <v>4</v>
      </c>
      <c r="K140" s="11">
        <v>0</v>
      </c>
      <c r="L140" s="11">
        <v>0</v>
      </c>
      <c r="M140" s="11">
        <v>2</v>
      </c>
      <c r="N140" s="11">
        <v>0</v>
      </c>
      <c r="O140" s="11">
        <v>0</v>
      </c>
      <c r="P140" s="11">
        <v>4</v>
      </c>
      <c r="Q140" s="11">
        <v>4</v>
      </c>
      <c r="R140" s="11">
        <f t="shared" si="15"/>
        <v>22</v>
      </c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</row>
    <row r="141" spans="1:46" s="6" customFormat="1" x14ac:dyDescent="0.2">
      <c r="A141" s="3" t="s">
        <v>204</v>
      </c>
      <c r="B141" s="3" t="s">
        <v>56</v>
      </c>
      <c r="C141" s="3"/>
      <c r="D141" s="3" t="s">
        <v>57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>
        <f>AVERAGE(R142)</f>
        <v>24</v>
      </c>
      <c r="T141" s="3">
        <v>1</v>
      </c>
      <c r="U141" s="3">
        <f t="shared" si="11"/>
        <v>25</v>
      </c>
      <c r="V141" s="3">
        <v>0</v>
      </c>
      <c r="W141" s="3">
        <v>1</v>
      </c>
      <c r="X141" s="3">
        <v>0</v>
      </c>
      <c r="Y141" s="3">
        <v>1</v>
      </c>
      <c r="Z141" s="3">
        <v>3</v>
      </c>
      <c r="AA141" s="3">
        <v>2</v>
      </c>
      <c r="AB141" s="3">
        <v>0</v>
      </c>
      <c r="AC141" s="3">
        <v>1</v>
      </c>
      <c r="AD141" s="3">
        <v>1</v>
      </c>
      <c r="AE141" s="3">
        <v>0</v>
      </c>
      <c r="AF141" s="3">
        <v>0</v>
      </c>
      <c r="AG141" s="3">
        <v>0</v>
      </c>
      <c r="AH141" s="3">
        <v>0</v>
      </c>
      <c r="AI141" s="3">
        <v>1</v>
      </c>
      <c r="AJ141" s="3">
        <v>0</v>
      </c>
      <c r="AK141" s="3">
        <v>0</v>
      </c>
      <c r="AL141" s="3">
        <f t="shared" si="12"/>
        <v>10</v>
      </c>
      <c r="AM141" s="3">
        <v>1</v>
      </c>
      <c r="AN141" s="3">
        <v>1</v>
      </c>
      <c r="AO141" s="3">
        <v>-2</v>
      </c>
      <c r="AP141" s="3">
        <v>1</v>
      </c>
      <c r="AQ141" s="3">
        <f t="shared" si="13"/>
        <v>1</v>
      </c>
      <c r="AR141" s="3">
        <f t="shared" si="14"/>
        <v>36</v>
      </c>
      <c r="AS141" s="3" t="s">
        <v>58</v>
      </c>
      <c r="AT141" s="3" t="s">
        <v>59</v>
      </c>
    </row>
    <row r="142" spans="1:46" x14ac:dyDescent="0.2">
      <c r="A142" s="10" t="s">
        <v>205</v>
      </c>
      <c r="B142" s="11"/>
      <c r="C142" s="11" t="s">
        <v>57</v>
      </c>
      <c r="D142" s="11"/>
      <c r="E142" s="11" t="s">
        <v>61</v>
      </c>
      <c r="F142" s="11">
        <v>4</v>
      </c>
      <c r="G142" s="11">
        <v>2</v>
      </c>
      <c r="H142" s="11">
        <v>4</v>
      </c>
      <c r="I142" s="11">
        <v>2</v>
      </c>
      <c r="J142" s="11">
        <v>2</v>
      </c>
      <c r="K142" s="11">
        <v>0</v>
      </c>
      <c r="L142" s="11">
        <v>0</v>
      </c>
      <c r="M142" s="11">
        <v>4</v>
      </c>
      <c r="N142" s="11">
        <v>0</v>
      </c>
      <c r="O142" s="11">
        <v>0</v>
      </c>
      <c r="P142" s="11">
        <v>2</v>
      </c>
      <c r="Q142" s="11">
        <v>4</v>
      </c>
      <c r="R142" s="11">
        <f t="shared" si="15"/>
        <v>24</v>
      </c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</row>
    <row r="143" spans="1:46" s="12" customFormat="1" x14ac:dyDescent="0.2">
      <c r="A143" s="4" t="s">
        <v>206</v>
      </c>
      <c r="B143" s="4" t="s">
        <v>56</v>
      </c>
      <c r="C143" s="4"/>
      <c r="D143" s="4" t="s">
        <v>73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</row>
    <row r="144" spans="1:46" s="12" customFormat="1" x14ac:dyDescent="0.2">
      <c r="A144" s="5" t="s">
        <v>207</v>
      </c>
      <c r="B144" s="4"/>
      <c r="C144" s="4" t="s">
        <v>73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</row>
    <row r="145" spans="1:46" s="12" customFormat="1" x14ac:dyDescent="0.2">
      <c r="A145" s="4" t="s">
        <v>208</v>
      </c>
      <c r="B145" s="4" t="s">
        <v>56</v>
      </c>
      <c r="C145" s="4"/>
      <c r="D145" s="4" t="s">
        <v>93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</row>
    <row r="146" spans="1:46" s="12" customFormat="1" x14ac:dyDescent="0.2">
      <c r="A146" s="5" t="s">
        <v>209</v>
      </c>
      <c r="B146" s="4"/>
      <c r="C146" s="4" t="s">
        <v>93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</row>
    <row r="147" spans="1:46" s="6" customFormat="1" x14ac:dyDescent="0.2">
      <c r="A147" s="3" t="s">
        <v>210</v>
      </c>
      <c r="B147" s="3" t="s">
        <v>69</v>
      </c>
      <c r="C147" s="3"/>
      <c r="D147" s="3" t="s">
        <v>57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>
        <f>AVERAGE(R148)</f>
        <v>24</v>
      </c>
      <c r="T147" s="3">
        <v>1</v>
      </c>
      <c r="U147" s="3">
        <f t="shared" si="11"/>
        <v>25</v>
      </c>
      <c r="V147" s="3">
        <v>1</v>
      </c>
      <c r="W147" s="3">
        <v>2</v>
      </c>
      <c r="X147" s="3">
        <v>0</v>
      </c>
      <c r="Y147" s="3">
        <v>1</v>
      </c>
      <c r="Z147" s="3">
        <v>1</v>
      </c>
      <c r="AA147" s="3">
        <v>0</v>
      </c>
      <c r="AB147" s="3">
        <v>0</v>
      </c>
      <c r="AC147" s="3">
        <v>2</v>
      </c>
      <c r="AD147" s="3">
        <v>-1</v>
      </c>
      <c r="AE147" s="3">
        <v>2</v>
      </c>
      <c r="AF147" s="3">
        <v>-2</v>
      </c>
      <c r="AG147" s="3">
        <v>1</v>
      </c>
      <c r="AH147" s="3">
        <v>1</v>
      </c>
      <c r="AI147" s="3">
        <v>0</v>
      </c>
      <c r="AJ147" s="3">
        <v>0</v>
      </c>
      <c r="AK147" s="3">
        <v>-2</v>
      </c>
      <c r="AL147" s="3">
        <f t="shared" si="12"/>
        <v>6</v>
      </c>
      <c r="AM147" s="3">
        <v>3</v>
      </c>
      <c r="AN147" s="3">
        <v>4</v>
      </c>
      <c r="AO147" s="3">
        <v>2</v>
      </c>
      <c r="AP147" s="3">
        <v>1</v>
      </c>
      <c r="AQ147" s="3">
        <f t="shared" si="13"/>
        <v>10</v>
      </c>
      <c r="AR147" s="3">
        <f t="shared" si="14"/>
        <v>41</v>
      </c>
      <c r="AS147" s="3" t="s">
        <v>65</v>
      </c>
      <c r="AT147" s="3" t="s">
        <v>59</v>
      </c>
    </row>
    <row r="148" spans="1:46" x14ac:dyDescent="0.2">
      <c r="A148" s="10" t="s">
        <v>125</v>
      </c>
      <c r="B148" s="11"/>
      <c r="C148" s="11" t="s">
        <v>57</v>
      </c>
      <c r="D148" s="11"/>
      <c r="E148" s="11" t="s">
        <v>61</v>
      </c>
      <c r="F148" s="11">
        <v>2</v>
      </c>
      <c r="G148" s="11">
        <v>2</v>
      </c>
      <c r="H148" s="11">
        <v>4</v>
      </c>
      <c r="I148" s="11">
        <v>4</v>
      </c>
      <c r="J148" s="11">
        <v>4</v>
      </c>
      <c r="K148" s="11">
        <v>0</v>
      </c>
      <c r="L148" s="11">
        <v>0</v>
      </c>
      <c r="M148" s="11">
        <v>4</v>
      </c>
      <c r="N148" s="11">
        <v>0</v>
      </c>
      <c r="O148" s="11">
        <v>0</v>
      </c>
      <c r="P148" s="11">
        <v>2</v>
      </c>
      <c r="Q148" s="11">
        <v>2</v>
      </c>
      <c r="R148" s="11">
        <f t="shared" si="15"/>
        <v>24</v>
      </c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</row>
    <row r="149" spans="1:46" s="6" customFormat="1" x14ac:dyDescent="0.2">
      <c r="A149" s="3" t="s">
        <v>211</v>
      </c>
      <c r="B149" s="3" t="s">
        <v>56</v>
      </c>
      <c r="C149" s="3"/>
      <c r="D149" s="3" t="s">
        <v>57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>
        <f>AVERAGE(R150:R151)</f>
        <v>24</v>
      </c>
      <c r="T149" s="3">
        <v>2</v>
      </c>
      <c r="U149" s="3">
        <f t="shared" si="11"/>
        <v>26</v>
      </c>
      <c r="V149" s="3">
        <v>0</v>
      </c>
      <c r="W149" s="3">
        <v>2</v>
      </c>
      <c r="X149" s="3">
        <v>2</v>
      </c>
      <c r="Y149" s="3">
        <v>2</v>
      </c>
      <c r="Z149" s="3">
        <v>3</v>
      </c>
      <c r="AA149" s="3">
        <v>2</v>
      </c>
      <c r="AB149" s="3">
        <v>2</v>
      </c>
      <c r="AC149" s="3">
        <v>1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f t="shared" si="12"/>
        <v>14</v>
      </c>
      <c r="AM149" s="3">
        <v>3</v>
      </c>
      <c r="AN149" s="3">
        <v>1</v>
      </c>
      <c r="AO149" s="3">
        <v>-2</v>
      </c>
      <c r="AP149" s="3">
        <v>1</v>
      </c>
      <c r="AQ149" s="3">
        <f t="shared" si="13"/>
        <v>3</v>
      </c>
      <c r="AR149" s="3">
        <f t="shared" si="14"/>
        <v>43</v>
      </c>
      <c r="AS149" s="3" t="s">
        <v>65</v>
      </c>
      <c r="AT149" s="3" t="s">
        <v>66</v>
      </c>
    </row>
    <row r="150" spans="1:46" x14ac:dyDescent="0.2">
      <c r="A150" s="10" t="s">
        <v>83</v>
      </c>
      <c r="B150" s="11"/>
      <c r="C150" s="11" t="s">
        <v>57</v>
      </c>
      <c r="D150" s="11"/>
      <c r="E150" s="11" t="s">
        <v>76</v>
      </c>
      <c r="F150" s="11">
        <v>0</v>
      </c>
      <c r="G150" s="11">
        <v>0</v>
      </c>
      <c r="H150" s="11">
        <v>2</v>
      </c>
      <c r="I150" s="11">
        <v>4</v>
      </c>
      <c r="J150" s="11">
        <v>2</v>
      </c>
      <c r="K150" s="11">
        <v>0</v>
      </c>
      <c r="L150" s="11">
        <v>0</v>
      </c>
      <c r="M150" s="11">
        <v>4</v>
      </c>
      <c r="N150" s="11">
        <v>0</v>
      </c>
      <c r="O150" s="11">
        <v>0</v>
      </c>
      <c r="P150" s="11">
        <v>4</v>
      </c>
      <c r="Q150" s="11">
        <v>4</v>
      </c>
      <c r="R150" s="11">
        <f t="shared" si="15"/>
        <v>20</v>
      </c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</row>
    <row r="151" spans="1:46" x14ac:dyDescent="0.2">
      <c r="A151" s="10" t="s">
        <v>212</v>
      </c>
      <c r="B151" s="11"/>
      <c r="C151" s="11" t="s">
        <v>57</v>
      </c>
      <c r="D151" s="11"/>
      <c r="E151" s="11" t="s">
        <v>63</v>
      </c>
      <c r="F151" s="11">
        <v>0</v>
      </c>
      <c r="G151" s="11">
        <v>2</v>
      </c>
      <c r="H151" s="11">
        <v>4</v>
      </c>
      <c r="I151" s="11">
        <v>4</v>
      </c>
      <c r="J151" s="11">
        <v>4</v>
      </c>
      <c r="K151" s="11">
        <v>0</v>
      </c>
      <c r="L151" s="11">
        <v>2</v>
      </c>
      <c r="M151" s="11">
        <v>4</v>
      </c>
      <c r="N151" s="11">
        <v>0</v>
      </c>
      <c r="O151" s="11">
        <v>0</v>
      </c>
      <c r="P151" s="11">
        <v>4</v>
      </c>
      <c r="Q151" s="11">
        <v>4</v>
      </c>
      <c r="R151" s="11">
        <f t="shared" si="15"/>
        <v>28</v>
      </c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</row>
    <row r="152" spans="1:46" s="6" customFormat="1" x14ac:dyDescent="0.2">
      <c r="A152" s="3" t="s">
        <v>213</v>
      </c>
      <c r="B152" s="3" t="s">
        <v>56</v>
      </c>
      <c r="C152" s="3"/>
      <c r="D152" s="3" t="s">
        <v>57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>
        <f>AVERAGE(R153:R154)</f>
        <v>27</v>
      </c>
      <c r="T152" s="3">
        <v>2</v>
      </c>
      <c r="U152" s="3">
        <f t="shared" si="11"/>
        <v>29</v>
      </c>
      <c r="V152" s="3">
        <v>0</v>
      </c>
      <c r="W152" s="3">
        <v>2</v>
      </c>
      <c r="X152" s="3">
        <v>1</v>
      </c>
      <c r="Y152" s="3">
        <v>1</v>
      </c>
      <c r="Z152" s="3">
        <v>3</v>
      </c>
      <c r="AA152" s="3">
        <v>2</v>
      </c>
      <c r="AB152" s="3">
        <v>2</v>
      </c>
      <c r="AC152" s="3">
        <v>2</v>
      </c>
      <c r="AD152" s="3">
        <v>1</v>
      </c>
      <c r="AE152" s="3">
        <v>0</v>
      </c>
      <c r="AF152" s="3">
        <v>0</v>
      </c>
      <c r="AG152" s="3">
        <v>1</v>
      </c>
      <c r="AH152" s="3">
        <v>0</v>
      </c>
      <c r="AI152" s="3">
        <v>0</v>
      </c>
      <c r="AJ152" s="3">
        <v>0</v>
      </c>
      <c r="AK152" s="3">
        <v>-1</v>
      </c>
      <c r="AL152" s="3">
        <f t="shared" si="12"/>
        <v>14</v>
      </c>
      <c r="AM152" s="3">
        <v>4</v>
      </c>
      <c r="AN152" s="3">
        <v>2</v>
      </c>
      <c r="AO152" s="3">
        <v>-2</v>
      </c>
      <c r="AP152" s="3">
        <v>1</v>
      </c>
      <c r="AQ152" s="3">
        <f t="shared" si="13"/>
        <v>5</v>
      </c>
      <c r="AR152" s="3">
        <f t="shared" si="14"/>
        <v>48</v>
      </c>
      <c r="AS152" s="3" t="s">
        <v>65</v>
      </c>
      <c r="AT152" s="3" t="s">
        <v>117</v>
      </c>
    </row>
    <row r="153" spans="1:46" x14ac:dyDescent="0.2">
      <c r="A153" s="10" t="s">
        <v>214</v>
      </c>
      <c r="B153" s="11"/>
      <c r="C153" s="11" t="s">
        <v>57</v>
      </c>
      <c r="D153" s="11"/>
      <c r="E153" s="11" t="s">
        <v>63</v>
      </c>
      <c r="F153" s="11">
        <v>2</v>
      </c>
      <c r="G153" s="11">
        <v>2</v>
      </c>
      <c r="H153" s="11">
        <v>4</v>
      </c>
      <c r="I153" s="11">
        <v>4</v>
      </c>
      <c r="J153" s="11">
        <v>4</v>
      </c>
      <c r="K153" s="11">
        <v>0</v>
      </c>
      <c r="L153" s="11">
        <v>2</v>
      </c>
      <c r="M153" s="11">
        <v>4</v>
      </c>
      <c r="N153" s="11">
        <v>0</v>
      </c>
      <c r="O153" s="11">
        <v>0</v>
      </c>
      <c r="P153" s="11">
        <v>4</v>
      </c>
      <c r="Q153" s="11">
        <v>4</v>
      </c>
      <c r="R153" s="11">
        <f t="shared" si="15"/>
        <v>30</v>
      </c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</row>
    <row r="154" spans="1:46" x14ac:dyDescent="0.2">
      <c r="A154" s="10" t="s">
        <v>215</v>
      </c>
      <c r="B154" s="11"/>
      <c r="C154" s="11" t="s">
        <v>57</v>
      </c>
      <c r="D154" s="11"/>
      <c r="E154" s="11" t="s">
        <v>63</v>
      </c>
      <c r="F154" s="11">
        <v>4</v>
      </c>
      <c r="G154" s="11">
        <v>2</v>
      </c>
      <c r="H154" s="11">
        <v>2</v>
      </c>
      <c r="I154" s="11">
        <v>2</v>
      </c>
      <c r="J154" s="11">
        <v>2</v>
      </c>
      <c r="K154" s="11">
        <v>0</v>
      </c>
      <c r="L154" s="11">
        <v>0</v>
      </c>
      <c r="M154" s="11">
        <v>4</v>
      </c>
      <c r="N154" s="11">
        <v>0</v>
      </c>
      <c r="O154" s="11">
        <v>0</v>
      </c>
      <c r="P154" s="11">
        <v>4</v>
      </c>
      <c r="Q154" s="11">
        <v>4</v>
      </c>
      <c r="R154" s="11">
        <f t="shared" si="15"/>
        <v>24</v>
      </c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</row>
    <row r="155" spans="1:46" s="12" customFormat="1" x14ac:dyDescent="0.2">
      <c r="A155" s="4" t="s">
        <v>216</v>
      </c>
      <c r="B155" s="4" t="s">
        <v>69</v>
      </c>
      <c r="C155" s="4"/>
      <c r="D155" s="4" t="s">
        <v>97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</row>
    <row r="156" spans="1:46" s="12" customFormat="1" x14ac:dyDescent="0.2">
      <c r="A156" s="5" t="s">
        <v>217</v>
      </c>
      <c r="B156" s="4"/>
      <c r="C156" s="4" t="s">
        <v>73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</row>
    <row r="157" spans="1:46" s="12" customFormat="1" x14ac:dyDescent="0.2">
      <c r="A157" s="5" t="s">
        <v>218</v>
      </c>
      <c r="B157" s="4"/>
      <c r="C157" s="4" t="s">
        <v>57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</row>
    <row r="158" spans="1:46" s="12" customFormat="1" x14ac:dyDescent="0.2">
      <c r="A158" s="5" t="s">
        <v>219</v>
      </c>
      <c r="B158" s="4"/>
      <c r="C158" s="4" t="s">
        <v>57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</row>
    <row r="159" spans="1:46" s="12" customFormat="1" x14ac:dyDescent="0.2">
      <c r="A159" s="5" t="s">
        <v>220</v>
      </c>
      <c r="B159" s="4"/>
      <c r="C159" s="4" t="s">
        <v>97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</row>
    <row r="160" spans="1:46" s="12" customFormat="1" x14ac:dyDescent="0.2">
      <c r="A160" s="5" t="s">
        <v>145</v>
      </c>
      <c r="B160" s="4"/>
      <c r="C160" s="4" t="s">
        <v>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</row>
    <row r="161" spans="1:46" s="6" customFormat="1" x14ac:dyDescent="0.2">
      <c r="A161" s="3" t="s">
        <v>221</v>
      </c>
      <c r="B161" s="3" t="s">
        <v>56</v>
      </c>
      <c r="C161" s="3"/>
      <c r="D161" s="3" t="s">
        <v>57</v>
      </c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>
        <f>AVERAGE(R162:R164)</f>
        <v>29.333333333333332</v>
      </c>
      <c r="T161" s="3">
        <v>3</v>
      </c>
      <c r="U161" s="3">
        <f t="shared" si="11"/>
        <v>32.333333333333329</v>
      </c>
      <c r="V161" s="3">
        <v>0</v>
      </c>
      <c r="W161" s="3">
        <v>2</v>
      </c>
      <c r="X161" s="3">
        <v>1</v>
      </c>
      <c r="Y161" s="3">
        <v>2</v>
      </c>
      <c r="Z161" s="3">
        <v>2</v>
      </c>
      <c r="AA161" s="3">
        <v>2</v>
      </c>
      <c r="AB161" s="3">
        <v>2</v>
      </c>
      <c r="AC161" s="3">
        <v>2</v>
      </c>
      <c r="AD161" s="3">
        <v>-1</v>
      </c>
      <c r="AE161" s="3">
        <v>0</v>
      </c>
      <c r="AF161" s="3">
        <v>0</v>
      </c>
      <c r="AG161" s="3">
        <v>1</v>
      </c>
      <c r="AH161" s="3">
        <v>0</v>
      </c>
      <c r="AI161" s="3">
        <v>1</v>
      </c>
      <c r="AJ161" s="3">
        <v>1</v>
      </c>
      <c r="AK161" s="3">
        <v>0</v>
      </c>
      <c r="AL161" s="3">
        <f t="shared" si="12"/>
        <v>15</v>
      </c>
      <c r="AM161" s="3">
        <v>3</v>
      </c>
      <c r="AN161" s="3">
        <v>1</v>
      </c>
      <c r="AO161" s="3">
        <v>2</v>
      </c>
      <c r="AP161" s="3">
        <v>1</v>
      </c>
      <c r="AQ161" s="3">
        <f t="shared" si="13"/>
        <v>7</v>
      </c>
      <c r="AR161" s="3">
        <f t="shared" si="14"/>
        <v>54.333333333333329</v>
      </c>
      <c r="AS161" s="3" t="s">
        <v>65</v>
      </c>
      <c r="AT161" s="3" t="s">
        <v>66</v>
      </c>
    </row>
    <row r="162" spans="1:46" x14ac:dyDescent="0.2">
      <c r="A162" s="10" t="s">
        <v>222</v>
      </c>
      <c r="B162" s="11"/>
      <c r="C162" s="11" t="s">
        <v>57</v>
      </c>
      <c r="D162" s="11"/>
      <c r="E162" s="11" t="s">
        <v>63</v>
      </c>
      <c r="F162" s="11">
        <v>2</v>
      </c>
      <c r="G162" s="11">
        <v>2</v>
      </c>
      <c r="H162" s="11">
        <v>4</v>
      </c>
      <c r="I162" s="11">
        <v>4</v>
      </c>
      <c r="J162" s="11">
        <v>4</v>
      </c>
      <c r="K162" s="11">
        <v>0</v>
      </c>
      <c r="L162" s="11">
        <v>0</v>
      </c>
      <c r="M162" s="11">
        <v>4</v>
      </c>
      <c r="N162" s="11">
        <v>0</v>
      </c>
      <c r="O162" s="11">
        <v>0</v>
      </c>
      <c r="P162" s="11">
        <v>2</v>
      </c>
      <c r="Q162" s="11">
        <v>4</v>
      </c>
      <c r="R162" s="11">
        <f t="shared" si="15"/>
        <v>26</v>
      </c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</row>
    <row r="163" spans="1:46" x14ac:dyDescent="0.2">
      <c r="A163" s="10" t="s">
        <v>223</v>
      </c>
      <c r="B163" s="11"/>
      <c r="C163" s="11" t="s">
        <v>57</v>
      </c>
      <c r="D163" s="11"/>
      <c r="E163" s="11" t="s">
        <v>61</v>
      </c>
      <c r="F163" s="11">
        <v>2</v>
      </c>
      <c r="G163" s="11">
        <v>2</v>
      </c>
      <c r="H163" s="11">
        <v>4</v>
      </c>
      <c r="I163" s="11">
        <v>4</v>
      </c>
      <c r="J163" s="11">
        <v>4</v>
      </c>
      <c r="K163" s="11">
        <v>0</v>
      </c>
      <c r="L163" s="11">
        <v>2</v>
      </c>
      <c r="M163" s="11">
        <v>4</v>
      </c>
      <c r="N163" s="11">
        <v>0</v>
      </c>
      <c r="O163" s="11">
        <v>0</v>
      </c>
      <c r="P163" s="11">
        <v>4</v>
      </c>
      <c r="Q163" s="11">
        <v>4</v>
      </c>
      <c r="R163" s="11">
        <f t="shared" si="15"/>
        <v>30</v>
      </c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</row>
    <row r="164" spans="1:46" x14ac:dyDescent="0.2">
      <c r="A164" s="10" t="s">
        <v>224</v>
      </c>
      <c r="B164" s="11"/>
      <c r="C164" s="11" t="s">
        <v>57</v>
      </c>
      <c r="D164" s="11"/>
      <c r="E164" s="11" t="s">
        <v>61</v>
      </c>
      <c r="F164" s="11">
        <v>4</v>
      </c>
      <c r="G164" s="11">
        <v>2</v>
      </c>
      <c r="H164" s="11">
        <v>4</v>
      </c>
      <c r="I164" s="11">
        <v>4</v>
      </c>
      <c r="J164" s="11">
        <v>4</v>
      </c>
      <c r="K164" s="11">
        <v>0</v>
      </c>
      <c r="L164" s="11">
        <v>2</v>
      </c>
      <c r="M164" s="11">
        <v>4</v>
      </c>
      <c r="N164" s="11">
        <v>0</v>
      </c>
      <c r="O164" s="11">
        <v>0</v>
      </c>
      <c r="P164" s="11">
        <v>4</v>
      </c>
      <c r="Q164" s="11">
        <v>4</v>
      </c>
      <c r="R164" s="11">
        <f t="shared" si="15"/>
        <v>32</v>
      </c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</row>
    <row r="165" spans="1:46" s="6" customFormat="1" x14ac:dyDescent="0.2">
      <c r="A165" s="3" t="s">
        <v>225</v>
      </c>
      <c r="B165" s="3" t="s">
        <v>69</v>
      </c>
      <c r="C165" s="3"/>
      <c r="D165" s="3" t="s">
        <v>57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>
        <f>AVERAGE(R166)</f>
        <v>24</v>
      </c>
      <c r="T165" s="3">
        <v>1</v>
      </c>
      <c r="U165" s="3">
        <f t="shared" si="11"/>
        <v>25</v>
      </c>
      <c r="V165" s="3">
        <v>0</v>
      </c>
      <c r="W165" s="3">
        <v>2</v>
      </c>
      <c r="X165" s="3">
        <v>1</v>
      </c>
      <c r="Y165" s="3">
        <v>0</v>
      </c>
      <c r="Z165" s="3">
        <v>2</v>
      </c>
      <c r="AA165" s="3">
        <v>2</v>
      </c>
      <c r="AB165" s="3">
        <v>0</v>
      </c>
      <c r="AC165" s="3">
        <v>-1</v>
      </c>
      <c r="AD165" s="3">
        <v>0</v>
      </c>
      <c r="AE165" s="3">
        <v>0</v>
      </c>
      <c r="AF165" s="3">
        <v>0</v>
      </c>
      <c r="AG165" s="3">
        <v>1</v>
      </c>
      <c r="AH165" s="3">
        <v>0</v>
      </c>
      <c r="AI165" s="3">
        <v>1</v>
      </c>
      <c r="AJ165" s="3">
        <v>0</v>
      </c>
      <c r="AK165" s="3">
        <v>-1</v>
      </c>
      <c r="AL165" s="3">
        <f t="shared" si="12"/>
        <v>7</v>
      </c>
      <c r="AM165" s="3">
        <v>3</v>
      </c>
      <c r="AN165" s="3">
        <v>4</v>
      </c>
      <c r="AO165" s="3">
        <v>-2</v>
      </c>
      <c r="AP165" s="3">
        <v>1</v>
      </c>
      <c r="AQ165" s="3">
        <f t="shared" si="13"/>
        <v>6</v>
      </c>
      <c r="AR165" s="3">
        <f t="shared" si="14"/>
        <v>38</v>
      </c>
      <c r="AS165" s="3" t="s">
        <v>58</v>
      </c>
      <c r="AT165" s="3" t="s">
        <v>59</v>
      </c>
    </row>
    <row r="166" spans="1:46" x14ac:dyDescent="0.2">
      <c r="A166" s="10" t="s">
        <v>226</v>
      </c>
      <c r="B166" s="11"/>
      <c r="C166" s="11" t="s">
        <v>57</v>
      </c>
      <c r="D166" s="11"/>
      <c r="E166" s="11" t="s">
        <v>76</v>
      </c>
      <c r="F166" s="11">
        <v>4</v>
      </c>
      <c r="G166" s="11">
        <v>2</v>
      </c>
      <c r="H166" s="11">
        <v>2</v>
      </c>
      <c r="I166" s="11">
        <v>2</v>
      </c>
      <c r="J166" s="11">
        <v>2</v>
      </c>
      <c r="K166" s="11">
        <v>0</v>
      </c>
      <c r="L166" s="11">
        <v>0</v>
      </c>
      <c r="M166" s="11">
        <v>4</v>
      </c>
      <c r="N166" s="11">
        <v>0</v>
      </c>
      <c r="O166" s="11">
        <v>0</v>
      </c>
      <c r="P166" s="11">
        <v>4</v>
      </c>
      <c r="Q166" s="11">
        <v>4</v>
      </c>
      <c r="R166" s="11">
        <f t="shared" si="15"/>
        <v>24</v>
      </c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</row>
    <row r="167" spans="1:46" s="6" customFormat="1" x14ac:dyDescent="0.2">
      <c r="A167" s="3" t="s">
        <v>227</v>
      </c>
      <c r="B167" s="3" t="s">
        <v>56</v>
      </c>
      <c r="C167" s="3"/>
      <c r="D167" s="3" t="s">
        <v>57</v>
      </c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>
        <f>AVERAGE(R168)</f>
        <v>38</v>
      </c>
      <c r="T167" s="3">
        <v>1</v>
      </c>
      <c r="U167" s="3">
        <f t="shared" si="11"/>
        <v>39</v>
      </c>
      <c r="V167" s="3">
        <v>1</v>
      </c>
      <c r="W167" s="3">
        <v>2</v>
      </c>
      <c r="X167" s="3">
        <v>1</v>
      </c>
      <c r="Y167" s="3">
        <v>2</v>
      </c>
      <c r="Z167" s="3">
        <v>2</v>
      </c>
      <c r="AA167" s="3">
        <v>2</v>
      </c>
      <c r="AB167" s="3">
        <v>2</v>
      </c>
      <c r="AC167" s="3">
        <v>2</v>
      </c>
      <c r="AD167" s="3">
        <v>0</v>
      </c>
      <c r="AE167" s="3">
        <v>0</v>
      </c>
      <c r="AF167" s="3">
        <v>0</v>
      </c>
      <c r="AG167" s="3">
        <v>1</v>
      </c>
      <c r="AH167" s="3">
        <v>0</v>
      </c>
      <c r="AI167" s="3">
        <v>1</v>
      </c>
      <c r="AJ167" s="3">
        <v>0</v>
      </c>
      <c r="AK167" s="3">
        <v>0</v>
      </c>
      <c r="AL167" s="3">
        <f t="shared" si="12"/>
        <v>16</v>
      </c>
      <c r="AM167" s="3">
        <v>3</v>
      </c>
      <c r="AN167" s="3">
        <v>1</v>
      </c>
      <c r="AO167" s="3">
        <v>-2</v>
      </c>
      <c r="AP167" s="3">
        <v>1</v>
      </c>
      <c r="AQ167" s="3">
        <f t="shared" si="13"/>
        <v>3</v>
      </c>
      <c r="AR167" s="3">
        <f t="shared" si="14"/>
        <v>58</v>
      </c>
      <c r="AS167" s="3" t="s">
        <v>70</v>
      </c>
      <c r="AT167" s="3" t="s">
        <v>59</v>
      </c>
    </row>
    <row r="168" spans="1:46" x14ac:dyDescent="0.2">
      <c r="A168" s="10" t="s">
        <v>228</v>
      </c>
      <c r="B168" s="11"/>
      <c r="C168" s="11" t="s">
        <v>57</v>
      </c>
      <c r="D168" s="11"/>
      <c r="E168" s="11" t="s">
        <v>63</v>
      </c>
      <c r="F168" s="11">
        <v>4</v>
      </c>
      <c r="G168" s="11">
        <v>4</v>
      </c>
      <c r="H168" s="11">
        <v>4</v>
      </c>
      <c r="I168" s="11">
        <v>4</v>
      </c>
      <c r="J168" s="11">
        <v>4</v>
      </c>
      <c r="K168" s="11">
        <v>0</v>
      </c>
      <c r="L168" s="11">
        <v>2</v>
      </c>
      <c r="M168" s="11">
        <v>4</v>
      </c>
      <c r="N168" s="11">
        <v>0</v>
      </c>
      <c r="O168" s="11">
        <v>4</v>
      </c>
      <c r="P168" s="11">
        <v>4</v>
      </c>
      <c r="Q168" s="11">
        <v>4</v>
      </c>
      <c r="R168" s="11">
        <f t="shared" si="15"/>
        <v>38</v>
      </c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</row>
    <row r="169" spans="1:46" s="6" customFormat="1" x14ac:dyDescent="0.2">
      <c r="A169" s="3" t="s">
        <v>229</v>
      </c>
      <c r="B169" s="3" t="s">
        <v>56</v>
      </c>
      <c r="C169" s="3"/>
      <c r="D169" s="3" t="s">
        <v>57</v>
      </c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>
        <f>AVERAGE(R170)</f>
        <v>28</v>
      </c>
      <c r="T169" s="3">
        <v>1</v>
      </c>
      <c r="U169" s="3">
        <f t="shared" si="11"/>
        <v>29</v>
      </c>
      <c r="V169" s="3">
        <v>1</v>
      </c>
      <c r="W169" s="3">
        <v>2</v>
      </c>
      <c r="X169" s="3">
        <v>0</v>
      </c>
      <c r="Y169" s="3">
        <v>1</v>
      </c>
      <c r="Z169" s="3">
        <v>2</v>
      </c>
      <c r="AA169" s="3">
        <v>0</v>
      </c>
      <c r="AB169" s="3">
        <v>0</v>
      </c>
      <c r="AC169" s="3">
        <v>2</v>
      </c>
      <c r="AD169" s="3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1</v>
      </c>
      <c r="AJ169" s="3">
        <v>0</v>
      </c>
      <c r="AK169" s="3">
        <v>-1</v>
      </c>
      <c r="AL169" s="3">
        <f t="shared" si="12"/>
        <v>8</v>
      </c>
      <c r="AM169" s="3">
        <v>3</v>
      </c>
      <c r="AN169" s="3">
        <v>1</v>
      </c>
      <c r="AO169" s="3">
        <v>0</v>
      </c>
      <c r="AP169" s="3">
        <v>1</v>
      </c>
      <c r="AQ169" s="3">
        <f t="shared" si="13"/>
        <v>5</v>
      </c>
      <c r="AR169" s="3">
        <f t="shared" si="14"/>
        <v>42</v>
      </c>
      <c r="AS169" s="3" t="s">
        <v>65</v>
      </c>
      <c r="AT169" s="3" t="s">
        <v>59</v>
      </c>
    </row>
    <row r="170" spans="1:46" x14ac:dyDescent="0.2">
      <c r="A170" s="10" t="s">
        <v>230</v>
      </c>
      <c r="B170" s="11"/>
      <c r="C170" s="11" t="s">
        <v>57</v>
      </c>
      <c r="D170" s="11"/>
      <c r="E170" s="11" t="s">
        <v>61</v>
      </c>
      <c r="F170" s="11">
        <v>4</v>
      </c>
      <c r="G170" s="11">
        <v>2</v>
      </c>
      <c r="H170" s="11">
        <v>4</v>
      </c>
      <c r="I170" s="11">
        <v>4</v>
      </c>
      <c r="J170" s="11">
        <v>4</v>
      </c>
      <c r="K170" s="11">
        <v>0</v>
      </c>
      <c r="L170" s="11">
        <v>0</v>
      </c>
      <c r="M170" s="11">
        <v>4</v>
      </c>
      <c r="N170" s="11">
        <v>0</v>
      </c>
      <c r="O170" s="11">
        <v>0</v>
      </c>
      <c r="P170" s="11">
        <v>2</v>
      </c>
      <c r="Q170" s="11">
        <v>4</v>
      </c>
      <c r="R170" s="11">
        <f t="shared" si="15"/>
        <v>28</v>
      </c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</row>
    <row r="171" spans="1:46" s="6" customFormat="1" x14ac:dyDescent="0.2">
      <c r="A171" s="3" t="s">
        <v>231</v>
      </c>
      <c r="B171" s="3" t="s">
        <v>69</v>
      </c>
      <c r="C171" s="3"/>
      <c r="D171" s="3" t="s">
        <v>57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>
        <f>AVERAGE(R172:R175)</f>
        <v>29</v>
      </c>
      <c r="T171" s="3">
        <v>2</v>
      </c>
      <c r="U171" s="3">
        <f t="shared" si="11"/>
        <v>31</v>
      </c>
      <c r="V171" s="3">
        <v>0</v>
      </c>
      <c r="W171" s="3">
        <v>2</v>
      </c>
      <c r="X171" s="3">
        <v>1</v>
      </c>
      <c r="Y171" s="3">
        <v>2</v>
      </c>
      <c r="Z171" s="3">
        <v>3</v>
      </c>
      <c r="AA171" s="3">
        <v>2</v>
      </c>
      <c r="AB171" s="3">
        <v>2</v>
      </c>
      <c r="AC171" s="3">
        <v>2</v>
      </c>
      <c r="AD171" s="3">
        <v>0</v>
      </c>
      <c r="AE171" s="3">
        <v>2</v>
      </c>
      <c r="AF171" s="3">
        <v>-2</v>
      </c>
      <c r="AG171" s="3">
        <v>1</v>
      </c>
      <c r="AH171" s="3">
        <v>1</v>
      </c>
      <c r="AI171" s="3">
        <v>1</v>
      </c>
      <c r="AJ171" s="3">
        <v>0</v>
      </c>
      <c r="AK171" s="3">
        <v>-2</v>
      </c>
      <c r="AL171" s="3">
        <f t="shared" si="12"/>
        <v>15</v>
      </c>
      <c r="AM171" s="3">
        <v>3</v>
      </c>
      <c r="AN171" s="3">
        <v>1</v>
      </c>
      <c r="AO171" s="3">
        <v>-2</v>
      </c>
      <c r="AP171" s="3">
        <v>1</v>
      </c>
      <c r="AQ171" s="3">
        <f t="shared" si="13"/>
        <v>3</v>
      </c>
      <c r="AR171" s="3">
        <f t="shared" si="14"/>
        <v>49</v>
      </c>
      <c r="AS171" s="3" t="s">
        <v>65</v>
      </c>
      <c r="AT171" s="3" t="s">
        <v>117</v>
      </c>
    </row>
    <row r="172" spans="1:46" x14ac:dyDescent="0.2">
      <c r="A172" s="10" t="s">
        <v>232</v>
      </c>
      <c r="B172" s="11"/>
      <c r="C172" s="11" t="s">
        <v>57</v>
      </c>
      <c r="D172" s="11"/>
      <c r="E172" s="11" t="s">
        <v>61</v>
      </c>
      <c r="F172" s="11">
        <v>2</v>
      </c>
      <c r="G172" s="11">
        <v>2</v>
      </c>
      <c r="H172" s="11">
        <v>4</v>
      </c>
      <c r="I172" s="11">
        <v>2</v>
      </c>
      <c r="J172" s="11">
        <v>4</v>
      </c>
      <c r="K172" s="11">
        <v>0</v>
      </c>
      <c r="L172" s="11">
        <v>2</v>
      </c>
      <c r="M172" s="11">
        <v>4</v>
      </c>
      <c r="N172" s="11">
        <v>0</v>
      </c>
      <c r="O172" s="11">
        <v>0</v>
      </c>
      <c r="P172" s="11">
        <v>2</v>
      </c>
      <c r="Q172" s="11">
        <v>4</v>
      </c>
      <c r="R172" s="11">
        <f t="shared" si="15"/>
        <v>26</v>
      </c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</row>
    <row r="173" spans="1:46" x14ac:dyDescent="0.2">
      <c r="A173" s="10" t="s">
        <v>233</v>
      </c>
      <c r="B173" s="11"/>
      <c r="C173" s="11" t="s">
        <v>57</v>
      </c>
      <c r="D173" s="11"/>
      <c r="E173" s="11" t="s">
        <v>63</v>
      </c>
      <c r="F173" s="11">
        <v>4</v>
      </c>
      <c r="G173" s="11">
        <v>2</v>
      </c>
      <c r="H173" s="11">
        <v>4</v>
      </c>
      <c r="I173" s="11">
        <v>4</v>
      </c>
      <c r="J173" s="11">
        <v>4</v>
      </c>
      <c r="K173" s="11">
        <v>0</v>
      </c>
      <c r="L173" s="11">
        <v>2</v>
      </c>
      <c r="M173" s="11">
        <v>4</v>
      </c>
      <c r="N173" s="11">
        <v>0</v>
      </c>
      <c r="O173" s="11">
        <v>0</v>
      </c>
      <c r="P173" s="11">
        <v>4</v>
      </c>
      <c r="Q173" s="11">
        <v>4</v>
      </c>
      <c r="R173" s="11">
        <f t="shared" si="15"/>
        <v>32</v>
      </c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</row>
    <row r="174" spans="1:46" x14ac:dyDescent="0.2">
      <c r="A174" s="10" t="s">
        <v>234</v>
      </c>
      <c r="B174" s="11"/>
      <c r="C174" s="11" t="s">
        <v>93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</row>
    <row r="175" spans="1:46" x14ac:dyDescent="0.2">
      <c r="A175" s="10" t="s">
        <v>235</v>
      </c>
      <c r="B175" s="11"/>
      <c r="C175" s="11" t="s">
        <v>73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</row>
    <row r="176" spans="1:46" s="6" customFormat="1" x14ac:dyDescent="0.2">
      <c r="A176" s="3" t="s">
        <v>236</v>
      </c>
      <c r="B176" s="3" t="s">
        <v>69</v>
      </c>
      <c r="C176" s="3"/>
      <c r="D176" s="3" t="s">
        <v>57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>
        <f>AVERAGE(R177:R178)</f>
        <v>25</v>
      </c>
      <c r="T176" s="3">
        <v>2</v>
      </c>
      <c r="U176" s="3">
        <f t="shared" si="11"/>
        <v>27</v>
      </c>
      <c r="V176" s="3">
        <v>1</v>
      </c>
      <c r="W176" s="3">
        <v>1</v>
      </c>
      <c r="X176" s="3">
        <v>0</v>
      </c>
      <c r="Y176" s="3">
        <v>1</v>
      </c>
      <c r="Z176" s="3">
        <v>2</v>
      </c>
      <c r="AA176" s="3">
        <v>2</v>
      </c>
      <c r="AB176" s="3">
        <v>0</v>
      </c>
      <c r="AC176" s="3">
        <v>1</v>
      </c>
      <c r="AD176" s="3">
        <v>0</v>
      </c>
      <c r="AE176" s="3">
        <v>2</v>
      </c>
      <c r="AF176" s="3">
        <v>-2</v>
      </c>
      <c r="AG176" s="3">
        <v>1</v>
      </c>
      <c r="AH176" s="3">
        <v>1</v>
      </c>
      <c r="AI176" s="3">
        <v>0</v>
      </c>
      <c r="AJ176" s="3">
        <v>0</v>
      </c>
      <c r="AK176" s="3">
        <v>-1</v>
      </c>
      <c r="AL176" s="3">
        <f t="shared" si="12"/>
        <v>9</v>
      </c>
      <c r="AM176" s="3">
        <v>1</v>
      </c>
      <c r="AN176" s="3">
        <v>4</v>
      </c>
      <c r="AO176" s="3">
        <v>2</v>
      </c>
      <c r="AP176" s="3">
        <v>1</v>
      </c>
      <c r="AQ176" s="3">
        <f t="shared" si="13"/>
        <v>8</v>
      </c>
      <c r="AR176" s="3">
        <f t="shared" si="14"/>
        <v>44</v>
      </c>
      <c r="AS176" s="3" t="s">
        <v>65</v>
      </c>
      <c r="AT176" s="3" t="s">
        <v>59</v>
      </c>
    </row>
    <row r="177" spans="1:46" x14ac:dyDescent="0.2">
      <c r="A177" s="10" t="s">
        <v>237</v>
      </c>
      <c r="B177" s="11"/>
      <c r="C177" s="11" t="s">
        <v>57</v>
      </c>
      <c r="D177" s="11"/>
      <c r="E177" s="11" t="s">
        <v>61</v>
      </c>
      <c r="F177" s="11">
        <v>2</v>
      </c>
      <c r="G177" s="11">
        <v>2</v>
      </c>
      <c r="H177" s="11">
        <v>4</v>
      </c>
      <c r="I177" s="11">
        <v>4</v>
      </c>
      <c r="J177" s="11">
        <v>4</v>
      </c>
      <c r="K177" s="11">
        <v>0</v>
      </c>
      <c r="L177" s="11">
        <v>0</v>
      </c>
      <c r="M177" s="11">
        <v>2</v>
      </c>
      <c r="N177" s="11">
        <v>0</v>
      </c>
      <c r="O177" s="11">
        <v>0</v>
      </c>
      <c r="P177" s="11">
        <v>2</v>
      </c>
      <c r="Q177" s="11">
        <v>4</v>
      </c>
      <c r="R177" s="11">
        <f t="shared" si="15"/>
        <v>24</v>
      </c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</row>
    <row r="178" spans="1:46" x14ac:dyDescent="0.2">
      <c r="A178" s="10" t="s">
        <v>238</v>
      </c>
      <c r="B178" s="11"/>
      <c r="C178" s="11" t="s">
        <v>57</v>
      </c>
      <c r="D178" s="11"/>
      <c r="E178" s="11" t="s">
        <v>61</v>
      </c>
      <c r="F178" s="11">
        <v>2</v>
      </c>
      <c r="G178" s="11">
        <v>2</v>
      </c>
      <c r="H178" s="11">
        <v>4</v>
      </c>
      <c r="I178" s="11">
        <v>4</v>
      </c>
      <c r="J178" s="11">
        <v>4</v>
      </c>
      <c r="K178" s="11">
        <v>0</v>
      </c>
      <c r="L178" s="11">
        <v>0</v>
      </c>
      <c r="M178" s="11">
        <v>4</v>
      </c>
      <c r="N178" s="11">
        <v>0</v>
      </c>
      <c r="O178" s="11">
        <v>0</v>
      </c>
      <c r="P178" s="11">
        <v>2</v>
      </c>
      <c r="Q178" s="11">
        <v>4</v>
      </c>
      <c r="R178" s="11">
        <f t="shared" si="15"/>
        <v>26</v>
      </c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</row>
    <row r="179" spans="1:46" s="20" customFormat="1" x14ac:dyDescent="0.2">
      <c r="A179" s="19" t="s">
        <v>239</v>
      </c>
      <c r="B179" s="19" t="s">
        <v>69</v>
      </c>
      <c r="C179" s="19"/>
      <c r="D179" s="19" t="s">
        <v>240</v>
      </c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</row>
    <row r="180" spans="1:46" s="20" customFormat="1" x14ac:dyDescent="0.2">
      <c r="A180" s="18" t="s">
        <v>241</v>
      </c>
      <c r="B180" s="19"/>
      <c r="C180" s="19" t="s">
        <v>240</v>
      </c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</row>
    <row r="181" spans="1:46" s="6" customFormat="1" x14ac:dyDescent="0.2">
      <c r="A181" s="3" t="s">
        <v>242</v>
      </c>
      <c r="B181" s="3" t="s">
        <v>56</v>
      </c>
      <c r="C181" s="3"/>
      <c r="D181" s="3" t="s">
        <v>57</v>
      </c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>
        <f>AVERAGE(R182:R185)</f>
        <v>25</v>
      </c>
      <c r="T181" s="3">
        <v>2</v>
      </c>
      <c r="U181" s="3">
        <f t="shared" si="11"/>
        <v>27</v>
      </c>
      <c r="V181" s="3">
        <v>0</v>
      </c>
      <c r="W181" s="3">
        <v>2</v>
      </c>
      <c r="X181" s="3">
        <v>1</v>
      </c>
      <c r="Y181" s="3">
        <v>1</v>
      </c>
      <c r="Z181" s="3">
        <v>3</v>
      </c>
      <c r="AA181" s="3">
        <v>2</v>
      </c>
      <c r="AB181" s="3">
        <v>2</v>
      </c>
      <c r="AC181" s="3">
        <v>2</v>
      </c>
      <c r="AD181" s="3">
        <v>0</v>
      </c>
      <c r="AE181" s="3">
        <v>1</v>
      </c>
      <c r="AF181" s="3">
        <v>1</v>
      </c>
      <c r="AG181" s="3">
        <v>0</v>
      </c>
      <c r="AH181" s="3">
        <v>1</v>
      </c>
      <c r="AI181" s="3">
        <v>1</v>
      </c>
      <c r="AJ181" s="3">
        <v>0</v>
      </c>
      <c r="AK181" s="3">
        <v>0</v>
      </c>
      <c r="AL181" s="3">
        <f t="shared" si="12"/>
        <v>17</v>
      </c>
      <c r="AM181" s="3">
        <v>4</v>
      </c>
      <c r="AN181" s="3">
        <v>1</v>
      </c>
      <c r="AO181" s="3">
        <v>-2</v>
      </c>
      <c r="AP181" s="3">
        <v>1</v>
      </c>
      <c r="AQ181" s="3">
        <f t="shared" si="13"/>
        <v>4</v>
      </c>
      <c r="AR181" s="3">
        <f t="shared" si="14"/>
        <v>48</v>
      </c>
      <c r="AS181" s="3" t="s">
        <v>65</v>
      </c>
      <c r="AT181" s="3" t="s">
        <v>66</v>
      </c>
    </row>
    <row r="182" spans="1:46" x14ac:dyDescent="0.2">
      <c r="A182" s="10" t="s">
        <v>243</v>
      </c>
      <c r="B182" s="11"/>
      <c r="C182" s="11" t="s">
        <v>57</v>
      </c>
      <c r="D182" s="11"/>
      <c r="E182" s="11" t="s">
        <v>63</v>
      </c>
      <c r="F182" s="11">
        <v>2</v>
      </c>
      <c r="G182" s="11">
        <v>2</v>
      </c>
      <c r="H182" s="11">
        <v>4</v>
      </c>
      <c r="I182" s="11">
        <v>2</v>
      </c>
      <c r="J182" s="11">
        <v>4</v>
      </c>
      <c r="K182" s="11">
        <v>0</v>
      </c>
      <c r="L182" s="11">
        <v>2</v>
      </c>
      <c r="M182" s="11">
        <v>4</v>
      </c>
      <c r="N182" s="11">
        <v>0</v>
      </c>
      <c r="O182" s="11">
        <v>2</v>
      </c>
      <c r="P182" s="11">
        <v>4</v>
      </c>
      <c r="Q182" s="11">
        <v>4</v>
      </c>
      <c r="R182" s="11">
        <f t="shared" si="15"/>
        <v>30</v>
      </c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</row>
    <row r="183" spans="1:46" x14ac:dyDescent="0.2">
      <c r="A183" s="10" t="s">
        <v>244</v>
      </c>
      <c r="B183" s="11"/>
      <c r="C183" s="11" t="s">
        <v>57</v>
      </c>
      <c r="D183" s="11"/>
      <c r="E183" s="11" t="s">
        <v>63</v>
      </c>
      <c r="F183" s="11">
        <v>4</v>
      </c>
      <c r="G183" s="11">
        <v>0</v>
      </c>
      <c r="H183" s="11">
        <v>0</v>
      </c>
      <c r="I183" s="11">
        <v>4</v>
      </c>
      <c r="J183" s="11">
        <v>2</v>
      </c>
      <c r="K183" s="11">
        <v>0</v>
      </c>
      <c r="L183" s="11">
        <v>0</v>
      </c>
      <c r="M183" s="11">
        <v>4</v>
      </c>
      <c r="N183" s="11">
        <v>0</v>
      </c>
      <c r="O183" s="11">
        <v>0</v>
      </c>
      <c r="P183" s="11">
        <v>2</v>
      </c>
      <c r="Q183" s="11">
        <v>4</v>
      </c>
      <c r="R183" s="11">
        <f t="shared" si="15"/>
        <v>20</v>
      </c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</row>
    <row r="184" spans="1:46" x14ac:dyDescent="0.2">
      <c r="A184" s="10" t="s">
        <v>245</v>
      </c>
      <c r="B184" s="11"/>
      <c r="C184" s="11" t="s">
        <v>93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</row>
    <row r="185" spans="1:46" x14ac:dyDescent="0.2">
      <c r="A185" s="10" t="s">
        <v>246</v>
      </c>
      <c r="B185" s="11"/>
      <c r="C185" s="11" t="s">
        <v>73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</row>
    <row r="186" spans="1:46" s="6" customFormat="1" x14ac:dyDescent="0.2">
      <c r="A186" s="3" t="s">
        <v>247</v>
      </c>
      <c r="B186" s="3" t="s">
        <v>56</v>
      </c>
      <c r="C186" s="3"/>
      <c r="D186" s="3" t="s">
        <v>57</v>
      </c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>
        <f>AVERAGE(R187:R189)</f>
        <v>32</v>
      </c>
      <c r="T186" s="3">
        <v>1</v>
      </c>
      <c r="U186" s="3">
        <f t="shared" si="11"/>
        <v>33</v>
      </c>
      <c r="V186" s="3">
        <v>0</v>
      </c>
      <c r="W186" s="3">
        <v>2</v>
      </c>
      <c r="X186" s="3">
        <v>0</v>
      </c>
      <c r="Y186" s="3">
        <v>1</v>
      </c>
      <c r="Z186" s="3">
        <v>3</v>
      </c>
      <c r="AA186" s="3">
        <v>2</v>
      </c>
      <c r="AB186" s="3">
        <v>2</v>
      </c>
      <c r="AC186" s="3">
        <v>1</v>
      </c>
      <c r="AD186" s="3">
        <v>-1</v>
      </c>
      <c r="AE186" s="3">
        <v>0</v>
      </c>
      <c r="AF186" s="3">
        <v>0</v>
      </c>
      <c r="AG186" s="3">
        <v>0</v>
      </c>
      <c r="AH186" s="3">
        <v>0</v>
      </c>
      <c r="AI186" s="3">
        <v>1</v>
      </c>
      <c r="AJ186" s="3">
        <v>0</v>
      </c>
      <c r="AK186" s="3">
        <v>0</v>
      </c>
      <c r="AL186" s="3">
        <f t="shared" si="12"/>
        <v>11</v>
      </c>
      <c r="AM186" s="3">
        <v>4</v>
      </c>
      <c r="AN186" s="3">
        <v>2</v>
      </c>
      <c r="AO186" s="3">
        <v>-2</v>
      </c>
      <c r="AP186" s="3">
        <v>1</v>
      </c>
      <c r="AQ186" s="3">
        <f t="shared" si="13"/>
        <v>5</v>
      </c>
      <c r="AR186" s="3">
        <f t="shared" si="14"/>
        <v>49</v>
      </c>
      <c r="AS186" s="3" t="s">
        <v>65</v>
      </c>
      <c r="AT186" s="3" t="s">
        <v>66</v>
      </c>
    </row>
    <row r="187" spans="1:46" x14ac:dyDescent="0.2">
      <c r="A187" s="10" t="s">
        <v>248</v>
      </c>
      <c r="B187" s="11"/>
      <c r="C187" s="11" t="s">
        <v>57</v>
      </c>
      <c r="D187" s="11"/>
      <c r="E187" s="11" t="s">
        <v>61</v>
      </c>
      <c r="F187" s="11">
        <v>4</v>
      </c>
      <c r="G187" s="11">
        <v>2</v>
      </c>
      <c r="H187" s="11">
        <v>4</v>
      </c>
      <c r="I187" s="11">
        <v>4</v>
      </c>
      <c r="J187" s="11">
        <v>4</v>
      </c>
      <c r="K187" s="11">
        <v>0</v>
      </c>
      <c r="L187" s="11">
        <v>2</v>
      </c>
      <c r="M187" s="11">
        <v>4</v>
      </c>
      <c r="N187" s="11">
        <v>0</v>
      </c>
      <c r="O187" s="11">
        <v>0</v>
      </c>
      <c r="P187" s="11">
        <v>4</v>
      </c>
      <c r="Q187" s="11">
        <v>4</v>
      </c>
      <c r="R187" s="11">
        <f t="shared" si="15"/>
        <v>32</v>
      </c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</row>
    <row r="188" spans="1:46" x14ac:dyDescent="0.2">
      <c r="A188" s="10" t="s">
        <v>60</v>
      </c>
      <c r="B188" s="11"/>
      <c r="C188" s="11" t="s">
        <v>73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</row>
    <row r="189" spans="1:46" x14ac:dyDescent="0.2">
      <c r="A189" s="10" t="s">
        <v>249</v>
      </c>
      <c r="B189" s="11"/>
      <c r="C189" s="11" t="s">
        <v>73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</row>
    <row r="190" spans="1:46" s="12" customFormat="1" x14ac:dyDescent="0.2">
      <c r="A190" s="4" t="s">
        <v>250</v>
      </c>
      <c r="B190" s="4" t="s">
        <v>56</v>
      </c>
      <c r="C190" s="4"/>
      <c r="D190" s="4" t="s">
        <v>97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</row>
    <row r="191" spans="1:46" s="12" customFormat="1" x14ac:dyDescent="0.2">
      <c r="A191" s="5" t="s">
        <v>251</v>
      </c>
      <c r="B191" s="4"/>
      <c r="C191" s="4" t="s">
        <v>93</v>
      </c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</row>
    <row r="192" spans="1:46" s="12" customFormat="1" x14ac:dyDescent="0.2">
      <c r="A192" s="5" t="s">
        <v>252</v>
      </c>
      <c r="B192" s="4"/>
      <c r="C192" s="4" t="s">
        <v>97</v>
      </c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</row>
    <row r="193" spans="1:46" s="12" customFormat="1" x14ac:dyDescent="0.2">
      <c r="A193" s="5" t="s">
        <v>60</v>
      </c>
      <c r="B193" s="4"/>
      <c r="C193" s="4" t="s">
        <v>73</v>
      </c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</row>
    <row r="194" spans="1:46" s="6" customFormat="1" x14ac:dyDescent="0.2">
      <c r="A194" s="3" t="s">
        <v>253</v>
      </c>
      <c r="B194" s="3" t="s">
        <v>56</v>
      </c>
      <c r="C194" s="3"/>
      <c r="D194" s="3" t="s">
        <v>57</v>
      </c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>
        <f>AVERAGE(R195)</f>
        <v>24</v>
      </c>
      <c r="T194" s="3">
        <v>1</v>
      </c>
      <c r="U194" s="3">
        <f t="shared" si="11"/>
        <v>25</v>
      </c>
      <c r="V194" s="3">
        <v>1</v>
      </c>
      <c r="W194" s="3">
        <v>2</v>
      </c>
      <c r="X194" s="3">
        <v>0</v>
      </c>
      <c r="Y194" s="3">
        <v>1</v>
      </c>
      <c r="Z194" s="3">
        <v>3</v>
      </c>
      <c r="AA194" s="3">
        <v>2</v>
      </c>
      <c r="AB194" s="3">
        <v>2</v>
      </c>
      <c r="AC194" s="3">
        <v>2</v>
      </c>
      <c r="AD194" s="3">
        <v>0</v>
      </c>
      <c r="AE194" s="3">
        <v>0</v>
      </c>
      <c r="AF194" s="3">
        <v>0</v>
      </c>
      <c r="AG194" s="3">
        <v>0</v>
      </c>
      <c r="AH194" s="3">
        <v>0</v>
      </c>
      <c r="AI194" s="3">
        <v>0</v>
      </c>
      <c r="AJ194" s="3">
        <v>0</v>
      </c>
      <c r="AK194" s="3">
        <v>0</v>
      </c>
      <c r="AL194" s="3">
        <f t="shared" si="12"/>
        <v>13</v>
      </c>
      <c r="AM194" s="3">
        <v>4</v>
      </c>
      <c r="AN194" s="3">
        <v>1</v>
      </c>
      <c r="AO194" s="3">
        <v>-2</v>
      </c>
      <c r="AP194" s="3">
        <v>1</v>
      </c>
      <c r="AQ194" s="3">
        <f t="shared" si="13"/>
        <v>4</v>
      </c>
      <c r="AR194" s="3">
        <f t="shared" si="14"/>
        <v>42</v>
      </c>
      <c r="AS194" s="3" t="s">
        <v>65</v>
      </c>
      <c r="AT194" s="3" t="s">
        <v>66</v>
      </c>
    </row>
    <row r="195" spans="1:46" x14ac:dyDescent="0.2">
      <c r="A195" s="10" t="s">
        <v>254</v>
      </c>
      <c r="B195" s="11"/>
      <c r="C195" s="11" t="s">
        <v>57</v>
      </c>
      <c r="D195" s="11"/>
      <c r="E195" s="11" t="s">
        <v>61</v>
      </c>
      <c r="F195" s="11">
        <v>2</v>
      </c>
      <c r="G195" s="11">
        <v>2</v>
      </c>
      <c r="H195" s="11">
        <v>4</v>
      </c>
      <c r="I195" s="11">
        <v>4</v>
      </c>
      <c r="J195" s="11">
        <v>4</v>
      </c>
      <c r="K195" s="11">
        <v>0</v>
      </c>
      <c r="L195" s="11">
        <v>0</v>
      </c>
      <c r="M195" s="11">
        <v>4</v>
      </c>
      <c r="N195" s="11">
        <v>0</v>
      </c>
      <c r="O195" s="11">
        <v>0</v>
      </c>
      <c r="P195" s="11">
        <v>2</v>
      </c>
      <c r="Q195" s="11">
        <v>2</v>
      </c>
      <c r="R195" s="11">
        <f t="shared" si="15"/>
        <v>24</v>
      </c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</row>
    <row r="196" spans="1:46" s="6" customFormat="1" x14ac:dyDescent="0.2">
      <c r="A196" s="3" t="s">
        <v>255</v>
      </c>
      <c r="B196" s="3" t="s">
        <v>56</v>
      </c>
      <c r="C196" s="3"/>
      <c r="D196" s="3" t="s">
        <v>57</v>
      </c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>
        <f>AVERAGE(R197:R198)</f>
        <v>28</v>
      </c>
      <c r="T196" s="3">
        <v>2</v>
      </c>
      <c r="U196" s="3">
        <f t="shared" ref="U196" si="16">S196+T196</f>
        <v>30</v>
      </c>
      <c r="V196" s="3">
        <v>1</v>
      </c>
      <c r="W196" s="3">
        <v>2</v>
      </c>
      <c r="X196" s="3">
        <v>2</v>
      </c>
      <c r="Y196" s="3">
        <v>1</v>
      </c>
      <c r="Z196" s="3">
        <v>2</v>
      </c>
      <c r="AA196" s="3">
        <v>2</v>
      </c>
      <c r="AB196" s="3">
        <v>2</v>
      </c>
      <c r="AC196" s="3">
        <v>2</v>
      </c>
      <c r="AD196" s="3">
        <v>0</v>
      </c>
      <c r="AE196" s="3">
        <v>0</v>
      </c>
      <c r="AF196" s="3">
        <v>0</v>
      </c>
      <c r="AG196" s="3">
        <v>0</v>
      </c>
      <c r="AH196" s="3">
        <v>0</v>
      </c>
      <c r="AI196" s="3">
        <v>0</v>
      </c>
      <c r="AJ196" s="3">
        <v>0</v>
      </c>
      <c r="AK196" s="3">
        <v>0</v>
      </c>
      <c r="AL196" s="3">
        <f t="shared" ref="AL196" si="17">SUM(V196:AK196)</f>
        <v>14</v>
      </c>
      <c r="AM196" s="3">
        <v>3</v>
      </c>
      <c r="AN196" s="3">
        <v>1</v>
      </c>
      <c r="AO196" s="3">
        <v>-2</v>
      </c>
      <c r="AP196" s="3">
        <v>1</v>
      </c>
      <c r="AQ196" s="3">
        <f t="shared" ref="AQ196" si="18">SUM(AM196:AP196)</f>
        <v>3</v>
      </c>
      <c r="AR196" s="3">
        <f t="shared" ref="AR196" si="19">AQ196+AL196+U196</f>
        <v>47</v>
      </c>
      <c r="AS196" s="3" t="s">
        <v>65</v>
      </c>
      <c r="AT196" s="3" t="s">
        <v>66</v>
      </c>
    </row>
    <row r="197" spans="1:46" x14ac:dyDescent="0.2">
      <c r="A197" s="10" t="s">
        <v>256</v>
      </c>
      <c r="B197" s="11"/>
      <c r="C197" s="11" t="s">
        <v>57</v>
      </c>
      <c r="D197" s="11"/>
      <c r="E197" s="11" t="s">
        <v>61</v>
      </c>
      <c r="F197" s="11">
        <v>4</v>
      </c>
      <c r="G197" s="11">
        <v>2</v>
      </c>
      <c r="H197" s="11">
        <v>4</v>
      </c>
      <c r="I197" s="11">
        <v>4</v>
      </c>
      <c r="J197" s="11">
        <v>4</v>
      </c>
      <c r="K197" s="11">
        <v>0</v>
      </c>
      <c r="L197" s="11">
        <v>0</v>
      </c>
      <c r="M197" s="11">
        <v>4</v>
      </c>
      <c r="N197" s="11">
        <v>0</v>
      </c>
      <c r="O197" s="11">
        <v>0</v>
      </c>
      <c r="P197" s="11">
        <v>4</v>
      </c>
      <c r="Q197" s="11">
        <v>2</v>
      </c>
      <c r="R197" s="11">
        <f t="shared" si="15"/>
        <v>28</v>
      </c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</row>
    <row r="198" spans="1:46" x14ac:dyDescent="0.2">
      <c r="A198" s="10" t="s">
        <v>257</v>
      </c>
      <c r="B198" s="11"/>
      <c r="C198" s="11" t="s">
        <v>57</v>
      </c>
      <c r="D198" s="11"/>
      <c r="E198" s="11" t="s">
        <v>76</v>
      </c>
      <c r="F198" s="11">
        <v>2</v>
      </c>
      <c r="G198" s="11">
        <v>2</v>
      </c>
      <c r="H198" s="11">
        <v>4</v>
      </c>
      <c r="I198" s="11">
        <v>4</v>
      </c>
      <c r="J198" s="11">
        <v>4</v>
      </c>
      <c r="K198" s="11">
        <v>0</v>
      </c>
      <c r="L198" s="11">
        <v>0</v>
      </c>
      <c r="M198" s="11">
        <v>4</v>
      </c>
      <c r="N198" s="11">
        <v>0</v>
      </c>
      <c r="O198" s="11">
        <v>0</v>
      </c>
      <c r="P198" s="11">
        <v>4</v>
      </c>
      <c r="Q198" s="11">
        <v>4</v>
      </c>
      <c r="R198" s="11">
        <f t="shared" si="15"/>
        <v>28</v>
      </c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</row>
  </sheetData>
  <mergeCells count="4">
    <mergeCell ref="X4:Z4"/>
    <mergeCell ref="AD4:AF4"/>
    <mergeCell ref="AG4:AH4"/>
    <mergeCell ref="AI4:AK4"/>
  </mergeCells>
  <dataValidations count="19">
    <dataValidation type="list" allowBlank="1" showInputMessage="1" showErrorMessage="1" sqref="AE100:AE198 X100:Y198 X6:Y98 AE6:AE98" xr:uid="{793A200A-3021-6F4C-8FD3-9BDF54CD1FCF}">
      <formula1>"2, 1, 0"</formula1>
    </dataValidation>
    <dataValidation type="list" allowBlank="1" showInputMessage="1" showErrorMessage="1" sqref="F5:Q5" xr:uid="{6A2659AB-B1BE-A747-B187-72537EC0F88E}">
      <formula1>"2, 1, 0, N/A"</formula1>
    </dataValidation>
    <dataValidation type="list" allowBlank="1" showInputMessage="1" showErrorMessage="1" sqref="T6:T14 T16:T198" xr:uid="{CF27ABBD-6277-6846-A7EB-05C94A3371DE}">
      <formula1>"1, 2, 3, 4, 5"</formula1>
    </dataValidation>
    <dataValidation type="list" allowBlank="1" showInputMessage="1" showErrorMessage="1" sqref="D199:D211" xr:uid="{D7C78112-3001-B34E-93E8-74F037338336}">
      <formula1>"Yes1, Yes2, No"</formula1>
    </dataValidation>
    <dataValidation type="list" allowBlank="1" showInputMessage="1" showErrorMessage="1" sqref="Z100:Z198 Z6:Z98" xr:uid="{0037A9AE-3409-C344-82C2-C97149093C22}">
      <formula1>"3, 2, 1, -1, 0"</formula1>
    </dataValidation>
    <dataValidation type="list" allowBlank="1" showInputMessage="1" showErrorMessage="1" sqref="W100:W198 AC100:AC198 W6:W98 AC6:AC98" xr:uid="{51A2EF7D-04DD-3F49-8708-B324E99A3CCA}">
      <formula1>"2, 1, -1, 0"</formula1>
    </dataValidation>
    <dataValidation type="list" allowBlank="1" showInputMessage="1" showErrorMessage="1" sqref="V100:V198 V6:V98" xr:uid="{33C5E714-731A-3943-B709-F3CB5EB913A2}">
      <formula1>"2, 1, 0, -1"</formula1>
    </dataValidation>
    <dataValidation type="list" allowBlank="1" showInputMessage="1" showErrorMessage="1" sqref="AF100:AF198 AF6:AF98" xr:uid="{C34FDAC4-E205-EC47-B54F-AE4BC209154D}">
      <formula1>"1, -2, 0"</formula1>
    </dataValidation>
    <dataValidation type="list" allowBlank="1" showInputMessage="1" showErrorMessage="1" sqref="AA100:AB198 AA6:AB98" xr:uid="{7D7679BA-91C2-4946-BA49-EC7CD5725EC2}">
      <formula1>"2, 0"</formula1>
    </dataValidation>
    <dataValidation type="list" allowBlank="1" showInputMessage="1" showErrorMessage="1" sqref="AK100:AK198 AD100:AD198 AK6:AK98 AD6:AD98" xr:uid="{67E515A6-D3C7-2B44-A3C6-46698FDE1CD4}">
      <formula1>"-2, -1, 1, 0"</formula1>
    </dataValidation>
    <dataValidation type="list" allowBlank="1" showInputMessage="1" showErrorMessage="1" sqref="AG100:AJ198 AP6:AP198 AG6:AJ98" xr:uid="{92CC9626-768A-9A42-B89A-85E4FCD52DF3}">
      <formula1>"1, 0"</formula1>
    </dataValidation>
    <dataValidation type="list" allowBlank="1" showInputMessage="1" showErrorMessage="1" sqref="AM6:AM47 AM120:AM198 AM49:AM118" xr:uid="{90873DA9-BF9E-734E-BC69-CFF1800BBCBD}">
      <formula1>"4, 3, 1, 0"</formula1>
    </dataValidation>
    <dataValidation type="list" allowBlank="1" showInputMessage="1" showErrorMessage="1" sqref="C5:D198" xr:uid="{525DE019-1FE8-534C-BC3A-EAA14DB4A713}">
      <formula1>"Yes1, Yes2, Yes3, Yes4, No"</formula1>
    </dataValidation>
    <dataValidation type="list" allowBlank="1" showInputMessage="1" showErrorMessage="1" sqref="E6:E198" xr:uid="{1E26CA67-AE1A-434A-95C1-E2B1D6EE298A}">
      <formula1>"Animal, In Vitro, Both"</formula1>
    </dataValidation>
    <dataValidation type="list" allowBlank="1" showInputMessage="1" showErrorMessage="1" sqref="AO6:AO198" xr:uid="{D6A077FE-DC01-364E-B4AB-1D395C754281}">
      <formula1>"-2, 2, 0"</formula1>
    </dataValidation>
    <dataValidation type="list" allowBlank="1" showInputMessage="1" showErrorMessage="1" sqref="AN6:AN198" xr:uid="{41CD5424-05B9-4E45-B4E2-9129EA6D2F1E}">
      <formula1>"4, 2, 1, 0"</formula1>
    </dataValidation>
    <dataValidation type="list" allowBlank="1" showInputMessage="1" showErrorMessage="1" sqref="AS1:AS1048576" xr:uid="{B9F9F8B8-F474-E24C-9A44-AE5D0DFAACB5}">
      <formula1>"high, medium, low"</formula1>
    </dataValidation>
    <dataValidation type="list" allowBlank="1" showInputMessage="1" showErrorMessage="1" sqref="F6:Q198" xr:uid="{16527B42-DB74-854F-8AEF-65130E12E0BD}">
      <formula1>"4, 2, 0"</formula1>
    </dataValidation>
    <dataValidation type="list" allowBlank="1" showInputMessage="1" showErrorMessage="1" sqref="AT6:AT198" xr:uid="{81AEC71C-8DCF-8540-88A6-C20FEE4001EE}">
      <formula1>"TRL5, TRL4, TRL3.5, TRL3"</formula1>
    </dataValidation>
  </dataValidations>
  <hyperlinks>
    <hyperlink ref="A92" r:id="rId1" xr:uid="{911125A4-750F-1D48-9004-89FDF761C945}"/>
    <hyperlink ref="A91" r:id="rId2" xr:uid="{30578CAC-43F1-564D-AA7C-A2D980C94DA0}"/>
    <hyperlink ref="A20" r:id="rId3" xr:uid="{F5E1A56F-E4B2-C442-B445-C5CD9EB290F2}"/>
    <hyperlink ref="A26" r:id="rId4" xr:uid="{BCC469FA-AD20-2648-808C-22E2045B9431}"/>
    <hyperlink ref="A33" r:id="rId5" xr:uid="{2255B211-57DB-9B4A-9EBF-5D6B3E8E78F8}"/>
    <hyperlink ref="A61" r:id="rId6" xr:uid="{63A73AE1-039E-8C4C-83E0-F9615DF54507}"/>
    <hyperlink ref="A76" r:id="rId7" xr:uid="{9F1FD1D2-5B0C-4D4F-9B26-1DD00445115D}"/>
    <hyperlink ref="A40" r:id="rId8" xr:uid="{1E386FC2-2BF3-BE41-8F72-DF76039061AD}"/>
    <hyperlink ref="A83" r:id="rId9" xr:uid="{3B3D06C8-F0F0-C541-9633-3EE24720F1FA}"/>
    <hyperlink ref="A144" r:id="rId10" xr:uid="{8E3A9EF7-D6CD-0B4C-81CD-51747E24B311}"/>
    <hyperlink ref="A166" r:id="rId11" xr:uid="{CFB585E4-A415-6E43-8D85-0064857AF13D}"/>
    <hyperlink ref="A15" r:id="rId12" xr:uid="{9DD3DC54-7FA5-FB40-B4C1-8402ADD8635A}"/>
    <hyperlink ref="A13" r:id="rId13" xr:uid="{03C71FD3-FE5F-D444-8D95-3D0CBBEA8328}"/>
    <hyperlink ref="A12" r:id="rId14" xr:uid="{3832A5D1-DD71-DE44-967F-2369D751D17D}"/>
    <hyperlink ref="A10" r:id="rId15" xr:uid="{B5357DEE-74A0-0842-BA3E-4EFF60AA991C}"/>
    <hyperlink ref="A8" r:id="rId16" xr:uid="{7CA0428B-3C02-734A-9C22-3C9056756122}"/>
    <hyperlink ref="A17" r:id="rId17" xr:uid="{1F55D85D-A26C-B842-8FA0-C81C259423D6}"/>
    <hyperlink ref="A24" r:id="rId18" xr:uid="{E4010BD1-5CC3-DB49-8213-5AB98D4BC913}"/>
    <hyperlink ref="A28" r:id="rId19" xr:uid="{F823807F-2457-BE47-84F9-09BFD4804E6A}"/>
    <hyperlink ref="A30" r:id="rId20" xr:uid="{C642C7CC-B795-9F48-864F-2DB58D51E110}"/>
    <hyperlink ref="A35" r:id="rId21" xr:uid="{E523BE02-8ABD-5449-AD26-547FBFD14A3B}"/>
    <hyperlink ref="A42" r:id="rId22" xr:uid="{3E746E78-6BB4-5C42-9C1A-79E5D19D0848}"/>
    <hyperlink ref="A45" r:id="rId23" xr:uid="{0D7B655A-7CA4-784B-B4C5-D27EA7378200}"/>
    <hyperlink ref="A48" r:id="rId24" xr:uid="{5957F363-7AFC-884F-8F3E-3D9C182950DD}"/>
    <hyperlink ref="A50" r:id="rId25" xr:uid="{7BDF394B-0371-A148-BB6B-2DD1DE1B50D4}"/>
    <hyperlink ref="A52" r:id="rId26" xr:uid="{17A97B42-24D9-7247-B105-8C37411EBFED}"/>
    <hyperlink ref="A57" r:id="rId27" xr:uid="{DD4FBBAB-7B69-EB4F-9A90-3C2BF5147CF4}"/>
    <hyperlink ref="A63" r:id="rId28" xr:uid="{4EC4D219-0450-7C45-8FA6-5A9D08A6B53F}"/>
    <hyperlink ref="A67" r:id="rId29" xr:uid="{02CECA21-AC88-324F-BA33-038CFF7E9BFE}"/>
    <hyperlink ref="A69" r:id="rId30" xr:uid="{27233AB7-ED34-0B41-A48D-02C1F9E89E1F}"/>
    <hyperlink ref="A71" r:id="rId31" xr:uid="{8B5EB290-8DD6-804C-95D5-7E28C6CFF0E7}"/>
    <hyperlink ref="A74" r:id="rId32" xr:uid="{919B6668-6939-1645-8A1C-5300B145684E}"/>
    <hyperlink ref="A78" r:id="rId33" xr:uid="{1157EE5B-EA0C-F841-8637-6C7C7ABB277E}"/>
    <hyperlink ref="A85" r:id="rId34" xr:uid="{3244B287-7398-5241-AC93-03B3448367CB}"/>
    <hyperlink ref="A87" r:id="rId35" xr:uid="{60F22E4B-FD21-3740-9363-8BC887C57703}"/>
    <hyperlink ref="A89" r:id="rId36" xr:uid="{4753806A-871D-744C-9C81-E70F9F0AE6BE}"/>
    <hyperlink ref="A94" r:id="rId37" xr:uid="{042A3481-7C8F-C647-8154-6BEB26714134}"/>
    <hyperlink ref="A97" r:id="rId38" xr:uid="{473CD59A-A141-7347-B7BB-EF934128DDDA}"/>
    <hyperlink ref="A105" r:id="rId39" xr:uid="{0617B19D-E664-8B46-919E-8BA7FD79FCAE}"/>
    <hyperlink ref="A104" r:id="rId40" xr:uid="{36E574EB-AC40-4448-A691-E49137FCF8B4}"/>
    <hyperlink ref="A103" r:id="rId41" xr:uid="{91FF3B1D-66D4-8A49-B284-2947CFF77DF0}"/>
    <hyperlink ref="A106" r:id="rId42" xr:uid="{BDF26E9A-8EF5-2044-B8A8-00FA79A51CD6}"/>
    <hyperlink ref="A107" r:id="rId43" xr:uid="{DD5A82E9-08A2-1644-91FA-4D596FB2B299}"/>
    <hyperlink ref="A108" r:id="rId44" xr:uid="{54C13189-E48D-854E-9EB3-C0C6BD2AF6E3}"/>
    <hyperlink ref="A110" r:id="rId45" xr:uid="{18B8E873-2AA0-BE4A-AD6B-C75137F26CB6}"/>
    <hyperlink ref="A111" r:id="rId46" xr:uid="{461341CA-0F3C-D848-B292-6A6D34E8C378}"/>
    <hyperlink ref="A114" r:id="rId47" xr:uid="{E037DC41-67F3-F042-A229-4C3EFE002580}"/>
    <hyperlink ref="A120" r:id="rId48" xr:uid="{81DD578A-C2C4-2F45-86D2-0DFBD07D12DC}"/>
    <hyperlink ref="A125" r:id="rId49" xr:uid="{6CE43FDF-22CC-C745-9249-93BC18DE664A}"/>
    <hyperlink ref="A131" r:id="rId50" xr:uid="{6BB2CFCF-62BC-5145-8DA6-243A9E7696B5}"/>
    <hyperlink ref="A136" r:id="rId51" xr:uid="{3ED10E81-E60B-2C4F-8430-465869EB5D6F}"/>
    <hyperlink ref="A139" r:id="rId52" xr:uid="{C769D246-7DB8-E244-B1CF-D54D2D294AA7}"/>
    <hyperlink ref="A142" r:id="rId53" xr:uid="{B393A6A6-6CF7-3448-B74D-A4BC56A6CCB4}"/>
    <hyperlink ref="A146" r:id="rId54" xr:uid="{94391011-4696-2240-896E-40A8DC537992}"/>
    <hyperlink ref="A148" r:id="rId55" xr:uid="{FBF276DD-8DE5-8F4E-8B45-232F06D45C05}"/>
    <hyperlink ref="A151" r:id="rId56" xr:uid="{E5FBDF0B-3235-564E-83A7-1CB47F017226}"/>
    <hyperlink ref="A154" r:id="rId57" xr:uid="{E5A0656C-7E00-9E48-AAED-DB61A254775A}"/>
    <hyperlink ref="A156" r:id="rId58" xr:uid="{98821E91-262A-154D-BC2B-D21D0E7ACD24}"/>
    <hyperlink ref="A163" r:id="rId59" xr:uid="{0AAF257F-2834-0445-87B7-9B88CF781AC9}"/>
    <hyperlink ref="A172" r:id="rId60" xr:uid="{A69E1424-5998-814F-8322-93BC4B08950A}"/>
    <hyperlink ref="A177" r:id="rId61" xr:uid="{80CBF37A-0C59-B44A-810B-E2C4473536E9}"/>
    <hyperlink ref="A180" r:id="rId62" xr:uid="{CBC4D8C4-775B-974D-9BAD-305012E15596}"/>
    <hyperlink ref="A182" r:id="rId63" xr:uid="{4EB64DED-BAAE-0C4A-87C1-288E1B87F1EA}"/>
    <hyperlink ref="A187" r:id="rId64" xr:uid="{E3B46721-0816-DD46-A295-8D891B984C77}"/>
    <hyperlink ref="A191" r:id="rId65" xr:uid="{0D292326-E5B3-8446-8B4F-56AA6EBD1BE7}"/>
    <hyperlink ref="A195" r:id="rId66" xr:uid="{E74740D7-1579-954A-94F6-9FFAB235DDA0}"/>
    <hyperlink ref="A198" r:id="rId67" xr:uid="{24E88BEB-79D7-944B-885D-B9A8D17B217A}"/>
    <hyperlink ref="A197" r:id="rId68" xr:uid="{BC12508D-ABB6-9F4A-B697-63C0910AF25D}"/>
    <hyperlink ref="A168" r:id="rId69" xr:uid="{514098F2-3A06-6D45-A529-3CDD37A4AFEF}"/>
    <hyperlink ref="A170" r:id="rId70" xr:uid="{8679EBBB-9318-F74E-8B02-61407072953F}"/>
    <hyperlink ref="A18" r:id="rId71" xr:uid="{D7D406FB-B655-8C49-9FB3-BEC3D399206C}"/>
    <hyperlink ref="A31" r:id="rId72" xr:uid="{80D3488D-1177-D84B-9482-C95CAFCB7923}"/>
    <hyperlink ref="A44" r:id="rId73" xr:uid="{DD6F541C-A5E6-F14B-AF0E-5A8C3C13EFBD}"/>
    <hyperlink ref="A47" r:id="rId74" xr:uid="{17BBA82C-76CC-8143-B0AB-0E83F18F671A}"/>
    <hyperlink ref="A64" r:id="rId75" xr:uid="{49450120-DAA2-B749-AB4F-8F9D9ED25FF7}"/>
    <hyperlink ref="A66" r:id="rId76" xr:uid="{F71E6CE9-18F6-A54C-834C-1264298FFF0E}"/>
    <hyperlink ref="A72" r:id="rId77" xr:uid="{C8D301B4-DD29-3F43-8392-9DE6A0465C5B}"/>
    <hyperlink ref="A98" r:id="rId78" xr:uid="{0BA7CC5A-0572-544D-B5CC-128BBA7A64B1}"/>
    <hyperlink ref="A95" r:id="rId79" xr:uid="{3B276D71-0C85-384E-9676-97B63CCE2222}"/>
    <hyperlink ref="A100" r:id="rId80" xr:uid="{B22412E9-CDD3-A448-8DD7-C50A7CF1BC2C}"/>
    <hyperlink ref="A101" r:id="rId81" xr:uid="{B583499C-9A58-5544-997D-6FD387180EE6}"/>
    <hyperlink ref="A115" r:id="rId82" xr:uid="{207C24D2-FEB3-1544-928C-A6B7D294BFBA}"/>
    <hyperlink ref="A150" r:id="rId83" xr:uid="{EE598109-5CBB-C14C-A3A9-9F9119AF499B}"/>
    <hyperlink ref="A22" r:id="rId84" xr:uid="{32B81D2B-DEE2-D24E-974F-96A1E075BF7D}"/>
    <hyperlink ref="A153" r:id="rId85" xr:uid="{307027E0-6325-984C-8EF5-E523B3F753BF}"/>
    <hyperlink ref="A178" r:id="rId86" xr:uid="{C45667A5-A3F1-C040-A9F0-177221DA3B26}"/>
    <hyperlink ref="A112" r:id="rId87" xr:uid="{183A4D36-CB1F-8847-AA3C-D2005B0DDEE9}"/>
    <hyperlink ref="A7" r:id="rId88" xr:uid="{ECAD4E89-A9BF-1A42-B243-45F37CD853C2}"/>
    <hyperlink ref="A54" r:id="rId89" xr:uid="{367DBFEE-08B1-1947-9853-64FC8DA62019}"/>
    <hyperlink ref="A55" r:id="rId90" xr:uid="{9C1E0E89-FC31-484C-A12B-B6E685ACF80D}"/>
    <hyperlink ref="A59" r:id="rId91" xr:uid="{8BE986B7-6B8A-3B4F-82D4-6327287A4F4B}"/>
    <hyperlink ref="A58" r:id="rId92" xr:uid="{2056EA56-EA0E-F94D-B4A2-0D0CCDD6B09D}"/>
    <hyperlink ref="A117" r:id="rId93" xr:uid="{E38E8E5A-7391-CD4D-AF5E-CFB3D0A23021}"/>
    <hyperlink ref="A118" r:id="rId94" xr:uid="{BC8A90C5-9760-4242-83DC-8C1CD6882E7A}"/>
    <hyperlink ref="A140" r:id="rId95" xr:uid="{E3B6C015-C1E6-3B43-A664-D532FDDDA575}"/>
    <hyperlink ref="A138" r:id="rId96" xr:uid="{E6C167DC-E092-1346-A084-F469BBC1E323}"/>
    <hyperlink ref="A162" r:id="rId97" xr:uid="{94AD1551-8193-E44C-9A1B-A33CBCED2F94}"/>
    <hyperlink ref="A164" r:id="rId98" xr:uid="{CA85F25C-B1D2-9A41-93CB-0D252D0F0FD4}"/>
    <hyperlink ref="A192" r:id="rId99" xr:uid="{E19EA25D-FD79-824F-B699-0D2062814D0C}"/>
    <hyperlink ref="A193" r:id="rId100" xr:uid="{67266222-4B4E-7540-A865-FC3A5970982F}"/>
    <hyperlink ref="A38" r:id="rId101" xr:uid="{091937FB-721F-3447-BC90-8EC9F3F95F8B}"/>
    <hyperlink ref="A36" r:id="rId102" xr:uid="{F3326BAF-5C9E-934E-82FF-E78A148AA948}"/>
    <hyperlink ref="A37" r:id="rId103" xr:uid="{7D3373FA-857A-5E48-A3B1-5D20989D42B5}"/>
    <hyperlink ref="A79" r:id="rId104" xr:uid="{786911D8-9427-8848-8607-5D55517833E4}"/>
    <hyperlink ref="A80" r:id="rId105" xr:uid="{12453A31-614F-3A4D-A02E-9912E418C96C}"/>
    <hyperlink ref="A81" r:id="rId106" xr:uid="{CFF96BD2-06D2-B34C-A062-FA99644C1B67}"/>
    <hyperlink ref="A123" r:id="rId107" xr:uid="{950746C1-A015-A94E-8252-BF2CF882B692}"/>
    <hyperlink ref="A122" r:id="rId108" xr:uid="{A332E43C-0BF7-5C4C-8B83-72CFADD4978A}"/>
    <hyperlink ref="A121" r:id="rId109" xr:uid="{F8A83EDC-98DC-044B-959E-768D7D3D3555}"/>
    <hyperlink ref="A132" r:id="rId110" xr:uid="{B20D1EE4-BB4B-9149-AC73-8D53360B9754}"/>
    <hyperlink ref="A133" r:id="rId111" xr:uid="{71CF4C80-99D1-8B4A-9294-3C0C14FCF4B1}"/>
    <hyperlink ref="A134" r:id="rId112" xr:uid="{D370E593-C620-1943-A809-575192DAADBD}"/>
    <hyperlink ref="A174" r:id="rId113" xr:uid="{6C17D469-2C6C-1D46-AF0C-03C89993576F}"/>
    <hyperlink ref="A175" r:id="rId114" xr:uid="{1ADE3E00-A8BA-E84D-BF5E-565828963E40}"/>
    <hyperlink ref="A173" r:id="rId115" xr:uid="{BF384CCF-3803-6742-BD9D-B2398D804BF9}"/>
    <hyperlink ref="A188" r:id="rId116" xr:uid="{89171BFF-955C-4041-821B-7EA9FA248F3C}"/>
    <hyperlink ref="A189" r:id="rId117" xr:uid="{09BA2FF5-57B4-154B-B7CB-5AE25833AC78}"/>
    <hyperlink ref="A127" r:id="rId118" xr:uid="{D3523BAA-6F61-C040-9727-FA6807D38344}"/>
    <hyperlink ref="A126" r:id="rId119" xr:uid="{6307C67C-BDC2-314C-AD5C-C16A0392DB34}"/>
    <hyperlink ref="A128" r:id="rId120" xr:uid="{01D28BCB-D84A-BE4C-B155-29E875E04B31}"/>
    <hyperlink ref="A129" r:id="rId121" xr:uid="{0306E812-420E-7D4A-8BD7-7080FB3E443A}"/>
    <hyperlink ref="A157" r:id="rId122" xr:uid="{AEE1D550-4942-784F-AF20-19F41E874F7C}"/>
    <hyperlink ref="A158" r:id="rId123" xr:uid="{535B4C6B-7A0B-3F40-93E7-1441BFD590D9}"/>
    <hyperlink ref="A159" r:id="rId124" xr:uid="{54DCFAB5-D1E8-AB46-9FBE-DE90C9134223}"/>
    <hyperlink ref="A160" r:id="rId125" xr:uid="{84E0C119-0024-6746-955C-4B79EDA8816C}"/>
    <hyperlink ref="A183" r:id="rId126" xr:uid="{5A031C3C-3853-384C-9346-DEFB2157DAF6}"/>
    <hyperlink ref="A184" r:id="rId127" xr:uid="{C9A75A7C-D171-214F-B93B-3EB24A52B0C4}"/>
    <hyperlink ref="A185" r:id="rId128" xr:uid="{1D0E14D2-856A-1647-BBD1-F002AB783F65}"/>
  </hyperlinks>
  <pageMargins left="0.7" right="0.7" top="0.75" bottom="0.75" header="0.3" footer="0.3"/>
  <pageSetup paperSize="9" orientation="landscape" horizontalDpi="0" verticalDpi="0"/>
  <drawing r:id="rId12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99220BDBF7B243BEF2DBD01365BB16" ma:contentTypeVersion="13" ma:contentTypeDescription="Create a new document." ma:contentTypeScope="" ma:versionID="b20378b19aad1cbcf3cf16e72ff6d7bb">
  <xsd:schema xmlns:xsd="http://www.w3.org/2001/XMLSchema" xmlns:xs="http://www.w3.org/2001/XMLSchema" xmlns:p="http://schemas.microsoft.com/office/2006/metadata/properties" xmlns:ns2="c8318acf-e1d1-472a-8db2-81b922e560d2" xmlns:ns3="65057b65-988f-4f98-80ac-a27b897f1870" targetNamespace="http://schemas.microsoft.com/office/2006/metadata/properties" ma:root="true" ma:fieldsID="1747539f24513c6611b7ebf48e4adbfd" ns2:_="" ns3:_="">
    <xsd:import namespace="c8318acf-e1d1-472a-8db2-81b922e560d2"/>
    <xsd:import namespace="65057b65-988f-4f98-80ac-a27b897f18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18acf-e1d1-472a-8db2-81b922e560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012861f-df9c-4ac0-92bd-da4c61c7cf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57b65-988f-4f98-80ac-a27b897f187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5612fac-dbd6-4b85-9f45-a777bbd94e2c}" ma:internalName="TaxCatchAll" ma:showField="CatchAllData" ma:web="65057b65-988f-4f98-80ac-a27b897f18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318acf-e1d1-472a-8db2-81b922e560d2">
      <Terms xmlns="http://schemas.microsoft.com/office/infopath/2007/PartnerControls"/>
    </lcf76f155ced4ddcb4097134ff3c332f>
    <TaxCatchAll xmlns="65057b65-988f-4f98-80ac-a27b897f1870" xsi:nil="true"/>
  </documentManagement>
</p:properties>
</file>

<file path=customXml/itemProps1.xml><?xml version="1.0" encoding="utf-8"?>
<ds:datastoreItem xmlns:ds="http://schemas.openxmlformats.org/officeDocument/2006/customXml" ds:itemID="{447A5C22-B129-46B9-8D17-1CC2D985A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318acf-e1d1-472a-8db2-81b922e560d2"/>
    <ds:schemaRef ds:uri="65057b65-988f-4f98-80ac-a27b897f18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FEB740-4C59-4843-88D2-58A01D3F1F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2E7AAC-6CBE-4579-9C07-E60577DDE14B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c8318acf-e1d1-472a-8db2-81b922e560d2"/>
    <ds:schemaRef ds:uri="http://schemas.openxmlformats.org/package/2006/metadata/core-properties"/>
    <ds:schemaRef ds:uri="http://schemas.microsoft.com/office/2006/documentManagement/types"/>
    <ds:schemaRef ds:uri="65057b65-988f-4f98-80ac-a27b897f1870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Postregna</dc:creator>
  <cp:keywords/>
  <dc:description/>
  <cp:lastModifiedBy>Jessica Postregna</cp:lastModifiedBy>
  <cp:revision/>
  <dcterms:created xsi:type="dcterms:W3CDTF">2024-10-10T07:16:11Z</dcterms:created>
  <dcterms:modified xsi:type="dcterms:W3CDTF">2025-08-13T05:27:46Z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0x0101005199220BDBF7B243BEF2DBD01365BB16</vt:lpwstr>
  </property>
  <property fmtid="{D5CDD505-2E9C-101B-9397-08002B2CF9AE}" pid="3" name="MediaServiceImageTags">
    <vt:lpwstr/>
  </property>
</Properties>
</file>