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3" i="1"/>
  <c r="I12"/>
  <c r="I11"/>
  <c r="I10"/>
  <c r="I15" s="1"/>
  <c r="I7"/>
  <c r="I6"/>
  <c r="I5"/>
  <c r="I4"/>
  <c r="I9" s="1"/>
  <c r="I26"/>
  <c r="I25"/>
  <c r="I24"/>
  <c r="I23"/>
  <c r="I28" s="1"/>
  <c r="I19"/>
  <c r="I18"/>
  <c r="I17"/>
  <c r="I21" s="1"/>
  <c r="D26"/>
  <c r="D25"/>
  <c r="D24"/>
  <c r="D23"/>
  <c r="D20"/>
  <c r="D19"/>
  <c r="D18"/>
  <c r="D17"/>
  <c r="D14"/>
  <c r="D13"/>
  <c r="D12"/>
  <c r="D11"/>
  <c r="D16" s="1"/>
  <c r="D10"/>
  <c r="D7"/>
  <c r="D6"/>
  <c r="D5"/>
  <c r="D4"/>
  <c r="D9" s="1"/>
  <c r="I14" l="1"/>
  <c r="I8"/>
  <c r="I27"/>
  <c r="I20"/>
  <c r="D15"/>
  <c r="D21"/>
  <c r="D22"/>
  <c r="D27"/>
  <c r="D28"/>
  <c r="D8"/>
</calcChain>
</file>

<file path=xl/sharedStrings.xml><?xml version="1.0" encoding="utf-8"?>
<sst xmlns="http://schemas.openxmlformats.org/spreadsheetml/2006/main" count="33" uniqueCount="13">
  <si>
    <t>Number of deaths</t>
  </si>
  <si>
    <t>Number of survivors</t>
  </si>
  <si>
    <t>Survival rate (%)</t>
    <phoneticPr fontId="1" type="noConversion"/>
  </si>
  <si>
    <t>Average</t>
  </si>
  <si>
    <t>SD</t>
  </si>
  <si>
    <t>sCtrl</t>
    <phoneticPr fontId="3" type="noConversion"/>
  </si>
  <si>
    <t>bCtrl</t>
    <phoneticPr fontId="3" type="noConversion"/>
  </si>
  <si>
    <t>sCA</t>
    <phoneticPr fontId="3" type="noConversion"/>
  </si>
  <si>
    <t>bCA</t>
    <phoneticPr fontId="3" type="noConversion"/>
  </si>
  <si>
    <t>Lethal cold stress (10℃)</t>
    <phoneticPr fontId="1" type="noConversion"/>
  </si>
  <si>
    <t>extreme lethal cold stress (8℃)</t>
    <phoneticPr fontId="1" type="noConversion"/>
  </si>
  <si>
    <t>Average</t>
    <phoneticPr fontId="3" type="noConversion"/>
  </si>
  <si>
    <t>Survival rates of Songpu mirror carp and Barbless carp under cold stress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</si>
</sst>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4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8"/>
  <sheetViews>
    <sheetView tabSelected="1" workbookViewId="0">
      <selection sqref="A1:I1"/>
    </sheetView>
  </sheetViews>
  <sheetFormatPr defaultRowHeight="13.5"/>
  <cols>
    <col min="2" max="2" width="20.375" customWidth="1"/>
    <col min="3" max="3" width="23" customWidth="1"/>
    <col min="4" max="4" width="21" customWidth="1"/>
    <col min="7" max="7" width="19.375" customWidth="1"/>
    <col min="8" max="8" width="23.75" customWidth="1"/>
    <col min="9" max="9" width="20.375" customWidth="1"/>
  </cols>
  <sheetData>
    <row r="1" spans="1:9">
      <c r="A1" s="16" t="s">
        <v>12</v>
      </c>
      <c r="B1" s="15"/>
      <c r="C1" s="15"/>
      <c r="D1" s="15"/>
      <c r="E1" s="15"/>
      <c r="F1" s="15"/>
      <c r="G1" s="15"/>
      <c r="H1" s="15"/>
      <c r="I1" s="15"/>
    </row>
    <row r="2" spans="1:9">
      <c r="A2" s="8" t="s">
        <v>9</v>
      </c>
      <c r="B2" s="8"/>
      <c r="C2" s="8"/>
      <c r="D2" s="8"/>
      <c r="E2" s="14"/>
      <c r="F2" s="8" t="s">
        <v>10</v>
      </c>
      <c r="G2" s="8"/>
      <c r="H2" s="8"/>
      <c r="I2" s="8"/>
    </row>
    <row r="3" spans="1:9">
      <c r="A3" s="6"/>
      <c r="B3" s="7" t="s">
        <v>0</v>
      </c>
      <c r="C3" s="7" t="s">
        <v>1</v>
      </c>
      <c r="D3" s="7" t="s">
        <v>2</v>
      </c>
      <c r="F3" s="6"/>
      <c r="G3" s="7" t="s">
        <v>0</v>
      </c>
      <c r="H3" s="7" t="s">
        <v>1</v>
      </c>
      <c r="I3" s="7" t="s">
        <v>2</v>
      </c>
    </row>
    <row r="4" spans="1:9" ht="14.25">
      <c r="A4" s="4" t="s">
        <v>7</v>
      </c>
      <c r="B4" s="2">
        <v>0</v>
      </c>
      <c r="C4" s="9">
        <v>21</v>
      </c>
      <c r="D4" s="3">
        <f>C4/(C4+B4)*100</f>
        <v>100</v>
      </c>
      <c r="F4" s="4" t="s">
        <v>7</v>
      </c>
      <c r="G4" s="2">
        <v>2</v>
      </c>
      <c r="H4" s="9">
        <v>14</v>
      </c>
      <c r="I4" s="3">
        <f t="shared" ref="I4:I6" si="0">H4/(H4+G4)*100</f>
        <v>87.5</v>
      </c>
    </row>
    <row r="5" spans="1:9">
      <c r="A5" s="1"/>
      <c r="B5" s="2">
        <v>2</v>
      </c>
      <c r="C5" s="9">
        <v>19</v>
      </c>
      <c r="D5" s="3">
        <f t="shared" ref="D5:D12" si="1">C5/(C5+B5)*100</f>
        <v>90.476190476190482</v>
      </c>
      <c r="F5" s="1"/>
      <c r="G5" s="2">
        <v>1</v>
      </c>
      <c r="H5" s="9">
        <v>16</v>
      </c>
      <c r="I5" s="3">
        <f t="shared" si="0"/>
        <v>94.117647058823522</v>
      </c>
    </row>
    <row r="6" spans="1:9">
      <c r="A6" s="1"/>
      <c r="B6" s="2">
        <v>1</v>
      </c>
      <c r="C6" s="9">
        <v>18</v>
      </c>
      <c r="D6" s="3">
        <f t="shared" si="1"/>
        <v>94.73684210526315</v>
      </c>
      <c r="F6" s="1"/>
      <c r="G6" s="2">
        <v>1</v>
      </c>
      <c r="H6" s="9">
        <v>14</v>
      </c>
      <c r="I6" s="3">
        <f t="shared" si="0"/>
        <v>93.333333333333329</v>
      </c>
    </row>
    <row r="7" spans="1:9">
      <c r="A7" s="1"/>
      <c r="B7" s="2">
        <v>1</v>
      </c>
      <c r="C7" s="9">
        <v>17</v>
      </c>
      <c r="D7" s="3">
        <f t="shared" si="1"/>
        <v>94.444444444444443</v>
      </c>
      <c r="F7" s="1"/>
      <c r="G7" s="2">
        <v>2</v>
      </c>
      <c r="H7" s="9">
        <v>14</v>
      </c>
      <c r="I7" s="3">
        <f>H7/(H7+G7)*100</f>
        <v>87.5</v>
      </c>
    </row>
    <row r="8" spans="1:9">
      <c r="A8" s="1"/>
      <c r="B8" s="2"/>
      <c r="C8" s="9" t="s">
        <v>3</v>
      </c>
      <c r="D8" s="5">
        <f>AVERAGE(D4:D7)</f>
        <v>94.914369256474515</v>
      </c>
      <c r="F8" s="1"/>
      <c r="G8" s="2"/>
      <c r="H8" s="9" t="s">
        <v>11</v>
      </c>
      <c r="I8" s="5">
        <f>AVERAGE(I4:I7)</f>
        <v>90.612745098039213</v>
      </c>
    </row>
    <row r="9" spans="1:9">
      <c r="A9" s="1"/>
      <c r="B9" s="2"/>
      <c r="C9" s="10" t="s">
        <v>4</v>
      </c>
      <c r="D9" s="5">
        <f>_xlfn.STDEV.P(D4:D7)</f>
        <v>3.3842804317769595</v>
      </c>
      <c r="F9" s="1"/>
      <c r="G9" s="2"/>
      <c r="H9" s="10" t="s">
        <v>4</v>
      </c>
      <c r="I9" s="5">
        <f>_xlfn.STDEV.P(I4:I7)</f>
        <v>3.125072086827148</v>
      </c>
    </row>
    <row r="10" spans="1:9" ht="14.25">
      <c r="A10" s="4" t="s">
        <v>8</v>
      </c>
      <c r="B10" s="2">
        <v>1</v>
      </c>
      <c r="C10" s="9">
        <v>17</v>
      </c>
      <c r="D10" s="3">
        <f t="shared" si="1"/>
        <v>94.444444444444443</v>
      </c>
      <c r="F10" s="4" t="s">
        <v>8</v>
      </c>
      <c r="G10" s="2">
        <v>10</v>
      </c>
      <c r="H10" s="9">
        <v>6</v>
      </c>
      <c r="I10" s="3">
        <f t="shared" ref="I10:I13" si="2">H10/(H10+G10)*100</f>
        <v>37.5</v>
      </c>
    </row>
    <row r="11" spans="1:9">
      <c r="A11" s="1"/>
      <c r="B11" s="2">
        <v>0</v>
      </c>
      <c r="C11" s="9">
        <v>15</v>
      </c>
      <c r="D11" s="3">
        <f t="shared" si="1"/>
        <v>100</v>
      </c>
      <c r="F11" s="1"/>
      <c r="G11" s="2">
        <v>15</v>
      </c>
      <c r="H11" s="9">
        <v>2</v>
      </c>
      <c r="I11" s="3">
        <f t="shared" si="2"/>
        <v>11.76470588235294</v>
      </c>
    </row>
    <row r="12" spans="1:9">
      <c r="A12" s="1"/>
      <c r="B12" s="2">
        <v>1</v>
      </c>
      <c r="C12" s="9">
        <v>19</v>
      </c>
      <c r="D12" s="3">
        <f t="shared" si="1"/>
        <v>95</v>
      </c>
      <c r="F12" s="1"/>
      <c r="G12" s="2">
        <v>12</v>
      </c>
      <c r="H12" s="9">
        <v>6</v>
      </c>
      <c r="I12" s="3">
        <f t="shared" si="2"/>
        <v>33.333333333333329</v>
      </c>
    </row>
    <row r="13" spans="1:9">
      <c r="A13" s="1"/>
      <c r="B13" s="2">
        <v>1</v>
      </c>
      <c r="C13" s="9">
        <v>18</v>
      </c>
      <c r="D13" s="3">
        <f>C13/(C13+B13)*100</f>
        <v>94.73684210526315</v>
      </c>
      <c r="F13" s="1"/>
      <c r="G13" s="2">
        <v>16</v>
      </c>
      <c r="H13" s="9">
        <v>1</v>
      </c>
      <c r="I13" s="3">
        <f t="shared" si="2"/>
        <v>5.8823529411764701</v>
      </c>
    </row>
    <row r="14" spans="1:9">
      <c r="A14" s="1"/>
      <c r="B14" s="2">
        <v>0</v>
      </c>
      <c r="C14" s="9">
        <v>18</v>
      </c>
      <c r="D14" s="3">
        <f>C14/(C14+B14)*100</f>
        <v>100</v>
      </c>
      <c r="F14" s="1"/>
      <c r="G14" s="2"/>
      <c r="H14" s="9" t="s">
        <v>11</v>
      </c>
      <c r="I14" s="5">
        <f>AVERAGE(I10:I13)</f>
        <v>22.120098039215684</v>
      </c>
    </row>
    <row r="15" spans="1:9">
      <c r="A15" s="1"/>
      <c r="B15" s="2"/>
      <c r="C15" s="9" t="s">
        <v>3</v>
      </c>
      <c r="D15" s="5">
        <f>AVERAGE(D10:D14)</f>
        <v>96.836257309941516</v>
      </c>
      <c r="F15" s="1"/>
      <c r="G15" s="2"/>
      <c r="H15" s="10" t="s">
        <v>4</v>
      </c>
      <c r="I15" s="5">
        <f>_xlfn.STDEV.P(I10:I13)</f>
        <v>13.538616460664416</v>
      </c>
    </row>
    <row r="16" spans="1:9">
      <c r="A16" s="1"/>
      <c r="B16" s="2"/>
      <c r="C16" s="10" t="s">
        <v>4</v>
      </c>
      <c r="D16" s="5">
        <f>_xlfn.STDEV.P(D11:D14)</f>
        <v>2.5674758290905095</v>
      </c>
      <c r="F16" s="1"/>
      <c r="G16" s="2"/>
      <c r="H16" s="10"/>
      <c r="I16" s="3"/>
    </row>
    <row r="17" spans="1:9" ht="14.25">
      <c r="A17" s="4" t="s">
        <v>5</v>
      </c>
      <c r="B17" s="2">
        <v>1</v>
      </c>
      <c r="C17" s="9">
        <v>19</v>
      </c>
      <c r="D17" s="3">
        <f>C17/(C17+B17)*100</f>
        <v>95</v>
      </c>
      <c r="F17" s="4" t="s">
        <v>5</v>
      </c>
      <c r="G17" s="2">
        <v>17</v>
      </c>
      <c r="H17" s="9">
        <v>0</v>
      </c>
      <c r="I17" s="3">
        <f>H17/(H17+G17)*100</f>
        <v>0</v>
      </c>
    </row>
    <row r="18" spans="1:9">
      <c r="A18" s="1"/>
      <c r="B18" s="2">
        <v>2</v>
      </c>
      <c r="C18" s="9">
        <v>19</v>
      </c>
      <c r="D18" s="3">
        <f>C18/(C18+B18)*100</f>
        <v>90.476190476190482</v>
      </c>
      <c r="F18" s="1"/>
      <c r="G18" s="2">
        <v>17</v>
      </c>
      <c r="H18" s="9">
        <v>0</v>
      </c>
      <c r="I18" s="3">
        <f t="shared" ref="I18:I19" si="3">H18/(H18+G18)*100</f>
        <v>0</v>
      </c>
    </row>
    <row r="19" spans="1:9">
      <c r="A19" s="1"/>
      <c r="B19" s="2">
        <v>1</v>
      </c>
      <c r="C19" s="9">
        <v>15</v>
      </c>
      <c r="D19" s="3">
        <f>C19/(C19+B19)*100</f>
        <v>93.75</v>
      </c>
      <c r="F19" s="1"/>
      <c r="G19" s="2">
        <v>16</v>
      </c>
      <c r="H19" s="9">
        <v>0</v>
      </c>
      <c r="I19" s="3">
        <f t="shared" si="3"/>
        <v>0</v>
      </c>
    </row>
    <row r="20" spans="1:9">
      <c r="A20" s="1"/>
      <c r="B20" s="2">
        <v>0</v>
      </c>
      <c r="C20" s="9">
        <v>18</v>
      </c>
      <c r="D20" s="3">
        <f>C20/(C20+B20)*100</f>
        <v>100</v>
      </c>
      <c r="F20" s="1"/>
      <c r="G20" s="2"/>
      <c r="H20" s="9" t="s">
        <v>11</v>
      </c>
      <c r="I20" s="5">
        <f>AVERAGE(I17:I19)</f>
        <v>0</v>
      </c>
    </row>
    <row r="21" spans="1:9">
      <c r="A21" s="1"/>
      <c r="B21" s="2"/>
      <c r="C21" s="9" t="s">
        <v>3</v>
      </c>
      <c r="D21" s="5">
        <f>AVERAGE(D17:D20)</f>
        <v>94.80654761904762</v>
      </c>
      <c r="F21" s="1"/>
      <c r="G21" s="2"/>
      <c r="H21" s="10" t="s">
        <v>4</v>
      </c>
      <c r="I21" s="5">
        <f>_xlfn.STDEV.P(I17:I19)</f>
        <v>0</v>
      </c>
    </row>
    <row r="22" spans="1:9">
      <c r="A22" s="1"/>
      <c r="B22" s="2"/>
      <c r="C22" s="10" t="s">
        <v>4</v>
      </c>
      <c r="D22" s="5">
        <f>_xlfn.STDEV.P(D17:D20)</f>
        <v>3.423363014380929</v>
      </c>
      <c r="F22" s="1"/>
      <c r="G22" s="2"/>
      <c r="H22" s="9"/>
      <c r="I22" s="3"/>
    </row>
    <row r="23" spans="1:9" ht="14.25">
      <c r="A23" s="4" t="s">
        <v>6</v>
      </c>
      <c r="B23" s="2">
        <v>17</v>
      </c>
      <c r="C23" s="9">
        <v>3</v>
      </c>
      <c r="D23" s="3">
        <f>C23/(C23+B23)*100</f>
        <v>15</v>
      </c>
      <c r="F23" s="4" t="s">
        <v>6</v>
      </c>
      <c r="G23" s="2">
        <v>15</v>
      </c>
      <c r="H23" s="9">
        <v>0</v>
      </c>
      <c r="I23" s="3">
        <f t="shared" ref="I23:I26" si="4">H23/(H23+G23)*100</f>
        <v>0</v>
      </c>
    </row>
    <row r="24" spans="1:9">
      <c r="A24" s="1"/>
      <c r="B24" s="2">
        <v>19</v>
      </c>
      <c r="C24" s="9">
        <v>1</v>
      </c>
      <c r="D24" s="3">
        <f>C24/(C24+B24)*100</f>
        <v>5</v>
      </c>
      <c r="F24" s="1"/>
      <c r="G24" s="2">
        <v>17</v>
      </c>
      <c r="H24" s="9">
        <v>0</v>
      </c>
      <c r="I24" s="3">
        <f t="shared" si="4"/>
        <v>0</v>
      </c>
    </row>
    <row r="25" spans="1:9">
      <c r="A25" s="1"/>
      <c r="B25" s="2">
        <v>12</v>
      </c>
      <c r="C25" s="9">
        <v>7</v>
      </c>
      <c r="D25" s="3">
        <f>C25/(C25+B25)*100</f>
        <v>36.84210526315789</v>
      </c>
      <c r="F25" s="1"/>
      <c r="G25" s="2">
        <v>14</v>
      </c>
      <c r="H25" s="9">
        <v>0</v>
      </c>
      <c r="I25" s="3">
        <f t="shared" si="4"/>
        <v>0</v>
      </c>
    </row>
    <row r="26" spans="1:9">
      <c r="A26" s="1"/>
      <c r="B26" s="2">
        <v>14</v>
      </c>
      <c r="C26" s="9">
        <v>5</v>
      </c>
      <c r="D26" s="3">
        <f>C26/(C26+B26)*100</f>
        <v>26.315789473684209</v>
      </c>
      <c r="F26" s="1"/>
      <c r="G26" s="2">
        <v>16</v>
      </c>
      <c r="H26" s="9">
        <v>0</v>
      </c>
      <c r="I26" s="3">
        <f t="shared" si="4"/>
        <v>0</v>
      </c>
    </row>
    <row r="27" spans="1:9">
      <c r="A27" s="1"/>
      <c r="B27" s="2"/>
      <c r="C27" s="9" t="s">
        <v>3</v>
      </c>
      <c r="D27" s="5">
        <f>AVERAGE(D23:D26)</f>
        <v>20.789473684210524</v>
      </c>
      <c r="F27" s="1"/>
      <c r="G27" s="2"/>
      <c r="H27" s="9" t="s">
        <v>11</v>
      </c>
      <c r="I27" s="5">
        <f>AVERAGE(I23:I26)</f>
        <v>0</v>
      </c>
    </row>
    <row r="28" spans="1:9">
      <c r="A28" s="7"/>
      <c r="B28" s="11"/>
      <c r="C28" s="12" t="s">
        <v>4</v>
      </c>
      <c r="D28" s="13">
        <f>_xlfn.STDEV.P(D23:D26)</f>
        <v>11.948353773417358</v>
      </c>
      <c r="E28" s="6"/>
      <c r="F28" s="6"/>
      <c r="G28" s="11"/>
      <c r="H28" s="12" t="s">
        <v>4</v>
      </c>
      <c r="I28" s="13">
        <f>_xlfn.STDEV.P(I23:I26)</f>
        <v>0</v>
      </c>
    </row>
  </sheetData>
  <mergeCells count="3">
    <mergeCell ref="A2:D2"/>
    <mergeCell ref="F2:I2"/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geguodong</dc:creator>
  <cp:lastModifiedBy>Administrator</cp:lastModifiedBy>
  <dcterms:created xsi:type="dcterms:W3CDTF">2019-07-27T07:29:19Z</dcterms:created>
  <dcterms:modified xsi:type="dcterms:W3CDTF">2019-10-21T06:14:44Z</dcterms:modified>
</cp:coreProperties>
</file>