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qPCR result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<sst xmlns="http://schemas.openxmlformats.org/spreadsheetml/2006/main" count="101" uniqueCount="19">
  <si>
    <t>Supplementary Materials-10. qPCR results for model lncRNA</t>
  </si>
  <si>
    <t>cell</t>
  </si>
  <si>
    <t>B-actin</t>
  </si>
  <si>
    <t>AL157392.3</t>
  </si>
  <si>
    <t>TGΔct</t>
  </si>
  <si>
    <t>TGΔΔct</t>
  </si>
  <si>
    <t>TG-ΔΔct</t>
  </si>
  <si>
    <t>2^-ΔΔct</t>
  </si>
  <si>
    <t>Mean 2^-ΔΔct</t>
  </si>
  <si>
    <t>HPDE</t>
  </si>
  <si>
    <t>PANC-1</t>
  </si>
  <si>
    <t>ASPC-1</t>
  </si>
  <si>
    <t>MIA</t>
  </si>
  <si>
    <t>BX284668.2</t>
  </si>
  <si>
    <t>TMEM105</t>
  </si>
  <si>
    <t>PANC-2</t>
  </si>
  <si>
    <t xml:space="preserve">MIA </t>
  </si>
  <si>
    <t>FAM83A-AS1</t>
  </si>
  <si>
    <t>LINC02257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</si>
</sst>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_ "/>
    <numFmt numFmtId="177" formatCode="0.000000000000_ "/>
  </numFmts>
  <fonts count="26">
    <font>
      <sz val="11"/>
      <color theme="1"/>
      <name val="宋体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b/>
      <sz val="10"/>
      <name val="Arial"/>
      <charset val="134"/>
    </font>
    <font>
      <sz val="10"/>
      <name val="Arial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25"/>
      <name val="Microsoft Sans Serif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top"/>
      <protection locked="0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76" fontId="3" fillId="0" borderId="0" xfId="49" applyNumberFormat="1" applyFont="1" applyFill="1" applyBorder="1" applyAlignment="1" applyProtection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/>
    </xf>
    <xf numFmtId="176" fontId="4" fillId="0" borderId="0" xfId="49" applyNumberFormat="1" applyFont="1" applyFill="1" applyBorder="1" applyAlignment="1" applyProtection="1">
      <alignment horizontal="left" vertical="center"/>
    </xf>
    <xf numFmtId="0" fontId="5" fillId="0" borderId="0" xfId="0" applyFont="1" applyFill="1" applyBorder="1" applyAlignment="1">
      <alignment horizontal="left"/>
    </xf>
    <xf numFmtId="176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77" fontId="2" fillId="0" borderId="0" xfId="0" applyNumberFormat="1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tabSelected="1" zoomScale="70" zoomScaleNormal="70" workbookViewId="0">
      <selection activeCell="L45" sqref="L45"/>
    </sheetView>
  </sheetViews>
  <sheetFormatPr defaultColWidth="8.72727272727273" defaultRowHeight="12.5" outlineLevelCol="7"/>
  <cols>
    <col min="1" max="2" width="8.72727272727273" style="2"/>
    <col min="3" max="3" width="11.4545454545455" style="2" customWidth="1"/>
    <col min="4" max="5" width="20.1818181818182" style="2"/>
    <col min="6" max="6" width="19.6363636363636" style="2"/>
    <col min="7" max="8" width="20.8181818181818" style="2"/>
    <col min="9" max="16384" width="8.72727272727273" style="2"/>
  </cols>
  <sheetData>
    <row r="1" ht="13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3" spans="1:8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</row>
    <row r="3" spans="1:8">
      <c r="A3" s="7" t="s">
        <v>9</v>
      </c>
      <c r="B3" s="8">
        <v>16.3</v>
      </c>
      <c r="C3" s="8">
        <v>25.1</v>
      </c>
      <c r="D3" s="9">
        <f t="shared" ref="D3:D11" si="0">C3-B3</f>
        <v>8.8</v>
      </c>
      <c r="E3" s="9">
        <v>-0.0999999999999996</v>
      </c>
      <c r="F3" s="9">
        <f t="shared" ref="F3:F11" si="1">-E3</f>
        <v>0.0999999999999996</v>
      </c>
      <c r="G3" s="7">
        <f t="shared" ref="G3:G11" si="2">POWER(2,F3)</f>
        <v>1.07177346253629</v>
      </c>
      <c r="H3" s="9">
        <f>AVERAGEA(G3:G5)</f>
        <v>1.02181351188526</v>
      </c>
    </row>
    <row r="4" spans="1:8">
      <c r="A4" s="7" t="s">
        <v>9</v>
      </c>
      <c r="B4" s="8">
        <v>16.76</v>
      </c>
      <c r="C4" s="8">
        <v>25.63</v>
      </c>
      <c r="D4" s="9">
        <f t="shared" si="0"/>
        <v>8.87</v>
      </c>
      <c r="E4" s="9">
        <v>-0.0300000000000029</v>
      </c>
      <c r="F4" s="9">
        <f t="shared" si="1"/>
        <v>0.0300000000000029</v>
      </c>
      <c r="G4" s="7">
        <f t="shared" si="2"/>
        <v>1.0210121257072</v>
      </c>
      <c r="H4" s="9"/>
    </row>
    <row r="5" spans="1:8">
      <c r="A5" s="7" t="s">
        <v>9</v>
      </c>
      <c r="B5" s="8">
        <v>16</v>
      </c>
      <c r="C5" s="8">
        <v>24.94</v>
      </c>
      <c r="D5" s="9">
        <f t="shared" si="0"/>
        <v>8.94</v>
      </c>
      <c r="E5" s="9">
        <v>0.0400000000000009</v>
      </c>
      <c r="F5" s="9">
        <f t="shared" si="1"/>
        <v>-0.0400000000000009</v>
      </c>
      <c r="G5" s="7">
        <f t="shared" si="2"/>
        <v>0.972654947412285</v>
      </c>
      <c r="H5" s="9"/>
    </row>
    <row r="6" spans="1:8">
      <c r="A6" s="7" t="s">
        <v>10</v>
      </c>
      <c r="B6" s="8">
        <v>16.53</v>
      </c>
      <c r="C6" s="8">
        <v>27.12</v>
      </c>
      <c r="D6" s="9">
        <f t="shared" si="0"/>
        <v>10.59</v>
      </c>
      <c r="E6" s="9">
        <v>1.69</v>
      </c>
      <c r="F6" s="9">
        <f t="shared" si="1"/>
        <v>-1.69</v>
      </c>
      <c r="G6" s="7">
        <f t="shared" si="2"/>
        <v>0.309926924984747</v>
      </c>
      <c r="H6" s="9">
        <f>AVERAGEA(G6:G8)</f>
        <v>0.302766913872776</v>
      </c>
    </row>
    <row r="7" spans="1:8">
      <c r="A7" s="7" t="s">
        <v>10</v>
      </c>
      <c r="B7" s="8">
        <v>16.5</v>
      </c>
      <c r="C7" s="8">
        <v>26.86</v>
      </c>
      <c r="D7" s="9">
        <f t="shared" si="0"/>
        <v>10.36</v>
      </c>
      <c r="E7" s="9">
        <v>1.46</v>
      </c>
      <c r="F7" s="9">
        <f t="shared" si="1"/>
        <v>-1.46</v>
      </c>
      <c r="G7" s="7">
        <f t="shared" si="2"/>
        <v>0.363493129330078</v>
      </c>
      <c r="H7" s="9"/>
    </row>
    <row r="8" spans="1:8">
      <c r="A8" s="7" t="s">
        <v>10</v>
      </c>
      <c r="B8" s="8">
        <v>16.21</v>
      </c>
      <c r="C8" s="8">
        <v>27.2</v>
      </c>
      <c r="D8" s="9">
        <f t="shared" si="0"/>
        <v>10.99</v>
      </c>
      <c r="E8" s="9">
        <v>2.09</v>
      </c>
      <c r="F8" s="9">
        <f t="shared" si="1"/>
        <v>-2.09</v>
      </c>
      <c r="G8" s="7">
        <f t="shared" si="2"/>
        <v>0.234880687303503</v>
      </c>
      <c r="H8" s="9"/>
    </row>
    <row r="9" spans="1:8">
      <c r="A9" s="7" t="s">
        <v>11</v>
      </c>
      <c r="B9" s="8">
        <v>16.63</v>
      </c>
      <c r="C9" s="8">
        <v>26.78</v>
      </c>
      <c r="D9" s="9">
        <f t="shared" si="0"/>
        <v>10.15</v>
      </c>
      <c r="E9" s="9">
        <v>1.25</v>
      </c>
      <c r="F9" s="9">
        <f t="shared" si="1"/>
        <v>-1.25</v>
      </c>
      <c r="G9" s="7">
        <f t="shared" si="2"/>
        <v>0.420448207626857</v>
      </c>
      <c r="H9" s="9">
        <f>AVERAGEA(G9:G11)</f>
        <v>0.341848778652642</v>
      </c>
    </row>
    <row r="10" spans="1:8">
      <c r="A10" s="7" t="s">
        <v>11</v>
      </c>
      <c r="B10" s="8">
        <v>16.18</v>
      </c>
      <c r="C10" s="8">
        <v>27.35</v>
      </c>
      <c r="D10" s="9">
        <f t="shared" si="0"/>
        <v>11.17</v>
      </c>
      <c r="E10" s="9">
        <v>2.27</v>
      </c>
      <c r="F10" s="9">
        <f t="shared" si="1"/>
        <v>-2.27</v>
      </c>
      <c r="G10" s="7">
        <f t="shared" si="2"/>
        <v>0.20732988645361</v>
      </c>
      <c r="H10" s="9"/>
    </row>
    <row r="11" spans="1:8">
      <c r="A11" s="7" t="s">
        <v>11</v>
      </c>
      <c r="B11" s="8">
        <v>17.52</v>
      </c>
      <c r="C11" s="8">
        <v>27.75</v>
      </c>
      <c r="D11" s="9">
        <f t="shared" si="0"/>
        <v>10.23</v>
      </c>
      <c r="E11" s="9">
        <v>1.33</v>
      </c>
      <c r="F11" s="9">
        <f t="shared" si="1"/>
        <v>-1.33</v>
      </c>
      <c r="G11" s="7">
        <f t="shared" si="2"/>
        <v>0.397768241877459</v>
      </c>
      <c r="H11" s="9"/>
    </row>
    <row r="12" spans="1:8">
      <c r="A12" s="9" t="s">
        <v>12</v>
      </c>
      <c r="B12" s="8">
        <v>16.4</v>
      </c>
      <c r="C12" s="8">
        <v>27.76</v>
      </c>
      <c r="D12" s="9">
        <f t="shared" ref="D12:D28" si="3">C12-B12</f>
        <v>11.36</v>
      </c>
      <c r="E12" s="9">
        <v>2.46</v>
      </c>
      <c r="F12" s="9">
        <f t="shared" ref="F12:F28" si="4">-E12</f>
        <v>-2.46</v>
      </c>
      <c r="G12" s="7">
        <f t="shared" ref="G12:G28" si="5">POWER(2,F12)</f>
        <v>0.181746564665039</v>
      </c>
      <c r="H12" s="9">
        <f>AVERAGEA(G12:G14)</f>
        <v>0.213950480898327</v>
      </c>
    </row>
    <row r="13" spans="1:8">
      <c r="A13" s="9" t="s">
        <v>12</v>
      </c>
      <c r="B13" s="8">
        <v>16.67</v>
      </c>
      <c r="C13" s="8">
        <v>27.7</v>
      </c>
      <c r="D13" s="9">
        <f t="shared" si="3"/>
        <v>11.03</v>
      </c>
      <c r="E13" s="9">
        <v>2.13</v>
      </c>
      <c r="F13" s="9">
        <f t="shared" si="4"/>
        <v>-2.13</v>
      </c>
      <c r="G13" s="7">
        <f t="shared" si="5"/>
        <v>0.22845786255735</v>
      </c>
      <c r="H13" s="9"/>
    </row>
    <row r="14" spans="1:8">
      <c r="A14" s="9" t="s">
        <v>12</v>
      </c>
      <c r="B14" s="8">
        <v>16.39</v>
      </c>
      <c r="C14" s="8">
        <v>27.4</v>
      </c>
      <c r="D14" s="9">
        <f t="shared" si="3"/>
        <v>11.01</v>
      </c>
      <c r="E14" s="9">
        <v>2.11</v>
      </c>
      <c r="F14" s="9">
        <f t="shared" si="4"/>
        <v>-2.11</v>
      </c>
      <c r="G14" s="7">
        <f t="shared" si="5"/>
        <v>0.231647015472593</v>
      </c>
      <c r="H14" s="9"/>
    </row>
    <row r="16" s="1" customFormat="1" ht="13" spans="1:8">
      <c r="A16" s="4" t="s">
        <v>1</v>
      </c>
      <c r="B16" s="4" t="s">
        <v>2</v>
      </c>
      <c r="C16" s="4" t="s">
        <v>13</v>
      </c>
      <c r="D16" s="5" t="s">
        <v>4</v>
      </c>
      <c r="E16" s="5" t="s">
        <v>5</v>
      </c>
      <c r="F16" s="5" t="s">
        <v>6</v>
      </c>
      <c r="G16" s="6" t="s">
        <v>7</v>
      </c>
      <c r="H16" s="6" t="s">
        <v>8</v>
      </c>
    </row>
    <row r="17" spans="1:8">
      <c r="A17" s="7" t="s">
        <v>9</v>
      </c>
      <c r="B17" s="8">
        <v>16.3</v>
      </c>
      <c r="C17" s="8">
        <v>30.89</v>
      </c>
      <c r="D17" s="9">
        <f t="shared" si="3"/>
        <v>14.59</v>
      </c>
      <c r="E17" s="9">
        <f>D17-14.8</f>
        <v>-0.210000000000001</v>
      </c>
      <c r="F17" s="9">
        <f>-E17</f>
        <v>0.210000000000001</v>
      </c>
      <c r="G17" s="7">
        <f>POWER(2,F17)</f>
        <v>1.15668818390529</v>
      </c>
      <c r="H17" s="9">
        <f>AVERAGEA(G17:G19)</f>
        <v>1.06316531900089</v>
      </c>
    </row>
    <row r="18" spans="1:8">
      <c r="A18" s="7" t="s">
        <v>9</v>
      </c>
      <c r="B18" s="8">
        <v>16.76</v>
      </c>
      <c r="C18" s="8">
        <v>31.47</v>
      </c>
      <c r="D18" s="9">
        <f t="shared" si="3"/>
        <v>14.71</v>
      </c>
      <c r="E18" s="9">
        <f t="shared" ref="E18:E28" si="6">D18-14.8</f>
        <v>-0.0900000000000034</v>
      </c>
      <c r="F18" s="9">
        <f t="shared" si="4"/>
        <v>0.0900000000000034</v>
      </c>
      <c r="G18" s="7">
        <f t="shared" si="5"/>
        <v>1.06437018245336</v>
      </c>
      <c r="H18" s="9"/>
    </row>
    <row r="19" spans="1:8">
      <c r="A19" s="7" t="s">
        <v>9</v>
      </c>
      <c r="B19" s="8">
        <v>16</v>
      </c>
      <c r="C19" s="8">
        <v>31.18</v>
      </c>
      <c r="D19" s="9">
        <f t="shared" si="3"/>
        <v>15.18</v>
      </c>
      <c r="E19" s="9">
        <f t="shared" si="6"/>
        <v>0.379999999999999</v>
      </c>
      <c r="F19" s="9">
        <f t="shared" si="4"/>
        <v>-0.379999999999999</v>
      </c>
      <c r="G19" s="7">
        <v>0.968437590644007</v>
      </c>
      <c r="H19" s="9"/>
    </row>
    <row r="20" spans="1:8">
      <c r="A20" s="7" t="s">
        <v>10</v>
      </c>
      <c r="B20" s="8">
        <v>16.53</v>
      </c>
      <c r="C20" s="8">
        <v>33.17</v>
      </c>
      <c r="D20" s="9">
        <f t="shared" si="3"/>
        <v>16.64</v>
      </c>
      <c r="E20" s="9">
        <f t="shared" si="6"/>
        <v>1.84</v>
      </c>
      <c r="F20" s="9">
        <f t="shared" si="4"/>
        <v>-1.84</v>
      </c>
      <c r="G20" s="7">
        <f>POWER(2,F20)</f>
        <v>0.279321784518055</v>
      </c>
      <c r="H20" s="9">
        <f>AVERAGEA(G20:G22)</f>
        <v>0.300150892391772</v>
      </c>
    </row>
    <row r="21" spans="1:8">
      <c r="A21" s="7" t="s">
        <v>10</v>
      </c>
      <c r="B21" s="8">
        <v>16.5</v>
      </c>
      <c r="C21" s="8">
        <v>33.3</v>
      </c>
      <c r="D21" s="9">
        <f t="shared" si="3"/>
        <v>16.8</v>
      </c>
      <c r="E21" s="9">
        <f t="shared" si="6"/>
        <v>2</v>
      </c>
      <c r="F21" s="9">
        <f t="shared" si="4"/>
        <v>-2</v>
      </c>
      <c r="G21" s="7">
        <f>POWER(2,F21)</f>
        <v>0.25</v>
      </c>
      <c r="H21" s="9"/>
    </row>
    <row r="22" spans="1:8">
      <c r="A22" s="7" t="s">
        <v>10</v>
      </c>
      <c r="B22" s="8">
        <v>16.21</v>
      </c>
      <c r="C22" s="8">
        <v>32.44</v>
      </c>
      <c r="D22" s="9">
        <f t="shared" si="3"/>
        <v>16.23</v>
      </c>
      <c r="E22" s="9">
        <f t="shared" si="6"/>
        <v>1.43</v>
      </c>
      <c r="F22" s="9">
        <f t="shared" si="4"/>
        <v>-1.43</v>
      </c>
      <c r="G22" s="7">
        <f t="shared" si="5"/>
        <v>0.371130892657262</v>
      </c>
      <c r="H22" s="9"/>
    </row>
    <row r="23" spans="1:8">
      <c r="A23" s="7" t="s">
        <v>11</v>
      </c>
      <c r="B23" s="8">
        <v>16.63</v>
      </c>
      <c r="C23" s="8">
        <v>33.91</v>
      </c>
      <c r="D23" s="9">
        <f t="shared" si="3"/>
        <v>17.28</v>
      </c>
      <c r="E23" s="9">
        <f t="shared" si="6"/>
        <v>2.48</v>
      </c>
      <c r="F23" s="9">
        <f t="shared" si="4"/>
        <v>-2.48</v>
      </c>
      <c r="G23" s="7">
        <f t="shared" si="5"/>
        <v>0.179244406001978</v>
      </c>
      <c r="H23" s="9">
        <f>AVERAGEA(G23:G25)</f>
        <v>0.185480762253713</v>
      </c>
    </row>
    <row r="24" spans="1:8">
      <c r="A24" s="7" t="s">
        <v>11</v>
      </c>
      <c r="B24" s="8">
        <v>16.18</v>
      </c>
      <c r="C24" s="8">
        <v>34.15</v>
      </c>
      <c r="D24" s="9">
        <f t="shared" si="3"/>
        <v>17.97</v>
      </c>
      <c r="E24" s="9">
        <f t="shared" si="6"/>
        <v>3.17</v>
      </c>
      <c r="F24" s="9">
        <f t="shared" si="4"/>
        <v>-3.17</v>
      </c>
      <c r="G24" s="7">
        <f t="shared" si="5"/>
        <v>0.111105335145821</v>
      </c>
      <c r="H24" s="9"/>
    </row>
    <row r="25" spans="1:8">
      <c r="A25" s="7" t="s">
        <v>11</v>
      </c>
      <c r="B25" s="8">
        <v>17.52</v>
      </c>
      <c r="C25" s="8">
        <v>34.23</v>
      </c>
      <c r="D25" s="9">
        <f t="shared" si="3"/>
        <v>16.71</v>
      </c>
      <c r="E25" s="9">
        <f t="shared" si="6"/>
        <v>1.91</v>
      </c>
      <c r="F25" s="9">
        <f t="shared" si="4"/>
        <v>-1.91</v>
      </c>
      <c r="G25" s="7">
        <f t="shared" si="5"/>
        <v>0.26609254561334</v>
      </c>
      <c r="H25" s="9"/>
    </row>
    <row r="26" spans="1:8">
      <c r="A26" s="9" t="s">
        <v>12</v>
      </c>
      <c r="B26" s="8">
        <v>16.4</v>
      </c>
      <c r="C26" s="8">
        <v>33.8</v>
      </c>
      <c r="D26" s="9">
        <f t="shared" si="3"/>
        <v>17.4</v>
      </c>
      <c r="E26" s="9">
        <f t="shared" si="6"/>
        <v>2.6</v>
      </c>
      <c r="F26" s="9">
        <f t="shared" si="4"/>
        <v>-2.6</v>
      </c>
      <c r="G26" s="7">
        <f t="shared" si="5"/>
        <v>0.164938488846612</v>
      </c>
      <c r="H26" s="9">
        <f>AVERAGEA(G26:G28)</f>
        <v>0.184485028243837</v>
      </c>
    </row>
    <row r="27" spans="1:8">
      <c r="A27" s="9" t="s">
        <v>12</v>
      </c>
      <c r="B27" s="8">
        <v>16.67</v>
      </c>
      <c r="C27" s="8">
        <v>33.78</v>
      </c>
      <c r="D27" s="9">
        <f t="shared" si="3"/>
        <v>17.11</v>
      </c>
      <c r="E27" s="9">
        <f t="shared" si="6"/>
        <v>2.31</v>
      </c>
      <c r="F27" s="9">
        <f t="shared" si="4"/>
        <v>-2.31</v>
      </c>
      <c r="G27" s="7">
        <f t="shared" si="5"/>
        <v>0.201660439805532</v>
      </c>
      <c r="H27" s="9"/>
    </row>
    <row r="28" spans="1:8">
      <c r="A28" s="9" t="s">
        <v>12</v>
      </c>
      <c r="B28" s="8">
        <v>16.39</v>
      </c>
      <c r="C28" s="8">
        <v>33.61</v>
      </c>
      <c r="D28" s="9">
        <f t="shared" si="3"/>
        <v>17.22</v>
      </c>
      <c r="E28" s="9">
        <f t="shared" si="6"/>
        <v>2.42</v>
      </c>
      <c r="F28" s="9">
        <f t="shared" si="4"/>
        <v>-2.42</v>
      </c>
      <c r="G28" s="7">
        <f t="shared" si="5"/>
        <v>0.186856156079367</v>
      </c>
      <c r="H28" s="9"/>
    </row>
    <row r="30" s="1" customFormat="1" ht="13" spans="1:8">
      <c r="A30" s="4" t="s">
        <v>1</v>
      </c>
      <c r="B30" s="4" t="s">
        <v>2</v>
      </c>
      <c r="C30" s="4" t="s">
        <v>14</v>
      </c>
      <c r="D30" s="5" t="s">
        <v>4</v>
      </c>
      <c r="E30" s="5" t="s">
        <v>5</v>
      </c>
      <c r="F30" s="5" t="s">
        <v>6</v>
      </c>
      <c r="G30" s="6" t="s">
        <v>7</v>
      </c>
      <c r="H30" s="6" t="s">
        <v>8</v>
      </c>
    </row>
    <row r="31" spans="1:8">
      <c r="A31" s="7" t="s">
        <v>9</v>
      </c>
      <c r="B31" s="10">
        <v>21.37</v>
      </c>
      <c r="C31" s="10">
        <v>29.2</v>
      </c>
      <c r="D31" s="9">
        <f t="shared" ref="D31:D42" si="7">C31-B31</f>
        <v>7.83</v>
      </c>
      <c r="E31" s="9">
        <v>0.129999999999998</v>
      </c>
      <c r="F31" s="9">
        <f t="shared" ref="F31:F42" si="8">-E31</f>
        <v>-0.129999999999998</v>
      </c>
      <c r="G31" s="7">
        <f t="shared" ref="G31:G42" si="9">POWER(2,F31)</f>
        <v>0.913831450229402</v>
      </c>
      <c r="H31" s="9">
        <f>AVERAGEA(G31:G33)</f>
        <v>1.03413961758363</v>
      </c>
    </row>
    <row r="32" spans="1:8">
      <c r="A32" s="7" t="s">
        <v>9</v>
      </c>
      <c r="B32" s="10">
        <v>21.17</v>
      </c>
      <c r="C32" s="10">
        <v>28.74</v>
      </c>
      <c r="D32" s="9">
        <f t="shared" si="7"/>
        <v>7.57</v>
      </c>
      <c r="E32" s="9">
        <v>-0.130000000000003</v>
      </c>
      <c r="F32" s="9">
        <f t="shared" si="8"/>
        <v>0.130000000000003</v>
      </c>
      <c r="G32" s="7">
        <f t="shared" si="9"/>
        <v>1.09429370126074</v>
      </c>
      <c r="H32" s="9"/>
    </row>
    <row r="33" spans="1:8">
      <c r="A33" s="7" t="s">
        <v>9</v>
      </c>
      <c r="B33" s="10">
        <v>21.59</v>
      </c>
      <c r="C33" s="10">
        <v>29.16</v>
      </c>
      <c r="D33" s="9">
        <f t="shared" si="7"/>
        <v>7.57</v>
      </c>
      <c r="E33" s="9">
        <v>-0.13</v>
      </c>
      <c r="F33" s="9">
        <f t="shared" si="8"/>
        <v>0.13</v>
      </c>
      <c r="G33" s="7">
        <f t="shared" si="9"/>
        <v>1.09429370126074</v>
      </c>
      <c r="H33" s="9"/>
    </row>
    <row r="34" spans="1:8">
      <c r="A34" s="7" t="s">
        <v>10</v>
      </c>
      <c r="B34" s="10">
        <v>22.58</v>
      </c>
      <c r="C34" s="10">
        <v>28.52</v>
      </c>
      <c r="D34" s="9">
        <f t="shared" si="7"/>
        <v>5.94</v>
      </c>
      <c r="E34" s="11">
        <v>-1.86</v>
      </c>
      <c r="F34" s="9">
        <f t="shared" si="8"/>
        <v>1.86</v>
      </c>
      <c r="G34" s="7">
        <f t="shared" si="9"/>
        <v>3.63007662126864</v>
      </c>
      <c r="H34" s="9">
        <f>AVERAGEA(G34:G36)</f>
        <v>3.87694845280073</v>
      </c>
    </row>
    <row r="35" spans="1:8">
      <c r="A35" s="7" t="s">
        <v>10</v>
      </c>
      <c r="B35" s="10">
        <v>22.41</v>
      </c>
      <c r="C35" s="10">
        <v>28.09</v>
      </c>
      <c r="D35" s="9">
        <f t="shared" si="7"/>
        <v>5.68</v>
      </c>
      <c r="E35" s="9">
        <v>-2.02</v>
      </c>
      <c r="F35" s="9">
        <f t="shared" si="8"/>
        <v>2.02</v>
      </c>
      <c r="G35" s="7">
        <f t="shared" si="9"/>
        <v>4.05583791916012</v>
      </c>
      <c r="H35" s="9"/>
    </row>
    <row r="36" spans="1:8">
      <c r="A36" s="7" t="s">
        <v>15</v>
      </c>
      <c r="B36" s="10">
        <v>22.46</v>
      </c>
      <c r="C36" s="10">
        <v>28.18</v>
      </c>
      <c r="D36" s="9">
        <f t="shared" si="7"/>
        <v>5.72</v>
      </c>
      <c r="E36" s="9">
        <v>-1.98</v>
      </c>
      <c r="F36" s="9">
        <f t="shared" si="8"/>
        <v>1.98</v>
      </c>
      <c r="G36" s="7">
        <f t="shared" si="9"/>
        <v>3.94493081797344</v>
      </c>
      <c r="H36" s="9"/>
    </row>
    <row r="37" spans="1:8">
      <c r="A37" s="7" t="s">
        <v>11</v>
      </c>
      <c r="B37" s="10">
        <v>22.37</v>
      </c>
      <c r="C37" s="10">
        <v>28.74</v>
      </c>
      <c r="D37" s="9">
        <f t="shared" si="7"/>
        <v>6.37</v>
      </c>
      <c r="E37" s="9">
        <v>-1.33</v>
      </c>
      <c r="F37" s="9">
        <f t="shared" si="8"/>
        <v>1.33</v>
      </c>
      <c r="G37" s="7">
        <f t="shared" si="9"/>
        <v>2.51402674904366</v>
      </c>
      <c r="H37" s="9">
        <f>AVERAGEA(G37:G39)</f>
        <v>2.58795682098256</v>
      </c>
    </row>
    <row r="38" spans="1:8">
      <c r="A38" s="7" t="s">
        <v>11</v>
      </c>
      <c r="B38" s="10">
        <v>22.37</v>
      </c>
      <c r="C38" s="10">
        <v>28.44</v>
      </c>
      <c r="D38" s="9">
        <f t="shared" si="7"/>
        <v>6.07</v>
      </c>
      <c r="E38" s="9">
        <v>-1.53</v>
      </c>
      <c r="F38" s="9">
        <f t="shared" si="8"/>
        <v>1.53</v>
      </c>
      <c r="G38" s="7">
        <f t="shared" si="9"/>
        <v>2.88785839104499</v>
      </c>
      <c r="H38" s="9"/>
    </row>
    <row r="39" spans="1:8">
      <c r="A39" s="7" t="s">
        <v>11</v>
      </c>
      <c r="B39" s="10">
        <v>21.75</v>
      </c>
      <c r="C39" s="10">
        <v>28.51</v>
      </c>
      <c r="D39" s="9">
        <f t="shared" si="7"/>
        <v>6.76</v>
      </c>
      <c r="E39" s="9">
        <v>-1.23999999999999</v>
      </c>
      <c r="F39" s="9">
        <f t="shared" si="8"/>
        <v>1.23999999999999</v>
      </c>
      <c r="G39" s="7">
        <f t="shared" si="9"/>
        <v>2.36198532285904</v>
      </c>
      <c r="H39" s="9"/>
    </row>
    <row r="40" spans="1:8">
      <c r="A40" s="7" t="s">
        <v>16</v>
      </c>
      <c r="B40" s="10">
        <v>21.63</v>
      </c>
      <c r="C40" s="10">
        <v>28.44</v>
      </c>
      <c r="D40" s="9">
        <f t="shared" si="7"/>
        <v>6.81</v>
      </c>
      <c r="E40" s="9">
        <v>-0.889999999999998</v>
      </c>
      <c r="F40" s="9">
        <f t="shared" si="8"/>
        <v>0.889999999999998</v>
      </c>
      <c r="G40" s="7">
        <f t="shared" si="9"/>
        <v>1.85317612378074</v>
      </c>
      <c r="H40" s="9">
        <f>AVERAGEA(G40:G42)</f>
        <v>1.78071878822568</v>
      </c>
    </row>
    <row r="41" spans="1:8">
      <c r="A41" s="7" t="s">
        <v>16</v>
      </c>
      <c r="B41" s="10">
        <v>21.59</v>
      </c>
      <c r="C41" s="10">
        <v>28.78</v>
      </c>
      <c r="D41" s="9">
        <f t="shared" si="7"/>
        <v>7.19</v>
      </c>
      <c r="E41" s="9">
        <v>-0.709999999999999</v>
      </c>
      <c r="F41" s="9">
        <f t="shared" si="8"/>
        <v>0.709999999999999</v>
      </c>
      <c r="G41" s="7">
        <f t="shared" si="9"/>
        <v>1.63580411711556</v>
      </c>
      <c r="H41" s="9"/>
    </row>
    <row r="42" spans="1:8">
      <c r="A42" s="7" t="s">
        <v>16</v>
      </c>
      <c r="B42" s="10">
        <v>21.79</v>
      </c>
      <c r="C42" s="10">
        <v>28.6</v>
      </c>
      <c r="D42" s="9">
        <f t="shared" si="7"/>
        <v>6.81</v>
      </c>
      <c r="E42" s="9">
        <v>-0.889999999999998</v>
      </c>
      <c r="F42" s="9">
        <f t="shared" si="8"/>
        <v>0.889999999999998</v>
      </c>
      <c r="G42" s="7">
        <f t="shared" si="9"/>
        <v>1.85317612378074</v>
      </c>
      <c r="H42" s="9"/>
    </row>
    <row r="43" spans="8:8">
      <c r="H43" s="9"/>
    </row>
    <row r="44" s="1" customFormat="1" ht="13" spans="1:8">
      <c r="A44" s="4" t="s">
        <v>1</v>
      </c>
      <c r="B44" s="4" t="s">
        <v>2</v>
      </c>
      <c r="C44" s="4" t="s">
        <v>17</v>
      </c>
      <c r="D44" s="5" t="s">
        <v>4</v>
      </c>
      <c r="E44" s="5" t="s">
        <v>5</v>
      </c>
      <c r="F44" s="5" t="s">
        <v>6</v>
      </c>
      <c r="G44" s="6" t="s">
        <v>7</v>
      </c>
      <c r="H44" s="6" t="s">
        <v>8</v>
      </c>
    </row>
    <row r="45" spans="1:8">
      <c r="A45" s="7" t="s">
        <v>9</v>
      </c>
      <c r="B45" s="8">
        <v>16.3</v>
      </c>
      <c r="C45" s="8">
        <v>28.4</v>
      </c>
      <c r="D45" s="9">
        <f t="shared" ref="D45:D56" si="10">C45-B45</f>
        <v>12.1</v>
      </c>
      <c r="E45" s="9">
        <v>0.0999999999999979</v>
      </c>
      <c r="F45" s="9">
        <f>-E45</f>
        <v>-0.0999999999999979</v>
      </c>
      <c r="G45" s="7">
        <f t="shared" ref="G45:G56" si="11">POWER(2,F45)</f>
        <v>0.933032991536809</v>
      </c>
      <c r="H45" s="9">
        <f>AVERAGEA(G45:G47)</f>
        <v>1.0181945324555</v>
      </c>
    </row>
    <row r="46" spans="1:8">
      <c r="A46" s="7" t="s">
        <v>9</v>
      </c>
      <c r="B46" s="8">
        <v>16.76</v>
      </c>
      <c r="C46" s="8">
        <v>28.43</v>
      </c>
      <c r="D46" s="9">
        <f t="shared" si="10"/>
        <v>11.67</v>
      </c>
      <c r="E46" s="9">
        <v>-0.330000000000002</v>
      </c>
      <c r="F46" s="9">
        <f t="shared" ref="F46:F56" si="12">-E46</f>
        <v>0.330000000000002</v>
      </c>
      <c r="G46" s="7">
        <f t="shared" si="11"/>
        <v>1.25701337452183</v>
      </c>
      <c r="H46" s="9"/>
    </row>
    <row r="47" spans="1:8">
      <c r="A47" s="7" t="s">
        <v>9</v>
      </c>
      <c r="B47" s="8">
        <v>16</v>
      </c>
      <c r="C47" s="8">
        <v>28.21</v>
      </c>
      <c r="D47" s="9">
        <f t="shared" si="10"/>
        <v>12.21</v>
      </c>
      <c r="E47" s="9">
        <v>0.210000000000001</v>
      </c>
      <c r="F47" s="9">
        <f t="shared" si="12"/>
        <v>-0.210000000000001</v>
      </c>
      <c r="G47" s="7">
        <f t="shared" si="11"/>
        <v>0.864537231307865</v>
      </c>
      <c r="H47" s="9"/>
    </row>
    <row r="48" spans="1:8">
      <c r="A48" s="7" t="s">
        <v>10</v>
      </c>
      <c r="B48" s="8">
        <v>16.53</v>
      </c>
      <c r="C48" s="8">
        <v>26.98</v>
      </c>
      <c r="D48" s="9">
        <f t="shared" si="10"/>
        <v>10.45</v>
      </c>
      <c r="E48" s="9">
        <v>-1.55</v>
      </c>
      <c r="F48" s="9">
        <f t="shared" si="12"/>
        <v>1.55</v>
      </c>
      <c r="G48" s="7">
        <f t="shared" si="11"/>
        <v>2.92817139189125</v>
      </c>
      <c r="H48" s="9">
        <f>AVERAGEA(G48:G50)</f>
        <v>3.12029061751618</v>
      </c>
    </row>
    <row r="49" spans="1:8">
      <c r="A49" s="7" t="s">
        <v>10</v>
      </c>
      <c r="B49" s="8">
        <v>16.5</v>
      </c>
      <c r="C49" s="8">
        <v>26.78</v>
      </c>
      <c r="D49" s="9">
        <f t="shared" si="10"/>
        <v>10.28</v>
      </c>
      <c r="E49" s="9">
        <v>-1.72</v>
      </c>
      <c r="F49" s="9">
        <f t="shared" si="12"/>
        <v>1.72</v>
      </c>
      <c r="G49" s="7">
        <f t="shared" si="11"/>
        <v>3.29436406907029</v>
      </c>
      <c r="H49" s="9"/>
    </row>
    <row r="50" spans="1:8">
      <c r="A50" s="7" t="s">
        <v>10</v>
      </c>
      <c r="B50" s="8">
        <v>16.21</v>
      </c>
      <c r="C50" s="8">
        <v>26.56</v>
      </c>
      <c r="D50" s="9">
        <f t="shared" si="10"/>
        <v>10.35</v>
      </c>
      <c r="E50" s="9">
        <v>-1.65</v>
      </c>
      <c r="F50" s="9">
        <f t="shared" si="12"/>
        <v>1.65</v>
      </c>
      <c r="G50" s="7">
        <f t="shared" si="11"/>
        <v>3.138336391587</v>
      </c>
      <c r="H50" s="9"/>
    </row>
    <row r="51" spans="1:8">
      <c r="A51" s="7" t="s">
        <v>11</v>
      </c>
      <c r="B51" s="8">
        <v>15.83</v>
      </c>
      <c r="C51" s="8">
        <v>26.07</v>
      </c>
      <c r="D51" s="9">
        <f t="shared" si="10"/>
        <v>10.24</v>
      </c>
      <c r="E51" s="9">
        <v>-1.75</v>
      </c>
      <c r="F51" s="9">
        <f t="shared" si="12"/>
        <v>1.75</v>
      </c>
      <c r="G51" s="7">
        <f t="shared" si="11"/>
        <v>3.36358566101486</v>
      </c>
      <c r="H51" s="9">
        <f>AVERAGEA(G51:G53)</f>
        <v>3.12460434868515</v>
      </c>
    </row>
    <row r="52" spans="1:8">
      <c r="A52" s="7" t="s">
        <v>11</v>
      </c>
      <c r="B52" s="8">
        <v>15.91</v>
      </c>
      <c r="C52" s="8">
        <v>26.08</v>
      </c>
      <c r="D52" s="9">
        <f t="shared" si="10"/>
        <v>10.17</v>
      </c>
      <c r="E52" s="9">
        <v>-1.82</v>
      </c>
      <c r="F52" s="9">
        <f t="shared" si="12"/>
        <v>1.82</v>
      </c>
      <c r="G52" s="7">
        <f t="shared" si="11"/>
        <v>3.53081198516262</v>
      </c>
      <c r="H52" s="9"/>
    </row>
    <row r="53" spans="1:8">
      <c r="A53" s="7" t="s">
        <v>11</v>
      </c>
      <c r="B53" s="8">
        <v>15.56</v>
      </c>
      <c r="C53" s="8">
        <v>26.24</v>
      </c>
      <c r="D53" s="9">
        <f t="shared" si="10"/>
        <v>10.68</v>
      </c>
      <c r="E53" s="9">
        <v>-1.31</v>
      </c>
      <c r="F53" s="9">
        <f t="shared" si="12"/>
        <v>1.31</v>
      </c>
      <c r="G53" s="7">
        <f t="shared" si="11"/>
        <v>2.47941539987798</v>
      </c>
      <c r="H53" s="9"/>
    </row>
    <row r="54" spans="1:8">
      <c r="A54" s="9" t="s">
        <v>12</v>
      </c>
      <c r="B54" s="8">
        <v>16.4</v>
      </c>
      <c r="C54" s="8">
        <v>27.13</v>
      </c>
      <c r="D54" s="9">
        <f t="shared" si="10"/>
        <v>10.73</v>
      </c>
      <c r="E54" s="9">
        <v>-1.27</v>
      </c>
      <c r="F54" s="9">
        <f t="shared" si="12"/>
        <v>1.27</v>
      </c>
      <c r="G54" s="7">
        <f t="shared" si="11"/>
        <v>2.41161565538152</v>
      </c>
      <c r="H54" s="9">
        <f>AVERAGEA(G54:G56)</f>
        <v>2.99108376127892</v>
      </c>
    </row>
    <row r="55" spans="1:8">
      <c r="A55" s="9" t="s">
        <v>12</v>
      </c>
      <c r="B55" s="8">
        <v>16.67</v>
      </c>
      <c r="C55" s="8">
        <v>26.74</v>
      </c>
      <c r="D55" s="9">
        <f t="shared" si="10"/>
        <v>10.07</v>
      </c>
      <c r="E55" s="9">
        <v>-1.93</v>
      </c>
      <c r="F55" s="9">
        <f t="shared" si="12"/>
        <v>1.93</v>
      </c>
      <c r="G55" s="7">
        <f t="shared" si="11"/>
        <v>3.81055199217575</v>
      </c>
      <c r="H55" s="9"/>
    </row>
    <row r="56" spans="1:8">
      <c r="A56" s="9" t="s">
        <v>12</v>
      </c>
      <c r="B56" s="8">
        <v>16.39</v>
      </c>
      <c r="C56" s="8">
        <v>26.93</v>
      </c>
      <c r="D56" s="9">
        <f t="shared" si="10"/>
        <v>10.54</v>
      </c>
      <c r="E56" s="9">
        <v>-1.46</v>
      </c>
      <c r="F56" s="9">
        <f t="shared" si="12"/>
        <v>1.46</v>
      </c>
      <c r="G56" s="7">
        <f t="shared" si="11"/>
        <v>2.75108363627949</v>
      </c>
      <c r="H56" s="9"/>
    </row>
    <row r="58" s="1" customFormat="1" ht="13" spans="1:8">
      <c r="A58" s="4" t="s">
        <v>1</v>
      </c>
      <c r="B58" s="4" t="s">
        <v>2</v>
      </c>
      <c r="C58" s="4" t="s">
        <v>18</v>
      </c>
      <c r="D58" s="5" t="s">
        <v>4</v>
      </c>
      <c r="E58" s="5" t="s">
        <v>5</v>
      </c>
      <c r="F58" s="5" t="s">
        <v>6</v>
      </c>
      <c r="G58" s="6" t="s">
        <v>7</v>
      </c>
      <c r="H58" s="6" t="s">
        <v>8</v>
      </c>
    </row>
    <row r="59" spans="1:8">
      <c r="A59" s="7" t="s">
        <v>9</v>
      </c>
      <c r="B59" s="8">
        <v>16.3</v>
      </c>
      <c r="C59" s="8">
        <v>25.04</v>
      </c>
      <c r="D59" s="9">
        <f>C59-B59</f>
        <v>8.74</v>
      </c>
      <c r="E59" s="9">
        <v>-0.0600000000000023</v>
      </c>
      <c r="F59" s="9">
        <f t="shared" ref="F59:F70" si="13">-E59</f>
        <v>0.0600000000000023</v>
      </c>
      <c r="G59" s="7">
        <f t="shared" ref="G59:G70" si="14">POWER(2,F59)</f>
        <v>1.04246576084112</v>
      </c>
      <c r="H59" s="9">
        <f>AVERAGEA(G59:G61)</f>
        <v>0.997810969025007</v>
      </c>
    </row>
    <row r="60" spans="1:8">
      <c r="A60" s="7" t="s">
        <v>9</v>
      </c>
      <c r="B60" s="8">
        <v>16.76</v>
      </c>
      <c r="C60" s="8">
        <v>24.94</v>
      </c>
      <c r="D60" s="9">
        <f>C60-B64</f>
        <v>8.73</v>
      </c>
      <c r="E60" s="9">
        <v>-0.0700000000000003</v>
      </c>
      <c r="F60" s="9">
        <f t="shared" si="13"/>
        <v>0.0700000000000003</v>
      </c>
      <c r="G60" s="7">
        <f t="shared" si="14"/>
        <v>1.04971668362307</v>
      </c>
      <c r="H60" s="9"/>
    </row>
    <row r="61" spans="1:8">
      <c r="A61" s="7" t="s">
        <v>9</v>
      </c>
      <c r="B61" s="8">
        <v>16</v>
      </c>
      <c r="C61" s="8">
        <v>25.65</v>
      </c>
      <c r="D61" s="9">
        <f>C61-B63</f>
        <v>9.15</v>
      </c>
      <c r="E61" s="9">
        <v>0.149999999999998</v>
      </c>
      <c r="F61" s="9">
        <f t="shared" si="13"/>
        <v>-0.149999999999998</v>
      </c>
      <c r="G61" s="7">
        <f t="shared" si="14"/>
        <v>0.901250462610832</v>
      </c>
      <c r="H61" s="9"/>
    </row>
    <row r="62" spans="1:8">
      <c r="A62" s="7" t="s">
        <v>10</v>
      </c>
      <c r="B62" s="8">
        <v>16.53</v>
      </c>
      <c r="C62" s="8">
        <v>24.63</v>
      </c>
      <c r="D62" s="9">
        <f>C62-B61</f>
        <v>8.63</v>
      </c>
      <c r="E62" s="9">
        <v>-0.670000000000002</v>
      </c>
      <c r="F62" s="9">
        <f t="shared" si="13"/>
        <v>0.670000000000002</v>
      </c>
      <c r="G62" s="7">
        <f t="shared" si="14"/>
        <v>1.59107296750984</v>
      </c>
      <c r="H62" s="9">
        <f>AVERAGEA(G62:G64)</f>
        <v>1.65626306761813</v>
      </c>
    </row>
    <row r="63" spans="1:8">
      <c r="A63" s="7" t="s">
        <v>10</v>
      </c>
      <c r="B63" s="8">
        <v>16.5</v>
      </c>
      <c r="C63" s="8">
        <v>24.52</v>
      </c>
      <c r="D63" s="9">
        <f>C63-B62</f>
        <v>7.99</v>
      </c>
      <c r="E63" s="9">
        <v>-0.810000000000002</v>
      </c>
      <c r="F63" s="9">
        <f t="shared" si="13"/>
        <v>0.810000000000002</v>
      </c>
      <c r="G63" s="7">
        <f t="shared" si="14"/>
        <v>1.75321144263207</v>
      </c>
      <c r="H63" s="9"/>
    </row>
    <row r="64" spans="1:8">
      <c r="A64" s="7" t="s">
        <v>10</v>
      </c>
      <c r="B64" s="8">
        <v>16.21</v>
      </c>
      <c r="C64" s="8">
        <v>24.86</v>
      </c>
      <c r="D64" s="9">
        <f>C64-B60</f>
        <v>8.1</v>
      </c>
      <c r="E64" s="9">
        <v>-0.700000000000003</v>
      </c>
      <c r="F64" s="9">
        <f t="shared" si="13"/>
        <v>0.700000000000003</v>
      </c>
      <c r="G64" s="7">
        <f t="shared" si="14"/>
        <v>1.62450479271247</v>
      </c>
      <c r="H64" s="9"/>
    </row>
    <row r="65" spans="1:8">
      <c r="A65" s="7" t="s">
        <v>11</v>
      </c>
      <c r="B65" s="8">
        <v>16.63</v>
      </c>
      <c r="C65" s="8">
        <v>25.25</v>
      </c>
      <c r="D65" s="9">
        <f t="shared" ref="D65:D70" si="15">C65-B65</f>
        <v>8.62</v>
      </c>
      <c r="E65" s="9">
        <v>-0.58</v>
      </c>
      <c r="F65" s="9">
        <f t="shared" si="13"/>
        <v>0.58</v>
      </c>
      <c r="G65" s="7">
        <f t="shared" si="14"/>
        <v>1.49484924863494</v>
      </c>
      <c r="H65" s="9">
        <f>AVERAGEA(G65:G67)</f>
        <v>1.60669986817016</v>
      </c>
    </row>
    <row r="66" spans="1:8">
      <c r="A66" s="7" t="s">
        <v>11</v>
      </c>
      <c r="B66" s="8">
        <v>16.18</v>
      </c>
      <c r="C66" s="8">
        <v>24.35</v>
      </c>
      <c r="D66" s="9">
        <f t="shared" si="15"/>
        <v>8.17</v>
      </c>
      <c r="E66" s="9">
        <v>-0.629999999999999</v>
      </c>
      <c r="F66" s="9">
        <f t="shared" si="13"/>
        <v>0.629999999999999</v>
      </c>
      <c r="G66" s="7">
        <f t="shared" si="14"/>
        <v>1.54756499354239</v>
      </c>
      <c r="H66" s="9"/>
    </row>
    <row r="67" spans="1:8">
      <c r="A67" s="7" t="s">
        <v>11</v>
      </c>
      <c r="B67" s="8">
        <v>17.52</v>
      </c>
      <c r="C67" s="8">
        <v>25.49</v>
      </c>
      <c r="D67" s="9">
        <f t="shared" si="15"/>
        <v>7.97</v>
      </c>
      <c r="E67" s="9">
        <v>-0.830000000000002</v>
      </c>
      <c r="F67" s="9">
        <f t="shared" si="13"/>
        <v>0.830000000000002</v>
      </c>
      <c r="G67" s="7">
        <f t="shared" si="14"/>
        <v>1.77768536233314</v>
      </c>
      <c r="H67" s="9"/>
    </row>
    <row r="68" spans="1:8">
      <c r="A68" s="9" t="s">
        <v>12</v>
      </c>
      <c r="B68" s="8">
        <v>16.4</v>
      </c>
      <c r="C68" s="8">
        <v>23.7</v>
      </c>
      <c r="D68" s="9">
        <f t="shared" si="15"/>
        <v>7.3</v>
      </c>
      <c r="E68" s="9">
        <v>-1.5</v>
      </c>
      <c r="F68" s="9">
        <f t="shared" si="13"/>
        <v>1.5</v>
      </c>
      <c r="G68" s="7">
        <f t="shared" si="14"/>
        <v>2.82842712474619</v>
      </c>
      <c r="H68" s="9">
        <f>AVERAGEA(G68:G70)</f>
        <v>2.73532516804363</v>
      </c>
    </row>
    <row r="69" spans="1:8">
      <c r="A69" s="9" t="s">
        <v>12</v>
      </c>
      <c r="B69" s="8">
        <v>16.67</v>
      </c>
      <c r="C69" s="8">
        <v>24.12</v>
      </c>
      <c r="D69" s="9">
        <f t="shared" si="15"/>
        <v>7.45</v>
      </c>
      <c r="E69" s="9">
        <v>-1.35</v>
      </c>
      <c r="F69" s="9">
        <f t="shared" si="13"/>
        <v>1.35</v>
      </c>
      <c r="G69" s="7">
        <f t="shared" si="14"/>
        <v>2.54912125463852</v>
      </c>
      <c r="H69" s="9"/>
    </row>
    <row r="70" spans="1:8">
      <c r="A70" s="9" t="s">
        <v>12</v>
      </c>
      <c r="B70" s="8">
        <v>16.39</v>
      </c>
      <c r="C70" s="8">
        <v>23.69</v>
      </c>
      <c r="D70" s="9">
        <f t="shared" si="15"/>
        <v>7.3</v>
      </c>
      <c r="E70" s="9">
        <v>-1.5</v>
      </c>
      <c r="F70" s="9">
        <f t="shared" si="13"/>
        <v>1.5</v>
      </c>
      <c r="G70" s="7">
        <f t="shared" si="14"/>
        <v>2.82842712474619</v>
      </c>
      <c r="H70" s="9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qPCR result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25427</dc:creator>
  <cp:lastModifiedBy>如常</cp:lastModifiedBy>
  <dcterms:created xsi:type="dcterms:W3CDTF">2025-04-28T05:21:00Z</dcterms:created>
  <dcterms:modified xsi:type="dcterms:W3CDTF">2025-07-25T10:02:09Z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7C7FCAB8E2AB4916AAD2F8CF57936D40_11</vt:lpwstr>
  </property>
  <property fmtid="{D5CDD505-2E9C-101B-9397-08002B2CF9AE}" pid="3" name="KSOProductBuildVer">
    <vt:lpwstr>2052-12.1.0.21915</vt:lpwstr>
  </property>
</Properties>
</file>