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takayoshii/Desktop/Table, Sup table, and Data set_TIVAP AMK story/"/>
    </mc:Choice>
  </mc:AlternateContent>
  <xr:revisionPtr revIDLastSave="0" documentId="13_ncr:1_{1E5ED3F3-33E4-DB46-8B85-1B91963F8228}" xr6:coauthVersionLast="47" xr6:coauthVersionMax="47" xr10:uidLastSave="{00000000-0000-0000-0000-000000000000}"/>
  <bookViews>
    <workbookView xWindow="10160" yWindow="680" windowWidth="28040" windowHeight="17440" activeTab="2" xr2:uid="{381D9E7E-926F-1F41-99C1-324C20A4BACC}"/>
  </bookViews>
  <sheets>
    <sheet name="Fig. S1c" sheetId="1" r:id="rId1"/>
    <sheet name="Fig. S1d" sheetId="2" r:id="rId2"/>
    <sheet name="Fig. S1e" sheetId="3" r:id="rId3"/>
    <sheet name="Fig. S1f" sheetId="4" r:id="rId4"/>
    <sheet name="Fig. 1c" sheetId="6" r:id="rId5"/>
    <sheet name="Fig. 1d" sheetId="7" r:id="rId6"/>
    <sheet name="Fig. 1e" sheetId="8" r:id="rId7"/>
    <sheet name="Fig. 1f &amp; Fig. S2a" sheetId="13" r:id="rId8"/>
    <sheet name="Fig. 1g &amp; Fig.S2b" sheetId="14" r:id="rId9"/>
    <sheet name="Fig. 1h &amp; Fig. S2c" sheetId="15" r:id="rId10"/>
    <sheet name="Fig. 2b &amp; Fig. S3a" sheetId="16" r:id="rId11"/>
    <sheet name="Fig. 2c &amp; Fig. S3e" sheetId="17" r:id="rId12"/>
    <sheet name="Fig. 2d &amp; Fig. S3b" sheetId="18" r:id="rId13"/>
    <sheet name="Fig. 2e &amp; Fig. S3f" sheetId="19" r:id="rId14"/>
    <sheet name="Fig. 2f &amp; Fig. S3c" sheetId="20" r:id="rId15"/>
    <sheet name="Fig. 2g &amp; Fig. S3g" sheetId="21" r:id="rId16"/>
    <sheet name="Fig. 2h &amp; Fig. S3d" sheetId="22" r:id="rId17"/>
    <sheet name="Fig. 2i &amp; Fig. S3h" sheetId="23" r:id="rId18"/>
    <sheet name="Fig. 3b &amp; Fig. S4d" sheetId="24" r:id="rId19"/>
    <sheet name="Fig. 3c &amp; Fig. S4f" sheetId="25" r:id="rId20"/>
    <sheet name="Fig. 3e &amp; Fig. S4g" sheetId="26" r:id="rId21"/>
    <sheet name="Fig. 3f &amp; Fig. S4h" sheetId="27" r:id="rId22"/>
    <sheet name="Fig. S4a &amp; Fig. S4b" sheetId="30" r:id="rId23"/>
    <sheet name="Fig. 4d &amp; Fig. S5b" sheetId="28" r:id="rId24"/>
    <sheet name="Fig. 4e &amp; Fig. S5c" sheetId="29" r:id="rId25"/>
    <sheet name="Fig. 4f" sheetId="31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C13" i="30"/>
  <c r="C12" i="30"/>
  <c r="C11" i="30"/>
  <c r="K26" i="21" l="1"/>
  <c r="K25" i="21"/>
  <c r="K24" i="21"/>
  <c r="K23" i="21"/>
  <c r="K22" i="21"/>
  <c r="K21" i="21"/>
  <c r="K20" i="21"/>
  <c r="K19" i="21"/>
  <c r="K18" i="21"/>
  <c r="K17" i="21"/>
  <c r="K16" i="21"/>
  <c r="N13" i="4"/>
  <c r="M13" i="4"/>
  <c r="L13" i="4"/>
  <c r="D13" i="7"/>
  <c r="D12" i="7"/>
  <c r="D11" i="7"/>
  <c r="D10" i="7"/>
  <c r="D8" i="7"/>
  <c r="D7" i="7"/>
  <c r="D6" i="7"/>
  <c r="D5" i="7"/>
  <c r="H7" i="6"/>
  <c r="O8" i="3"/>
  <c r="O10" i="3"/>
  <c r="O7" i="3"/>
  <c r="O6" i="3"/>
  <c r="O5" i="3"/>
  <c r="K10" i="3"/>
  <c r="K8" i="3"/>
  <c r="K7" i="3"/>
  <c r="K6" i="3"/>
  <c r="K5" i="3"/>
  <c r="G10" i="3"/>
  <c r="G8" i="3"/>
  <c r="G7" i="3"/>
  <c r="G6" i="3"/>
  <c r="G5" i="3"/>
  <c r="C10" i="3"/>
  <c r="C8" i="3"/>
  <c r="C7" i="3"/>
  <c r="C6" i="3"/>
  <c r="C5" i="3"/>
  <c r="T23" i="26"/>
  <c r="T22" i="26"/>
  <c r="T21" i="26"/>
  <c r="T18" i="26"/>
  <c r="T17" i="26"/>
  <c r="T16" i="26"/>
  <c r="T15" i="26"/>
  <c r="Q23" i="26"/>
  <c r="Q22" i="26"/>
  <c r="Q21" i="26"/>
  <c r="Q18" i="26"/>
  <c r="Q17" i="26"/>
  <c r="Q16" i="26"/>
  <c r="Q15" i="26"/>
  <c r="N23" i="26"/>
  <c r="N22" i="26"/>
  <c r="N21" i="26"/>
  <c r="N18" i="26"/>
  <c r="N17" i="26"/>
  <c r="N16" i="26"/>
  <c r="N15" i="26"/>
  <c r="K23" i="26"/>
  <c r="K22" i="26"/>
  <c r="K21" i="26"/>
  <c r="K18" i="26"/>
  <c r="K17" i="26"/>
  <c r="K16" i="26"/>
  <c r="K15" i="26"/>
  <c r="H23" i="26"/>
  <c r="H22" i="26"/>
  <c r="H21" i="26"/>
  <c r="H18" i="26"/>
  <c r="H17" i="26"/>
  <c r="H16" i="26"/>
  <c r="H15" i="26"/>
  <c r="E23" i="26"/>
  <c r="E22" i="26"/>
  <c r="E21" i="26"/>
  <c r="E18" i="26"/>
  <c r="E17" i="26"/>
  <c r="E16" i="26"/>
  <c r="E15" i="26"/>
  <c r="S19" i="29" l="1"/>
  <c r="T19" i="29" s="1"/>
  <c r="R19" i="29"/>
  <c r="P19" i="29"/>
  <c r="Q19" i="29" s="1"/>
  <c r="O19" i="29"/>
  <c r="M19" i="29"/>
  <c r="L19" i="29"/>
  <c r="J19" i="29"/>
  <c r="K19" i="29" s="1"/>
  <c r="I19" i="29"/>
  <c r="G19" i="29"/>
  <c r="H19" i="29" s="1"/>
  <c r="F19" i="29"/>
  <c r="D19" i="29"/>
  <c r="E19" i="29" s="1"/>
  <c r="C19" i="29"/>
  <c r="T18" i="29"/>
  <c r="Q18" i="29"/>
  <c r="N18" i="29"/>
  <c r="K18" i="29"/>
  <c r="H18" i="29"/>
  <c r="E18" i="29"/>
  <c r="N17" i="29"/>
  <c r="K17" i="29"/>
  <c r="H17" i="29"/>
  <c r="E17" i="29"/>
  <c r="Q16" i="29"/>
  <c r="N16" i="29"/>
  <c r="K16" i="29"/>
  <c r="H16" i="29"/>
  <c r="E16" i="29"/>
  <c r="G7" i="29"/>
  <c r="G6" i="29"/>
  <c r="G5" i="29"/>
  <c r="N19" i="29" l="1"/>
  <c r="I12" i="25"/>
  <c r="H12" i="25"/>
  <c r="G12" i="25"/>
  <c r="F12" i="25"/>
  <c r="E12" i="25"/>
  <c r="D12" i="25"/>
  <c r="G8" i="26"/>
  <c r="G7" i="26"/>
  <c r="G6" i="26"/>
  <c r="J8" i="26" s="1"/>
  <c r="S31" i="21" l="1"/>
  <c r="R31" i="21"/>
  <c r="P31" i="21"/>
  <c r="O31" i="21"/>
  <c r="M31" i="21"/>
  <c r="L31" i="21"/>
  <c r="J31" i="21"/>
  <c r="I31" i="21"/>
  <c r="G31" i="21"/>
  <c r="F31" i="21"/>
  <c r="C31" i="21"/>
  <c r="I12" i="19"/>
  <c r="H12" i="19"/>
  <c r="G12" i="19"/>
  <c r="F12" i="19"/>
  <c r="E12" i="19"/>
  <c r="D12" i="19"/>
  <c r="T21" i="20" l="1"/>
  <c r="S21" i="20"/>
  <c r="Q21" i="20"/>
  <c r="P21" i="20"/>
  <c r="N21" i="20"/>
  <c r="M21" i="20"/>
  <c r="K21" i="20"/>
  <c r="J21" i="20"/>
  <c r="H21" i="20"/>
  <c r="G21" i="20"/>
  <c r="E21" i="20"/>
  <c r="D21" i="20"/>
  <c r="I12" i="18"/>
  <c r="H12" i="18"/>
  <c r="G12" i="18"/>
  <c r="F12" i="18"/>
  <c r="E12" i="18"/>
  <c r="D12" i="18"/>
  <c r="H15" i="16"/>
  <c r="H14" i="16"/>
  <c r="H9" i="16"/>
  <c r="H8" i="16"/>
  <c r="H7" i="16"/>
  <c r="H6" i="16"/>
  <c r="E13" i="13"/>
  <c r="D13" i="13"/>
  <c r="C13" i="13"/>
  <c r="H6" i="6" l="1"/>
  <c r="H8" i="6"/>
  <c r="H5" i="6"/>
</calcChain>
</file>

<file path=xl/sharedStrings.xml><?xml version="1.0" encoding="utf-8"?>
<sst xmlns="http://schemas.openxmlformats.org/spreadsheetml/2006/main" count="1085" uniqueCount="147">
  <si>
    <t>Silicone</t>
  </si>
  <si>
    <t>Port</t>
  </si>
  <si>
    <t>TIVAP1</t>
  </si>
  <si>
    <t>TIVAP2</t>
  </si>
  <si>
    <t>TIVAP3</t>
  </si>
  <si>
    <t>Catheter</t>
  </si>
  <si>
    <t>PBS</t>
  </si>
  <si>
    <t>5xMIC</t>
  </si>
  <si>
    <t>80xMIC</t>
  </si>
  <si>
    <t>500xMIC</t>
  </si>
  <si>
    <t>Total</t>
  </si>
  <si>
    <t>LB</t>
  </si>
  <si>
    <t>1 h</t>
  </si>
  <si>
    <t>4 h</t>
  </si>
  <si>
    <t>24 h</t>
  </si>
  <si>
    <t>48 h</t>
  </si>
  <si>
    <t>72 h</t>
  </si>
  <si>
    <t>TIVAP 1</t>
  </si>
  <si>
    <t>Slicone</t>
  </si>
  <si>
    <t>TIVAP 4</t>
  </si>
  <si>
    <t>TIVAP 2</t>
  </si>
  <si>
    <t>TIVAP 5</t>
  </si>
  <si>
    <t>TIVAP 3</t>
  </si>
  <si>
    <t>TIVAP 6</t>
  </si>
  <si>
    <t>PBS (mean)</t>
  </si>
  <si>
    <t>AMK (mean)</t>
  </si>
  <si>
    <t>Time</t>
  </si>
  <si>
    <t>Growth</t>
  </si>
  <si>
    <t>Recovery</t>
  </si>
  <si>
    <t>AMK</t>
  </si>
  <si>
    <t>Fig. 1c</t>
  </si>
  <si>
    <t>Fig. 1d</t>
  </si>
  <si>
    <t>CFU numbers (CFU/mL)</t>
  </si>
  <si>
    <t>Fig. 1e</t>
  </si>
  <si>
    <t>Biofilm cells (CFU/TIVAP)</t>
  </si>
  <si>
    <t>Fig. 1f</t>
  </si>
  <si>
    <t>10-day continuous ALT</t>
  </si>
  <si>
    <t>7-day continuous ALT</t>
  </si>
  <si>
    <r>
      <t>Continuous 10-day ALT</t>
    </r>
    <r>
      <rPr>
        <vertAlign val="subscript"/>
        <sz val="12"/>
        <color rgb="FFFF9300"/>
        <rFont val="Calibri"/>
        <family val="2"/>
        <scheme val="minor"/>
      </rPr>
      <t>PBS</t>
    </r>
    <r>
      <rPr>
        <sz val="12"/>
        <color rgb="FFFF9300"/>
        <rFont val="Calibri"/>
        <family val="2"/>
        <scheme val="minor"/>
      </rPr>
      <t xml:space="preserve"> treatment</t>
    </r>
  </si>
  <si>
    <r>
      <t>Continuous 10-day ALT</t>
    </r>
    <r>
      <rPr>
        <vertAlign val="subscript"/>
        <sz val="12"/>
        <color rgb="FFFF9300"/>
        <rFont val="Calibri"/>
        <family val="2"/>
        <scheme val="minor"/>
      </rPr>
      <t>AMK</t>
    </r>
    <r>
      <rPr>
        <sz val="12"/>
        <color rgb="FFFF9300"/>
        <rFont val="Calibri"/>
        <family val="2"/>
        <scheme val="minor"/>
      </rPr>
      <t xml:space="preserve"> treatment</t>
    </r>
  </si>
  <si>
    <r>
      <t>Continuous 7-day ALT</t>
    </r>
    <r>
      <rPr>
        <vertAlign val="subscript"/>
        <sz val="12"/>
        <color rgb="FFFF9300"/>
        <rFont val="Calibri"/>
        <family val="2"/>
        <scheme val="minor"/>
      </rPr>
      <t>PBS</t>
    </r>
    <r>
      <rPr>
        <sz val="12"/>
        <color rgb="FFFF9300"/>
        <rFont val="Calibri"/>
        <family val="2"/>
        <scheme val="minor"/>
      </rPr>
      <t xml:space="preserve"> treatment</t>
    </r>
  </si>
  <si>
    <r>
      <t>Continuous 7-day ALT</t>
    </r>
    <r>
      <rPr>
        <vertAlign val="subscript"/>
        <sz val="12"/>
        <color rgb="FFFF9300"/>
        <rFont val="Calibri"/>
        <family val="2"/>
        <scheme val="minor"/>
      </rPr>
      <t>AMK</t>
    </r>
    <r>
      <rPr>
        <sz val="12"/>
        <color rgb="FFFF9300"/>
        <rFont val="Calibri"/>
        <family val="2"/>
        <scheme val="minor"/>
      </rPr>
      <t xml:space="preserve"> treatment</t>
    </r>
  </si>
  <si>
    <t>Biofilm cells on each part (CFU/part)</t>
  </si>
  <si>
    <t>Ancestor</t>
  </si>
  <si>
    <t>3 technical replication</t>
  </si>
  <si>
    <t>no.</t>
  </si>
  <si>
    <t>Growth Freq.(%)</t>
  </si>
  <si>
    <t>AMK plate at 1MIC (CFU/mL)</t>
  </si>
  <si>
    <t>LB plate (CFU/mL)</t>
  </si>
  <si>
    <t>Growth freq.</t>
  </si>
  <si>
    <t>TIVAP4</t>
  </si>
  <si>
    <t>TIVAP5</t>
  </si>
  <si>
    <t>TIVAP6</t>
  </si>
  <si>
    <t>mean GF</t>
  </si>
  <si>
    <t>AMK at1MIC</t>
  </si>
  <si>
    <t>GF</t>
  </si>
  <si>
    <t>Growth 
(48 h)</t>
  </si>
  <si>
    <t>Recovery (24 h)</t>
  </si>
  <si>
    <t>Recovery (48 h)</t>
  </si>
  <si>
    <t>Recovery (72 h)</t>
  </si>
  <si>
    <t>Biofilms</t>
  </si>
  <si>
    <t>MH</t>
  </si>
  <si>
    <t>–</t>
  </si>
  <si>
    <t>Fig. 1h</t>
  </si>
  <si>
    <r>
      <t>Intermittent 8-h ALT</t>
    </r>
    <r>
      <rPr>
        <vertAlign val="subscript"/>
        <sz val="12"/>
        <color rgb="FFFF9300"/>
        <rFont val="Calibri (Body)"/>
      </rPr>
      <t>PBS</t>
    </r>
    <r>
      <rPr>
        <sz val="12"/>
        <color rgb="FFFF9300"/>
        <rFont val="Calibri"/>
        <family val="2"/>
        <scheme val="minor"/>
      </rPr>
      <t xml:space="preserve"> Cyc. 1</t>
    </r>
  </si>
  <si>
    <r>
      <t>Intermittent 8-h ALT</t>
    </r>
    <r>
      <rPr>
        <vertAlign val="subscript"/>
        <sz val="12"/>
        <color rgb="FFFF9300"/>
        <rFont val="Calibri (Body)"/>
      </rPr>
      <t>PBS</t>
    </r>
    <r>
      <rPr>
        <sz val="12"/>
        <color rgb="FFFF9300"/>
        <rFont val="Calibri"/>
        <family val="2"/>
        <scheme val="minor"/>
      </rPr>
      <t xml:space="preserve"> Cyc. 2</t>
    </r>
  </si>
  <si>
    <r>
      <t>Intermittent 8-h ALT</t>
    </r>
    <r>
      <rPr>
        <vertAlign val="subscript"/>
        <sz val="12"/>
        <color rgb="FFFF9300"/>
        <rFont val="Calibri (Body)"/>
      </rPr>
      <t>PBS</t>
    </r>
    <r>
      <rPr>
        <sz val="12"/>
        <color rgb="FFFF9300"/>
        <rFont val="Calibri"/>
        <family val="2"/>
        <scheme val="minor"/>
      </rPr>
      <t xml:space="preserve"> Cyc. 3</t>
    </r>
  </si>
  <si>
    <r>
      <t>Intermittent 8-h ALT</t>
    </r>
    <r>
      <rPr>
        <vertAlign val="subscript"/>
        <sz val="12"/>
        <color rgb="FFFF9300"/>
        <rFont val="Calibri (Body)"/>
      </rPr>
      <t>PBS</t>
    </r>
    <r>
      <rPr>
        <sz val="12"/>
        <color rgb="FFFF9300"/>
        <rFont val="Calibri"/>
        <family val="2"/>
        <scheme val="minor"/>
      </rPr>
      <t xml:space="preserve"> Cyc. 4</t>
    </r>
  </si>
  <si>
    <r>
      <t>Intermittent 8-h ALT</t>
    </r>
    <r>
      <rPr>
        <vertAlign val="subscript"/>
        <sz val="12"/>
        <color rgb="FFFF9300"/>
        <rFont val="Calibri (Body)"/>
      </rPr>
      <t>PBS</t>
    </r>
    <r>
      <rPr>
        <sz val="12"/>
        <color rgb="FFFF9300"/>
        <rFont val="Calibri"/>
        <family val="2"/>
        <scheme val="minor"/>
      </rPr>
      <t xml:space="preserve"> Cyc. 5</t>
    </r>
  </si>
  <si>
    <r>
      <t>Intermittent 8-h ALT</t>
    </r>
    <r>
      <rPr>
        <vertAlign val="subscript"/>
        <sz val="12"/>
        <color rgb="FFFF9300"/>
        <rFont val="Calibri (Body)"/>
      </rPr>
      <t>PBS</t>
    </r>
    <r>
      <rPr>
        <sz val="12"/>
        <color rgb="FFFF9300"/>
        <rFont val="Calibri"/>
        <family val="2"/>
        <scheme val="minor"/>
      </rPr>
      <t xml:space="preserve"> Cyc. 6</t>
    </r>
  </si>
  <si>
    <r>
      <t>Intermittent 8-h ALT</t>
    </r>
    <r>
      <rPr>
        <vertAlign val="subscript"/>
        <sz val="12"/>
        <color rgb="FFFF9300"/>
        <rFont val="Calibri (Body)"/>
      </rPr>
      <t>PBS</t>
    </r>
    <r>
      <rPr>
        <sz val="12"/>
        <color rgb="FFFF9300"/>
        <rFont val="Calibri"/>
        <family val="2"/>
        <scheme val="minor"/>
      </rPr>
      <t xml:space="preserve"> Cyc. 7</t>
    </r>
  </si>
  <si>
    <r>
      <t>Intermittent 8-h ALT</t>
    </r>
    <r>
      <rPr>
        <vertAlign val="subscript"/>
        <sz val="12"/>
        <color rgb="FFFF9300"/>
        <rFont val="Calibri (Body)"/>
      </rPr>
      <t>AMK</t>
    </r>
    <r>
      <rPr>
        <sz val="12"/>
        <color rgb="FFFF9300"/>
        <rFont val="Calibri"/>
        <family val="2"/>
        <scheme val="minor"/>
      </rPr>
      <t xml:space="preserve"> Cyc. 1</t>
    </r>
  </si>
  <si>
    <r>
      <t>Intermittent 8-h ALT</t>
    </r>
    <r>
      <rPr>
        <vertAlign val="subscript"/>
        <sz val="12"/>
        <color rgb="FFFF9300"/>
        <rFont val="Calibri (Body)"/>
      </rPr>
      <t>AMK</t>
    </r>
    <r>
      <rPr>
        <sz val="12"/>
        <color rgb="FFFF9300"/>
        <rFont val="Calibri"/>
        <family val="2"/>
        <scheme val="minor"/>
      </rPr>
      <t xml:space="preserve"> Cyc. 2</t>
    </r>
  </si>
  <si>
    <r>
      <t>Intermittent 8-h ALT</t>
    </r>
    <r>
      <rPr>
        <vertAlign val="subscript"/>
        <sz val="12"/>
        <color rgb="FFFF9300"/>
        <rFont val="Calibri (Body)"/>
      </rPr>
      <t>AMK</t>
    </r>
    <r>
      <rPr>
        <sz val="12"/>
        <color rgb="FFFF9300"/>
        <rFont val="Calibri"/>
        <family val="2"/>
        <scheme val="minor"/>
      </rPr>
      <t xml:space="preserve"> Cyc. 3</t>
    </r>
  </si>
  <si>
    <r>
      <t>Intermittent 8-h ALT</t>
    </r>
    <r>
      <rPr>
        <vertAlign val="subscript"/>
        <sz val="12"/>
        <color rgb="FFFF9300"/>
        <rFont val="Calibri (Body)"/>
      </rPr>
      <t>AMK</t>
    </r>
    <r>
      <rPr>
        <sz val="12"/>
        <color rgb="FFFF9300"/>
        <rFont val="Calibri"/>
        <family val="2"/>
        <scheme val="minor"/>
      </rPr>
      <t xml:space="preserve"> Cyc. 4</t>
    </r>
  </si>
  <si>
    <r>
      <t>Intermittent 8-h ALT</t>
    </r>
    <r>
      <rPr>
        <vertAlign val="subscript"/>
        <sz val="12"/>
        <color rgb="FFFF9300"/>
        <rFont val="Calibri (Body)"/>
      </rPr>
      <t>AMK</t>
    </r>
    <r>
      <rPr>
        <sz val="12"/>
        <color rgb="FFFF9300"/>
        <rFont val="Calibri"/>
        <family val="2"/>
        <scheme val="minor"/>
      </rPr>
      <t xml:space="preserve"> Cyc. 5</t>
    </r>
  </si>
  <si>
    <r>
      <t>Intermittent 8-h ALT</t>
    </r>
    <r>
      <rPr>
        <vertAlign val="subscript"/>
        <sz val="12"/>
        <color rgb="FFFF9300"/>
        <rFont val="Calibri (Body)"/>
      </rPr>
      <t>AMK</t>
    </r>
    <r>
      <rPr>
        <sz val="12"/>
        <color rgb="FFFF9300"/>
        <rFont val="Calibri"/>
        <family val="2"/>
        <scheme val="minor"/>
      </rPr>
      <t xml:space="preserve"> Cyc. 6</t>
    </r>
  </si>
  <si>
    <r>
      <t>Intermittent 8-h ALT</t>
    </r>
    <r>
      <rPr>
        <vertAlign val="subscript"/>
        <sz val="12"/>
        <color rgb="FFFF9300"/>
        <rFont val="Calibri (Body)"/>
      </rPr>
      <t>AMK</t>
    </r>
    <r>
      <rPr>
        <sz val="12"/>
        <color rgb="FFFF9300"/>
        <rFont val="Calibri"/>
        <family val="2"/>
        <scheme val="minor"/>
      </rPr>
      <t xml:space="preserve"> Cyc. 7</t>
    </r>
  </si>
  <si>
    <t>Intermittent ALT</t>
  </si>
  <si>
    <t>Fig. 2d</t>
  </si>
  <si>
    <t>Biofilm data</t>
  </si>
  <si>
    <t>Biofilm</t>
  </si>
  <si>
    <t>Growth (48 h)</t>
  </si>
  <si>
    <t>GF (%)</t>
  </si>
  <si>
    <t>Fig. 2h</t>
  </si>
  <si>
    <t>55989 Population amikacin MIC (µg/mL)</t>
  </si>
  <si>
    <t>Fig. 2i</t>
  </si>
  <si>
    <t>LF82 Population amikacin MIC (µg/mL)</t>
  </si>
  <si>
    <t>Fig. 2e</t>
  </si>
  <si>
    <t>Fig. 3c</t>
  </si>
  <si>
    <t>Growth (72 h)</t>
  </si>
  <si>
    <r>
      <t xml:space="preserve">55989 Population amikacin MIC (µg/mL) in the </t>
    </r>
    <r>
      <rPr>
        <i/>
        <sz val="12"/>
        <color theme="1"/>
        <rFont val="Calibri"/>
        <family val="2"/>
        <scheme val="minor"/>
      </rPr>
      <t>in vitro</t>
    </r>
    <r>
      <rPr>
        <sz val="12"/>
        <color theme="1"/>
        <rFont val="Calibri"/>
        <family val="2"/>
        <scheme val="minor"/>
      </rPr>
      <t xml:space="preserve"> TPN experiment</t>
    </r>
  </si>
  <si>
    <t>Fig. 4d</t>
  </si>
  <si>
    <t>36 h</t>
  </si>
  <si>
    <t>12 h</t>
  </si>
  <si>
    <t>Fig. S1c</t>
  </si>
  <si>
    <t>Fig. S1d</t>
  </si>
  <si>
    <r>
      <t>1-day ALT</t>
    </r>
    <r>
      <rPr>
        <vertAlign val="subscript"/>
        <sz val="12"/>
        <color rgb="FFFF9300"/>
        <rFont val="Calibri"/>
        <family val="2"/>
        <scheme val="minor"/>
      </rPr>
      <t>PBS</t>
    </r>
    <r>
      <rPr>
        <sz val="12"/>
        <color rgb="FFFF9300"/>
        <rFont val="Calibri"/>
        <family val="2"/>
        <scheme val="minor"/>
      </rPr>
      <t xml:space="preserve"> treatment</t>
    </r>
  </si>
  <si>
    <t>5xMIC (mean)</t>
  </si>
  <si>
    <t>80xMIC (mean)</t>
  </si>
  <si>
    <t>500xMIC (mean)</t>
  </si>
  <si>
    <r>
      <t>1-day ALT</t>
    </r>
    <r>
      <rPr>
        <vertAlign val="subscript"/>
        <sz val="12"/>
        <color rgb="FFFF9300"/>
        <rFont val="Calibri (Body)"/>
      </rPr>
      <t>5-fold AMK</t>
    </r>
    <r>
      <rPr>
        <sz val="12"/>
        <color rgb="FFFF9300"/>
        <rFont val="Calibri"/>
        <family val="2"/>
        <scheme val="minor"/>
      </rPr>
      <t xml:space="preserve"> treatment</t>
    </r>
  </si>
  <si>
    <r>
      <t>1-day ALT80</t>
    </r>
    <r>
      <rPr>
        <vertAlign val="subscript"/>
        <sz val="12"/>
        <color rgb="FFFF9300"/>
        <rFont val="Calibri (Body)"/>
      </rPr>
      <t>-fold AMK</t>
    </r>
    <r>
      <rPr>
        <sz val="12"/>
        <color rgb="FFFF9300"/>
        <rFont val="Calibri"/>
        <family val="2"/>
        <scheme val="minor"/>
      </rPr>
      <t xml:space="preserve"> treatment</t>
    </r>
  </si>
  <si>
    <r>
      <t>1-day ALT</t>
    </r>
    <r>
      <rPr>
        <vertAlign val="subscript"/>
        <sz val="12"/>
        <color rgb="FFFF9300"/>
        <rFont val="Calibri (Body)"/>
      </rPr>
      <t>500-fold AMK</t>
    </r>
    <r>
      <rPr>
        <sz val="12"/>
        <color rgb="FFFF9300"/>
        <rFont val="Calibri"/>
        <family val="2"/>
        <scheme val="minor"/>
      </rPr>
      <t xml:space="preserve"> treatment</t>
    </r>
  </si>
  <si>
    <t>Slicone septum</t>
  </si>
  <si>
    <t>1-day ALT</t>
  </si>
  <si>
    <t>Fig. S1f</t>
  </si>
  <si>
    <t>Fig. S1e</t>
  </si>
  <si>
    <t>Fig. 1g</t>
  </si>
  <si>
    <t>Population amikacin MIC (µg/mL) in the 7-day continuous ALT experiment using LF82</t>
  </si>
  <si>
    <t>Fig. S2a</t>
  </si>
  <si>
    <t>Fig.S2b</t>
  </si>
  <si>
    <t>Fig. 2b</t>
  </si>
  <si>
    <t>Fig. S2c</t>
  </si>
  <si>
    <t>Fig. 2c</t>
  </si>
  <si>
    <t>Fig. 2g</t>
  </si>
  <si>
    <t>Fig. S3a</t>
  </si>
  <si>
    <t>Fig. S3b</t>
  </si>
  <si>
    <t>Fig. S3e</t>
  </si>
  <si>
    <t>Fig. 2f</t>
  </si>
  <si>
    <t>Fig. S3c</t>
  </si>
  <si>
    <t>Fig.S3f</t>
  </si>
  <si>
    <t>Fig. S3g</t>
  </si>
  <si>
    <t>Fig. 3b</t>
  </si>
  <si>
    <t>Fig. 3e</t>
  </si>
  <si>
    <t>Fig. S4a</t>
  </si>
  <si>
    <t>Fig. S4b</t>
  </si>
  <si>
    <t>Fig. S4f</t>
  </si>
  <si>
    <t>Fig. S4g</t>
  </si>
  <si>
    <t>Fig. 3f</t>
  </si>
  <si>
    <t>Fig. 4f</t>
  </si>
  <si>
    <t>Fig. S5b</t>
  </si>
  <si>
    <t>Fig. S5c</t>
  </si>
  <si>
    <t>Rep 1</t>
  </si>
  <si>
    <t>Rep 2</t>
  </si>
  <si>
    <t>Rep 3</t>
  </si>
  <si>
    <t>Rep 4</t>
  </si>
  <si>
    <t>Silicone septum</t>
  </si>
  <si>
    <t>Fig. S3d</t>
  </si>
  <si>
    <t>Fig. S3h</t>
  </si>
  <si>
    <t>Fig. S4h</t>
  </si>
  <si>
    <t>Fig. S5d</t>
  </si>
  <si>
    <t>The bacterial counts were below the detection limit and plotted as 10.</t>
  </si>
  <si>
    <t>The bacterial count was below the detection limit and plotted as 10.</t>
  </si>
  <si>
    <t>Fig. S2b</t>
  </si>
  <si>
    <t>Fig. S4d</t>
  </si>
  <si>
    <t>Fig. 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</si>
</sst>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rgb="FF00B05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rgb="FFFF9300"/>
      <name val="Calibri"/>
      <family val="2"/>
      <scheme val="minor"/>
    </font>
    <font>
      <vertAlign val="subscript"/>
      <sz val="12"/>
      <color rgb="FFFF9300"/>
      <name val="Calibri"/>
      <family val="2"/>
      <scheme val="minor"/>
    </font>
    <font>
      <sz val="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rgb="FFFF9300"/>
      <name val="Calibri (Body)"/>
    </font>
    <font>
      <b/>
      <sz val="12"/>
      <color rgb="FF00B050"/>
      <name val="Calibri"/>
      <family val="2"/>
      <scheme val="minor"/>
    </font>
    <font>
      <sz val="12"/>
      <color rgb="FFFF2600"/>
      <name val="Calibri"/>
      <family val="2"/>
      <scheme val="minor"/>
    </font>
    <font>
      <b/>
      <sz val="12"/>
      <color rgb="FFFF26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FF2600"/>
      <name val="Arial"/>
      <family val="2"/>
    </font>
    <font>
      <sz val="9"/>
      <color rgb="FF00B050"/>
      <name val="Arial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4" fillId="2" borderId="2" xfId="0" applyFont="1" applyFill="1" applyBorder="1" applyAlignment="1">
      <alignment horizontal="left"/>
    </xf>
    <xf numFmtId="0" fontId="4" fillId="3" borderId="0" xfId="0" applyFont="1" applyFill="1"/>
    <xf numFmtId="0" fontId="4" fillId="2" borderId="2" xfId="0" applyFont="1" applyFill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5" fillId="0" borderId="0" xfId="0" applyFont="1"/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8" fillId="0" borderId="0" xfId="0" applyFont="1"/>
    <xf numFmtId="0" fontId="2" fillId="5" borderId="0" xfId="0" applyFont="1" applyFill="1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0" xfId="0" applyFont="1" applyFill="1"/>
    <xf numFmtId="0" fontId="9" fillId="3" borderId="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/>
    <xf numFmtId="0" fontId="12" fillId="0" borderId="0" xfId="0" applyFont="1"/>
    <xf numFmtId="0" fontId="9" fillId="3" borderId="3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2" fillId="2" borderId="8" xfId="0" applyFont="1" applyFill="1" applyBorder="1" applyAlignment="1">
      <alignment horizontal="right" vertical="center"/>
    </xf>
    <xf numFmtId="0" fontId="12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1" fillId="3" borderId="0" xfId="0" applyFont="1" applyFill="1"/>
    <xf numFmtId="0" fontId="15" fillId="2" borderId="0" xfId="0" applyFont="1" applyFill="1"/>
    <xf numFmtId="0" fontId="0" fillId="0" borderId="8" xfId="0" applyBorder="1"/>
    <xf numFmtId="0" fontId="13" fillId="2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16" fillId="2" borderId="0" xfId="0" applyFont="1" applyFill="1"/>
    <xf numFmtId="0" fontId="16" fillId="3" borderId="0" xfId="0" applyFont="1" applyFill="1"/>
    <xf numFmtId="0" fontId="0" fillId="2" borderId="0" xfId="0" applyFill="1" applyAlignment="1">
      <alignment horizontal="right"/>
    </xf>
    <xf numFmtId="0" fontId="9" fillId="0" borderId="0" xfId="0" applyFont="1"/>
    <xf numFmtId="0" fontId="0" fillId="0" borderId="0" xfId="0" applyAlignment="1">
      <alignment horizontal="right"/>
    </xf>
    <xf numFmtId="0" fontId="8" fillId="7" borderId="0" xfId="0" applyFont="1" applyFill="1"/>
    <xf numFmtId="0" fontId="0" fillId="7" borderId="0" xfId="0" applyFill="1"/>
    <xf numFmtId="0" fontId="1" fillId="7" borderId="0" xfId="0" applyFont="1" applyFill="1"/>
    <xf numFmtId="0" fontId="16" fillId="7" borderId="0" xfId="0" applyFont="1" applyFill="1"/>
    <xf numFmtId="0" fontId="2" fillId="7" borderId="0" xfId="0" applyFont="1" applyFill="1"/>
    <xf numFmtId="0" fontId="9" fillId="0" borderId="0" xfId="0" applyFont="1" applyAlignment="1">
      <alignment horizontal="left" vertical="center"/>
    </xf>
    <xf numFmtId="0" fontId="12" fillId="7" borderId="0" xfId="0" applyFont="1" applyFill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0" xfId="0" applyFont="1" applyFill="1"/>
    <xf numFmtId="0" fontId="2" fillId="4" borderId="0" xfId="0" applyFont="1" applyFill="1"/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 textRotation="90" wrapText="1"/>
    </xf>
    <xf numFmtId="0" fontId="1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2600"/>
      <color rgb="FFFF9300"/>
      <color rgb="FFF49C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4754-5B27-BD44-B364-4F75D5A77E13}">
  <dimension ref="A1:G13"/>
  <sheetViews>
    <sheetView workbookViewId="0">
      <selection activeCell="B13" sqref="B13"/>
    </sheetView>
  </sheetViews>
  <sheetFormatPr baseColWidth="10" defaultRowHeight="16" x14ac:dyDescent="0.2"/>
  <sheetData>
    <row r="1" spans="1:7" x14ac:dyDescent="0.2">
      <c r="A1" s="74" t="s">
        <v>95</v>
      </c>
    </row>
    <row r="3" spans="1:7" x14ac:dyDescent="0.2">
      <c r="B3" t="s">
        <v>32</v>
      </c>
    </row>
    <row r="4" spans="1:7" x14ac:dyDescent="0.2">
      <c r="B4" s="100" t="s">
        <v>26</v>
      </c>
      <c r="C4" s="100"/>
      <c r="D4" s="3" t="s">
        <v>17</v>
      </c>
      <c r="E4" s="3" t="s">
        <v>20</v>
      </c>
      <c r="F4" s="3" t="s">
        <v>22</v>
      </c>
    </row>
    <row r="5" spans="1:7" x14ac:dyDescent="0.2">
      <c r="B5" s="101" t="s">
        <v>27</v>
      </c>
      <c r="C5" s="11" t="s">
        <v>12</v>
      </c>
      <c r="D5" s="78">
        <v>10</v>
      </c>
      <c r="E5" s="1">
        <v>10</v>
      </c>
      <c r="F5" s="1">
        <v>10</v>
      </c>
    </row>
    <row r="6" spans="1:7" x14ac:dyDescent="0.2">
      <c r="B6" s="101"/>
      <c r="C6" s="11" t="s">
        <v>13</v>
      </c>
      <c r="D6" s="1">
        <v>20</v>
      </c>
      <c r="E6" s="1">
        <v>60</v>
      </c>
      <c r="F6" s="1">
        <v>360</v>
      </c>
    </row>
    <row r="7" spans="1:7" x14ac:dyDescent="0.2">
      <c r="B7" s="101"/>
      <c r="C7" s="11" t="s">
        <v>94</v>
      </c>
      <c r="D7" s="1">
        <v>30000000</v>
      </c>
      <c r="E7" s="1">
        <v>13000000</v>
      </c>
      <c r="F7" s="1">
        <v>35000000</v>
      </c>
    </row>
    <row r="8" spans="1:7" x14ac:dyDescent="0.2">
      <c r="B8" s="101"/>
      <c r="C8" s="11" t="s">
        <v>14</v>
      </c>
      <c r="D8" s="1">
        <v>95000000</v>
      </c>
      <c r="E8" s="1">
        <v>90000000</v>
      </c>
      <c r="F8" s="1">
        <v>120000000</v>
      </c>
    </row>
    <row r="9" spans="1:7" x14ac:dyDescent="0.2">
      <c r="B9" s="101"/>
      <c r="C9" s="11" t="s">
        <v>93</v>
      </c>
      <c r="D9" s="1">
        <v>550000000</v>
      </c>
      <c r="E9" s="1">
        <v>400000000</v>
      </c>
      <c r="F9" s="1">
        <v>170000000</v>
      </c>
    </row>
    <row r="10" spans="1:7" x14ac:dyDescent="0.2">
      <c r="B10" s="101"/>
      <c r="C10" s="11" t="s">
        <v>15</v>
      </c>
      <c r="D10" s="1">
        <v>350000000</v>
      </c>
      <c r="E10" s="1">
        <v>600000000</v>
      </c>
      <c r="F10" s="1">
        <v>650000000</v>
      </c>
    </row>
    <row r="13" spans="1:7" x14ac:dyDescent="0.2">
      <c r="B13" s="77" t="s">
        <v>143</v>
      </c>
      <c r="C13" s="77"/>
      <c r="D13" s="77"/>
      <c r="E13" s="77"/>
      <c r="F13" s="77"/>
      <c r="G13" s="77"/>
    </row>
  </sheetData>
  <mergeCells count="2">
    <mergeCell ref="B4:C4"/>
    <mergeCell ref="B5:B10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8234-144F-914C-961A-87E00B801937}">
  <dimension ref="A1:AD19"/>
  <sheetViews>
    <sheetView workbookViewId="0">
      <selection activeCell="L19" sqref="L19"/>
    </sheetView>
  </sheetViews>
  <sheetFormatPr baseColWidth="10" defaultRowHeight="16" x14ac:dyDescent="0.2"/>
  <cols>
    <col min="2" max="31" width="5.83203125" customWidth="1"/>
  </cols>
  <sheetData>
    <row r="1" spans="1:30" x14ac:dyDescent="0.2">
      <c r="A1" s="74" t="s">
        <v>63</v>
      </c>
      <c r="B1" t="s">
        <v>109</v>
      </c>
    </row>
    <row r="2" spans="1:30" x14ac:dyDescent="0.2">
      <c r="A2" s="74" t="s">
        <v>113</v>
      </c>
    </row>
    <row r="4" spans="1:30" x14ac:dyDescent="0.2">
      <c r="D4" s="120" t="s">
        <v>6</v>
      </c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2"/>
    </row>
    <row r="5" spans="1:30" x14ac:dyDescent="0.2">
      <c r="D5" s="121" t="s">
        <v>17</v>
      </c>
      <c r="E5" s="121"/>
      <c r="F5" s="121"/>
      <c r="G5" s="121"/>
      <c r="H5" s="121"/>
      <c r="I5" s="121"/>
      <c r="J5" s="121"/>
      <c r="K5" s="121"/>
      <c r="L5" s="2"/>
      <c r="M5" s="121" t="s">
        <v>20</v>
      </c>
      <c r="N5" s="121"/>
      <c r="O5" s="121"/>
      <c r="P5" s="121"/>
      <c r="Q5" s="121"/>
      <c r="R5" s="121"/>
      <c r="S5" s="121"/>
      <c r="T5" s="121"/>
      <c r="U5" s="2"/>
      <c r="V5" s="121" t="s">
        <v>22</v>
      </c>
      <c r="W5" s="121"/>
      <c r="X5" s="121"/>
      <c r="Y5" s="121"/>
      <c r="Z5" s="121"/>
      <c r="AA5" s="121"/>
      <c r="AB5" s="121"/>
      <c r="AC5" s="121"/>
      <c r="AD5" s="2"/>
    </row>
    <row r="6" spans="1:30" x14ac:dyDescent="0.2">
      <c r="D6" s="122" t="s">
        <v>11</v>
      </c>
      <c r="E6" s="122"/>
      <c r="F6" s="122"/>
      <c r="G6" s="122"/>
      <c r="H6" s="123" t="s">
        <v>61</v>
      </c>
      <c r="I6" s="123"/>
      <c r="J6" s="123"/>
      <c r="K6" s="123"/>
      <c r="L6" s="2"/>
      <c r="M6" s="122" t="s">
        <v>11</v>
      </c>
      <c r="N6" s="122"/>
      <c r="O6" s="122"/>
      <c r="P6" s="122"/>
      <c r="Q6" s="124" t="s">
        <v>61</v>
      </c>
      <c r="R6" s="124"/>
      <c r="S6" s="124"/>
      <c r="T6" s="124"/>
      <c r="U6" s="2"/>
      <c r="V6" s="122" t="s">
        <v>11</v>
      </c>
      <c r="W6" s="122"/>
      <c r="X6" s="122"/>
      <c r="Y6" s="122"/>
      <c r="Z6" s="123" t="s">
        <v>61</v>
      </c>
      <c r="AA6" s="123"/>
      <c r="AB6" s="123"/>
      <c r="AC6" s="123"/>
      <c r="AD6" s="2"/>
    </row>
    <row r="7" spans="1:30" x14ac:dyDescent="0.2">
      <c r="D7" s="3" t="s">
        <v>133</v>
      </c>
      <c r="E7" s="3" t="s">
        <v>134</v>
      </c>
      <c r="F7" s="3" t="s">
        <v>135</v>
      </c>
      <c r="G7" s="3" t="s">
        <v>136</v>
      </c>
      <c r="H7" s="83" t="s">
        <v>133</v>
      </c>
      <c r="I7" s="83" t="s">
        <v>134</v>
      </c>
      <c r="J7" s="83" t="s">
        <v>135</v>
      </c>
      <c r="K7" s="83" t="s">
        <v>136</v>
      </c>
      <c r="L7" s="84"/>
      <c r="M7" s="3" t="s">
        <v>133</v>
      </c>
      <c r="N7" s="3" t="s">
        <v>134</v>
      </c>
      <c r="O7" s="3" t="s">
        <v>135</v>
      </c>
      <c r="P7" s="3" t="s">
        <v>136</v>
      </c>
      <c r="Q7" s="85" t="s">
        <v>133</v>
      </c>
      <c r="R7" s="85" t="s">
        <v>134</v>
      </c>
      <c r="S7" s="85" t="s">
        <v>135</v>
      </c>
      <c r="T7" s="85" t="s">
        <v>136</v>
      </c>
      <c r="U7" s="84"/>
      <c r="V7" s="3" t="s">
        <v>133</v>
      </c>
      <c r="W7" s="3" t="s">
        <v>134</v>
      </c>
      <c r="X7" s="3" t="s">
        <v>135</v>
      </c>
      <c r="Y7" s="3" t="s">
        <v>136</v>
      </c>
      <c r="Z7" s="83" t="s">
        <v>133</v>
      </c>
      <c r="AA7" s="83" t="s">
        <v>134</v>
      </c>
      <c r="AB7" s="83" t="s">
        <v>135</v>
      </c>
      <c r="AC7" s="83" t="s">
        <v>136</v>
      </c>
      <c r="AD7" s="2"/>
    </row>
    <row r="8" spans="1:30" x14ac:dyDescent="0.2">
      <c r="C8" s="75" t="s">
        <v>137</v>
      </c>
      <c r="D8" s="26">
        <v>16</v>
      </c>
      <c r="E8" s="26">
        <v>16</v>
      </c>
      <c r="F8" s="26">
        <v>16</v>
      </c>
      <c r="G8" s="26">
        <v>16</v>
      </c>
      <c r="H8" s="28">
        <v>4</v>
      </c>
      <c r="I8" s="28">
        <v>4</v>
      </c>
      <c r="J8" s="28">
        <v>4</v>
      </c>
      <c r="K8" s="28">
        <v>4</v>
      </c>
      <c r="L8" s="23"/>
      <c r="M8" s="26">
        <v>16</v>
      </c>
      <c r="N8" s="26">
        <v>16</v>
      </c>
      <c r="O8" s="26">
        <v>16</v>
      </c>
      <c r="P8" s="26">
        <v>16</v>
      </c>
      <c r="Q8" s="28">
        <v>4</v>
      </c>
      <c r="R8" s="28">
        <v>4</v>
      </c>
      <c r="S8" s="28">
        <v>4</v>
      </c>
      <c r="T8" s="28">
        <v>4</v>
      </c>
      <c r="U8" s="23"/>
      <c r="V8" s="26">
        <v>16</v>
      </c>
      <c r="W8" s="26">
        <v>16</v>
      </c>
      <c r="X8" s="26">
        <v>16</v>
      </c>
      <c r="Y8" s="26">
        <v>16</v>
      </c>
      <c r="Z8" s="28">
        <v>4</v>
      </c>
      <c r="AA8" s="28">
        <v>4</v>
      </c>
      <c r="AB8" s="28">
        <v>4</v>
      </c>
      <c r="AC8" s="28">
        <v>4</v>
      </c>
    </row>
    <row r="9" spans="1:30" x14ac:dyDescent="0.2">
      <c r="C9" s="75" t="s">
        <v>1</v>
      </c>
      <c r="D9" s="26">
        <v>16</v>
      </c>
      <c r="E9" s="26">
        <v>16</v>
      </c>
      <c r="F9" s="26">
        <v>16</v>
      </c>
      <c r="G9" s="26">
        <v>16</v>
      </c>
      <c r="H9" s="28">
        <v>4</v>
      </c>
      <c r="I9" s="28">
        <v>4</v>
      </c>
      <c r="J9" s="28">
        <v>4</v>
      </c>
      <c r="K9" s="28">
        <v>4</v>
      </c>
      <c r="L9" s="23"/>
      <c r="M9" s="26">
        <v>16</v>
      </c>
      <c r="N9" s="26">
        <v>16</v>
      </c>
      <c r="O9" s="26">
        <v>16</v>
      </c>
      <c r="P9" s="26">
        <v>16</v>
      </c>
      <c r="Q9" s="28">
        <v>4</v>
      </c>
      <c r="R9" s="28">
        <v>4</v>
      </c>
      <c r="S9" s="28">
        <v>4</v>
      </c>
      <c r="T9" s="28">
        <v>4</v>
      </c>
      <c r="U9" s="23"/>
      <c r="V9" s="26">
        <v>16</v>
      </c>
      <c r="W9" s="26">
        <v>16</v>
      </c>
      <c r="X9" s="26">
        <v>16</v>
      </c>
      <c r="Y9" s="26">
        <v>16</v>
      </c>
      <c r="Z9" s="28">
        <v>4</v>
      </c>
      <c r="AA9" s="28">
        <v>4</v>
      </c>
      <c r="AB9" s="28">
        <v>4</v>
      </c>
      <c r="AC9" s="28">
        <v>4</v>
      </c>
    </row>
    <row r="10" spans="1:30" x14ac:dyDescent="0.2">
      <c r="C10" s="75" t="s">
        <v>5</v>
      </c>
      <c r="D10" s="26" t="s">
        <v>62</v>
      </c>
      <c r="E10" s="26" t="s">
        <v>62</v>
      </c>
      <c r="F10" s="26" t="s">
        <v>62</v>
      </c>
      <c r="G10" s="26" t="s">
        <v>62</v>
      </c>
      <c r="H10" s="28" t="s">
        <v>62</v>
      </c>
      <c r="I10" s="28" t="s">
        <v>62</v>
      </c>
      <c r="J10" s="28" t="s">
        <v>62</v>
      </c>
      <c r="K10" s="28" t="s">
        <v>62</v>
      </c>
      <c r="L10" s="23"/>
      <c r="M10" s="26">
        <v>16</v>
      </c>
      <c r="N10" s="26">
        <v>16</v>
      </c>
      <c r="O10" s="26">
        <v>16</v>
      </c>
      <c r="P10" s="26">
        <v>16</v>
      </c>
      <c r="Q10" s="28">
        <v>4</v>
      </c>
      <c r="R10" s="28">
        <v>4</v>
      </c>
      <c r="S10" s="28">
        <v>4</v>
      </c>
      <c r="T10" s="28">
        <v>4</v>
      </c>
      <c r="U10" s="23"/>
      <c r="V10" s="26" t="s">
        <v>62</v>
      </c>
      <c r="W10" s="26" t="s">
        <v>62</v>
      </c>
      <c r="X10" s="26" t="s">
        <v>62</v>
      </c>
      <c r="Y10" s="26" t="s">
        <v>62</v>
      </c>
      <c r="Z10" s="28" t="s">
        <v>62</v>
      </c>
      <c r="AA10" s="28" t="s">
        <v>62</v>
      </c>
      <c r="AB10" s="28" t="s">
        <v>62</v>
      </c>
      <c r="AC10" s="28" t="s">
        <v>62</v>
      </c>
    </row>
    <row r="13" spans="1:30" x14ac:dyDescent="0.2">
      <c r="D13" s="116" t="s">
        <v>29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</row>
    <row r="14" spans="1:30" x14ac:dyDescent="0.2">
      <c r="D14" s="117" t="s">
        <v>19</v>
      </c>
      <c r="E14" s="117"/>
      <c r="F14" s="117"/>
      <c r="G14" s="117"/>
      <c r="H14" s="117"/>
      <c r="I14" s="117"/>
      <c r="J14" s="117"/>
      <c r="K14" s="117"/>
      <c r="L14" s="87"/>
      <c r="M14" s="117" t="s">
        <v>21</v>
      </c>
      <c r="N14" s="117"/>
      <c r="O14" s="117"/>
      <c r="P14" s="117"/>
      <c r="Q14" s="117"/>
      <c r="R14" s="117"/>
      <c r="S14" s="117"/>
      <c r="T14" s="117"/>
      <c r="U14" s="87"/>
      <c r="V14" s="117" t="s">
        <v>23</v>
      </c>
      <c r="W14" s="117"/>
      <c r="X14" s="117"/>
      <c r="Y14" s="117"/>
      <c r="Z14" s="117"/>
      <c r="AA14" s="117"/>
      <c r="AB14" s="117"/>
      <c r="AC14" s="117"/>
    </row>
    <row r="15" spans="1:30" x14ac:dyDescent="0.2">
      <c r="D15" s="118" t="s">
        <v>11</v>
      </c>
      <c r="E15" s="118"/>
      <c r="F15" s="118"/>
      <c r="G15" s="118"/>
      <c r="H15" s="119" t="s">
        <v>61</v>
      </c>
      <c r="I15" s="119"/>
      <c r="J15" s="119"/>
      <c r="K15" s="119"/>
      <c r="L15" s="87"/>
      <c r="M15" s="118" t="s">
        <v>11</v>
      </c>
      <c r="N15" s="118"/>
      <c r="O15" s="118"/>
      <c r="P15" s="118"/>
      <c r="Q15" s="119" t="s">
        <v>61</v>
      </c>
      <c r="R15" s="119"/>
      <c r="S15" s="119"/>
      <c r="T15" s="119"/>
      <c r="U15" s="87"/>
      <c r="V15" s="118" t="s">
        <v>11</v>
      </c>
      <c r="W15" s="118"/>
      <c r="X15" s="118"/>
      <c r="Y15" s="118"/>
      <c r="Z15" s="119" t="s">
        <v>61</v>
      </c>
      <c r="AA15" s="119"/>
      <c r="AB15" s="119"/>
      <c r="AC15" s="119"/>
    </row>
    <row r="16" spans="1:30" x14ac:dyDescent="0.2">
      <c r="D16" s="68" t="s">
        <v>133</v>
      </c>
      <c r="E16" s="68" t="s">
        <v>134</v>
      </c>
      <c r="F16" s="68" t="s">
        <v>135</v>
      </c>
      <c r="G16" s="68" t="s">
        <v>136</v>
      </c>
      <c r="H16" s="8" t="s">
        <v>133</v>
      </c>
      <c r="I16" s="8" t="s">
        <v>134</v>
      </c>
      <c r="J16" s="8" t="s">
        <v>135</v>
      </c>
      <c r="K16" s="8" t="s">
        <v>136</v>
      </c>
      <c r="L16" s="86"/>
      <c r="M16" s="68" t="s">
        <v>133</v>
      </c>
      <c r="N16" s="68" t="s">
        <v>134</v>
      </c>
      <c r="O16" s="68" t="s">
        <v>135</v>
      </c>
      <c r="P16" s="68" t="s">
        <v>136</v>
      </c>
      <c r="Q16" s="8" t="s">
        <v>133</v>
      </c>
      <c r="R16" s="8" t="s">
        <v>134</v>
      </c>
      <c r="S16" s="8" t="s">
        <v>135</v>
      </c>
      <c r="T16" s="8" t="s">
        <v>136</v>
      </c>
      <c r="U16" s="86"/>
      <c r="V16" s="68" t="s">
        <v>133</v>
      </c>
      <c r="W16" s="68" t="s">
        <v>134</v>
      </c>
      <c r="X16" s="68" t="s">
        <v>135</v>
      </c>
      <c r="Y16" s="68" t="s">
        <v>136</v>
      </c>
      <c r="Z16" s="8" t="s">
        <v>133</v>
      </c>
      <c r="AA16" s="8" t="s">
        <v>134</v>
      </c>
      <c r="AB16" s="8" t="s">
        <v>135</v>
      </c>
      <c r="AC16" s="8" t="s">
        <v>136</v>
      </c>
    </row>
    <row r="17" spans="3:29" x14ac:dyDescent="0.2">
      <c r="C17" s="75" t="s">
        <v>137</v>
      </c>
      <c r="D17" s="88">
        <v>16</v>
      </c>
      <c r="E17" s="88">
        <v>16</v>
      </c>
      <c r="F17" s="88">
        <v>16</v>
      </c>
      <c r="G17" s="88">
        <v>16</v>
      </c>
      <c r="H17" s="33">
        <v>4</v>
      </c>
      <c r="I17" s="33">
        <v>4</v>
      </c>
      <c r="J17" s="33">
        <v>4</v>
      </c>
      <c r="K17" s="33">
        <v>4</v>
      </c>
      <c r="L17" s="89"/>
      <c r="M17" s="88">
        <v>16</v>
      </c>
      <c r="N17" s="88">
        <v>16</v>
      </c>
      <c r="O17" s="88">
        <v>16</v>
      </c>
      <c r="P17" s="88">
        <v>16</v>
      </c>
      <c r="Q17" s="33">
        <v>4</v>
      </c>
      <c r="R17" s="33">
        <v>4</v>
      </c>
      <c r="S17" s="33">
        <v>4</v>
      </c>
      <c r="T17" s="33">
        <v>4</v>
      </c>
      <c r="U17" s="89"/>
      <c r="V17" s="88">
        <v>16</v>
      </c>
      <c r="W17" s="88">
        <v>16</v>
      </c>
      <c r="X17" s="88">
        <v>16</v>
      </c>
      <c r="Y17" s="88">
        <v>16</v>
      </c>
      <c r="Z17" s="33">
        <v>4</v>
      </c>
      <c r="AA17" s="33">
        <v>4</v>
      </c>
      <c r="AB17" s="33">
        <v>4</v>
      </c>
      <c r="AC17" s="33">
        <v>4</v>
      </c>
    </row>
    <row r="18" spans="3:29" x14ac:dyDescent="0.2">
      <c r="C18" s="75" t="s">
        <v>1</v>
      </c>
      <c r="D18" s="88">
        <v>16</v>
      </c>
      <c r="E18" s="88">
        <v>16</v>
      </c>
      <c r="F18" s="88">
        <v>16</v>
      </c>
      <c r="G18" s="88">
        <v>16</v>
      </c>
      <c r="H18" s="33">
        <v>4</v>
      </c>
      <c r="I18" s="33">
        <v>4</v>
      </c>
      <c r="J18" s="33">
        <v>4</v>
      </c>
      <c r="K18" s="33">
        <v>4</v>
      </c>
      <c r="L18" s="89"/>
      <c r="M18" s="88">
        <v>16</v>
      </c>
      <c r="N18" s="88">
        <v>16</v>
      </c>
      <c r="O18" s="88">
        <v>16</v>
      </c>
      <c r="P18" s="88">
        <v>16</v>
      </c>
      <c r="Q18" s="33">
        <v>4</v>
      </c>
      <c r="R18" s="33">
        <v>4</v>
      </c>
      <c r="S18" s="33">
        <v>4</v>
      </c>
      <c r="T18" s="33">
        <v>4</v>
      </c>
      <c r="U18" s="89"/>
      <c r="V18" s="88">
        <v>16</v>
      </c>
      <c r="W18" s="88">
        <v>16</v>
      </c>
      <c r="X18" s="88">
        <v>16</v>
      </c>
      <c r="Y18" s="88">
        <v>16</v>
      </c>
      <c r="Z18" s="33">
        <v>4</v>
      </c>
      <c r="AA18" s="33">
        <v>4</v>
      </c>
      <c r="AB18" s="33">
        <v>4</v>
      </c>
      <c r="AC18" s="33">
        <v>4</v>
      </c>
    </row>
    <row r="19" spans="3:29" x14ac:dyDescent="0.2">
      <c r="C19" s="75" t="s">
        <v>5</v>
      </c>
      <c r="D19" s="88">
        <v>16</v>
      </c>
      <c r="E19" s="88">
        <v>16</v>
      </c>
      <c r="F19" s="88">
        <v>16</v>
      </c>
      <c r="G19" s="88">
        <v>16</v>
      </c>
      <c r="H19" s="33">
        <v>4</v>
      </c>
      <c r="I19" s="33">
        <v>4</v>
      </c>
      <c r="J19" s="33">
        <v>4</v>
      </c>
      <c r="K19" s="33">
        <v>4</v>
      </c>
      <c r="L19" s="89"/>
      <c r="M19" s="88" t="s">
        <v>62</v>
      </c>
      <c r="N19" s="88" t="s">
        <v>62</v>
      </c>
      <c r="O19" s="88" t="s">
        <v>62</v>
      </c>
      <c r="P19" s="88" t="s">
        <v>62</v>
      </c>
      <c r="Q19" s="33" t="s">
        <v>62</v>
      </c>
      <c r="R19" s="33" t="s">
        <v>62</v>
      </c>
      <c r="S19" s="33" t="s">
        <v>62</v>
      </c>
      <c r="T19" s="33" t="s">
        <v>62</v>
      </c>
      <c r="U19" s="89"/>
      <c r="V19" s="88">
        <v>16</v>
      </c>
      <c r="W19" s="88">
        <v>16</v>
      </c>
      <c r="X19" s="88">
        <v>16</v>
      </c>
      <c r="Y19" s="88">
        <v>16</v>
      </c>
      <c r="Z19" s="33">
        <v>4</v>
      </c>
      <c r="AA19" s="33">
        <v>4</v>
      </c>
      <c r="AB19" s="33">
        <v>4</v>
      </c>
      <c r="AC19" s="33">
        <v>4</v>
      </c>
    </row>
  </sheetData>
  <mergeCells count="20">
    <mergeCell ref="D4:AC4"/>
    <mergeCell ref="D5:K5"/>
    <mergeCell ref="M5:T5"/>
    <mergeCell ref="V5:AC5"/>
    <mergeCell ref="D6:G6"/>
    <mergeCell ref="H6:K6"/>
    <mergeCell ref="M6:P6"/>
    <mergeCell ref="Q6:T6"/>
    <mergeCell ref="V6:Y6"/>
    <mergeCell ref="Z6:AC6"/>
    <mergeCell ref="D13:AC13"/>
    <mergeCell ref="D14:K14"/>
    <mergeCell ref="M14:T14"/>
    <mergeCell ref="V14:AC14"/>
    <mergeCell ref="D15:G15"/>
    <mergeCell ref="H15:K15"/>
    <mergeCell ref="M15:P15"/>
    <mergeCell ref="Q15:T15"/>
    <mergeCell ref="V15:Y15"/>
    <mergeCell ref="Z15:AC15"/>
  </mergeCell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1956-8F31-FF45-97EF-9E0225FECE36}">
  <dimension ref="A1:K34"/>
  <sheetViews>
    <sheetView workbookViewId="0">
      <selection activeCell="G36" sqref="G36"/>
    </sheetView>
  </sheetViews>
  <sheetFormatPr baseColWidth="10" defaultRowHeight="16" x14ac:dyDescent="0.2"/>
  <cols>
    <col min="4" max="4" width="11.1640625" bestFit="1" customWidth="1"/>
    <col min="5" max="5" width="11" bestFit="1" customWidth="1"/>
    <col min="6" max="7" width="11.1640625" bestFit="1" customWidth="1"/>
    <col min="8" max="8" width="12.1640625" bestFit="1" customWidth="1"/>
    <col min="9" max="10" width="11" bestFit="1" customWidth="1"/>
    <col min="11" max="11" width="11.1640625" bestFit="1" customWidth="1"/>
  </cols>
  <sheetData>
    <row r="1" spans="1:11" x14ac:dyDescent="0.2">
      <c r="A1" s="74" t="s">
        <v>112</v>
      </c>
    </row>
    <row r="2" spans="1:11" x14ac:dyDescent="0.2">
      <c r="A2" s="74" t="s">
        <v>116</v>
      </c>
    </row>
    <row r="3" spans="1:11" x14ac:dyDescent="0.2">
      <c r="B3" t="s">
        <v>32</v>
      </c>
    </row>
    <row r="4" spans="1:11" x14ac:dyDescent="0.2">
      <c r="D4" s="106" t="s">
        <v>6</v>
      </c>
      <c r="E4" s="106"/>
      <c r="F4" s="106"/>
      <c r="G4" s="106"/>
      <c r="H4" s="103" t="s">
        <v>29</v>
      </c>
      <c r="I4" s="103"/>
      <c r="J4" s="103"/>
      <c r="K4" s="103"/>
    </row>
    <row r="5" spans="1:11" x14ac:dyDescent="0.2">
      <c r="B5" s="100" t="s">
        <v>26</v>
      </c>
      <c r="C5" s="100"/>
      <c r="D5" s="4" t="s">
        <v>24</v>
      </c>
      <c r="E5" s="3" t="s">
        <v>17</v>
      </c>
      <c r="F5" s="3" t="s">
        <v>20</v>
      </c>
      <c r="G5" s="3" t="s">
        <v>22</v>
      </c>
      <c r="H5" s="8" t="s">
        <v>25</v>
      </c>
      <c r="I5" s="8" t="s">
        <v>19</v>
      </c>
      <c r="J5" s="8" t="s">
        <v>21</v>
      </c>
      <c r="K5" s="8" t="s">
        <v>23</v>
      </c>
    </row>
    <row r="6" spans="1:11" x14ac:dyDescent="0.2">
      <c r="B6" s="101" t="s">
        <v>27</v>
      </c>
      <c r="C6" s="11" t="s">
        <v>12</v>
      </c>
      <c r="D6" s="5">
        <v>10</v>
      </c>
      <c r="E6" s="77">
        <v>10</v>
      </c>
      <c r="F6" s="77">
        <v>10</v>
      </c>
      <c r="G6" s="5">
        <v>10</v>
      </c>
      <c r="H6" s="9">
        <f>(I6+J6+K6)/3</f>
        <v>11.666666666666666</v>
      </c>
      <c r="I6" s="80">
        <v>10</v>
      </c>
      <c r="J6" s="80">
        <v>10</v>
      </c>
      <c r="K6" s="9">
        <v>15</v>
      </c>
    </row>
    <row r="7" spans="1:11" x14ac:dyDescent="0.2">
      <c r="B7" s="101"/>
      <c r="C7" s="11" t="s">
        <v>13</v>
      </c>
      <c r="D7" s="5">
        <v>633.33333333333337</v>
      </c>
      <c r="E7" s="5">
        <v>700</v>
      </c>
      <c r="F7" s="5">
        <v>300</v>
      </c>
      <c r="G7" s="5">
        <v>900</v>
      </c>
      <c r="H7" s="9">
        <f>(I7+J7+K7)/3</f>
        <v>800</v>
      </c>
      <c r="I7" s="9">
        <v>400</v>
      </c>
      <c r="J7" s="9">
        <v>1000</v>
      </c>
      <c r="K7" s="9">
        <v>1000</v>
      </c>
    </row>
    <row r="8" spans="1:11" x14ac:dyDescent="0.2">
      <c r="B8" s="101"/>
      <c r="C8" s="11" t="s">
        <v>14</v>
      </c>
      <c r="D8" s="5">
        <v>50000000</v>
      </c>
      <c r="E8" s="5">
        <v>50000000</v>
      </c>
      <c r="F8" s="5">
        <v>70000000</v>
      </c>
      <c r="G8" s="5">
        <v>30000000</v>
      </c>
      <c r="H8" s="9">
        <f>(I8+J8+K8)/3</f>
        <v>60000000</v>
      </c>
      <c r="I8" s="9">
        <v>40000000</v>
      </c>
      <c r="J8" s="9">
        <v>80000000</v>
      </c>
      <c r="K8" s="9">
        <v>60000000</v>
      </c>
    </row>
    <row r="9" spans="1:11" x14ac:dyDescent="0.2">
      <c r="B9" s="101"/>
      <c r="C9" s="11" t="s">
        <v>15</v>
      </c>
      <c r="D9" s="5">
        <v>1200000000</v>
      </c>
      <c r="E9" s="5">
        <v>500000000</v>
      </c>
      <c r="F9" s="5">
        <v>1200000000</v>
      </c>
      <c r="G9" s="5">
        <v>1900000000</v>
      </c>
      <c r="H9" s="9">
        <f>(I9+J9+K9)/3</f>
        <v>833333333.33333337</v>
      </c>
      <c r="I9" s="9">
        <v>500000000</v>
      </c>
      <c r="J9" s="9">
        <v>1000000000</v>
      </c>
      <c r="K9" s="9">
        <v>1000000000</v>
      </c>
    </row>
    <row r="10" spans="1:11" ht="18" x14ac:dyDescent="0.25">
      <c r="B10" s="126" t="s">
        <v>78</v>
      </c>
      <c r="C10" s="127"/>
      <c r="D10" s="125" t="s">
        <v>64</v>
      </c>
      <c r="E10" s="104"/>
      <c r="F10" s="104"/>
      <c r="G10" s="104"/>
      <c r="H10" s="105" t="s">
        <v>71</v>
      </c>
      <c r="I10" s="105"/>
      <c r="J10" s="105"/>
      <c r="K10" s="105"/>
    </row>
    <row r="11" spans="1:11" x14ac:dyDescent="0.2">
      <c r="B11" s="126"/>
      <c r="C11" s="127"/>
      <c r="D11" s="5">
        <v>103333333.33333333</v>
      </c>
      <c r="E11" s="5">
        <v>100000000</v>
      </c>
      <c r="F11" s="5">
        <v>80000000</v>
      </c>
      <c r="G11" s="5">
        <v>130000000</v>
      </c>
      <c r="H11" s="9">
        <v>53333333.333333336</v>
      </c>
      <c r="I11" s="9">
        <v>60000000</v>
      </c>
      <c r="J11" s="9">
        <v>50000000</v>
      </c>
      <c r="K11" s="9">
        <v>50000000</v>
      </c>
    </row>
    <row r="12" spans="1:11" x14ac:dyDescent="0.2">
      <c r="B12" s="126"/>
      <c r="C12" s="127"/>
      <c r="D12" s="5">
        <v>233333333.33333334</v>
      </c>
      <c r="E12" s="5">
        <v>200000000</v>
      </c>
      <c r="F12" s="5">
        <v>200000000</v>
      </c>
      <c r="G12" s="5">
        <v>300000000</v>
      </c>
      <c r="H12" s="9">
        <v>533333333.33333331</v>
      </c>
      <c r="I12" s="9">
        <v>400000000</v>
      </c>
      <c r="J12" s="9">
        <v>1000000000</v>
      </c>
      <c r="K12" s="9">
        <v>200000000</v>
      </c>
    </row>
    <row r="13" spans="1:11" ht="18" x14ac:dyDescent="0.25">
      <c r="B13" s="126"/>
      <c r="C13" s="127"/>
      <c r="D13" s="125" t="s">
        <v>65</v>
      </c>
      <c r="E13" s="104"/>
      <c r="F13" s="104"/>
      <c r="G13" s="104"/>
      <c r="H13" s="105" t="s">
        <v>72</v>
      </c>
      <c r="I13" s="105"/>
      <c r="J13" s="105"/>
      <c r="K13" s="105"/>
    </row>
    <row r="14" spans="1:11" x14ac:dyDescent="0.2">
      <c r="B14" s="126"/>
      <c r="C14" s="127"/>
      <c r="D14" s="5">
        <v>126666666.66666667</v>
      </c>
      <c r="E14" s="5">
        <v>30000000</v>
      </c>
      <c r="F14" s="5">
        <v>50000000</v>
      </c>
      <c r="G14" s="5">
        <v>300000000</v>
      </c>
      <c r="H14" s="9">
        <f t="shared" ref="H14:H15" si="0">(I14+J14+K14)/3</f>
        <v>1133.3333333333333</v>
      </c>
      <c r="I14" s="9">
        <v>300</v>
      </c>
      <c r="J14" s="9">
        <v>2900</v>
      </c>
      <c r="K14" s="9">
        <v>200</v>
      </c>
    </row>
    <row r="15" spans="1:11" x14ac:dyDescent="0.2">
      <c r="B15" s="126"/>
      <c r="C15" s="127"/>
      <c r="D15" s="5">
        <v>160000000</v>
      </c>
      <c r="E15" s="5">
        <v>80000000</v>
      </c>
      <c r="F15" s="5">
        <v>200000000</v>
      </c>
      <c r="G15" s="5">
        <v>200000000</v>
      </c>
      <c r="H15" s="9">
        <f t="shared" si="0"/>
        <v>733333333.33333337</v>
      </c>
      <c r="I15" s="9">
        <v>600000000</v>
      </c>
      <c r="J15" s="9">
        <v>600000000</v>
      </c>
      <c r="K15" s="9">
        <v>1000000000</v>
      </c>
    </row>
    <row r="16" spans="1:11" ht="18" x14ac:dyDescent="0.25">
      <c r="B16" s="126"/>
      <c r="C16" s="127"/>
      <c r="D16" s="125" t="s">
        <v>66</v>
      </c>
      <c r="E16" s="104"/>
      <c r="F16" s="104"/>
      <c r="G16" s="104"/>
      <c r="H16" s="105" t="s">
        <v>73</v>
      </c>
      <c r="I16" s="105"/>
      <c r="J16" s="105"/>
      <c r="K16" s="105"/>
    </row>
    <row r="17" spans="2:11" x14ac:dyDescent="0.2">
      <c r="B17" s="126"/>
      <c r="C17" s="127"/>
      <c r="D17" s="5">
        <v>50333333.333333336</v>
      </c>
      <c r="E17" s="5">
        <v>11000000</v>
      </c>
      <c r="F17" s="5">
        <v>80000000</v>
      </c>
      <c r="G17" s="5">
        <v>60000000</v>
      </c>
      <c r="H17" s="9">
        <v>1766666.6666666667</v>
      </c>
      <c r="I17" s="9">
        <v>3000000</v>
      </c>
      <c r="J17" s="9">
        <v>2000000</v>
      </c>
      <c r="K17" s="9">
        <v>300000</v>
      </c>
    </row>
    <row r="18" spans="2:11" x14ac:dyDescent="0.2">
      <c r="B18" s="126"/>
      <c r="C18" s="127"/>
      <c r="D18" s="5">
        <v>500000000</v>
      </c>
      <c r="E18" s="5">
        <v>500000000</v>
      </c>
      <c r="F18" s="5">
        <v>300000000</v>
      </c>
      <c r="G18" s="5">
        <v>700000000</v>
      </c>
      <c r="H18" s="9">
        <v>966666666.66666663</v>
      </c>
      <c r="I18" s="9">
        <v>900000000</v>
      </c>
      <c r="J18" s="9">
        <v>800000000</v>
      </c>
      <c r="K18" s="9">
        <v>1200000000</v>
      </c>
    </row>
    <row r="19" spans="2:11" ht="18" x14ac:dyDescent="0.25">
      <c r="B19" s="126"/>
      <c r="C19" s="127"/>
      <c r="D19" s="125" t="s">
        <v>67</v>
      </c>
      <c r="E19" s="104"/>
      <c r="F19" s="104"/>
      <c r="G19" s="104"/>
      <c r="H19" s="105" t="s">
        <v>74</v>
      </c>
      <c r="I19" s="105"/>
      <c r="J19" s="105"/>
      <c r="K19" s="105"/>
    </row>
    <row r="20" spans="2:11" x14ac:dyDescent="0.2">
      <c r="B20" s="126"/>
      <c r="C20" s="127"/>
      <c r="D20" s="5">
        <v>90000000</v>
      </c>
      <c r="E20" s="5">
        <v>50000000</v>
      </c>
      <c r="F20" s="5">
        <v>20000000</v>
      </c>
      <c r="G20" s="5">
        <v>200000000</v>
      </c>
      <c r="H20" s="9">
        <v>3333333.3333333335</v>
      </c>
      <c r="I20" s="9">
        <v>4000000</v>
      </c>
      <c r="J20" s="9">
        <v>5000000</v>
      </c>
      <c r="K20" s="9">
        <v>1000000</v>
      </c>
    </row>
    <row r="21" spans="2:11" x14ac:dyDescent="0.2">
      <c r="B21" s="126"/>
      <c r="C21" s="127"/>
      <c r="D21" s="5">
        <v>500000000</v>
      </c>
      <c r="E21" s="5">
        <v>100000000</v>
      </c>
      <c r="F21" s="5">
        <v>200000000</v>
      </c>
      <c r="G21" s="5">
        <v>1200000000</v>
      </c>
      <c r="H21" s="9">
        <v>333333333.33333331</v>
      </c>
      <c r="I21" s="9">
        <v>200000000</v>
      </c>
      <c r="J21" s="9">
        <v>400000000</v>
      </c>
      <c r="K21" s="9">
        <v>400000000</v>
      </c>
    </row>
    <row r="22" spans="2:11" ht="18" x14ac:dyDescent="0.25">
      <c r="B22" s="126"/>
      <c r="C22" s="127"/>
      <c r="D22" s="125" t="s">
        <v>68</v>
      </c>
      <c r="E22" s="104"/>
      <c r="F22" s="104"/>
      <c r="G22" s="104"/>
      <c r="H22" s="105" t="s">
        <v>75</v>
      </c>
      <c r="I22" s="105"/>
      <c r="J22" s="105"/>
      <c r="K22" s="105"/>
    </row>
    <row r="23" spans="2:11" x14ac:dyDescent="0.2">
      <c r="B23" s="126"/>
      <c r="C23" s="127"/>
      <c r="D23" s="5">
        <v>100000000</v>
      </c>
      <c r="E23" s="5">
        <v>50000000</v>
      </c>
      <c r="F23" s="5">
        <v>30000000</v>
      </c>
      <c r="G23" s="5">
        <v>220000000</v>
      </c>
      <c r="H23" s="9">
        <v>634666.66666666663</v>
      </c>
      <c r="I23" s="9">
        <v>4000</v>
      </c>
      <c r="J23" s="9">
        <v>1800000</v>
      </c>
      <c r="K23" s="9">
        <v>100000</v>
      </c>
    </row>
    <row r="24" spans="2:11" x14ac:dyDescent="0.2">
      <c r="B24" s="126"/>
      <c r="C24" s="127"/>
      <c r="D24" s="5">
        <v>400000000</v>
      </c>
      <c r="E24" s="5">
        <v>400000000</v>
      </c>
      <c r="F24" s="5">
        <v>300000000</v>
      </c>
      <c r="G24" s="5">
        <v>500000000</v>
      </c>
      <c r="H24" s="9">
        <v>216666666.66666666</v>
      </c>
      <c r="I24" s="9">
        <v>80000000</v>
      </c>
      <c r="J24" s="9">
        <v>400000000</v>
      </c>
      <c r="K24" s="9">
        <v>170000000</v>
      </c>
    </row>
    <row r="25" spans="2:11" ht="18" x14ac:dyDescent="0.25">
      <c r="B25" s="126"/>
      <c r="C25" s="127"/>
      <c r="D25" s="125" t="s">
        <v>69</v>
      </c>
      <c r="E25" s="104"/>
      <c r="F25" s="104"/>
      <c r="G25" s="104"/>
      <c r="H25" s="105" t="s">
        <v>76</v>
      </c>
      <c r="I25" s="105"/>
      <c r="J25" s="105"/>
      <c r="K25" s="105"/>
    </row>
    <row r="26" spans="2:11" x14ac:dyDescent="0.2">
      <c r="B26" s="126"/>
      <c r="C26" s="127"/>
      <c r="D26" s="5">
        <v>37666666.666666664</v>
      </c>
      <c r="E26" s="5">
        <v>90000000</v>
      </c>
      <c r="F26" s="5">
        <v>14000000</v>
      </c>
      <c r="G26" s="5">
        <v>9000000</v>
      </c>
      <c r="H26" s="9">
        <v>166833.33333333334</v>
      </c>
      <c r="I26" s="9">
        <v>200</v>
      </c>
      <c r="J26" s="9">
        <v>500000</v>
      </c>
      <c r="K26" s="9">
        <v>300</v>
      </c>
    </row>
    <row r="27" spans="2:11" x14ac:dyDescent="0.2">
      <c r="B27" s="126"/>
      <c r="C27" s="127"/>
      <c r="D27" s="5">
        <v>566666666.66666663</v>
      </c>
      <c r="E27" s="5">
        <v>800000000</v>
      </c>
      <c r="F27" s="5">
        <v>200000000</v>
      </c>
      <c r="G27" s="5">
        <v>700000000</v>
      </c>
      <c r="H27" s="9">
        <v>433333333.33333331</v>
      </c>
      <c r="I27" s="9">
        <v>400000000</v>
      </c>
      <c r="J27" s="9">
        <v>600000000</v>
      </c>
      <c r="K27" s="9">
        <v>300000000</v>
      </c>
    </row>
    <row r="28" spans="2:11" ht="18" x14ac:dyDescent="0.25">
      <c r="B28" s="126"/>
      <c r="C28" s="127"/>
      <c r="D28" s="125" t="s">
        <v>70</v>
      </c>
      <c r="E28" s="104"/>
      <c r="F28" s="104"/>
      <c r="G28" s="104"/>
      <c r="H28" s="105" t="s">
        <v>77</v>
      </c>
      <c r="I28" s="105"/>
      <c r="J28" s="105"/>
      <c r="K28" s="105"/>
    </row>
    <row r="29" spans="2:11" x14ac:dyDescent="0.2">
      <c r="B29" s="101" t="s">
        <v>28</v>
      </c>
      <c r="C29" s="11" t="s">
        <v>12</v>
      </c>
      <c r="D29" s="5">
        <v>43333333.333333336</v>
      </c>
      <c r="E29" s="5">
        <v>50000000</v>
      </c>
      <c r="F29" s="5">
        <v>60000000</v>
      </c>
      <c r="G29" s="5">
        <v>20000000</v>
      </c>
      <c r="H29" s="9">
        <v>13510000</v>
      </c>
      <c r="I29" s="9">
        <v>30000</v>
      </c>
      <c r="J29" s="9">
        <v>40000000</v>
      </c>
      <c r="K29" s="9">
        <v>500000</v>
      </c>
    </row>
    <row r="30" spans="2:11" x14ac:dyDescent="0.2">
      <c r="B30" s="101"/>
      <c r="C30" s="11" t="s">
        <v>14</v>
      </c>
      <c r="D30" s="5">
        <v>533333333.33333331</v>
      </c>
      <c r="E30" s="5">
        <v>200000000</v>
      </c>
      <c r="F30" s="5">
        <v>900000000</v>
      </c>
      <c r="G30" s="5">
        <v>500000000</v>
      </c>
      <c r="H30" s="9">
        <v>566666666.66666663</v>
      </c>
      <c r="I30" s="9">
        <v>100000000</v>
      </c>
      <c r="J30" s="9">
        <v>200000000</v>
      </c>
      <c r="K30" s="9">
        <v>1400000000</v>
      </c>
    </row>
    <row r="31" spans="2:11" x14ac:dyDescent="0.2">
      <c r="B31" s="101"/>
      <c r="C31" s="11" t="s">
        <v>15</v>
      </c>
      <c r="D31" s="5">
        <v>96666666.666666672</v>
      </c>
      <c r="E31" s="5">
        <v>70000000</v>
      </c>
      <c r="F31" s="5">
        <v>70000000</v>
      </c>
      <c r="G31" s="5">
        <v>150000000</v>
      </c>
      <c r="H31" s="9">
        <v>106666666.66666667</v>
      </c>
      <c r="I31" s="9">
        <v>10000000</v>
      </c>
      <c r="J31" s="9">
        <v>200000000</v>
      </c>
      <c r="K31" s="9">
        <v>110000000</v>
      </c>
    </row>
    <row r="32" spans="2:11" x14ac:dyDescent="0.2">
      <c r="B32" s="101"/>
      <c r="C32" s="11" t="s">
        <v>16</v>
      </c>
      <c r="D32" s="5">
        <v>400000000</v>
      </c>
      <c r="E32" s="5">
        <v>400000000</v>
      </c>
      <c r="F32" s="5">
        <v>100000000</v>
      </c>
      <c r="G32" s="5">
        <v>700000000</v>
      </c>
      <c r="H32" s="9">
        <v>63333333.333333336</v>
      </c>
      <c r="I32" s="9">
        <v>70000000</v>
      </c>
      <c r="J32" s="9">
        <v>50000000</v>
      </c>
      <c r="K32" s="9">
        <v>70000000</v>
      </c>
    </row>
    <row r="34" spans="4:8" x14ac:dyDescent="0.2">
      <c r="D34" s="77" t="s">
        <v>142</v>
      </c>
      <c r="E34" s="77"/>
      <c r="F34" s="77"/>
      <c r="G34" s="77"/>
      <c r="H34" s="77"/>
    </row>
  </sheetData>
  <mergeCells count="20">
    <mergeCell ref="H28:K28"/>
    <mergeCell ref="D10:G10"/>
    <mergeCell ref="D4:G4"/>
    <mergeCell ref="H4:K4"/>
    <mergeCell ref="B5:C5"/>
    <mergeCell ref="B6:B9"/>
    <mergeCell ref="H10:K10"/>
    <mergeCell ref="B10:C28"/>
    <mergeCell ref="H13:K13"/>
    <mergeCell ref="H16:K16"/>
    <mergeCell ref="H19:K19"/>
    <mergeCell ref="H22:K22"/>
    <mergeCell ref="H25:K25"/>
    <mergeCell ref="D13:G13"/>
    <mergeCell ref="D16:G16"/>
    <mergeCell ref="D19:G19"/>
    <mergeCell ref="D22:G22"/>
    <mergeCell ref="D25:G25"/>
    <mergeCell ref="B29:B32"/>
    <mergeCell ref="D28:G28"/>
  </mergeCells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AD30-2AAC-EA40-BB4F-5EB7761EFD41}">
  <dimension ref="A1:L34"/>
  <sheetViews>
    <sheetView workbookViewId="0">
      <selection activeCell="K36" sqref="K36"/>
    </sheetView>
  </sheetViews>
  <sheetFormatPr baseColWidth="10" defaultRowHeight="16" x14ac:dyDescent="0.2"/>
  <sheetData>
    <row r="1" spans="1:11" x14ac:dyDescent="0.2">
      <c r="A1" s="74" t="s">
        <v>114</v>
      </c>
    </row>
    <row r="2" spans="1:11" x14ac:dyDescent="0.2">
      <c r="A2" s="74" t="s">
        <v>118</v>
      </c>
    </row>
    <row r="3" spans="1:11" x14ac:dyDescent="0.2">
      <c r="B3" t="s">
        <v>32</v>
      </c>
    </row>
    <row r="4" spans="1:11" x14ac:dyDescent="0.2">
      <c r="D4" s="106" t="s">
        <v>6</v>
      </c>
      <c r="E4" s="106"/>
      <c r="F4" s="106"/>
      <c r="G4" s="106"/>
      <c r="H4" s="128" t="s">
        <v>29</v>
      </c>
      <c r="I4" s="128"/>
      <c r="J4" s="128"/>
      <c r="K4" s="128"/>
    </row>
    <row r="5" spans="1:11" x14ac:dyDescent="0.2">
      <c r="B5" s="100" t="s">
        <v>26</v>
      </c>
      <c r="C5" s="100"/>
      <c r="D5" s="4" t="s">
        <v>24</v>
      </c>
      <c r="E5" s="3" t="s">
        <v>17</v>
      </c>
      <c r="F5" s="3" t="s">
        <v>20</v>
      </c>
      <c r="G5" s="3" t="s">
        <v>22</v>
      </c>
      <c r="H5" s="42" t="s">
        <v>25</v>
      </c>
      <c r="I5" s="42" t="s">
        <v>19</v>
      </c>
      <c r="J5" s="42" t="s">
        <v>21</v>
      </c>
      <c r="K5" s="42" t="s">
        <v>23</v>
      </c>
    </row>
    <row r="6" spans="1:11" x14ac:dyDescent="0.2">
      <c r="B6" s="101" t="s">
        <v>27</v>
      </c>
      <c r="C6" s="11" t="s">
        <v>12</v>
      </c>
      <c r="D6" s="5">
        <v>200</v>
      </c>
      <c r="E6" s="5">
        <v>300</v>
      </c>
      <c r="F6" s="5">
        <v>100</v>
      </c>
      <c r="G6" s="5">
        <v>200</v>
      </c>
      <c r="H6" s="43">
        <v>166.66666666666666</v>
      </c>
      <c r="I6" s="43">
        <v>100</v>
      </c>
      <c r="J6" s="43">
        <v>100</v>
      </c>
      <c r="K6" s="43">
        <v>300</v>
      </c>
    </row>
    <row r="7" spans="1:11" x14ac:dyDescent="0.2">
      <c r="B7" s="101"/>
      <c r="C7" s="11" t="s">
        <v>13</v>
      </c>
      <c r="D7" s="5">
        <v>6333.333333333333</v>
      </c>
      <c r="E7" s="5">
        <v>6000</v>
      </c>
      <c r="F7" s="5">
        <v>4000</v>
      </c>
      <c r="G7" s="5">
        <v>9000</v>
      </c>
      <c r="H7" s="43">
        <v>6333.333333333333</v>
      </c>
      <c r="I7" s="43">
        <v>1000</v>
      </c>
      <c r="J7" s="43">
        <v>8000</v>
      </c>
      <c r="K7" s="43">
        <v>10000</v>
      </c>
    </row>
    <row r="8" spans="1:11" x14ac:dyDescent="0.2">
      <c r="B8" s="101"/>
      <c r="C8" s="11" t="s">
        <v>14</v>
      </c>
      <c r="D8" s="5">
        <v>43333333.333333336</v>
      </c>
      <c r="E8" s="5">
        <v>40000000</v>
      </c>
      <c r="F8" s="5">
        <v>50000000</v>
      </c>
      <c r="G8" s="5">
        <v>40000000</v>
      </c>
      <c r="H8" s="43">
        <v>36666666.666666664</v>
      </c>
      <c r="I8" s="43">
        <v>20000000</v>
      </c>
      <c r="J8" s="43">
        <v>50000000</v>
      </c>
      <c r="K8" s="43">
        <v>40000000</v>
      </c>
    </row>
    <row r="9" spans="1:11" x14ac:dyDescent="0.2">
      <c r="B9" s="101"/>
      <c r="C9" s="11" t="s">
        <v>15</v>
      </c>
      <c r="D9" s="5">
        <v>166666666.66666666</v>
      </c>
      <c r="E9" s="5">
        <v>400000000</v>
      </c>
      <c r="F9" s="5">
        <v>80000000</v>
      </c>
      <c r="G9" s="5">
        <v>20000000</v>
      </c>
      <c r="H9" s="43">
        <v>80000000</v>
      </c>
      <c r="I9" s="43">
        <v>90000000</v>
      </c>
      <c r="J9" s="43">
        <v>70000000</v>
      </c>
      <c r="K9" s="43">
        <v>80000000</v>
      </c>
    </row>
    <row r="10" spans="1:11" ht="18" x14ac:dyDescent="0.25">
      <c r="B10" s="126" t="s">
        <v>78</v>
      </c>
      <c r="C10" s="127"/>
      <c r="D10" s="125" t="s">
        <v>64</v>
      </c>
      <c r="E10" s="104"/>
      <c r="F10" s="104"/>
      <c r="G10" s="104"/>
      <c r="H10" s="105" t="s">
        <v>71</v>
      </c>
      <c r="I10" s="105"/>
      <c r="J10" s="105"/>
      <c r="K10" s="105"/>
    </row>
    <row r="11" spans="1:11" x14ac:dyDescent="0.2">
      <c r="B11" s="126"/>
      <c r="C11" s="127"/>
      <c r="D11" s="5">
        <v>29666666.666666668</v>
      </c>
      <c r="E11" s="5">
        <v>20000000</v>
      </c>
      <c r="F11" s="5">
        <v>60000000</v>
      </c>
      <c r="G11" s="5">
        <v>9000000</v>
      </c>
      <c r="H11" s="43">
        <v>10</v>
      </c>
      <c r="I11" s="82">
        <v>10</v>
      </c>
      <c r="J11" s="82">
        <v>10</v>
      </c>
      <c r="K11" s="82">
        <v>10</v>
      </c>
    </row>
    <row r="12" spans="1:11" x14ac:dyDescent="0.2">
      <c r="B12" s="126"/>
      <c r="C12" s="127"/>
      <c r="D12" s="5">
        <v>23333333.333333332</v>
      </c>
      <c r="E12" s="5">
        <v>20000000</v>
      </c>
      <c r="F12" s="5">
        <v>40000000</v>
      </c>
      <c r="G12" s="5">
        <v>10000000</v>
      </c>
      <c r="H12" s="43">
        <v>16833333.333333332</v>
      </c>
      <c r="I12" s="43">
        <v>500000</v>
      </c>
      <c r="J12" s="43">
        <v>40000000</v>
      </c>
      <c r="K12" s="43">
        <v>10000000</v>
      </c>
    </row>
    <row r="13" spans="1:11" ht="18" x14ac:dyDescent="0.25">
      <c r="B13" s="126"/>
      <c r="C13" s="127"/>
      <c r="D13" s="125" t="s">
        <v>65</v>
      </c>
      <c r="E13" s="104"/>
      <c r="F13" s="104"/>
      <c r="G13" s="104"/>
      <c r="H13" s="105" t="s">
        <v>72</v>
      </c>
      <c r="I13" s="105"/>
      <c r="J13" s="105"/>
      <c r="K13" s="105"/>
    </row>
    <row r="14" spans="1:11" x14ac:dyDescent="0.2">
      <c r="B14" s="126"/>
      <c r="C14" s="127"/>
      <c r="D14" s="5">
        <v>13333333.333333334</v>
      </c>
      <c r="E14" s="5">
        <v>10000000</v>
      </c>
      <c r="F14" s="5">
        <v>20000000</v>
      </c>
      <c r="G14" s="5">
        <v>10000000</v>
      </c>
      <c r="H14" s="43">
        <v>10</v>
      </c>
      <c r="I14" s="82">
        <v>10</v>
      </c>
      <c r="J14" s="82">
        <v>10</v>
      </c>
      <c r="K14" s="82">
        <v>10</v>
      </c>
    </row>
    <row r="15" spans="1:11" x14ac:dyDescent="0.2">
      <c r="B15" s="126"/>
      <c r="C15" s="127"/>
      <c r="D15" s="5">
        <v>230000000</v>
      </c>
      <c r="E15" s="5">
        <v>400000000</v>
      </c>
      <c r="F15" s="5">
        <v>200000000</v>
      </c>
      <c r="G15" s="5">
        <v>90000000</v>
      </c>
      <c r="H15" s="43">
        <v>8666666.666666666</v>
      </c>
      <c r="I15" s="43">
        <v>10000000</v>
      </c>
      <c r="J15" s="43">
        <v>10000000</v>
      </c>
      <c r="K15" s="43">
        <v>6000000</v>
      </c>
    </row>
    <row r="16" spans="1:11" ht="18" x14ac:dyDescent="0.25">
      <c r="B16" s="126"/>
      <c r="C16" s="127"/>
      <c r="D16" s="125" t="s">
        <v>66</v>
      </c>
      <c r="E16" s="104"/>
      <c r="F16" s="104"/>
      <c r="G16" s="104"/>
      <c r="H16" s="105" t="s">
        <v>73</v>
      </c>
      <c r="I16" s="105"/>
      <c r="J16" s="105"/>
      <c r="K16" s="105"/>
    </row>
    <row r="17" spans="2:11" x14ac:dyDescent="0.2">
      <c r="B17" s="126"/>
      <c r="C17" s="127"/>
      <c r="D17" s="5">
        <v>43333333.333333336</v>
      </c>
      <c r="E17" s="5">
        <v>40000000</v>
      </c>
      <c r="F17" s="5">
        <v>60000000</v>
      </c>
      <c r="G17" s="5">
        <v>30000000</v>
      </c>
      <c r="H17" s="43">
        <v>10</v>
      </c>
      <c r="I17" s="82">
        <v>10</v>
      </c>
      <c r="J17" s="82">
        <v>10</v>
      </c>
      <c r="K17" s="82">
        <v>10</v>
      </c>
    </row>
    <row r="18" spans="2:11" x14ac:dyDescent="0.2">
      <c r="B18" s="126"/>
      <c r="C18" s="127"/>
      <c r="D18" s="5">
        <v>83333333.333333328</v>
      </c>
      <c r="E18" s="5">
        <v>30000000</v>
      </c>
      <c r="F18" s="5">
        <v>200000000</v>
      </c>
      <c r="G18" s="5">
        <v>20000000</v>
      </c>
      <c r="H18" s="43">
        <v>19666666.666666668</v>
      </c>
      <c r="I18" s="43">
        <v>9000000</v>
      </c>
      <c r="J18" s="43">
        <v>10000000</v>
      </c>
      <c r="K18" s="43">
        <v>40000000</v>
      </c>
    </row>
    <row r="19" spans="2:11" ht="18" x14ac:dyDescent="0.25">
      <c r="B19" s="126"/>
      <c r="C19" s="127"/>
      <c r="D19" s="125" t="s">
        <v>67</v>
      </c>
      <c r="E19" s="104"/>
      <c r="F19" s="104"/>
      <c r="G19" s="104"/>
      <c r="H19" s="105" t="s">
        <v>74</v>
      </c>
      <c r="I19" s="105"/>
      <c r="J19" s="105"/>
      <c r="K19" s="105"/>
    </row>
    <row r="20" spans="2:11" x14ac:dyDescent="0.2">
      <c r="B20" s="126"/>
      <c r="C20" s="127"/>
      <c r="D20" s="5">
        <v>80000000</v>
      </c>
      <c r="E20" s="5">
        <v>10000000</v>
      </c>
      <c r="F20" s="5">
        <v>140000000</v>
      </c>
      <c r="G20" s="5">
        <v>90000000</v>
      </c>
      <c r="H20" s="43">
        <v>10</v>
      </c>
      <c r="I20" s="82">
        <v>10</v>
      </c>
      <c r="J20" s="82">
        <v>10</v>
      </c>
      <c r="K20" s="82">
        <v>10</v>
      </c>
    </row>
    <row r="21" spans="2:11" x14ac:dyDescent="0.2">
      <c r="B21" s="126"/>
      <c r="C21" s="127"/>
      <c r="D21" s="5">
        <v>130000000</v>
      </c>
      <c r="E21" s="5">
        <v>100000000</v>
      </c>
      <c r="F21" s="5">
        <v>200000000</v>
      </c>
      <c r="G21" s="5">
        <v>90000000</v>
      </c>
      <c r="H21" s="43">
        <v>5400000</v>
      </c>
      <c r="I21" s="43">
        <v>3000000</v>
      </c>
      <c r="J21" s="43">
        <v>1200000</v>
      </c>
      <c r="K21" s="43">
        <v>12000000</v>
      </c>
    </row>
    <row r="22" spans="2:11" ht="18" x14ac:dyDescent="0.25">
      <c r="B22" s="126"/>
      <c r="C22" s="127"/>
      <c r="D22" s="125" t="s">
        <v>68</v>
      </c>
      <c r="E22" s="104"/>
      <c r="F22" s="104"/>
      <c r="G22" s="104"/>
      <c r="H22" s="105" t="s">
        <v>75</v>
      </c>
      <c r="I22" s="105"/>
      <c r="J22" s="105"/>
      <c r="K22" s="105"/>
    </row>
    <row r="23" spans="2:11" x14ac:dyDescent="0.2">
      <c r="B23" s="126"/>
      <c r="C23" s="127"/>
      <c r="D23" s="5">
        <v>42333333.333333336</v>
      </c>
      <c r="E23" s="5">
        <v>17000000</v>
      </c>
      <c r="F23" s="5">
        <v>50000000</v>
      </c>
      <c r="G23" s="5">
        <v>60000000</v>
      </c>
      <c r="H23" s="43">
        <v>9000</v>
      </c>
      <c r="I23" s="43">
        <v>15000</v>
      </c>
      <c r="J23" s="43">
        <v>2000</v>
      </c>
      <c r="K23" s="43">
        <v>10000</v>
      </c>
    </row>
    <row r="24" spans="2:11" x14ac:dyDescent="0.2">
      <c r="B24" s="126"/>
      <c r="C24" s="127"/>
      <c r="D24" s="5">
        <v>233333333.33333334</v>
      </c>
      <c r="E24" s="5">
        <v>300000000</v>
      </c>
      <c r="F24" s="5">
        <v>100000000</v>
      </c>
      <c r="G24" s="5">
        <v>300000000</v>
      </c>
      <c r="H24" s="43">
        <v>286666666.66666669</v>
      </c>
      <c r="I24" s="43">
        <v>100000000</v>
      </c>
      <c r="J24" s="43">
        <v>60000000</v>
      </c>
      <c r="K24" s="43">
        <v>700000000</v>
      </c>
    </row>
    <row r="25" spans="2:11" ht="18" x14ac:dyDescent="0.25">
      <c r="B25" s="126"/>
      <c r="C25" s="127"/>
      <c r="D25" s="125" t="s">
        <v>69</v>
      </c>
      <c r="E25" s="104"/>
      <c r="F25" s="104"/>
      <c r="G25" s="104"/>
      <c r="H25" s="105" t="s">
        <v>76</v>
      </c>
      <c r="I25" s="105"/>
      <c r="J25" s="105"/>
      <c r="K25" s="105"/>
    </row>
    <row r="26" spans="2:11" x14ac:dyDescent="0.2">
      <c r="B26" s="126"/>
      <c r="C26" s="127"/>
      <c r="D26" s="5">
        <v>70000000</v>
      </c>
      <c r="E26" s="5">
        <v>100000000</v>
      </c>
      <c r="F26" s="5">
        <v>90000000</v>
      </c>
      <c r="G26" s="5">
        <v>20000000</v>
      </c>
      <c r="H26" s="43">
        <v>17000</v>
      </c>
      <c r="I26" s="43">
        <v>2000</v>
      </c>
      <c r="J26" s="43">
        <v>40000</v>
      </c>
      <c r="K26" s="43">
        <v>9000</v>
      </c>
    </row>
    <row r="27" spans="2:11" x14ac:dyDescent="0.2">
      <c r="B27" s="126"/>
      <c r="C27" s="127"/>
      <c r="D27" s="5">
        <v>200000000</v>
      </c>
      <c r="E27" s="5">
        <v>300000000</v>
      </c>
      <c r="F27" s="5">
        <v>100000000</v>
      </c>
      <c r="G27" s="5">
        <v>200000000</v>
      </c>
      <c r="H27" s="43">
        <v>116666666.66666667</v>
      </c>
      <c r="I27" s="43">
        <v>60000000</v>
      </c>
      <c r="J27" s="43">
        <v>90000000</v>
      </c>
      <c r="K27" s="43">
        <v>200000000</v>
      </c>
    </row>
    <row r="28" spans="2:11" ht="18" x14ac:dyDescent="0.25">
      <c r="B28" s="126"/>
      <c r="C28" s="127"/>
      <c r="D28" s="125" t="s">
        <v>70</v>
      </c>
      <c r="E28" s="104"/>
      <c r="F28" s="104"/>
      <c r="G28" s="104"/>
      <c r="H28" s="105" t="s">
        <v>77</v>
      </c>
      <c r="I28" s="105"/>
      <c r="J28" s="105"/>
      <c r="K28" s="105"/>
    </row>
    <row r="29" spans="2:11" x14ac:dyDescent="0.2">
      <c r="B29" s="101" t="s">
        <v>28</v>
      </c>
      <c r="C29" s="11" t="s">
        <v>12</v>
      </c>
      <c r="D29" s="5">
        <v>36666666.666666664</v>
      </c>
      <c r="E29" s="5">
        <v>20000000</v>
      </c>
      <c r="F29" s="5">
        <v>40000000</v>
      </c>
      <c r="G29" s="5">
        <v>50000000</v>
      </c>
      <c r="H29" s="43">
        <v>174666.66666666666</v>
      </c>
      <c r="I29" s="43">
        <v>2000</v>
      </c>
      <c r="J29" s="43">
        <v>22000</v>
      </c>
      <c r="K29" s="43">
        <v>500000</v>
      </c>
    </row>
    <row r="30" spans="2:11" x14ac:dyDescent="0.2">
      <c r="B30" s="101"/>
      <c r="C30" s="11" t="s">
        <v>14</v>
      </c>
      <c r="D30" s="5">
        <v>176666666.66666666</v>
      </c>
      <c r="E30" s="5">
        <v>130000000</v>
      </c>
      <c r="F30" s="5">
        <v>220000000</v>
      </c>
      <c r="G30" s="5">
        <v>180000000</v>
      </c>
      <c r="H30" s="43">
        <v>53333333.333333336</v>
      </c>
      <c r="I30" s="43">
        <v>20000000</v>
      </c>
      <c r="J30" s="43">
        <v>30000000</v>
      </c>
      <c r="K30" s="43">
        <v>110000000</v>
      </c>
    </row>
    <row r="31" spans="2:11" x14ac:dyDescent="0.2">
      <c r="B31" s="101"/>
      <c r="C31" s="11" t="s">
        <v>15</v>
      </c>
      <c r="D31" s="5">
        <v>666666666.66666663</v>
      </c>
      <c r="E31" s="5">
        <v>800000000</v>
      </c>
      <c r="F31" s="5">
        <v>300000000</v>
      </c>
      <c r="G31" s="5">
        <v>900000000</v>
      </c>
      <c r="H31" s="43">
        <v>400000000</v>
      </c>
      <c r="I31" s="43">
        <v>100000000</v>
      </c>
      <c r="J31" s="43">
        <v>600000000</v>
      </c>
      <c r="K31" s="43">
        <v>500000000</v>
      </c>
    </row>
    <row r="32" spans="2:11" x14ac:dyDescent="0.2">
      <c r="B32" s="101"/>
      <c r="C32" s="11" t="s">
        <v>16</v>
      </c>
      <c r="D32" s="5">
        <v>90000000</v>
      </c>
      <c r="E32" s="5">
        <v>120000000</v>
      </c>
      <c r="F32" s="5">
        <v>70000000</v>
      </c>
      <c r="G32" s="5">
        <v>80000000</v>
      </c>
      <c r="H32" s="43">
        <v>243333333.33333334</v>
      </c>
      <c r="I32" s="43">
        <v>600000000</v>
      </c>
      <c r="J32" s="43">
        <v>30000000</v>
      </c>
      <c r="K32" s="43">
        <v>100000000</v>
      </c>
    </row>
    <row r="34" spans="8:12" x14ac:dyDescent="0.2">
      <c r="H34" s="77" t="s">
        <v>142</v>
      </c>
      <c r="I34" s="77"/>
      <c r="J34" s="77"/>
      <c r="K34" s="77"/>
      <c r="L34" s="77"/>
    </row>
  </sheetData>
  <mergeCells count="20">
    <mergeCell ref="B29:B32"/>
    <mergeCell ref="H16:K16"/>
    <mergeCell ref="D19:G19"/>
    <mergeCell ref="H19:K19"/>
    <mergeCell ref="D22:G22"/>
    <mergeCell ref="H22:K22"/>
    <mergeCell ref="D25:G25"/>
    <mergeCell ref="H25:K25"/>
    <mergeCell ref="D4:G4"/>
    <mergeCell ref="H4:K4"/>
    <mergeCell ref="B5:C5"/>
    <mergeCell ref="B6:B9"/>
    <mergeCell ref="B10:C28"/>
    <mergeCell ref="D10:G10"/>
    <mergeCell ref="H10:K10"/>
    <mergeCell ref="D13:G13"/>
    <mergeCell ref="H13:K13"/>
    <mergeCell ref="D16:G16"/>
    <mergeCell ref="D28:G28"/>
    <mergeCell ref="H28:K28"/>
  </mergeCells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AAC5E-E3AD-D74C-A462-E5681D18906E}">
  <dimension ref="A1:I12"/>
  <sheetViews>
    <sheetView workbookViewId="0">
      <selection activeCell="E19" sqref="E19"/>
    </sheetView>
  </sheetViews>
  <sheetFormatPr baseColWidth="10" defaultRowHeight="16" x14ac:dyDescent="0.2"/>
  <cols>
    <col min="4" max="4" width="11.1640625" bestFit="1" customWidth="1"/>
  </cols>
  <sheetData>
    <row r="1" spans="1:9" x14ac:dyDescent="0.2">
      <c r="A1" s="74" t="s">
        <v>79</v>
      </c>
      <c r="C1" s="15"/>
      <c r="D1" s="15"/>
      <c r="E1" s="15"/>
      <c r="F1" s="15"/>
    </row>
    <row r="2" spans="1:9" x14ac:dyDescent="0.2">
      <c r="A2" s="74" t="s">
        <v>117</v>
      </c>
      <c r="C2" s="16" t="s">
        <v>78</v>
      </c>
      <c r="D2" s="106" t="s">
        <v>6</v>
      </c>
      <c r="E2" s="106"/>
      <c r="F2" s="106"/>
      <c r="G2" s="103" t="s">
        <v>29</v>
      </c>
      <c r="H2" s="103"/>
      <c r="I2" s="103"/>
    </row>
    <row r="3" spans="1:9" x14ac:dyDescent="0.2">
      <c r="C3" s="14"/>
      <c r="D3" s="3" t="s">
        <v>17</v>
      </c>
      <c r="E3" s="3" t="s">
        <v>20</v>
      </c>
      <c r="F3" s="3" t="s">
        <v>22</v>
      </c>
      <c r="G3" s="8" t="s">
        <v>19</v>
      </c>
      <c r="H3" s="8" t="s">
        <v>21</v>
      </c>
      <c r="I3" s="8" t="s">
        <v>23</v>
      </c>
    </row>
    <row r="4" spans="1:9" x14ac:dyDescent="0.2">
      <c r="C4" s="6" t="s">
        <v>34</v>
      </c>
      <c r="D4" s="12">
        <v>4640000000</v>
      </c>
      <c r="E4" s="12">
        <v>4004000000</v>
      </c>
      <c r="F4" s="12">
        <v>6408000000</v>
      </c>
      <c r="G4" s="9">
        <v>5707000000</v>
      </c>
      <c r="H4" s="9">
        <v>15015000000</v>
      </c>
      <c r="I4" s="9">
        <v>1260000000</v>
      </c>
    </row>
    <row r="5" spans="1:9" x14ac:dyDescent="0.2">
      <c r="D5" s="14"/>
      <c r="E5" s="14"/>
      <c r="F5" s="14"/>
      <c r="G5" s="17"/>
      <c r="H5" s="17"/>
      <c r="I5" s="17"/>
    </row>
    <row r="6" spans="1:9" x14ac:dyDescent="0.2">
      <c r="D6" s="14"/>
      <c r="E6" s="14"/>
      <c r="F6" s="14"/>
      <c r="G6" s="17"/>
      <c r="H6" s="17"/>
      <c r="I6" s="17"/>
    </row>
    <row r="7" spans="1:9" x14ac:dyDescent="0.2">
      <c r="D7" s="106" t="s">
        <v>6</v>
      </c>
      <c r="E7" s="106"/>
      <c r="F7" s="106"/>
      <c r="G7" s="103" t="s">
        <v>29</v>
      </c>
      <c r="H7" s="103"/>
      <c r="I7" s="103"/>
    </row>
    <row r="8" spans="1:9" x14ac:dyDescent="0.2">
      <c r="C8" s="20" t="s">
        <v>42</v>
      </c>
      <c r="D8" s="3" t="s">
        <v>17</v>
      </c>
      <c r="E8" s="3" t="s">
        <v>20</v>
      </c>
      <c r="F8" s="3" t="s">
        <v>22</v>
      </c>
      <c r="G8" s="8" t="s">
        <v>19</v>
      </c>
      <c r="H8" s="8" t="s">
        <v>21</v>
      </c>
      <c r="I8" s="8" t="s">
        <v>23</v>
      </c>
    </row>
    <row r="9" spans="1:9" x14ac:dyDescent="0.2">
      <c r="C9" s="19" t="s">
        <v>18</v>
      </c>
      <c r="D9" s="5">
        <v>4000000000</v>
      </c>
      <c r="E9" s="5">
        <v>1800000000</v>
      </c>
      <c r="F9" s="5">
        <v>1400000000</v>
      </c>
      <c r="G9" s="6">
        <v>700000000</v>
      </c>
      <c r="H9" s="6">
        <v>5000000000</v>
      </c>
      <c r="I9" s="6">
        <v>200000000</v>
      </c>
    </row>
    <row r="10" spans="1:9" x14ac:dyDescent="0.2">
      <c r="C10" s="19" t="s">
        <v>1</v>
      </c>
      <c r="D10" s="5">
        <v>600000000</v>
      </c>
      <c r="E10" s="5">
        <v>2200000000</v>
      </c>
      <c r="F10" s="5">
        <v>5000000000</v>
      </c>
      <c r="G10" s="6">
        <v>5000000000</v>
      </c>
      <c r="H10" s="6">
        <v>10000000000</v>
      </c>
      <c r="I10" s="6">
        <v>1000000000</v>
      </c>
    </row>
    <row r="11" spans="1:9" x14ac:dyDescent="0.2">
      <c r="C11" s="19" t="s">
        <v>5</v>
      </c>
      <c r="D11" s="5">
        <v>40000000</v>
      </c>
      <c r="E11" s="5">
        <v>4000000</v>
      </c>
      <c r="F11" s="5">
        <v>8000000</v>
      </c>
      <c r="G11" s="6">
        <v>7000000</v>
      </c>
      <c r="H11" s="6">
        <v>15000000</v>
      </c>
      <c r="I11" s="6">
        <v>60000000</v>
      </c>
    </row>
    <row r="12" spans="1:9" x14ac:dyDescent="0.2">
      <c r="C12" s="19" t="s">
        <v>10</v>
      </c>
      <c r="D12" s="12">
        <f t="shared" ref="D12:I12" si="0">D9+D10+D11</f>
        <v>4640000000</v>
      </c>
      <c r="E12" s="12">
        <f t="shared" si="0"/>
        <v>4004000000</v>
      </c>
      <c r="F12" s="12">
        <f t="shared" si="0"/>
        <v>6408000000</v>
      </c>
      <c r="G12" s="36">
        <f t="shared" si="0"/>
        <v>5707000000</v>
      </c>
      <c r="H12" s="36">
        <f t="shared" si="0"/>
        <v>15015000000</v>
      </c>
      <c r="I12" s="36">
        <f t="shared" si="0"/>
        <v>1260000000</v>
      </c>
    </row>
  </sheetData>
  <mergeCells count="4">
    <mergeCell ref="D2:F2"/>
    <mergeCell ref="G2:I2"/>
    <mergeCell ref="D7:F7"/>
    <mergeCell ref="G7:I7"/>
  </mergeCells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4CB4-FCB4-BE41-A085-126C1A31A3A0}">
  <dimension ref="A1:I12"/>
  <sheetViews>
    <sheetView workbookViewId="0">
      <selection activeCell="A2" sqref="A2"/>
    </sheetView>
  </sheetViews>
  <sheetFormatPr baseColWidth="10" defaultRowHeight="16" x14ac:dyDescent="0.2"/>
  <cols>
    <col min="7" max="9" width="11.1640625" bestFit="1" customWidth="1"/>
  </cols>
  <sheetData>
    <row r="1" spans="1:9" x14ac:dyDescent="0.2">
      <c r="A1" s="74" t="s">
        <v>88</v>
      </c>
      <c r="C1" s="15"/>
      <c r="D1" s="15"/>
      <c r="E1" s="15"/>
      <c r="F1" s="15"/>
    </row>
    <row r="2" spans="1:9" x14ac:dyDescent="0.2">
      <c r="A2" s="74" t="s">
        <v>121</v>
      </c>
      <c r="C2" s="16" t="s">
        <v>78</v>
      </c>
      <c r="D2" s="106" t="s">
        <v>6</v>
      </c>
      <c r="E2" s="106"/>
      <c r="F2" s="106"/>
      <c r="G2" s="128" t="s">
        <v>29</v>
      </c>
      <c r="H2" s="128"/>
      <c r="I2" s="128"/>
    </row>
    <row r="3" spans="1:9" x14ac:dyDescent="0.2">
      <c r="C3" s="14"/>
      <c r="D3" s="3" t="s">
        <v>17</v>
      </c>
      <c r="E3" s="3" t="s">
        <v>20</v>
      </c>
      <c r="F3" s="3" t="s">
        <v>22</v>
      </c>
      <c r="G3" s="42" t="s">
        <v>19</v>
      </c>
      <c r="H3" s="42" t="s">
        <v>21</v>
      </c>
      <c r="I3" s="42" t="s">
        <v>23</v>
      </c>
    </row>
    <row r="4" spans="1:9" x14ac:dyDescent="0.2">
      <c r="C4" s="6" t="s">
        <v>34</v>
      </c>
      <c r="D4" s="12">
        <v>1370000000</v>
      </c>
      <c r="E4" s="12">
        <v>1176000000</v>
      </c>
      <c r="F4" s="12">
        <v>1530000000</v>
      </c>
      <c r="G4" s="43">
        <v>3220000000</v>
      </c>
      <c r="H4" s="43">
        <v>3470000000</v>
      </c>
      <c r="I4" s="43">
        <v>7030000000</v>
      </c>
    </row>
    <row r="5" spans="1:9" x14ac:dyDescent="0.2">
      <c r="D5" s="14"/>
      <c r="E5" s="14"/>
      <c r="F5" s="14"/>
      <c r="G5" s="44"/>
      <c r="H5" s="44"/>
      <c r="I5" s="44"/>
    </row>
    <row r="6" spans="1:9" x14ac:dyDescent="0.2">
      <c r="D6" s="14"/>
      <c r="E6" s="14"/>
      <c r="F6" s="14"/>
      <c r="G6" s="44"/>
      <c r="H6" s="44"/>
      <c r="I6" s="44"/>
    </row>
    <row r="7" spans="1:9" x14ac:dyDescent="0.2">
      <c r="D7" s="106" t="s">
        <v>6</v>
      </c>
      <c r="E7" s="106"/>
      <c r="F7" s="106"/>
      <c r="G7" s="128" t="s">
        <v>29</v>
      </c>
      <c r="H7" s="128"/>
      <c r="I7" s="128"/>
    </row>
    <row r="8" spans="1:9" x14ac:dyDescent="0.2">
      <c r="C8" s="20" t="s">
        <v>42</v>
      </c>
      <c r="D8" s="3" t="s">
        <v>17</v>
      </c>
      <c r="E8" s="3" t="s">
        <v>20</v>
      </c>
      <c r="F8" s="3" t="s">
        <v>22</v>
      </c>
      <c r="G8" s="42" t="s">
        <v>19</v>
      </c>
      <c r="H8" s="42" t="s">
        <v>21</v>
      </c>
      <c r="I8" s="42" t="s">
        <v>23</v>
      </c>
    </row>
    <row r="9" spans="1:9" x14ac:dyDescent="0.2">
      <c r="C9" s="19" t="s">
        <v>18</v>
      </c>
      <c r="D9">
        <v>70000000</v>
      </c>
      <c r="E9">
        <v>170000000</v>
      </c>
      <c r="F9">
        <v>500000000</v>
      </c>
      <c r="G9" s="44">
        <v>200000000</v>
      </c>
      <c r="H9" s="44">
        <v>400000000</v>
      </c>
      <c r="I9" s="44">
        <v>30000000</v>
      </c>
    </row>
    <row r="10" spans="1:9" x14ac:dyDescent="0.2">
      <c r="C10" s="19" t="s">
        <v>1</v>
      </c>
      <c r="D10">
        <v>1100000000</v>
      </c>
      <c r="E10">
        <v>1000000000</v>
      </c>
      <c r="F10">
        <v>1000000000</v>
      </c>
      <c r="G10" s="44">
        <v>3000000000</v>
      </c>
      <c r="H10" s="44">
        <v>3000000000</v>
      </c>
      <c r="I10" s="44">
        <v>6000000000</v>
      </c>
    </row>
    <row r="11" spans="1:9" x14ac:dyDescent="0.2">
      <c r="C11" s="19" t="s">
        <v>5</v>
      </c>
      <c r="D11">
        <v>200000000</v>
      </c>
      <c r="E11">
        <v>6000000</v>
      </c>
      <c r="F11">
        <v>30000000</v>
      </c>
      <c r="G11" s="44">
        <v>20000000</v>
      </c>
      <c r="H11" s="44">
        <v>70000000</v>
      </c>
      <c r="I11" s="44">
        <v>1000000000</v>
      </c>
    </row>
    <row r="12" spans="1:9" x14ac:dyDescent="0.2">
      <c r="C12" s="19" t="s">
        <v>10</v>
      </c>
      <c r="D12">
        <f t="shared" ref="D12:I12" si="0">D9+D10+D11</f>
        <v>1370000000</v>
      </c>
      <c r="E12">
        <f t="shared" si="0"/>
        <v>1176000000</v>
      </c>
      <c r="F12">
        <f t="shared" si="0"/>
        <v>1530000000</v>
      </c>
      <c r="G12" s="44">
        <f t="shared" si="0"/>
        <v>3220000000</v>
      </c>
      <c r="H12" s="44">
        <f t="shared" si="0"/>
        <v>3470000000</v>
      </c>
      <c r="I12" s="44">
        <f t="shared" si="0"/>
        <v>7030000000</v>
      </c>
    </row>
  </sheetData>
  <mergeCells count="4">
    <mergeCell ref="D2:F2"/>
    <mergeCell ref="G2:I2"/>
    <mergeCell ref="D7:F7"/>
    <mergeCell ref="G7:I7"/>
  </mergeCell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F09A-3577-9240-AB42-2C818199C501}">
  <dimension ref="A1:U21"/>
  <sheetViews>
    <sheetView workbookViewId="0">
      <selection sqref="A1:A2"/>
    </sheetView>
  </sheetViews>
  <sheetFormatPr baseColWidth="10" defaultRowHeight="16" x14ac:dyDescent="0.2"/>
  <cols>
    <col min="4" max="4" width="11.1640625" bestFit="1" customWidth="1"/>
    <col min="13" max="13" width="11.1640625" bestFit="1" customWidth="1"/>
    <col min="14" max="15" width="11" bestFit="1" customWidth="1"/>
    <col min="16" max="16" width="12.1640625" bestFit="1" customWidth="1"/>
    <col min="17" max="17" width="11.1640625" bestFit="1" customWidth="1"/>
    <col min="18" max="18" width="11" bestFit="1" customWidth="1"/>
    <col min="19" max="19" width="11.1640625" bestFit="1" customWidth="1"/>
    <col min="20" max="21" width="11" bestFit="1" customWidth="1"/>
  </cols>
  <sheetData>
    <row r="1" spans="1:21" x14ac:dyDescent="0.2">
      <c r="A1" s="74" t="s">
        <v>119</v>
      </c>
    </row>
    <row r="2" spans="1:21" x14ac:dyDescent="0.2">
      <c r="A2" s="74" t="s">
        <v>120</v>
      </c>
      <c r="B2" s="23" t="s">
        <v>49</v>
      </c>
      <c r="C2" s="28"/>
      <c r="D2" s="113" t="s">
        <v>6</v>
      </c>
      <c r="E2" s="113"/>
      <c r="F2" s="113"/>
      <c r="G2" s="113"/>
      <c r="H2" s="113"/>
      <c r="I2" s="113"/>
      <c r="J2" s="113"/>
      <c r="K2" s="113"/>
      <c r="L2" s="113"/>
      <c r="M2" s="114" t="s">
        <v>29</v>
      </c>
      <c r="N2" s="114"/>
      <c r="O2" s="114"/>
      <c r="P2" s="114"/>
      <c r="Q2" s="114"/>
      <c r="R2" s="114"/>
      <c r="S2" s="114"/>
      <c r="T2" s="114"/>
      <c r="U2" s="114"/>
    </row>
    <row r="3" spans="1:21" x14ac:dyDescent="0.2">
      <c r="B3" s="23"/>
      <c r="C3" s="28"/>
      <c r="D3" s="110" t="s">
        <v>2</v>
      </c>
      <c r="E3" s="110"/>
      <c r="F3" s="110"/>
      <c r="G3" s="110" t="s">
        <v>3</v>
      </c>
      <c r="H3" s="110"/>
      <c r="I3" s="110"/>
      <c r="J3" s="110" t="s">
        <v>4</v>
      </c>
      <c r="K3" s="110"/>
      <c r="L3" s="110"/>
      <c r="M3" s="111" t="s">
        <v>50</v>
      </c>
      <c r="N3" s="111"/>
      <c r="O3" s="111"/>
      <c r="P3" s="111" t="s">
        <v>51</v>
      </c>
      <c r="Q3" s="111"/>
      <c r="R3" s="111"/>
      <c r="S3" s="111" t="s">
        <v>52</v>
      </c>
      <c r="T3" s="111"/>
      <c r="U3" s="111"/>
    </row>
    <row r="4" spans="1:21" x14ac:dyDescent="0.2">
      <c r="B4" s="23"/>
      <c r="C4" s="28"/>
      <c r="D4" s="26" t="s">
        <v>11</v>
      </c>
      <c r="E4" s="26" t="s">
        <v>54</v>
      </c>
      <c r="F4" s="32" t="s">
        <v>83</v>
      </c>
      <c r="G4" s="26" t="s">
        <v>11</v>
      </c>
      <c r="H4" s="26" t="s">
        <v>54</v>
      </c>
      <c r="I4" s="32" t="s">
        <v>83</v>
      </c>
      <c r="J4" s="26" t="s">
        <v>11</v>
      </c>
      <c r="K4" s="26" t="s">
        <v>54</v>
      </c>
      <c r="L4" s="26" t="s">
        <v>83</v>
      </c>
      <c r="M4" s="33" t="s">
        <v>11</v>
      </c>
      <c r="N4" s="33" t="s">
        <v>54</v>
      </c>
      <c r="O4" s="34" t="s">
        <v>83</v>
      </c>
      <c r="P4" s="33" t="s">
        <v>11</v>
      </c>
      <c r="Q4" s="33" t="s">
        <v>54</v>
      </c>
      <c r="R4" s="34" t="s">
        <v>83</v>
      </c>
      <c r="S4" s="33" t="s">
        <v>11</v>
      </c>
      <c r="T4" s="33" t="s">
        <v>54</v>
      </c>
      <c r="U4" s="33" t="s">
        <v>83</v>
      </c>
    </row>
    <row r="5" spans="1:21" x14ac:dyDescent="0.2">
      <c r="B5" s="23"/>
      <c r="C5" s="28" t="s">
        <v>43</v>
      </c>
      <c r="D5" s="26"/>
      <c r="E5" s="26"/>
      <c r="F5" s="45">
        <v>4.9047619047619048E-3</v>
      </c>
      <c r="G5" s="26"/>
      <c r="H5" s="26"/>
      <c r="I5" s="45">
        <v>4.9047619047619048E-3</v>
      </c>
      <c r="J5" s="26"/>
      <c r="K5" s="26"/>
      <c r="L5" s="46">
        <v>4.9047619047619048E-3</v>
      </c>
      <c r="M5" s="33"/>
      <c r="N5" s="33"/>
      <c r="O5" s="47">
        <v>4.9047619047619048E-3</v>
      </c>
      <c r="P5" s="33"/>
      <c r="Q5" s="33"/>
      <c r="R5" s="47">
        <v>4.9047619047619048E-3</v>
      </c>
      <c r="S5" s="33"/>
      <c r="T5" s="33"/>
      <c r="U5" s="48">
        <v>4.9047619047619048E-3</v>
      </c>
    </row>
    <row r="6" spans="1:21" x14ac:dyDescent="0.2">
      <c r="B6" s="23"/>
      <c r="C6" s="28" t="s">
        <v>82</v>
      </c>
      <c r="D6" s="5">
        <v>500000000</v>
      </c>
      <c r="E6" s="5">
        <v>120000</v>
      </c>
      <c r="F6" s="45">
        <v>2.4E-2</v>
      </c>
      <c r="G6" s="5">
        <v>1200000000</v>
      </c>
      <c r="H6" s="5">
        <v>200000</v>
      </c>
      <c r="I6" s="45">
        <v>1.6666666666666666E-2</v>
      </c>
      <c r="J6" s="5">
        <v>1900000000</v>
      </c>
      <c r="K6" s="5">
        <v>300000</v>
      </c>
      <c r="L6" s="45">
        <v>1.5789473684210527E-2</v>
      </c>
      <c r="M6" s="9">
        <v>500000000</v>
      </c>
      <c r="N6" s="9">
        <v>50000</v>
      </c>
      <c r="O6" s="47">
        <v>0.01</v>
      </c>
      <c r="P6" s="9">
        <v>1000000000</v>
      </c>
      <c r="Q6" s="9">
        <v>90000</v>
      </c>
      <c r="R6" s="47">
        <v>9.0000000000000011E-3</v>
      </c>
      <c r="S6" s="9">
        <v>1000000000</v>
      </c>
      <c r="T6" s="9">
        <v>100000</v>
      </c>
      <c r="U6" s="48">
        <v>0.01</v>
      </c>
    </row>
    <row r="7" spans="1:21" x14ac:dyDescent="0.2">
      <c r="B7" s="23"/>
      <c r="C7" s="29">
        <v>1</v>
      </c>
      <c r="D7" s="5">
        <v>200000000</v>
      </c>
      <c r="E7" s="5">
        <v>20000</v>
      </c>
      <c r="F7" s="45">
        <v>0.01</v>
      </c>
      <c r="G7" s="5">
        <v>200000000</v>
      </c>
      <c r="H7" s="5">
        <v>14000</v>
      </c>
      <c r="I7" s="45">
        <v>6.9999999999999993E-3</v>
      </c>
      <c r="J7" s="5">
        <v>300000000</v>
      </c>
      <c r="K7" s="5">
        <v>20000</v>
      </c>
      <c r="L7" s="45">
        <v>6.6666666666666671E-3</v>
      </c>
      <c r="M7" s="9">
        <v>400000000</v>
      </c>
      <c r="N7" s="9">
        <v>9000</v>
      </c>
      <c r="O7" s="47">
        <v>2.2500000000000003E-3</v>
      </c>
      <c r="P7" s="9">
        <v>1000000000</v>
      </c>
      <c r="Q7" s="9">
        <v>60000</v>
      </c>
      <c r="R7" s="47">
        <v>6.0000000000000001E-3</v>
      </c>
      <c r="S7" s="9">
        <v>200000000</v>
      </c>
      <c r="T7" s="9">
        <v>8000</v>
      </c>
      <c r="U7" s="48">
        <v>4.0000000000000001E-3</v>
      </c>
    </row>
    <row r="8" spans="1:21" x14ac:dyDescent="0.2">
      <c r="B8" s="23"/>
      <c r="C8" s="29">
        <v>2</v>
      </c>
      <c r="D8" s="5">
        <v>80000000</v>
      </c>
      <c r="E8" s="5">
        <v>12000</v>
      </c>
      <c r="F8" s="45">
        <v>1.4999999999999999E-2</v>
      </c>
      <c r="G8" s="5">
        <v>200000000</v>
      </c>
      <c r="H8" s="5">
        <v>22000</v>
      </c>
      <c r="I8" s="45">
        <v>1.1000000000000001E-2</v>
      </c>
      <c r="J8" s="5">
        <v>200000000</v>
      </c>
      <c r="K8" s="5">
        <v>30000</v>
      </c>
      <c r="L8" s="45">
        <v>1.4999999999999999E-2</v>
      </c>
      <c r="M8" s="9">
        <v>600000000</v>
      </c>
      <c r="N8" s="9">
        <v>60000</v>
      </c>
      <c r="O8" s="47">
        <v>0.01</v>
      </c>
      <c r="P8" s="9">
        <v>600000000</v>
      </c>
      <c r="Q8" s="9">
        <v>110000</v>
      </c>
      <c r="R8" s="47">
        <v>1.8333333333333333E-2</v>
      </c>
      <c r="S8" s="9">
        <v>1000000000</v>
      </c>
      <c r="T8" s="9">
        <v>70000</v>
      </c>
      <c r="U8" s="48">
        <v>6.9999999999999993E-3</v>
      </c>
    </row>
    <row r="9" spans="1:21" x14ac:dyDescent="0.2">
      <c r="B9" s="23"/>
      <c r="C9" s="29">
        <v>3</v>
      </c>
      <c r="D9" s="5">
        <v>500000000</v>
      </c>
      <c r="E9" s="5">
        <v>40000</v>
      </c>
      <c r="F9" s="45">
        <v>8.0000000000000002E-3</v>
      </c>
      <c r="G9" s="5">
        <v>300000000</v>
      </c>
      <c r="H9" s="5">
        <v>30000</v>
      </c>
      <c r="I9" s="45">
        <v>0.01</v>
      </c>
      <c r="J9" s="5">
        <v>700000000</v>
      </c>
      <c r="K9" s="5">
        <v>40000</v>
      </c>
      <c r="L9" s="45">
        <v>5.7142857142857143E-3</v>
      </c>
      <c r="M9" s="9">
        <v>900000000</v>
      </c>
      <c r="N9" s="9">
        <v>120000</v>
      </c>
      <c r="O9" s="47">
        <v>1.3333333333333334E-2</v>
      </c>
      <c r="P9" s="9">
        <v>800000000</v>
      </c>
      <c r="Q9" s="9">
        <v>300000</v>
      </c>
      <c r="R9" s="47">
        <v>3.7499999999999999E-2</v>
      </c>
      <c r="S9" s="9">
        <v>1200000000</v>
      </c>
      <c r="T9" s="9">
        <v>100000</v>
      </c>
      <c r="U9" s="48">
        <v>8.3333333333333332E-3</v>
      </c>
    </row>
    <row r="10" spans="1:21" x14ac:dyDescent="0.2">
      <c r="B10" s="23"/>
      <c r="C10" s="30">
        <v>4</v>
      </c>
      <c r="D10" s="5">
        <v>100000000</v>
      </c>
      <c r="E10" s="5">
        <v>13000</v>
      </c>
      <c r="F10" s="45">
        <v>1.2999999999999999E-2</v>
      </c>
      <c r="G10" s="5">
        <v>200000000</v>
      </c>
      <c r="H10" s="5">
        <v>40000</v>
      </c>
      <c r="I10" s="45">
        <v>0.02</v>
      </c>
      <c r="J10" s="5">
        <v>1200000000</v>
      </c>
      <c r="K10" s="5">
        <v>100000</v>
      </c>
      <c r="L10" s="45">
        <v>8.3333333333333332E-3</v>
      </c>
      <c r="M10" s="9">
        <v>200000000</v>
      </c>
      <c r="N10" s="9">
        <v>7000</v>
      </c>
      <c r="O10" s="47">
        <v>3.4999999999999996E-3</v>
      </c>
      <c r="P10" s="9">
        <v>400000000</v>
      </c>
      <c r="Q10" s="9">
        <v>30000</v>
      </c>
      <c r="R10" s="47">
        <v>7.4999999999999997E-3</v>
      </c>
      <c r="S10" s="9">
        <v>400000000</v>
      </c>
      <c r="T10" s="9">
        <v>70000</v>
      </c>
      <c r="U10" s="48">
        <v>1.7499999999999998E-2</v>
      </c>
    </row>
    <row r="11" spans="1:21" x14ac:dyDescent="0.2">
      <c r="B11" s="23"/>
      <c r="C11" s="28">
        <v>5</v>
      </c>
      <c r="D11" s="5">
        <v>400000000</v>
      </c>
      <c r="E11" s="5">
        <v>20000</v>
      </c>
      <c r="F11" s="45">
        <v>5.0000000000000001E-3</v>
      </c>
      <c r="G11" s="5">
        <v>300000000</v>
      </c>
      <c r="H11" s="5">
        <v>60000</v>
      </c>
      <c r="I11" s="45">
        <v>0.02</v>
      </c>
      <c r="J11" s="5">
        <v>500000000</v>
      </c>
      <c r="K11" s="5">
        <v>30000</v>
      </c>
      <c r="L11" s="45">
        <v>6.0000000000000001E-3</v>
      </c>
      <c r="M11" s="9">
        <v>80000000</v>
      </c>
      <c r="N11" s="9">
        <v>2700</v>
      </c>
      <c r="O11" s="47">
        <v>3.375E-3</v>
      </c>
      <c r="P11" s="9">
        <v>400000000</v>
      </c>
      <c r="Q11" s="9">
        <v>900000</v>
      </c>
      <c r="R11" s="47">
        <v>0.22499999999999998</v>
      </c>
      <c r="S11" s="9">
        <v>170000000</v>
      </c>
      <c r="T11" s="9">
        <v>30000</v>
      </c>
      <c r="U11" s="48">
        <v>1.7647058823529412E-2</v>
      </c>
    </row>
    <row r="12" spans="1:21" x14ac:dyDescent="0.2">
      <c r="B12" s="23"/>
      <c r="C12" s="28">
        <v>6</v>
      </c>
      <c r="D12" s="5">
        <v>800000000</v>
      </c>
      <c r="E12" s="5">
        <v>50000</v>
      </c>
      <c r="F12" s="45">
        <v>6.2500000000000003E-3</v>
      </c>
      <c r="G12" s="5">
        <v>200000000</v>
      </c>
      <c r="H12" s="5">
        <v>30000</v>
      </c>
      <c r="I12" s="45">
        <v>1.4999999999999999E-2</v>
      </c>
      <c r="J12" s="5">
        <v>700000000</v>
      </c>
      <c r="K12" s="5">
        <v>40000</v>
      </c>
      <c r="L12" s="45">
        <v>5.7142857142857143E-3</v>
      </c>
      <c r="M12" s="9">
        <v>400000000</v>
      </c>
      <c r="N12" s="9">
        <v>200000</v>
      </c>
      <c r="O12" s="47">
        <v>0.05</v>
      </c>
      <c r="P12" s="9">
        <v>600000000</v>
      </c>
      <c r="Q12" s="9">
        <v>2000000</v>
      </c>
      <c r="R12" s="47">
        <v>0.33333333333333337</v>
      </c>
      <c r="S12" s="9">
        <v>300000000</v>
      </c>
      <c r="T12" s="9">
        <v>1400000</v>
      </c>
      <c r="U12" s="48">
        <v>0.46666666666666673</v>
      </c>
    </row>
    <row r="13" spans="1:21" x14ac:dyDescent="0.2">
      <c r="B13" s="23"/>
      <c r="C13" s="28">
        <v>7</v>
      </c>
      <c r="D13" s="5">
        <v>200000000</v>
      </c>
      <c r="E13" s="5">
        <v>110000</v>
      </c>
      <c r="F13" s="45">
        <v>5.5E-2</v>
      </c>
      <c r="G13" s="5">
        <v>900000000</v>
      </c>
      <c r="H13" s="5">
        <v>150000</v>
      </c>
      <c r="I13" s="45">
        <v>1.6666666666666666E-2</v>
      </c>
      <c r="J13" s="5">
        <v>500000000</v>
      </c>
      <c r="K13" s="5">
        <v>70000</v>
      </c>
      <c r="L13" s="45">
        <v>1.3999999999999999E-2</v>
      </c>
      <c r="M13" s="9">
        <v>100000000</v>
      </c>
      <c r="N13" s="9">
        <v>200000</v>
      </c>
      <c r="O13" s="47">
        <v>0.2</v>
      </c>
      <c r="P13" s="9">
        <v>200000000</v>
      </c>
      <c r="Q13" s="9">
        <v>110000</v>
      </c>
      <c r="R13" s="47">
        <v>5.5E-2</v>
      </c>
      <c r="S13" s="9">
        <v>1400000000</v>
      </c>
      <c r="T13" s="9">
        <v>170000000</v>
      </c>
      <c r="U13" s="48">
        <v>12.142857142857142</v>
      </c>
    </row>
    <row r="14" spans="1:21" x14ac:dyDescent="0.2">
      <c r="B14" s="23"/>
      <c r="C14" s="28" t="s">
        <v>58</v>
      </c>
      <c r="D14" s="5">
        <v>70000000</v>
      </c>
      <c r="E14" s="5">
        <v>50000</v>
      </c>
      <c r="F14" s="45">
        <v>7.1428571428571425E-2</v>
      </c>
      <c r="G14" s="5">
        <v>70000000</v>
      </c>
      <c r="H14" s="5">
        <v>80000</v>
      </c>
      <c r="I14" s="45">
        <v>0.1142857142857143</v>
      </c>
      <c r="J14" s="5">
        <v>150000000</v>
      </c>
      <c r="K14" s="5">
        <v>100000</v>
      </c>
      <c r="L14" s="45">
        <v>6.6666666666666666E-2</v>
      </c>
      <c r="M14" s="9">
        <v>10000000</v>
      </c>
      <c r="N14" s="9">
        <v>100000</v>
      </c>
      <c r="O14" s="47">
        <v>1</v>
      </c>
      <c r="P14" s="9">
        <v>200000000</v>
      </c>
      <c r="Q14" s="9">
        <v>19000000</v>
      </c>
      <c r="R14" s="47">
        <v>9.5</v>
      </c>
      <c r="S14" s="9">
        <v>110000000</v>
      </c>
      <c r="T14" s="9">
        <v>10000000</v>
      </c>
      <c r="U14" s="48">
        <v>9.0909090909090917</v>
      </c>
    </row>
    <row r="15" spans="1:21" x14ac:dyDescent="0.2">
      <c r="B15" s="23"/>
      <c r="C15" s="28" t="s">
        <v>59</v>
      </c>
      <c r="D15" s="5">
        <v>400000000</v>
      </c>
      <c r="E15" s="5">
        <v>300000</v>
      </c>
      <c r="F15" s="45">
        <v>7.4999999999999997E-2</v>
      </c>
      <c r="G15" s="5">
        <v>100000000</v>
      </c>
      <c r="H15" s="5">
        <v>100000</v>
      </c>
      <c r="I15" s="45">
        <v>0.1</v>
      </c>
      <c r="J15" s="5">
        <v>700000000</v>
      </c>
      <c r="K15" s="5">
        <v>300000</v>
      </c>
      <c r="L15" s="45">
        <v>4.2857142857142858E-2</v>
      </c>
      <c r="M15" s="9">
        <v>70000000</v>
      </c>
      <c r="N15" s="9">
        <v>150000</v>
      </c>
      <c r="O15" s="47">
        <v>0.2142857142857143</v>
      </c>
      <c r="P15" s="9">
        <v>5000000000</v>
      </c>
      <c r="Q15" s="9">
        <v>1000000000</v>
      </c>
      <c r="R15" s="47">
        <v>20</v>
      </c>
      <c r="S15" s="9">
        <v>70000000</v>
      </c>
      <c r="T15" s="9">
        <v>30000000</v>
      </c>
      <c r="U15" s="48">
        <v>42.857142857142854</v>
      </c>
    </row>
    <row r="16" spans="1:21" x14ac:dyDescent="0.2">
      <c r="B16" s="23"/>
      <c r="C16" s="28" t="s">
        <v>81</v>
      </c>
      <c r="D16" s="26">
        <v>4640000000</v>
      </c>
      <c r="E16" s="26">
        <v>1270000</v>
      </c>
      <c r="F16" s="45">
        <v>2.7370689655172416E-2</v>
      </c>
      <c r="G16" s="26">
        <v>4004000000</v>
      </c>
      <c r="H16" s="26">
        <v>2711000</v>
      </c>
      <c r="I16" s="45">
        <v>6.7707292707292699E-2</v>
      </c>
      <c r="J16" s="26">
        <v>6408000000</v>
      </c>
      <c r="K16" s="26">
        <v>2304000</v>
      </c>
      <c r="L16" s="45">
        <v>3.5955056179775284E-2</v>
      </c>
      <c r="M16" s="33">
        <v>5707000000</v>
      </c>
      <c r="N16" s="33">
        <v>10750000</v>
      </c>
      <c r="O16" s="47">
        <v>0.18836516558612232</v>
      </c>
      <c r="P16" s="33">
        <v>15015000000</v>
      </c>
      <c r="Q16" s="33">
        <v>9204000000</v>
      </c>
      <c r="R16" s="47">
        <v>61.298701298701296</v>
      </c>
      <c r="S16" s="33">
        <v>1260000000</v>
      </c>
      <c r="T16" s="33">
        <v>246000000</v>
      </c>
      <c r="U16" s="48">
        <v>19.523809523809526</v>
      </c>
    </row>
    <row r="17" spans="2:21" x14ac:dyDescent="0.2">
      <c r="B17" s="23"/>
      <c r="C17" s="28"/>
      <c r="D17" s="26"/>
      <c r="E17" s="26"/>
      <c r="F17" s="45"/>
      <c r="G17" s="26"/>
      <c r="H17" s="26"/>
      <c r="I17" s="45"/>
      <c r="J17" s="26"/>
      <c r="K17" s="26"/>
      <c r="L17" s="46"/>
      <c r="M17" s="33"/>
      <c r="N17" s="33"/>
      <c r="O17" s="47"/>
      <c r="P17" s="33"/>
      <c r="Q17" s="33"/>
      <c r="R17" s="47"/>
      <c r="S17" s="33"/>
      <c r="T17" s="33"/>
      <c r="U17" s="48"/>
    </row>
    <row r="18" spans="2:21" x14ac:dyDescent="0.2">
      <c r="B18" s="115" t="s">
        <v>80</v>
      </c>
      <c r="C18" s="28" t="s">
        <v>0</v>
      </c>
      <c r="D18" s="5">
        <v>4000000000</v>
      </c>
      <c r="E18" s="5">
        <v>600000</v>
      </c>
      <c r="F18" s="45">
        <v>1.4999999999999999E-2</v>
      </c>
      <c r="G18" s="5">
        <v>1800000000</v>
      </c>
      <c r="H18" s="5">
        <v>700000</v>
      </c>
      <c r="I18" s="45">
        <v>3.888888888888889E-2</v>
      </c>
      <c r="J18" s="5">
        <v>1400000000</v>
      </c>
      <c r="K18" s="5">
        <v>800000</v>
      </c>
      <c r="L18" s="45">
        <v>5.7142857142857148E-2</v>
      </c>
      <c r="M18" s="9">
        <v>700000000</v>
      </c>
      <c r="N18" s="9">
        <v>1600000</v>
      </c>
      <c r="O18" s="47">
        <v>0.22857142857142859</v>
      </c>
      <c r="P18" s="9">
        <v>5000000000</v>
      </c>
      <c r="Q18" s="9">
        <v>2200000000</v>
      </c>
      <c r="R18" s="47">
        <v>44</v>
      </c>
      <c r="S18" s="9">
        <v>200000000</v>
      </c>
      <c r="T18" s="9">
        <v>17000000</v>
      </c>
      <c r="U18" s="48">
        <v>8.5</v>
      </c>
    </row>
    <row r="19" spans="2:21" x14ac:dyDescent="0.2">
      <c r="B19" s="115"/>
      <c r="C19" s="28" t="s">
        <v>1</v>
      </c>
      <c r="D19" s="5">
        <v>600000000</v>
      </c>
      <c r="E19" s="5">
        <v>600000</v>
      </c>
      <c r="F19" s="45">
        <v>0.1</v>
      </c>
      <c r="G19" s="5">
        <v>2200000000</v>
      </c>
      <c r="H19" s="5">
        <v>2000000</v>
      </c>
      <c r="I19" s="45">
        <v>9.0909090909090912E-2</v>
      </c>
      <c r="J19" s="5">
        <v>5000000000</v>
      </c>
      <c r="K19" s="5">
        <v>1500000</v>
      </c>
      <c r="L19" s="45">
        <v>0.03</v>
      </c>
      <c r="M19" s="9">
        <v>5000000000</v>
      </c>
      <c r="N19" s="9">
        <v>9000000</v>
      </c>
      <c r="O19" s="47">
        <v>0.18</v>
      </c>
      <c r="P19" s="9">
        <v>10000000000</v>
      </c>
      <c r="Q19" s="9">
        <v>7000000000</v>
      </c>
      <c r="R19" s="47">
        <v>70</v>
      </c>
      <c r="S19" s="9">
        <v>1000000000</v>
      </c>
      <c r="T19" s="9">
        <v>210000000</v>
      </c>
      <c r="U19" s="48">
        <v>21</v>
      </c>
    </row>
    <row r="20" spans="2:21" x14ac:dyDescent="0.2">
      <c r="B20" s="115"/>
      <c r="C20" s="28" t="s">
        <v>5</v>
      </c>
      <c r="D20" s="5">
        <v>40000000</v>
      </c>
      <c r="E20" s="5">
        <v>70000</v>
      </c>
      <c r="F20" s="45">
        <v>0.17500000000000002</v>
      </c>
      <c r="G20" s="5">
        <v>4000000</v>
      </c>
      <c r="H20" s="5">
        <v>11000</v>
      </c>
      <c r="I20" s="45">
        <v>0.27499999999999997</v>
      </c>
      <c r="J20" s="5">
        <v>8000000</v>
      </c>
      <c r="K20" s="5">
        <v>4000</v>
      </c>
      <c r="L20" s="45">
        <v>0.05</v>
      </c>
      <c r="M20" s="9">
        <v>7000000</v>
      </c>
      <c r="N20" s="9">
        <v>150000</v>
      </c>
      <c r="O20" s="47">
        <v>2.1428571428571428</v>
      </c>
      <c r="P20" s="9">
        <v>15000000</v>
      </c>
      <c r="Q20" s="9">
        <v>4000000</v>
      </c>
      <c r="R20" s="47">
        <v>26.666666666666668</v>
      </c>
      <c r="S20" s="9">
        <v>60000000</v>
      </c>
      <c r="T20" s="9">
        <v>19000000</v>
      </c>
      <c r="U20" s="48">
        <v>31.666666666666664</v>
      </c>
    </row>
    <row r="21" spans="2:21" x14ac:dyDescent="0.2">
      <c r="B21" s="115"/>
      <c r="C21" s="28" t="s">
        <v>10</v>
      </c>
      <c r="D21" s="26">
        <f>D18+D19+D20</f>
        <v>4640000000</v>
      </c>
      <c r="E21" s="26">
        <f>E18+E19+E20</f>
        <v>1270000</v>
      </c>
      <c r="F21" s="45">
        <v>2.7370689655172416E-2</v>
      </c>
      <c r="G21" s="26">
        <f>G18+G19+G20</f>
        <v>4004000000</v>
      </c>
      <c r="H21" s="26">
        <f>H18+H19+H20</f>
        <v>2711000</v>
      </c>
      <c r="I21" s="45">
        <v>6.7707292707292699E-2</v>
      </c>
      <c r="J21" s="26">
        <f>J18+J19+J20</f>
        <v>6408000000</v>
      </c>
      <c r="K21" s="26">
        <f>K18+K19+K20</f>
        <v>2304000</v>
      </c>
      <c r="L21" s="45">
        <v>3.5955056179775284E-2</v>
      </c>
      <c r="M21" s="33">
        <f>M18+M19+M20</f>
        <v>5707000000</v>
      </c>
      <c r="N21" s="33">
        <f>N18+N19+N20</f>
        <v>10750000</v>
      </c>
      <c r="O21" s="47">
        <v>0.18836516558612232</v>
      </c>
      <c r="P21" s="33">
        <f>P18+P19+P20</f>
        <v>15015000000</v>
      </c>
      <c r="Q21" s="33">
        <f>Q18+Q19+Q20</f>
        <v>9204000000</v>
      </c>
      <c r="R21" s="47">
        <v>61.298701298701296</v>
      </c>
      <c r="S21" s="33">
        <f>S18+S19+S20</f>
        <v>1260000000</v>
      </c>
      <c r="T21" s="33">
        <f>T18+T19+T20</f>
        <v>246000000</v>
      </c>
      <c r="U21" s="48">
        <v>19.523809523809526</v>
      </c>
    </row>
  </sheetData>
  <mergeCells count="9">
    <mergeCell ref="B18:B21"/>
    <mergeCell ref="D2:L2"/>
    <mergeCell ref="M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FB695-B6EC-AE49-B8B6-F4E3EAED8D6C}">
  <dimension ref="A1:T31"/>
  <sheetViews>
    <sheetView workbookViewId="0">
      <selection activeCell="I2" sqref="I2"/>
    </sheetView>
  </sheetViews>
  <sheetFormatPr baseColWidth="10" defaultRowHeight="16" x14ac:dyDescent="0.2"/>
  <cols>
    <col min="12" max="12" width="11.1640625" bestFit="1" customWidth="1"/>
    <col min="13" max="14" width="11" bestFit="1" customWidth="1"/>
    <col min="15" max="15" width="11.1640625" bestFit="1" customWidth="1"/>
    <col min="16" max="17" width="11" bestFit="1" customWidth="1"/>
    <col min="18" max="18" width="11.1640625" bestFit="1" customWidth="1"/>
    <col min="19" max="20" width="11" bestFit="1" customWidth="1"/>
  </cols>
  <sheetData>
    <row r="1" spans="1:20" s="23" customFormat="1" x14ac:dyDescent="0.2">
      <c r="A1" s="81" t="s">
        <v>115</v>
      </c>
    </row>
    <row r="2" spans="1:20" s="23" customFormat="1" x14ac:dyDescent="0.2">
      <c r="A2" s="81" t="s">
        <v>122</v>
      </c>
    </row>
    <row r="3" spans="1:20" s="23" customFormat="1" x14ac:dyDescent="0.2"/>
    <row r="4" spans="1:20" s="23" customFormat="1" x14ac:dyDescent="0.2">
      <c r="B4" s="26" t="s">
        <v>43</v>
      </c>
      <c r="C4" s="26"/>
      <c r="D4" s="26"/>
      <c r="E4" s="26"/>
      <c r="F4" s="26"/>
      <c r="G4" s="26"/>
      <c r="H4" s="26"/>
      <c r="I4" s="26"/>
      <c r="J4" s="26"/>
    </row>
    <row r="5" spans="1:20" s="23" customFormat="1" ht="51" x14ac:dyDescent="0.2">
      <c r="C5" s="26"/>
      <c r="D5" s="24" t="s">
        <v>45</v>
      </c>
      <c r="E5" s="27" t="s">
        <v>48</v>
      </c>
      <c r="F5" s="27" t="s">
        <v>47</v>
      </c>
      <c r="G5" s="27" t="s">
        <v>46</v>
      </c>
      <c r="H5" s="26"/>
      <c r="I5" s="26"/>
      <c r="J5" s="26"/>
    </row>
    <row r="6" spans="1:20" s="23" customFormat="1" x14ac:dyDescent="0.2">
      <c r="C6" s="108" t="s">
        <v>44</v>
      </c>
      <c r="D6" s="25">
        <v>1</v>
      </c>
      <c r="E6" s="5">
        <v>900000000</v>
      </c>
      <c r="F6" s="5">
        <v>20000</v>
      </c>
      <c r="G6" s="26">
        <v>2.2222222222222222E-3</v>
      </c>
      <c r="H6" s="26"/>
      <c r="I6" s="26"/>
      <c r="J6" s="26"/>
    </row>
    <row r="7" spans="1:20" s="23" customFormat="1" x14ac:dyDescent="0.2">
      <c r="C7" s="108"/>
      <c r="D7" s="25">
        <v>2</v>
      </c>
      <c r="E7" s="5">
        <v>1000000000</v>
      </c>
      <c r="F7" s="5">
        <v>50000</v>
      </c>
      <c r="G7" s="26">
        <v>5.0000000000000001E-3</v>
      </c>
      <c r="H7" s="26"/>
      <c r="I7" s="26"/>
      <c r="J7" s="26"/>
    </row>
    <row r="8" spans="1:20" s="23" customFormat="1" x14ac:dyDescent="0.2">
      <c r="C8" s="108"/>
      <c r="D8" s="25">
        <v>3</v>
      </c>
      <c r="E8" s="5">
        <v>800000000</v>
      </c>
      <c r="F8" s="5">
        <v>70000</v>
      </c>
      <c r="G8" s="26">
        <v>8.7499999999999991E-3</v>
      </c>
      <c r="H8" s="26"/>
      <c r="I8" s="26" t="s">
        <v>53</v>
      </c>
      <c r="J8" s="26">
        <v>5.3240740740740696E-3</v>
      </c>
    </row>
    <row r="9" spans="1:20" s="23" customFormat="1" x14ac:dyDescent="0.2">
      <c r="C9" s="25"/>
      <c r="D9" s="25"/>
      <c r="E9" s="26"/>
      <c r="F9" s="26"/>
      <c r="G9" s="26"/>
      <c r="H9" s="26"/>
      <c r="I9" s="26"/>
      <c r="J9" s="26"/>
    </row>
    <row r="10" spans="1:20" s="23" customFormat="1" x14ac:dyDescent="0.2">
      <c r="C10" s="25"/>
      <c r="D10" s="25"/>
      <c r="E10" s="26"/>
      <c r="F10" s="26"/>
      <c r="G10" s="26"/>
      <c r="H10" s="26"/>
      <c r="I10" s="26"/>
      <c r="J10" s="26"/>
    </row>
    <row r="12" spans="1:20" x14ac:dyDescent="0.2">
      <c r="A12" s="23" t="s">
        <v>49</v>
      </c>
      <c r="B12" s="28"/>
      <c r="C12" s="113" t="s">
        <v>6</v>
      </c>
      <c r="D12" s="113"/>
      <c r="E12" s="113"/>
      <c r="F12" s="113"/>
      <c r="G12" s="113"/>
      <c r="H12" s="113"/>
      <c r="I12" s="113"/>
      <c r="J12" s="113"/>
      <c r="K12" s="113"/>
      <c r="L12" s="129" t="s">
        <v>29</v>
      </c>
      <c r="M12" s="129"/>
      <c r="N12" s="129"/>
      <c r="O12" s="129"/>
      <c r="P12" s="129"/>
      <c r="Q12" s="129"/>
      <c r="R12" s="129"/>
      <c r="S12" s="129"/>
      <c r="T12" s="129"/>
    </row>
    <row r="13" spans="1:20" x14ac:dyDescent="0.2">
      <c r="A13" s="23"/>
      <c r="B13" s="28"/>
      <c r="C13" s="110" t="s">
        <v>2</v>
      </c>
      <c r="D13" s="110"/>
      <c r="E13" s="110"/>
      <c r="F13" s="110" t="s">
        <v>3</v>
      </c>
      <c r="G13" s="110"/>
      <c r="H13" s="110"/>
      <c r="I13" s="110" t="s">
        <v>4</v>
      </c>
      <c r="J13" s="110"/>
      <c r="K13" s="110"/>
      <c r="L13" s="130" t="s">
        <v>50</v>
      </c>
      <c r="M13" s="130"/>
      <c r="N13" s="130"/>
      <c r="O13" s="130" t="s">
        <v>51</v>
      </c>
      <c r="P13" s="130"/>
      <c r="Q13" s="130"/>
      <c r="R13" s="130" t="s">
        <v>52</v>
      </c>
      <c r="S13" s="130"/>
      <c r="T13" s="130"/>
    </row>
    <row r="14" spans="1:20" x14ac:dyDescent="0.2">
      <c r="A14" s="23"/>
      <c r="B14" s="28"/>
      <c r="C14" s="26" t="s">
        <v>11</v>
      </c>
      <c r="D14" s="26" t="s">
        <v>54</v>
      </c>
      <c r="E14" s="32" t="s">
        <v>83</v>
      </c>
      <c r="F14" s="26" t="s">
        <v>11</v>
      </c>
      <c r="G14" s="26" t="s">
        <v>54</v>
      </c>
      <c r="H14" s="32" t="s">
        <v>83</v>
      </c>
      <c r="I14" s="26" t="s">
        <v>11</v>
      </c>
      <c r="J14" s="26" t="s">
        <v>54</v>
      </c>
      <c r="K14" s="26" t="s">
        <v>83</v>
      </c>
      <c r="L14" s="41" t="s">
        <v>11</v>
      </c>
      <c r="M14" s="41" t="s">
        <v>54</v>
      </c>
      <c r="N14" s="53" t="s">
        <v>83</v>
      </c>
      <c r="O14" s="41" t="s">
        <v>11</v>
      </c>
      <c r="P14" s="41" t="s">
        <v>54</v>
      </c>
      <c r="Q14" s="53" t="s">
        <v>83</v>
      </c>
      <c r="R14" s="41" t="s">
        <v>11</v>
      </c>
      <c r="S14" s="41" t="s">
        <v>54</v>
      </c>
      <c r="T14" s="41" t="s">
        <v>83</v>
      </c>
    </row>
    <row r="15" spans="1:20" x14ac:dyDescent="0.2">
      <c r="A15" s="23"/>
      <c r="B15" s="28" t="s">
        <v>43</v>
      </c>
      <c r="C15" s="26"/>
      <c r="D15" s="26"/>
      <c r="E15" s="46">
        <v>5.3240700000000002E-3</v>
      </c>
      <c r="F15" s="26"/>
      <c r="G15" s="26"/>
      <c r="H15" s="46">
        <v>5.3240700000000002E-3</v>
      </c>
      <c r="I15" s="26"/>
      <c r="J15" s="26"/>
      <c r="K15" s="49">
        <v>5.3240700000000002E-3</v>
      </c>
      <c r="L15" s="54"/>
      <c r="M15" s="54"/>
      <c r="N15" s="57">
        <v>5.3240700000000002E-3</v>
      </c>
      <c r="O15" s="54"/>
      <c r="P15" s="54"/>
      <c r="Q15" s="57">
        <v>5.3240700000000002E-3</v>
      </c>
      <c r="R15" s="54"/>
      <c r="S15" s="54"/>
      <c r="T15" s="57">
        <v>5.3240700000000002E-3</v>
      </c>
    </row>
    <row r="16" spans="1:20" x14ac:dyDescent="0.2">
      <c r="A16" s="23"/>
      <c r="B16" s="28" t="s">
        <v>82</v>
      </c>
      <c r="C16" s="51">
        <v>400000000</v>
      </c>
      <c r="D16" s="49">
        <v>8000</v>
      </c>
      <c r="E16" s="45">
        <v>2E-3</v>
      </c>
      <c r="F16" s="5">
        <v>80000000</v>
      </c>
      <c r="G16" s="49">
        <v>4000</v>
      </c>
      <c r="H16" s="45">
        <v>5.0000000000000001E-3</v>
      </c>
      <c r="I16" s="5">
        <v>20000000</v>
      </c>
      <c r="J16" s="50">
        <v>1000</v>
      </c>
      <c r="K16" s="45">
        <f>J16/I16*100</f>
        <v>5.0000000000000001E-3</v>
      </c>
      <c r="L16" s="56">
        <v>90000000</v>
      </c>
      <c r="M16" s="56">
        <v>3000</v>
      </c>
      <c r="N16" s="55">
        <v>3.3333333333333335E-3</v>
      </c>
      <c r="O16" s="56">
        <v>70000000</v>
      </c>
      <c r="P16" s="56">
        <v>4000</v>
      </c>
      <c r="Q16" s="55">
        <v>5.7142857142857143E-3</v>
      </c>
      <c r="R16" s="56">
        <v>80000000</v>
      </c>
      <c r="S16" s="56">
        <v>9000</v>
      </c>
      <c r="T16" s="55">
        <v>1.125E-2</v>
      </c>
    </row>
    <row r="17" spans="1:20" x14ac:dyDescent="0.2">
      <c r="A17" s="23"/>
      <c r="B17" s="29">
        <v>1</v>
      </c>
      <c r="C17" s="5">
        <v>20000000</v>
      </c>
      <c r="D17" s="49">
        <v>3000</v>
      </c>
      <c r="E17" s="45">
        <v>1.4999999999999999E-2</v>
      </c>
      <c r="F17" s="5">
        <v>40000000</v>
      </c>
      <c r="G17" s="49">
        <v>7000</v>
      </c>
      <c r="H17" s="45">
        <v>1.7499999999999998E-2</v>
      </c>
      <c r="I17" s="5">
        <v>10000000</v>
      </c>
      <c r="J17" s="50">
        <v>1000</v>
      </c>
      <c r="K17" s="45">
        <f t="shared" ref="K17:K26" si="0">J17/I17*100</f>
        <v>0.01</v>
      </c>
      <c r="L17" s="56">
        <v>500000</v>
      </c>
      <c r="M17" s="56">
        <v>1200</v>
      </c>
      <c r="N17" s="55">
        <v>0.24</v>
      </c>
      <c r="O17" s="56">
        <v>40000000</v>
      </c>
      <c r="P17" s="56">
        <v>40000</v>
      </c>
      <c r="Q17" s="55">
        <v>0.1</v>
      </c>
      <c r="R17" s="56">
        <v>10000000</v>
      </c>
      <c r="S17" s="56">
        <v>8000</v>
      </c>
      <c r="T17" s="55">
        <v>0.08</v>
      </c>
    </row>
    <row r="18" spans="1:20" x14ac:dyDescent="0.2">
      <c r="A18" s="23"/>
      <c r="B18" s="29">
        <v>2</v>
      </c>
      <c r="C18" s="5">
        <v>400000000</v>
      </c>
      <c r="D18" s="49">
        <v>20000</v>
      </c>
      <c r="E18" s="45">
        <v>5.0000000000000001E-3</v>
      </c>
      <c r="F18" s="5">
        <v>200000000</v>
      </c>
      <c r="G18" s="49">
        <v>3000</v>
      </c>
      <c r="H18" s="45">
        <v>1.5E-3</v>
      </c>
      <c r="I18" s="5">
        <v>90000000</v>
      </c>
      <c r="J18" s="50">
        <v>6000</v>
      </c>
      <c r="K18" s="45">
        <f t="shared" si="0"/>
        <v>6.6666666666666671E-3</v>
      </c>
      <c r="L18" s="56">
        <v>10000000</v>
      </c>
      <c r="M18" s="56">
        <v>80000</v>
      </c>
      <c r="N18" s="55">
        <v>0.8</v>
      </c>
      <c r="O18" s="56">
        <v>10000000</v>
      </c>
      <c r="P18" s="56">
        <v>30000</v>
      </c>
      <c r="Q18" s="55">
        <v>0.3</v>
      </c>
      <c r="R18" s="56">
        <v>6000000</v>
      </c>
      <c r="S18" s="56">
        <v>11000</v>
      </c>
      <c r="T18" s="55">
        <v>0.18333333333333332</v>
      </c>
    </row>
    <row r="19" spans="1:20" x14ac:dyDescent="0.2">
      <c r="A19" s="23"/>
      <c r="B19" s="29">
        <v>3</v>
      </c>
      <c r="C19" s="5">
        <v>30000000</v>
      </c>
      <c r="D19" s="49">
        <v>400</v>
      </c>
      <c r="E19" s="45">
        <v>1.3333333333333333E-3</v>
      </c>
      <c r="F19" s="5">
        <v>200000000</v>
      </c>
      <c r="G19" s="49">
        <v>10000</v>
      </c>
      <c r="H19" s="45">
        <v>5.0000000000000001E-3</v>
      </c>
      <c r="I19" s="51">
        <v>200000000</v>
      </c>
      <c r="J19" s="50">
        <v>5000</v>
      </c>
      <c r="K19" s="45">
        <f t="shared" si="0"/>
        <v>2.5000000000000001E-3</v>
      </c>
      <c r="L19" s="56">
        <v>9000000</v>
      </c>
      <c r="M19" s="56">
        <v>10000</v>
      </c>
      <c r="N19" s="55">
        <v>0.1111111111111111</v>
      </c>
      <c r="O19" s="56">
        <v>10000000</v>
      </c>
      <c r="P19" s="56">
        <v>100000</v>
      </c>
      <c r="Q19" s="55">
        <v>1</v>
      </c>
      <c r="R19" s="56">
        <v>40000000</v>
      </c>
      <c r="S19" s="56">
        <v>20000</v>
      </c>
      <c r="T19" s="55">
        <v>0.05</v>
      </c>
    </row>
    <row r="20" spans="1:20" x14ac:dyDescent="0.2">
      <c r="A20" s="23"/>
      <c r="B20" s="30">
        <v>4</v>
      </c>
      <c r="C20" s="5">
        <v>100000000</v>
      </c>
      <c r="D20" s="49">
        <v>14000</v>
      </c>
      <c r="E20" s="45">
        <v>1.3999999999999999E-2</v>
      </c>
      <c r="F20" s="5">
        <v>200000000</v>
      </c>
      <c r="G20" s="49">
        <v>9000</v>
      </c>
      <c r="H20" s="45">
        <v>4.5000000000000005E-3</v>
      </c>
      <c r="I20" s="5">
        <v>90000000</v>
      </c>
      <c r="J20" s="50">
        <v>3000</v>
      </c>
      <c r="K20" s="45">
        <f t="shared" si="0"/>
        <v>3.3333333333333335E-3</v>
      </c>
      <c r="L20" s="56">
        <v>3000000</v>
      </c>
      <c r="M20" s="56">
        <v>4200</v>
      </c>
      <c r="N20" s="55">
        <v>0.13999999999999999</v>
      </c>
      <c r="O20" s="56">
        <v>1200000</v>
      </c>
      <c r="P20" s="56">
        <v>20000</v>
      </c>
      <c r="Q20" s="55">
        <v>1.6666666666666667</v>
      </c>
      <c r="R20" s="56">
        <v>12000000</v>
      </c>
      <c r="S20" s="56">
        <v>11000</v>
      </c>
      <c r="T20" s="55">
        <v>9.166666666666666E-2</v>
      </c>
    </row>
    <row r="21" spans="1:20" x14ac:dyDescent="0.2">
      <c r="A21" s="23"/>
      <c r="B21" s="28">
        <v>5</v>
      </c>
      <c r="C21" s="5">
        <v>300000000</v>
      </c>
      <c r="D21" s="49">
        <v>8000</v>
      </c>
      <c r="E21" s="45">
        <v>2.6666666666666666E-3</v>
      </c>
      <c r="F21" s="5">
        <v>100000000</v>
      </c>
      <c r="G21" s="49">
        <v>4000</v>
      </c>
      <c r="H21" s="45">
        <v>4.0000000000000001E-3</v>
      </c>
      <c r="I21" s="5">
        <v>300000000</v>
      </c>
      <c r="J21" s="50">
        <v>5000</v>
      </c>
      <c r="K21" s="45">
        <f t="shared" si="0"/>
        <v>1.6666666666666668E-3</v>
      </c>
      <c r="L21" s="56">
        <v>100000000</v>
      </c>
      <c r="M21" s="56">
        <v>500000</v>
      </c>
      <c r="N21" s="55">
        <v>0.5</v>
      </c>
      <c r="O21" s="56">
        <v>60000000</v>
      </c>
      <c r="P21" s="56">
        <v>900000</v>
      </c>
      <c r="Q21" s="55">
        <v>1.5</v>
      </c>
      <c r="R21" s="56">
        <v>700000000</v>
      </c>
      <c r="S21" s="56">
        <v>400000</v>
      </c>
      <c r="T21" s="55">
        <v>5.7142857142857148E-2</v>
      </c>
    </row>
    <row r="22" spans="1:20" x14ac:dyDescent="0.2">
      <c r="A22" s="23"/>
      <c r="B22" s="28">
        <v>6</v>
      </c>
      <c r="C22" s="5">
        <v>300000000</v>
      </c>
      <c r="D22" s="49">
        <v>7000</v>
      </c>
      <c r="E22" s="45">
        <v>2.3333333333333331E-3</v>
      </c>
      <c r="F22" s="5">
        <v>100000000</v>
      </c>
      <c r="G22" s="49">
        <v>12000</v>
      </c>
      <c r="H22" s="45">
        <v>1.2E-2</v>
      </c>
      <c r="I22" s="5">
        <v>200000000</v>
      </c>
      <c r="J22" s="50">
        <v>50000</v>
      </c>
      <c r="K22" s="45">
        <f t="shared" si="0"/>
        <v>2.5000000000000001E-2</v>
      </c>
      <c r="L22" s="56">
        <v>60000000</v>
      </c>
      <c r="M22" s="56">
        <v>500000</v>
      </c>
      <c r="N22" s="55">
        <v>0.83333333333333337</v>
      </c>
      <c r="O22" s="56">
        <v>90000000</v>
      </c>
      <c r="P22" s="56">
        <v>4000000</v>
      </c>
      <c r="Q22" s="55">
        <v>4.4444444444444446</v>
      </c>
      <c r="R22" s="56">
        <v>200000000</v>
      </c>
      <c r="S22" s="56">
        <v>2000000</v>
      </c>
      <c r="T22" s="55">
        <v>1</v>
      </c>
    </row>
    <row r="23" spans="1:20" x14ac:dyDescent="0.2">
      <c r="A23" s="23"/>
      <c r="B23" s="28">
        <v>7</v>
      </c>
      <c r="C23" s="5">
        <v>130000000</v>
      </c>
      <c r="D23" s="49">
        <v>50000</v>
      </c>
      <c r="E23" s="45">
        <v>3.8461538461538464E-2</v>
      </c>
      <c r="F23" s="5">
        <v>220000000</v>
      </c>
      <c r="G23" s="49">
        <v>50000</v>
      </c>
      <c r="H23" s="45">
        <v>2.2727272727272728E-2</v>
      </c>
      <c r="I23" s="5">
        <v>180000000</v>
      </c>
      <c r="J23" s="50">
        <v>30000</v>
      </c>
      <c r="K23" s="45">
        <f t="shared" si="0"/>
        <v>1.6666666666666666E-2</v>
      </c>
      <c r="L23" s="56">
        <v>20000000</v>
      </c>
      <c r="M23" s="56">
        <v>900000</v>
      </c>
      <c r="N23" s="55">
        <v>4.5</v>
      </c>
      <c r="O23" s="56">
        <v>30000000</v>
      </c>
      <c r="P23" s="56">
        <v>15000000</v>
      </c>
      <c r="Q23" s="55">
        <v>50</v>
      </c>
      <c r="R23" s="56">
        <v>110000000</v>
      </c>
      <c r="S23" s="56">
        <v>800000</v>
      </c>
      <c r="T23" s="55">
        <v>0.72727272727272729</v>
      </c>
    </row>
    <row r="24" spans="1:20" x14ac:dyDescent="0.2">
      <c r="A24" s="23"/>
      <c r="B24" s="28" t="s">
        <v>58</v>
      </c>
      <c r="C24" s="5">
        <v>800000000</v>
      </c>
      <c r="D24" s="49">
        <v>130000</v>
      </c>
      <c r="E24" s="45">
        <v>1.6250000000000001E-2</v>
      </c>
      <c r="F24" s="5">
        <v>300000000</v>
      </c>
      <c r="G24" s="49">
        <v>40000</v>
      </c>
      <c r="H24" s="45">
        <v>1.3333333333333334E-2</v>
      </c>
      <c r="I24" s="5">
        <v>900000000</v>
      </c>
      <c r="J24" s="50">
        <v>60000</v>
      </c>
      <c r="K24" s="45">
        <f t="shared" si="0"/>
        <v>6.6666666666666671E-3</v>
      </c>
      <c r="L24" s="56">
        <v>100000000</v>
      </c>
      <c r="M24" s="56">
        <v>6000000</v>
      </c>
      <c r="N24" s="55">
        <v>6</v>
      </c>
      <c r="O24" s="56">
        <v>600000000</v>
      </c>
      <c r="P24" s="56">
        <v>13000000</v>
      </c>
      <c r="Q24" s="55">
        <v>2.166666666666667</v>
      </c>
      <c r="R24" s="56">
        <v>500000000</v>
      </c>
      <c r="S24" s="56">
        <v>700000</v>
      </c>
      <c r="T24" s="55">
        <v>0.13999999999999999</v>
      </c>
    </row>
    <row r="25" spans="1:20" x14ac:dyDescent="0.2">
      <c r="A25" s="23"/>
      <c r="B25" s="28" t="s">
        <v>59</v>
      </c>
      <c r="C25" s="5">
        <v>120000000</v>
      </c>
      <c r="D25" s="49">
        <v>10000</v>
      </c>
      <c r="E25" s="45">
        <v>8.3333333333333332E-3</v>
      </c>
      <c r="F25" s="5">
        <v>70000000</v>
      </c>
      <c r="G25" s="49">
        <v>2000</v>
      </c>
      <c r="H25" s="45">
        <v>2.8571428571428571E-3</v>
      </c>
      <c r="I25" s="5">
        <v>80000000</v>
      </c>
      <c r="J25" s="50">
        <v>4000</v>
      </c>
      <c r="K25" s="45">
        <f t="shared" si="0"/>
        <v>5.0000000000000001E-3</v>
      </c>
      <c r="L25" s="56">
        <v>600000000</v>
      </c>
      <c r="M25" s="56">
        <v>1000000</v>
      </c>
      <c r="N25" s="55">
        <v>0.16666666666666669</v>
      </c>
      <c r="O25" s="56">
        <v>30000000</v>
      </c>
      <c r="P25" s="56">
        <v>1500000</v>
      </c>
      <c r="Q25" s="55">
        <v>5</v>
      </c>
      <c r="R25" s="56">
        <v>100000000</v>
      </c>
      <c r="S25" s="56">
        <v>500000</v>
      </c>
      <c r="T25" s="55">
        <v>0.5</v>
      </c>
    </row>
    <row r="26" spans="1:20" x14ac:dyDescent="0.2">
      <c r="A26" s="23"/>
      <c r="B26" s="28" t="s">
        <v>81</v>
      </c>
      <c r="C26" s="5">
        <v>1370000000</v>
      </c>
      <c r="D26" s="49">
        <v>222000</v>
      </c>
      <c r="E26" s="45">
        <v>1.6204379562043795E-2</v>
      </c>
      <c r="F26" s="26">
        <v>1176000000</v>
      </c>
      <c r="G26" s="49">
        <v>12400</v>
      </c>
      <c r="H26" s="45">
        <v>1.0544217687074831E-3</v>
      </c>
      <c r="I26" s="26">
        <v>1530000000</v>
      </c>
      <c r="J26" s="50">
        <v>82000</v>
      </c>
      <c r="K26" s="45">
        <f t="shared" si="0"/>
        <v>5.3594771241830064E-3</v>
      </c>
      <c r="L26" s="54">
        <v>3220000000</v>
      </c>
      <c r="M26" s="54">
        <v>170300000</v>
      </c>
      <c r="N26" s="55">
        <v>5.2888198757763973</v>
      </c>
      <c r="O26" s="54">
        <v>3470000000</v>
      </c>
      <c r="P26" s="54">
        <v>315500000</v>
      </c>
      <c r="Q26" s="55">
        <v>9.0922190201729105</v>
      </c>
      <c r="R26" s="54">
        <v>7030000000</v>
      </c>
      <c r="S26" s="54">
        <v>314040000</v>
      </c>
      <c r="T26" s="55">
        <v>4.4671408250355622</v>
      </c>
    </row>
    <row r="27" spans="1:20" x14ac:dyDescent="0.2">
      <c r="A27" s="23"/>
      <c r="B27" s="28"/>
      <c r="C27" s="26"/>
      <c r="D27" s="49"/>
      <c r="E27" s="45"/>
      <c r="F27" s="26"/>
      <c r="G27" s="49"/>
      <c r="H27" s="45"/>
      <c r="I27" s="26"/>
      <c r="J27" s="50"/>
      <c r="K27" s="46"/>
      <c r="L27" s="54"/>
      <c r="M27" s="54"/>
      <c r="N27" s="55"/>
      <c r="O27" s="54"/>
      <c r="P27" s="54"/>
      <c r="Q27" s="55"/>
      <c r="R27" s="54"/>
      <c r="S27" s="54"/>
      <c r="T27" s="57"/>
    </row>
    <row r="28" spans="1:20" x14ac:dyDescent="0.2">
      <c r="A28" s="115" t="s">
        <v>80</v>
      </c>
      <c r="B28" s="28" t="s">
        <v>0</v>
      </c>
      <c r="C28" s="5">
        <v>70000000</v>
      </c>
      <c r="D28" s="52">
        <v>14000</v>
      </c>
      <c r="E28" s="45">
        <v>0.02</v>
      </c>
      <c r="F28" s="5">
        <v>170000000</v>
      </c>
      <c r="G28" s="49">
        <v>4000</v>
      </c>
      <c r="H28" s="45">
        <v>2.3529411764705885E-3</v>
      </c>
      <c r="I28" s="5">
        <v>500000000</v>
      </c>
      <c r="J28" s="50">
        <v>17000</v>
      </c>
      <c r="K28" s="45">
        <v>3.3999999999999998E-3</v>
      </c>
      <c r="L28" s="56">
        <v>200000000</v>
      </c>
      <c r="M28" s="56">
        <v>70000000</v>
      </c>
      <c r="N28" s="55">
        <v>35</v>
      </c>
      <c r="O28" s="56">
        <v>400000000</v>
      </c>
      <c r="P28" s="56">
        <v>15000000</v>
      </c>
      <c r="Q28" s="55">
        <v>3.75</v>
      </c>
      <c r="R28" s="56">
        <v>30000000</v>
      </c>
      <c r="S28" s="56">
        <v>14000000</v>
      </c>
      <c r="T28" s="55">
        <v>46.666666666666664</v>
      </c>
    </row>
    <row r="29" spans="1:20" x14ac:dyDescent="0.2">
      <c r="A29" s="115"/>
      <c r="B29" s="28" t="s">
        <v>1</v>
      </c>
      <c r="C29" s="5">
        <v>1100000000</v>
      </c>
      <c r="D29" s="52">
        <v>200000</v>
      </c>
      <c r="E29" s="45">
        <v>1.8181818181818181E-2</v>
      </c>
      <c r="F29" s="5">
        <v>1000000000</v>
      </c>
      <c r="G29" s="49">
        <v>8000</v>
      </c>
      <c r="H29" s="45">
        <v>7.9999999999999993E-4</v>
      </c>
      <c r="I29" s="5">
        <v>1000000000</v>
      </c>
      <c r="J29" s="50">
        <v>60000</v>
      </c>
      <c r="K29" s="45">
        <v>6.0000000000000001E-3</v>
      </c>
      <c r="L29" s="56">
        <v>3000000000</v>
      </c>
      <c r="M29" s="56">
        <v>100000000</v>
      </c>
      <c r="N29" s="55">
        <v>3.3333333333333335</v>
      </c>
      <c r="O29" s="56">
        <v>3000000000</v>
      </c>
      <c r="P29" s="56">
        <v>300000000</v>
      </c>
      <c r="Q29" s="55">
        <v>10</v>
      </c>
      <c r="R29" s="56">
        <v>6000000000</v>
      </c>
      <c r="S29" s="56">
        <v>300000000</v>
      </c>
      <c r="T29" s="55">
        <v>5</v>
      </c>
    </row>
    <row r="30" spans="1:20" x14ac:dyDescent="0.2">
      <c r="A30" s="115"/>
      <c r="B30" s="28" t="s">
        <v>5</v>
      </c>
      <c r="C30" s="5">
        <v>200000000</v>
      </c>
      <c r="D30" s="52">
        <v>8000</v>
      </c>
      <c r="E30" s="45">
        <v>4.0000000000000001E-3</v>
      </c>
      <c r="F30" s="5">
        <v>6000000</v>
      </c>
      <c r="G30" s="49">
        <v>400</v>
      </c>
      <c r="H30" s="45">
        <v>6.6666666666666671E-3</v>
      </c>
      <c r="I30" s="5">
        <v>30000000</v>
      </c>
      <c r="J30" s="50">
        <v>5000</v>
      </c>
      <c r="K30" s="45">
        <v>1.6666666666666666E-2</v>
      </c>
      <c r="L30" s="56">
        <v>20000000</v>
      </c>
      <c r="M30" s="56">
        <v>300000</v>
      </c>
      <c r="N30" s="55">
        <v>1.5</v>
      </c>
      <c r="O30" s="56">
        <v>70000000</v>
      </c>
      <c r="P30" s="56">
        <v>500000</v>
      </c>
      <c r="Q30" s="55">
        <v>0.7142857142857143</v>
      </c>
      <c r="R30" s="56">
        <v>1000000000</v>
      </c>
      <c r="S30" s="56">
        <v>40000</v>
      </c>
      <c r="T30" s="55">
        <v>4.0000000000000001E-3</v>
      </c>
    </row>
    <row r="31" spans="1:20" x14ac:dyDescent="0.2">
      <c r="A31" s="115"/>
      <c r="B31" s="28" t="s">
        <v>10</v>
      </c>
      <c r="C31" s="5">
        <f>C28+C29+C30</f>
        <v>1370000000</v>
      </c>
      <c r="D31" s="52">
        <v>222000</v>
      </c>
      <c r="E31" s="45">
        <v>1.6204379562043795E-2</v>
      </c>
      <c r="F31" s="5">
        <f>F28+F29+F30</f>
        <v>1176000000</v>
      </c>
      <c r="G31" s="49">
        <f>G28+G29+G30</f>
        <v>12400</v>
      </c>
      <c r="H31" s="45">
        <v>1.0544217687074831E-3</v>
      </c>
      <c r="I31" s="5">
        <f>I28+I29+I30</f>
        <v>1530000000</v>
      </c>
      <c r="J31" s="50">
        <f>J28+J29+J30</f>
        <v>82000</v>
      </c>
      <c r="K31" s="45">
        <v>5.3594771241830064E-3</v>
      </c>
      <c r="L31" s="56">
        <f>L28+L29+L30</f>
        <v>3220000000</v>
      </c>
      <c r="M31" s="56">
        <f>M28+M29+M30</f>
        <v>170300000</v>
      </c>
      <c r="N31" s="55">
        <v>5.2888198757763973</v>
      </c>
      <c r="O31" s="56">
        <f>O28+O29+O30</f>
        <v>3470000000</v>
      </c>
      <c r="P31" s="56">
        <f>P28+P29+P30</f>
        <v>315500000</v>
      </c>
      <c r="Q31" s="55">
        <v>9.0922190201729105</v>
      </c>
      <c r="R31" s="56">
        <f>R28+R29+R30</f>
        <v>7030000000</v>
      </c>
      <c r="S31" s="56">
        <f>S28+S29+S30</f>
        <v>314040000</v>
      </c>
      <c r="T31" s="55">
        <v>4.4671408250355622</v>
      </c>
    </row>
  </sheetData>
  <mergeCells count="10">
    <mergeCell ref="A28:A31"/>
    <mergeCell ref="C6:C8"/>
    <mergeCell ref="C12:K12"/>
    <mergeCell ref="L12:T12"/>
    <mergeCell ref="C13:E13"/>
    <mergeCell ref="F13:H13"/>
    <mergeCell ref="I13:K13"/>
    <mergeCell ref="L13:N13"/>
    <mergeCell ref="O13:Q13"/>
    <mergeCell ref="R13:T13"/>
  </mergeCells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02DEC-7148-A443-BC5B-FC5E91DFB2D5}">
  <dimension ref="A1:AC18"/>
  <sheetViews>
    <sheetView workbookViewId="0">
      <selection activeCell="B3" sqref="B3:AB9"/>
    </sheetView>
  </sheetViews>
  <sheetFormatPr baseColWidth="10" defaultRowHeight="16" x14ac:dyDescent="0.2"/>
  <cols>
    <col min="2" max="29" width="5.83203125" customWidth="1"/>
  </cols>
  <sheetData>
    <row r="1" spans="1:29" x14ac:dyDescent="0.2">
      <c r="A1" s="74" t="s">
        <v>84</v>
      </c>
      <c r="B1" t="s">
        <v>87</v>
      </c>
    </row>
    <row r="2" spans="1:29" x14ac:dyDescent="0.2">
      <c r="A2" s="74" t="s">
        <v>138</v>
      </c>
    </row>
    <row r="3" spans="1:29" x14ac:dyDescent="0.2">
      <c r="C3" s="120" t="s">
        <v>6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2"/>
    </row>
    <row r="4" spans="1:29" x14ac:dyDescent="0.2">
      <c r="C4" s="121" t="s">
        <v>17</v>
      </c>
      <c r="D4" s="121"/>
      <c r="E4" s="121"/>
      <c r="F4" s="121"/>
      <c r="G4" s="121"/>
      <c r="H4" s="121"/>
      <c r="I4" s="121"/>
      <c r="J4" s="121"/>
      <c r="K4" s="2"/>
      <c r="L4" s="121" t="s">
        <v>20</v>
      </c>
      <c r="M4" s="121"/>
      <c r="N4" s="121"/>
      <c r="O4" s="121"/>
      <c r="P4" s="121"/>
      <c r="Q4" s="121"/>
      <c r="R4" s="121"/>
      <c r="S4" s="121"/>
      <c r="T4" s="2"/>
      <c r="U4" s="121" t="s">
        <v>22</v>
      </c>
      <c r="V4" s="121"/>
      <c r="W4" s="121"/>
      <c r="X4" s="121"/>
      <c r="Y4" s="121"/>
      <c r="Z4" s="121"/>
      <c r="AA4" s="121"/>
      <c r="AB4" s="121"/>
      <c r="AC4" s="2"/>
    </row>
    <row r="5" spans="1:29" x14ac:dyDescent="0.2">
      <c r="C5" s="122" t="s">
        <v>11</v>
      </c>
      <c r="D5" s="122"/>
      <c r="E5" s="122"/>
      <c r="F5" s="122"/>
      <c r="G5" s="123" t="s">
        <v>61</v>
      </c>
      <c r="H5" s="123"/>
      <c r="I5" s="123"/>
      <c r="J5" s="123"/>
      <c r="K5" s="2"/>
      <c r="L5" s="122" t="s">
        <v>11</v>
      </c>
      <c r="M5" s="122"/>
      <c r="N5" s="122"/>
      <c r="O5" s="122"/>
      <c r="P5" s="124" t="s">
        <v>61</v>
      </c>
      <c r="Q5" s="124"/>
      <c r="R5" s="124"/>
      <c r="S5" s="124"/>
      <c r="T5" s="2"/>
      <c r="U5" s="122" t="s">
        <v>11</v>
      </c>
      <c r="V5" s="122"/>
      <c r="W5" s="122"/>
      <c r="X5" s="122"/>
      <c r="Y5" s="123" t="s">
        <v>61</v>
      </c>
      <c r="Z5" s="123"/>
      <c r="AA5" s="123"/>
      <c r="AB5" s="123"/>
      <c r="AC5" s="2"/>
    </row>
    <row r="6" spans="1:29" x14ac:dyDescent="0.2">
      <c r="C6" s="3" t="s">
        <v>133</v>
      </c>
      <c r="D6" s="3" t="s">
        <v>134</v>
      </c>
      <c r="E6" s="3" t="s">
        <v>135</v>
      </c>
      <c r="F6" s="3" t="s">
        <v>136</v>
      </c>
      <c r="G6" s="83" t="s">
        <v>133</v>
      </c>
      <c r="H6" s="83" t="s">
        <v>134</v>
      </c>
      <c r="I6" s="83" t="s">
        <v>135</v>
      </c>
      <c r="J6" s="83" t="s">
        <v>136</v>
      </c>
      <c r="K6" s="84"/>
      <c r="L6" s="3" t="s">
        <v>133</v>
      </c>
      <c r="M6" s="3" t="s">
        <v>134</v>
      </c>
      <c r="N6" s="3" t="s">
        <v>135</v>
      </c>
      <c r="O6" s="3" t="s">
        <v>136</v>
      </c>
      <c r="P6" s="85" t="s">
        <v>133</v>
      </c>
      <c r="Q6" s="85" t="s">
        <v>134</v>
      </c>
      <c r="R6" s="85" t="s">
        <v>135</v>
      </c>
      <c r="S6" s="85" t="s">
        <v>136</v>
      </c>
      <c r="T6" s="84"/>
      <c r="U6" s="3" t="s">
        <v>133</v>
      </c>
      <c r="V6" s="3" t="s">
        <v>134</v>
      </c>
      <c r="W6" s="3" t="s">
        <v>135</v>
      </c>
      <c r="X6" s="3" t="s">
        <v>136</v>
      </c>
      <c r="Y6" s="83" t="s">
        <v>133</v>
      </c>
      <c r="Z6" s="83" t="s">
        <v>134</v>
      </c>
      <c r="AA6" s="83" t="s">
        <v>135</v>
      </c>
      <c r="AB6" s="83" t="s">
        <v>136</v>
      </c>
      <c r="AC6" s="2"/>
    </row>
    <row r="7" spans="1:29" x14ac:dyDescent="0.2">
      <c r="B7" s="75" t="s">
        <v>137</v>
      </c>
      <c r="C7" s="26">
        <v>16</v>
      </c>
      <c r="D7" s="26">
        <v>16</v>
      </c>
      <c r="E7" s="26">
        <v>16</v>
      </c>
      <c r="F7" s="26">
        <v>16</v>
      </c>
      <c r="G7" s="28">
        <v>4</v>
      </c>
      <c r="H7" s="28">
        <v>4</v>
      </c>
      <c r="I7" s="28">
        <v>4</v>
      </c>
      <c r="J7" s="28">
        <v>4</v>
      </c>
      <c r="K7" s="23"/>
      <c r="L7" s="26">
        <v>16</v>
      </c>
      <c r="M7" s="26">
        <v>16</v>
      </c>
      <c r="N7" s="26">
        <v>16</v>
      </c>
      <c r="O7" s="26">
        <v>16</v>
      </c>
      <c r="P7" s="28">
        <v>4</v>
      </c>
      <c r="Q7" s="28">
        <v>4</v>
      </c>
      <c r="R7" s="28">
        <v>4</v>
      </c>
      <c r="S7" s="28">
        <v>4</v>
      </c>
      <c r="T7" s="23"/>
      <c r="U7" s="26">
        <v>16</v>
      </c>
      <c r="V7" s="26">
        <v>16</v>
      </c>
      <c r="W7" s="26">
        <v>16</v>
      </c>
      <c r="X7" s="26">
        <v>16</v>
      </c>
      <c r="Y7" s="28">
        <v>4</v>
      </c>
      <c r="Z7" s="28">
        <v>4</v>
      </c>
      <c r="AA7" s="28">
        <v>4</v>
      </c>
      <c r="AB7" s="28">
        <v>4</v>
      </c>
    </row>
    <row r="8" spans="1:29" x14ac:dyDescent="0.2">
      <c r="B8" s="75" t="s">
        <v>1</v>
      </c>
      <c r="C8" s="26">
        <v>16</v>
      </c>
      <c r="D8" s="26">
        <v>16</v>
      </c>
      <c r="E8" s="26">
        <v>16</v>
      </c>
      <c r="F8" s="26">
        <v>16</v>
      </c>
      <c r="G8" s="28">
        <v>4</v>
      </c>
      <c r="H8" s="28">
        <v>4</v>
      </c>
      <c r="I8" s="28">
        <v>4</v>
      </c>
      <c r="J8" s="28">
        <v>4</v>
      </c>
      <c r="K8" s="23"/>
      <c r="L8" s="26">
        <v>16</v>
      </c>
      <c r="M8" s="26">
        <v>16</v>
      </c>
      <c r="N8" s="26">
        <v>16</v>
      </c>
      <c r="O8" s="26">
        <v>16</v>
      </c>
      <c r="P8" s="28">
        <v>4</v>
      </c>
      <c r="Q8" s="28">
        <v>4</v>
      </c>
      <c r="R8" s="28">
        <v>4</v>
      </c>
      <c r="S8" s="28">
        <v>4</v>
      </c>
      <c r="T8" s="23"/>
      <c r="U8" s="26">
        <v>16</v>
      </c>
      <c r="V8" s="26">
        <v>16</v>
      </c>
      <c r="W8" s="26">
        <v>16</v>
      </c>
      <c r="X8" s="26">
        <v>16</v>
      </c>
      <c r="Y8" s="28">
        <v>4</v>
      </c>
      <c r="Z8" s="28">
        <v>4</v>
      </c>
      <c r="AA8" s="28">
        <v>4</v>
      </c>
      <c r="AB8" s="28">
        <v>4</v>
      </c>
    </row>
    <row r="9" spans="1:29" x14ac:dyDescent="0.2">
      <c r="B9" s="75" t="s">
        <v>5</v>
      </c>
      <c r="C9" s="26">
        <v>16</v>
      </c>
      <c r="D9" s="26">
        <v>16</v>
      </c>
      <c r="E9" s="26">
        <v>16</v>
      </c>
      <c r="F9" s="26">
        <v>16</v>
      </c>
      <c r="G9" s="28">
        <v>4</v>
      </c>
      <c r="H9" s="28">
        <v>4</v>
      </c>
      <c r="I9" s="28">
        <v>4</v>
      </c>
      <c r="J9" s="28">
        <v>4</v>
      </c>
      <c r="K9" s="23"/>
      <c r="L9" s="26">
        <v>16</v>
      </c>
      <c r="M9" s="26">
        <v>16</v>
      </c>
      <c r="N9" s="26">
        <v>16</v>
      </c>
      <c r="O9" s="26">
        <v>16</v>
      </c>
      <c r="P9" s="28">
        <v>4</v>
      </c>
      <c r="Q9" s="28">
        <v>4</v>
      </c>
      <c r="R9" s="28">
        <v>4</v>
      </c>
      <c r="S9" s="28">
        <v>4</v>
      </c>
      <c r="T9" s="23"/>
      <c r="U9" s="26">
        <v>16</v>
      </c>
      <c r="V9" s="26">
        <v>16</v>
      </c>
      <c r="W9" s="26">
        <v>16</v>
      </c>
      <c r="X9" s="26">
        <v>16</v>
      </c>
      <c r="Y9" s="28">
        <v>4</v>
      </c>
      <c r="Z9" s="28">
        <v>4</v>
      </c>
      <c r="AA9" s="28">
        <v>4</v>
      </c>
      <c r="AB9" s="28">
        <v>4</v>
      </c>
    </row>
    <row r="12" spans="1:29" x14ac:dyDescent="0.2">
      <c r="C12" s="117" t="s">
        <v>29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</row>
    <row r="13" spans="1:29" x14ac:dyDescent="0.2">
      <c r="C13" s="117" t="s">
        <v>19</v>
      </c>
      <c r="D13" s="117"/>
      <c r="E13" s="117"/>
      <c r="F13" s="117"/>
      <c r="G13" s="117"/>
      <c r="H13" s="117"/>
      <c r="I13" s="117"/>
      <c r="J13" s="117"/>
      <c r="K13" s="87"/>
      <c r="L13" s="117" t="s">
        <v>21</v>
      </c>
      <c r="M13" s="117"/>
      <c r="N13" s="117"/>
      <c r="O13" s="117"/>
      <c r="P13" s="117"/>
      <c r="Q13" s="117"/>
      <c r="R13" s="117"/>
      <c r="S13" s="117"/>
      <c r="T13" s="87"/>
      <c r="U13" s="117" t="s">
        <v>23</v>
      </c>
      <c r="V13" s="117"/>
      <c r="W13" s="117"/>
      <c r="X13" s="117"/>
      <c r="Y13" s="117"/>
      <c r="Z13" s="117"/>
      <c r="AA13" s="117"/>
      <c r="AB13" s="117"/>
    </row>
    <row r="14" spans="1:29" x14ac:dyDescent="0.2">
      <c r="C14" s="118" t="s">
        <v>11</v>
      </c>
      <c r="D14" s="118"/>
      <c r="E14" s="118"/>
      <c r="F14" s="118"/>
      <c r="G14" s="119" t="s">
        <v>61</v>
      </c>
      <c r="H14" s="119"/>
      <c r="I14" s="119"/>
      <c r="J14" s="119"/>
      <c r="K14" s="87"/>
      <c r="L14" s="118" t="s">
        <v>11</v>
      </c>
      <c r="M14" s="118"/>
      <c r="N14" s="118"/>
      <c r="O14" s="118"/>
      <c r="P14" s="119" t="s">
        <v>61</v>
      </c>
      <c r="Q14" s="119"/>
      <c r="R14" s="119"/>
      <c r="S14" s="119"/>
      <c r="T14" s="87"/>
      <c r="U14" s="118" t="s">
        <v>11</v>
      </c>
      <c r="V14" s="118"/>
      <c r="W14" s="118"/>
      <c r="X14" s="118"/>
      <c r="Y14" s="119" t="s">
        <v>61</v>
      </c>
      <c r="Z14" s="119"/>
      <c r="AA14" s="119"/>
      <c r="AB14" s="119"/>
    </row>
    <row r="15" spans="1:29" x14ac:dyDescent="0.2">
      <c r="C15" s="68" t="s">
        <v>133</v>
      </c>
      <c r="D15" s="68" t="s">
        <v>134</v>
      </c>
      <c r="E15" s="68" t="s">
        <v>135</v>
      </c>
      <c r="F15" s="68" t="s">
        <v>136</v>
      </c>
      <c r="G15" s="8" t="s">
        <v>133</v>
      </c>
      <c r="H15" s="8" t="s">
        <v>134</v>
      </c>
      <c r="I15" s="8" t="s">
        <v>135</v>
      </c>
      <c r="J15" s="8" t="s">
        <v>136</v>
      </c>
      <c r="K15" s="86"/>
      <c r="L15" s="68" t="s">
        <v>133</v>
      </c>
      <c r="M15" s="68" t="s">
        <v>134</v>
      </c>
      <c r="N15" s="68" t="s">
        <v>135</v>
      </c>
      <c r="O15" s="68" t="s">
        <v>136</v>
      </c>
      <c r="P15" s="8" t="s">
        <v>133</v>
      </c>
      <c r="Q15" s="8" t="s">
        <v>134</v>
      </c>
      <c r="R15" s="8" t="s">
        <v>135</v>
      </c>
      <c r="S15" s="8" t="s">
        <v>136</v>
      </c>
      <c r="T15" s="86"/>
      <c r="U15" s="68" t="s">
        <v>133</v>
      </c>
      <c r="V15" s="68" t="s">
        <v>134</v>
      </c>
      <c r="W15" s="68" t="s">
        <v>135</v>
      </c>
      <c r="X15" s="68" t="s">
        <v>136</v>
      </c>
      <c r="Y15" s="8" t="s">
        <v>133</v>
      </c>
      <c r="Z15" s="8" t="s">
        <v>134</v>
      </c>
      <c r="AA15" s="8" t="s">
        <v>135</v>
      </c>
      <c r="AB15" s="8" t="s">
        <v>136</v>
      </c>
    </row>
    <row r="16" spans="1:29" x14ac:dyDescent="0.2">
      <c r="B16" s="75" t="s">
        <v>137</v>
      </c>
      <c r="C16" s="88">
        <v>16</v>
      </c>
      <c r="D16" s="88">
        <v>16</v>
      </c>
      <c r="E16" s="88">
        <v>16</v>
      </c>
      <c r="F16" s="88">
        <v>16</v>
      </c>
      <c r="G16" s="33">
        <v>4</v>
      </c>
      <c r="H16" s="33">
        <v>4</v>
      </c>
      <c r="I16" s="33">
        <v>4</v>
      </c>
      <c r="J16" s="33">
        <v>4</v>
      </c>
      <c r="K16" s="89"/>
      <c r="L16" s="88">
        <v>32</v>
      </c>
      <c r="M16" s="88">
        <v>32</v>
      </c>
      <c r="N16" s="88">
        <v>32</v>
      </c>
      <c r="O16" s="88">
        <v>32</v>
      </c>
      <c r="P16" s="33">
        <v>8</v>
      </c>
      <c r="Q16" s="33">
        <v>8</v>
      </c>
      <c r="R16" s="33">
        <v>8</v>
      </c>
      <c r="S16" s="33">
        <v>8</v>
      </c>
      <c r="T16" s="89"/>
      <c r="U16" s="88">
        <v>32</v>
      </c>
      <c r="V16" s="88">
        <v>32</v>
      </c>
      <c r="W16" s="88">
        <v>32</v>
      </c>
      <c r="X16" s="88">
        <v>32</v>
      </c>
      <c r="Y16" s="33">
        <v>8</v>
      </c>
      <c r="Z16" s="33">
        <v>8</v>
      </c>
      <c r="AA16" s="33">
        <v>8</v>
      </c>
      <c r="AB16" s="33">
        <v>8</v>
      </c>
    </row>
    <row r="17" spans="2:28" x14ac:dyDescent="0.2">
      <c r="B17" s="75" t="s">
        <v>1</v>
      </c>
      <c r="C17" s="88">
        <v>16</v>
      </c>
      <c r="D17" s="88">
        <v>16</v>
      </c>
      <c r="E17" s="88">
        <v>16</v>
      </c>
      <c r="F17" s="88">
        <v>16</v>
      </c>
      <c r="G17" s="33">
        <v>4</v>
      </c>
      <c r="H17" s="33">
        <v>4</v>
      </c>
      <c r="I17" s="33">
        <v>4</v>
      </c>
      <c r="J17" s="33">
        <v>4</v>
      </c>
      <c r="K17" s="89"/>
      <c r="L17" s="88">
        <v>32</v>
      </c>
      <c r="M17" s="88">
        <v>32</v>
      </c>
      <c r="N17" s="88">
        <v>48</v>
      </c>
      <c r="O17" s="88">
        <v>32</v>
      </c>
      <c r="P17" s="33">
        <v>8</v>
      </c>
      <c r="Q17" s="33">
        <v>8</v>
      </c>
      <c r="R17" s="33">
        <v>12</v>
      </c>
      <c r="S17" s="33">
        <v>8</v>
      </c>
      <c r="T17" s="89"/>
      <c r="U17" s="88">
        <v>32</v>
      </c>
      <c r="V17" s="88">
        <v>32</v>
      </c>
      <c r="W17" s="88">
        <v>32</v>
      </c>
      <c r="X17" s="88">
        <v>32</v>
      </c>
      <c r="Y17" s="33">
        <v>8</v>
      </c>
      <c r="Z17" s="33">
        <v>8</v>
      </c>
      <c r="AA17" s="33">
        <v>8</v>
      </c>
      <c r="AB17" s="33">
        <v>8</v>
      </c>
    </row>
    <row r="18" spans="2:28" x14ac:dyDescent="0.2">
      <c r="B18" s="75" t="s">
        <v>5</v>
      </c>
      <c r="C18" s="88">
        <v>32</v>
      </c>
      <c r="D18" s="88">
        <v>32</v>
      </c>
      <c r="E18" s="88">
        <v>32</v>
      </c>
      <c r="F18" s="88">
        <v>24</v>
      </c>
      <c r="G18" s="33">
        <v>8</v>
      </c>
      <c r="H18" s="33">
        <v>8</v>
      </c>
      <c r="I18" s="33">
        <v>8</v>
      </c>
      <c r="J18" s="33">
        <v>6</v>
      </c>
      <c r="K18" s="89"/>
      <c r="L18" s="88">
        <v>32</v>
      </c>
      <c r="M18" s="88">
        <v>32</v>
      </c>
      <c r="N18" s="88">
        <v>32</v>
      </c>
      <c r="O18" s="88">
        <v>32</v>
      </c>
      <c r="P18" s="33">
        <v>32</v>
      </c>
      <c r="Q18" s="33">
        <v>32</v>
      </c>
      <c r="R18" s="33">
        <v>32</v>
      </c>
      <c r="S18" s="33">
        <v>32</v>
      </c>
      <c r="T18" s="89"/>
      <c r="U18" s="88">
        <v>32</v>
      </c>
      <c r="V18" s="88">
        <v>32</v>
      </c>
      <c r="W18" s="88">
        <v>32</v>
      </c>
      <c r="X18" s="88">
        <v>32</v>
      </c>
      <c r="Y18" s="33">
        <v>8</v>
      </c>
      <c r="Z18" s="33">
        <v>8</v>
      </c>
      <c r="AA18" s="33">
        <v>8</v>
      </c>
      <c r="AB18" s="33">
        <v>8</v>
      </c>
    </row>
  </sheetData>
  <mergeCells count="20">
    <mergeCell ref="C3:AB3"/>
    <mergeCell ref="C4:J4"/>
    <mergeCell ref="L4:S4"/>
    <mergeCell ref="U4:AB4"/>
    <mergeCell ref="C5:F5"/>
    <mergeCell ref="G5:J5"/>
    <mergeCell ref="L5:O5"/>
    <mergeCell ref="P5:S5"/>
    <mergeCell ref="U5:X5"/>
    <mergeCell ref="Y5:AB5"/>
    <mergeCell ref="C12:AB12"/>
    <mergeCell ref="C13:J13"/>
    <mergeCell ref="L13:S13"/>
    <mergeCell ref="U13:AB13"/>
    <mergeCell ref="C14:F14"/>
    <mergeCell ref="G14:J14"/>
    <mergeCell ref="L14:O14"/>
    <mergeCell ref="P14:S14"/>
    <mergeCell ref="U14:X14"/>
    <mergeCell ref="Y14:AB14"/>
  </mergeCells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06D4-DB39-C448-BA9E-9C0477BAFA4F}">
  <dimension ref="A1:AB18"/>
  <sheetViews>
    <sheetView workbookViewId="0">
      <selection activeCell="J19" sqref="J19"/>
    </sheetView>
  </sheetViews>
  <sheetFormatPr baseColWidth="10" defaultRowHeight="16" x14ac:dyDescent="0.2"/>
  <cols>
    <col min="2" max="29" width="5.83203125" customWidth="1"/>
  </cols>
  <sheetData>
    <row r="1" spans="1:28" x14ac:dyDescent="0.2">
      <c r="A1" s="74" t="s">
        <v>86</v>
      </c>
      <c r="B1" t="s">
        <v>85</v>
      </c>
    </row>
    <row r="2" spans="1:28" x14ac:dyDescent="0.2">
      <c r="A2" s="74" t="s">
        <v>139</v>
      </c>
    </row>
    <row r="3" spans="1:28" x14ac:dyDescent="0.2">
      <c r="C3" s="120" t="s">
        <v>6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</row>
    <row r="4" spans="1:28" x14ac:dyDescent="0.2">
      <c r="C4" s="121" t="s">
        <v>17</v>
      </c>
      <c r="D4" s="121"/>
      <c r="E4" s="121"/>
      <c r="F4" s="121"/>
      <c r="G4" s="121"/>
      <c r="H4" s="121"/>
      <c r="I4" s="121"/>
      <c r="J4" s="121"/>
      <c r="K4" s="2"/>
      <c r="L4" s="121" t="s">
        <v>20</v>
      </c>
      <c r="M4" s="121"/>
      <c r="N4" s="121"/>
      <c r="O4" s="121"/>
      <c r="P4" s="121"/>
      <c r="Q4" s="121"/>
      <c r="R4" s="121"/>
      <c r="S4" s="121"/>
      <c r="T4" s="2"/>
      <c r="U4" s="121" t="s">
        <v>22</v>
      </c>
      <c r="V4" s="121"/>
      <c r="W4" s="121"/>
      <c r="X4" s="121"/>
      <c r="Y4" s="121"/>
      <c r="Z4" s="121"/>
      <c r="AA4" s="121"/>
      <c r="AB4" s="121"/>
    </row>
    <row r="5" spans="1:28" x14ac:dyDescent="0.2">
      <c r="C5" s="122" t="s">
        <v>11</v>
      </c>
      <c r="D5" s="122"/>
      <c r="E5" s="122"/>
      <c r="F5" s="122"/>
      <c r="G5" s="123" t="s">
        <v>61</v>
      </c>
      <c r="H5" s="123"/>
      <c r="I5" s="123"/>
      <c r="J5" s="123"/>
      <c r="K5" s="2"/>
      <c r="L5" s="122" t="s">
        <v>11</v>
      </c>
      <c r="M5" s="122"/>
      <c r="N5" s="122"/>
      <c r="O5" s="122"/>
      <c r="P5" s="124" t="s">
        <v>61</v>
      </c>
      <c r="Q5" s="124"/>
      <c r="R5" s="124"/>
      <c r="S5" s="124"/>
      <c r="T5" s="2"/>
      <c r="U5" s="122" t="s">
        <v>11</v>
      </c>
      <c r="V5" s="122"/>
      <c r="W5" s="122"/>
      <c r="X5" s="122"/>
      <c r="Y5" s="123" t="s">
        <v>61</v>
      </c>
      <c r="Z5" s="123"/>
      <c r="AA5" s="123"/>
      <c r="AB5" s="123"/>
    </row>
    <row r="6" spans="1:28" x14ac:dyDescent="0.2">
      <c r="C6" s="3" t="s">
        <v>133</v>
      </c>
      <c r="D6" s="3" t="s">
        <v>134</v>
      </c>
      <c r="E6" s="3" t="s">
        <v>135</v>
      </c>
      <c r="F6" s="3" t="s">
        <v>136</v>
      </c>
      <c r="G6" s="83" t="s">
        <v>133</v>
      </c>
      <c r="H6" s="83" t="s">
        <v>134</v>
      </c>
      <c r="I6" s="83" t="s">
        <v>135</v>
      </c>
      <c r="J6" s="83" t="s">
        <v>136</v>
      </c>
      <c r="K6" s="84"/>
      <c r="L6" s="3" t="s">
        <v>133</v>
      </c>
      <c r="M6" s="3" t="s">
        <v>134</v>
      </c>
      <c r="N6" s="3" t="s">
        <v>135</v>
      </c>
      <c r="O6" s="3" t="s">
        <v>136</v>
      </c>
      <c r="P6" s="85" t="s">
        <v>133</v>
      </c>
      <c r="Q6" s="85" t="s">
        <v>134</v>
      </c>
      <c r="R6" s="85" t="s">
        <v>135</v>
      </c>
      <c r="S6" s="85" t="s">
        <v>136</v>
      </c>
      <c r="T6" s="84"/>
      <c r="U6" s="3" t="s">
        <v>133</v>
      </c>
      <c r="V6" s="3" t="s">
        <v>134</v>
      </c>
      <c r="W6" s="3" t="s">
        <v>135</v>
      </c>
      <c r="X6" s="3" t="s">
        <v>136</v>
      </c>
      <c r="Y6" s="83" t="s">
        <v>133</v>
      </c>
      <c r="Z6" s="83" t="s">
        <v>134</v>
      </c>
      <c r="AA6" s="83" t="s">
        <v>135</v>
      </c>
      <c r="AB6" s="83" t="s">
        <v>136</v>
      </c>
    </row>
    <row r="7" spans="1:28" x14ac:dyDescent="0.2">
      <c r="B7" s="75" t="s">
        <v>137</v>
      </c>
      <c r="C7" s="26">
        <v>16</v>
      </c>
      <c r="D7" s="26">
        <v>16</v>
      </c>
      <c r="E7" s="26">
        <v>16</v>
      </c>
      <c r="F7" s="26">
        <v>16</v>
      </c>
      <c r="G7" s="28">
        <v>4</v>
      </c>
      <c r="H7" s="28">
        <v>4</v>
      </c>
      <c r="I7" s="28">
        <v>4</v>
      </c>
      <c r="J7" s="28">
        <v>4</v>
      </c>
      <c r="K7" s="23"/>
      <c r="L7" s="26">
        <v>16</v>
      </c>
      <c r="M7" s="26">
        <v>16</v>
      </c>
      <c r="N7" s="26">
        <v>16</v>
      </c>
      <c r="O7" s="26">
        <v>16</v>
      </c>
      <c r="P7" s="28">
        <v>4</v>
      </c>
      <c r="Q7" s="28">
        <v>4</v>
      </c>
      <c r="R7" s="28">
        <v>4</v>
      </c>
      <c r="S7" s="28">
        <v>4</v>
      </c>
      <c r="T7" s="23"/>
      <c r="U7" s="26">
        <v>16</v>
      </c>
      <c r="V7" s="26">
        <v>16</v>
      </c>
      <c r="W7" s="26">
        <v>16</v>
      </c>
      <c r="X7" s="26">
        <v>16</v>
      </c>
      <c r="Y7" s="28">
        <v>4</v>
      </c>
      <c r="Z7" s="28">
        <v>4</v>
      </c>
      <c r="AA7" s="28">
        <v>4</v>
      </c>
      <c r="AB7" s="28">
        <v>4</v>
      </c>
    </row>
    <row r="8" spans="1:28" x14ac:dyDescent="0.2">
      <c r="B8" s="75" t="s">
        <v>1</v>
      </c>
      <c r="C8" s="26">
        <v>16</v>
      </c>
      <c r="D8" s="26">
        <v>16</v>
      </c>
      <c r="E8" s="26">
        <v>16</v>
      </c>
      <c r="F8" s="26">
        <v>16</v>
      </c>
      <c r="G8" s="28">
        <v>4</v>
      </c>
      <c r="H8" s="28">
        <v>4</v>
      </c>
      <c r="I8" s="28">
        <v>4</v>
      </c>
      <c r="J8" s="28">
        <v>4</v>
      </c>
      <c r="K8" s="23"/>
      <c r="L8" s="26">
        <v>16</v>
      </c>
      <c r="M8" s="26">
        <v>16</v>
      </c>
      <c r="N8" s="26">
        <v>16</v>
      </c>
      <c r="O8" s="26">
        <v>16</v>
      </c>
      <c r="P8" s="28">
        <v>4</v>
      </c>
      <c r="Q8" s="28">
        <v>4</v>
      </c>
      <c r="R8" s="28">
        <v>4</v>
      </c>
      <c r="S8" s="28">
        <v>4</v>
      </c>
      <c r="T8" s="23"/>
      <c r="U8" s="26">
        <v>16</v>
      </c>
      <c r="V8" s="26">
        <v>16</v>
      </c>
      <c r="W8" s="26">
        <v>16</v>
      </c>
      <c r="X8" s="26">
        <v>16</v>
      </c>
      <c r="Y8" s="28">
        <v>4</v>
      </c>
      <c r="Z8" s="28">
        <v>4</v>
      </c>
      <c r="AA8" s="28">
        <v>4</v>
      </c>
      <c r="AB8" s="28">
        <v>4</v>
      </c>
    </row>
    <row r="9" spans="1:28" x14ac:dyDescent="0.2">
      <c r="B9" s="75" t="s">
        <v>5</v>
      </c>
      <c r="C9" s="26">
        <v>16</v>
      </c>
      <c r="D9" s="26">
        <v>16</v>
      </c>
      <c r="E9" s="26">
        <v>16</v>
      </c>
      <c r="F9" s="26">
        <v>16</v>
      </c>
      <c r="G9" s="28">
        <v>4</v>
      </c>
      <c r="H9" s="28">
        <v>4</v>
      </c>
      <c r="I9" s="28">
        <v>4</v>
      </c>
      <c r="J9" s="28">
        <v>4</v>
      </c>
      <c r="K9" s="23"/>
      <c r="L9" s="26">
        <v>16</v>
      </c>
      <c r="M9" s="26">
        <v>16</v>
      </c>
      <c r="N9" s="26">
        <v>16</v>
      </c>
      <c r="O9" s="26">
        <v>16</v>
      </c>
      <c r="P9" s="28">
        <v>4</v>
      </c>
      <c r="Q9" s="28">
        <v>4</v>
      </c>
      <c r="R9" s="28">
        <v>4</v>
      </c>
      <c r="S9" s="28">
        <v>4</v>
      </c>
      <c r="T9" s="23"/>
      <c r="U9" s="26">
        <v>16</v>
      </c>
      <c r="V9" s="26">
        <v>16</v>
      </c>
      <c r="W9" s="26">
        <v>16</v>
      </c>
      <c r="X9" s="26">
        <v>16</v>
      </c>
      <c r="Y9" s="28">
        <v>4</v>
      </c>
      <c r="Z9" s="28">
        <v>4</v>
      </c>
      <c r="AA9" s="28">
        <v>4</v>
      </c>
      <c r="AB9" s="28">
        <v>4</v>
      </c>
    </row>
    <row r="12" spans="1:28" x14ac:dyDescent="0.2">
      <c r="C12" s="131" t="s">
        <v>29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</row>
    <row r="13" spans="1:28" x14ac:dyDescent="0.2">
      <c r="C13" s="131" t="s">
        <v>19</v>
      </c>
      <c r="D13" s="131"/>
      <c r="E13" s="131"/>
      <c r="F13" s="131"/>
      <c r="G13" s="131"/>
      <c r="H13" s="131"/>
      <c r="I13" s="131"/>
      <c r="J13" s="131"/>
      <c r="K13" s="91"/>
      <c r="L13" s="131" t="s">
        <v>21</v>
      </c>
      <c r="M13" s="131"/>
      <c r="N13" s="131"/>
      <c r="O13" s="131"/>
      <c r="P13" s="131"/>
      <c r="Q13" s="131"/>
      <c r="R13" s="131"/>
      <c r="S13" s="131"/>
      <c r="T13" s="91"/>
      <c r="U13" s="131" t="s">
        <v>23</v>
      </c>
      <c r="V13" s="131"/>
      <c r="W13" s="131"/>
      <c r="X13" s="131"/>
      <c r="Y13" s="131"/>
      <c r="Z13" s="131"/>
      <c r="AA13" s="131"/>
      <c r="AB13" s="131"/>
    </row>
    <row r="14" spans="1:28" x14ac:dyDescent="0.2">
      <c r="C14" s="132" t="s">
        <v>11</v>
      </c>
      <c r="D14" s="132"/>
      <c r="E14" s="132"/>
      <c r="F14" s="132"/>
      <c r="G14" s="133" t="s">
        <v>61</v>
      </c>
      <c r="H14" s="133"/>
      <c r="I14" s="133"/>
      <c r="J14" s="133"/>
      <c r="K14" s="91"/>
      <c r="L14" s="132" t="s">
        <v>11</v>
      </c>
      <c r="M14" s="132"/>
      <c r="N14" s="132"/>
      <c r="O14" s="132"/>
      <c r="P14" s="133" t="s">
        <v>61</v>
      </c>
      <c r="Q14" s="133"/>
      <c r="R14" s="133"/>
      <c r="S14" s="133"/>
      <c r="T14" s="91"/>
      <c r="U14" s="132" t="s">
        <v>11</v>
      </c>
      <c r="V14" s="132"/>
      <c r="W14" s="132"/>
      <c r="X14" s="132"/>
      <c r="Y14" s="133" t="s">
        <v>61</v>
      </c>
      <c r="Z14" s="133"/>
      <c r="AA14" s="133"/>
      <c r="AB14" s="133"/>
    </row>
    <row r="15" spans="1:28" x14ac:dyDescent="0.2">
      <c r="C15" s="92" t="s">
        <v>133</v>
      </c>
      <c r="D15" s="92" t="s">
        <v>134</v>
      </c>
      <c r="E15" s="92" t="s">
        <v>135</v>
      </c>
      <c r="F15" s="92" t="s">
        <v>136</v>
      </c>
      <c r="G15" s="93" t="s">
        <v>133</v>
      </c>
      <c r="H15" s="93" t="s">
        <v>134</v>
      </c>
      <c r="I15" s="93" t="s">
        <v>135</v>
      </c>
      <c r="J15" s="93" t="s">
        <v>136</v>
      </c>
      <c r="K15" s="90"/>
      <c r="L15" s="92" t="s">
        <v>133</v>
      </c>
      <c r="M15" s="92" t="s">
        <v>134</v>
      </c>
      <c r="N15" s="92" t="s">
        <v>135</v>
      </c>
      <c r="O15" s="92" t="s">
        <v>136</v>
      </c>
      <c r="P15" s="93" t="s">
        <v>133</v>
      </c>
      <c r="Q15" s="93" t="s">
        <v>134</v>
      </c>
      <c r="R15" s="93" t="s">
        <v>135</v>
      </c>
      <c r="S15" s="93" t="s">
        <v>136</v>
      </c>
      <c r="T15" s="90"/>
      <c r="U15" s="92" t="s">
        <v>133</v>
      </c>
      <c r="V15" s="92" t="s">
        <v>134</v>
      </c>
      <c r="W15" s="92" t="s">
        <v>135</v>
      </c>
      <c r="X15" s="92" t="s">
        <v>136</v>
      </c>
      <c r="Y15" s="93" t="s">
        <v>133</v>
      </c>
      <c r="Z15" s="93" t="s">
        <v>134</v>
      </c>
      <c r="AA15" s="93" t="s">
        <v>135</v>
      </c>
      <c r="AB15" s="93" t="s">
        <v>136</v>
      </c>
    </row>
    <row r="16" spans="1:28" x14ac:dyDescent="0.2">
      <c r="B16" s="75" t="s">
        <v>137</v>
      </c>
      <c r="C16" s="94">
        <v>16</v>
      </c>
      <c r="D16" s="94">
        <v>24</v>
      </c>
      <c r="E16" s="94">
        <v>24</v>
      </c>
      <c r="F16" s="94">
        <v>24</v>
      </c>
      <c r="G16" s="95">
        <v>4</v>
      </c>
      <c r="H16" s="95">
        <v>6</v>
      </c>
      <c r="I16" s="95">
        <v>6</v>
      </c>
      <c r="J16" s="95">
        <v>6</v>
      </c>
      <c r="K16" s="96"/>
      <c r="L16" s="94">
        <v>24</v>
      </c>
      <c r="M16" s="94">
        <v>24</v>
      </c>
      <c r="N16" s="94">
        <v>24</v>
      </c>
      <c r="O16" s="94">
        <v>24</v>
      </c>
      <c r="P16" s="95">
        <v>6</v>
      </c>
      <c r="Q16" s="95">
        <v>6</v>
      </c>
      <c r="R16" s="95">
        <v>6</v>
      </c>
      <c r="S16" s="95">
        <v>6</v>
      </c>
      <c r="T16" s="96"/>
      <c r="U16" s="94">
        <v>24</v>
      </c>
      <c r="V16" s="94">
        <v>24</v>
      </c>
      <c r="W16" s="94">
        <v>16</v>
      </c>
      <c r="X16" s="94">
        <v>24</v>
      </c>
      <c r="Y16" s="95">
        <v>6</v>
      </c>
      <c r="Z16" s="95">
        <v>6</v>
      </c>
      <c r="AA16" s="95">
        <v>4</v>
      </c>
      <c r="AB16" s="95">
        <v>6</v>
      </c>
    </row>
    <row r="17" spans="2:28" x14ac:dyDescent="0.2">
      <c r="B17" s="75" t="s">
        <v>1</v>
      </c>
      <c r="C17" s="94">
        <v>24</v>
      </c>
      <c r="D17" s="94">
        <v>24</v>
      </c>
      <c r="E17" s="94">
        <v>24</v>
      </c>
      <c r="F17" s="94">
        <v>24</v>
      </c>
      <c r="G17" s="95">
        <v>6</v>
      </c>
      <c r="H17" s="95">
        <v>6</v>
      </c>
      <c r="I17" s="95">
        <v>6</v>
      </c>
      <c r="J17" s="95">
        <v>6</v>
      </c>
      <c r="K17" s="96"/>
      <c r="L17" s="94">
        <v>24</v>
      </c>
      <c r="M17" s="94">
        <v>24</v>
      </c>
      <c r="N17" s="94">
        <v>24</v>
      </c>
      <c r="O17" s="94">
        <v>24</v>
      </c>
      <c r="P17" s="95">
        <v>6</v>
      </c>
      <c r="Q17" s="95">
        <v>6</v>
      </c>
      <c r="R17" s="95">
        <v>6</v>
      </c>
      <c r="S17" s="95">
        <v>6</v>
      </c>
      <c r="T17" s="96"/>
      <c r="U17" s="94">
        <v>16</v>
      </c>
      <c r="V17" s="94">
        <v>24</v>
      </c>
      <c r="W17" s="94">
        <v>24</v>
      </c>
      <c r="X17" s="94">
        <v>24</v>
      </c>
      <c r="Y17" s="95">
        <v>4</v>
      </c>
      <c r="Z17" s="95">
        <v>6</v>
      </c>
      <c r="AA17" s="95">
        <v>6</v>
      </c>
      <c r="AB17" s="95">
        <v>6</v>
      </c>
    </row>
    <row r="18" spans="2:28" x14ac:dyDescent="0.2">
      <c r="B18" s="75" t="s">
        <v>5</v>
      </c>
      <c r="C18" s="94">
        <v>16</v>
      </c>
      <c r="D18" s="94">
        <v>16</v>
      </c>
      <c r="E18" s="94">
        <v>16</v>
      </c>
      <c r="F18" s="94">
        <v>16</v>
      </c>
      <c r="G18" s="95">
        <v>4</v>
      </c>
      <c r="H18" s="95">
        <v>4</v>
      </c>
      <c r="I18" s="95">
        <v>4</v>
      </c>
      <c r="J18" s="95">
        <v>4</v>
      </c>
      <c r="K18" s="96"/>
      <c r="L18" s="94">
        <v>24</v>
      </c>
      <c r="M18" s="94">
        <v>24</v>
      </c>
      <c r="N18" s="94">
        <v>24</v>
      </c>
      <c r="O18" s="94">
        <v>24</v>
      </c>
      <c r="P18" s="95">
        <v>6</v>
      </c>
      <c r="Q18" s="95">
        <v>6</v>
      </c>
      <c r="R18" s="95">
        <v>6</v>
      </c>
      <c r="S18" s="95">
        <v>6</v>
      </c>
      <c r="T18" s="96"/>
      <c r="U18" s="94">
        <v>16</v>
      </c>
      <c r="V18" s="94">
        <v>16</v>
      </c>
      <c r="W18" s="94">
        <v>16</v>
      </c>
      <c r="X18" s="94">
        <v>16</v>
      </c>
      <c r="Y18" s="95">
        <v>4</v>
      </c>
      <c r="Z18" s="95">
        <v>4</v>
      </c>
      <c r="AA18" s="95">
        <v>4</v>
      </c>
      <c r="AB18" s="95">
        <v>4</v>
      </c>
    </row>
  </sheetData>
  <mergeCells count="20">
    <mergeCell ref="C3:AB3"/>
    <mergeCell ref="C4:J4"/>
    <mergeCell ref="L4:S4"/>
    <mergeCell ref="U4:AB4"/>
    <mergeCell ref="C5:F5"/>
    <mergeCell ref="G5:J5"/>
    <mergeCell ref="L5:O5"/>
    <mergeCell ref="P5:S5"/>
    <mergeCell ref="U5:X5"/>
    <mergeCell ref="Y5:AB5"/>
    <mergeCell ref="C12:AB12"/>
    <mergeCell ref="C13:J13"/>
    <mergeCell ref="L13:S13"/>
    <mergeCell ref="U13:AB13"/>
    <mergeCell ref="C14:F14"/>
    <mergeCell ref="G14:J14"/>
    <mergeCell ref="L14:O14"/>
    <mergeCell ref="P14:S14"/>
    <mergeCell ref="U14:X14"/>
    <mergeCell ref="Y14:AB14"/>
  </mergeCells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42575-DDD1-2D40-97B4-9E131B38ECED}">
  <dimension ref="A1:K25"/>
  <sheetViews>
    <sheetView workbookViewId="0">
      <selection activeCell="Q33" sqref="Q33"/>
    </sheetView>
  </sheetViews>
  <sheetFormatPr baseColWidth="10" defaultRowHeight="16" x14ac:dyDescent="0.2"/>
  <cols>
    <col min="8" max="10" width="11" bestFit="1" customWidth="1"/>
    <col min="11" max="11" width="11.1640625" bestFit="1" customWidth="1"/>
  </cols>
  <sheetData>
    <row r="1" spans="1:11" x14ac:dyDescent="0.2">
      <c r="A1" s="74" t="s">
        <v>123</v>
      </c>
    </row>
    <row r="2" spans="1:11" x14ac:dyDescent="0.2">
      <c r="A2" s="74" t="s">
        <v>145</v>
      </c>
    </row>
    <row r="4" spans="1:11" x14ac:dyDescent="0.2">
      <c r="B4" t="s">
        <v>32</v>
      </c>
    </row>
    <row r="5" spans="1:11" x14ac:dyDescent="0.2">
      <c r="D5" s="106" t="s">
        <v>6</v>
      </c>
      <c r="E5" s="106"/>
      <c r="F5" s="106"/>
      <c r="G5" s="106"/>
      <c r="H5" s="128" t="s">
        <v>29</v>
      </c>
      <c r="I5" s="128"/>
      <c r="J5" s="128"/>
      <c r="K5" s="128"/>
    </row>
    <row r="6" spans="1:11" x14ac:dyDescent="0.2">
      <c r="B6" s="100" t="s">
        <v>26</v>
      </c>
      <c r="C6" s="100"/>
      <c r="D6" s="4" t="s">
        <v>24</v>
      </c>
      <c r="E6" s="3" t="s">
        <v>17</v>
      </c>
      <c r="F6" s="3" t="s">
        <v>20</v>
      </c>
      <c r="G6" s="3" t="s">
        <v>22</v>
      </c>
      <c r="H6" s="42" t="s">
        <v>25</v>
      </c>
      <c r="I6" s="42" t="s">
        <v>19</v>
      </c>
      <c r="J6" s="42" t="s">
        <v>21</v>
      </c>
      <c r="K6" s="42" t="s">
        <v>23</v>
      </c>
    </row>
    <row r="7" spans="1:11" x14ac:dyDescent="0.2">
      <c r="B7" s="134" t="s">
        <v>27</v>
      </c>
      <c r="C7" s="11" t="s">
        <v>12</v>
      </c>
      <c r="D7" s="5">
        <v>3000</v>
      </c>
      <c r="E7" s="5">
        <v>2000</v>
      </c>
      <c r="F7" s="5">
        <v>5000</v>
      </c>
      <c r="G7" s="5">
        <v>2000</v>
      </c>
      <c r="H7" s="43">
        <v>3000</v>
      </c>
      <c r="I7" s="43">
        <v>4000</v>
      </c>
      <c r="J7" s="43">
        <v>3000</v>
      </c>
      <c r="K7" s="43">
        <v>2000</v>
      </c>
    </row>
    <row r="8" spans="1:11" x14ac:dyDescent="0.2">
      <c r="B8" s="101"/>
      <c r="C8" s="11" t="s">
        <v>13</v>
      </c>
      <c r="D8" s="5">
        <v>33333.333333333336</v>
      </c>
      <c r="E8" s="5">
        <v>20000</v>
      </c>
      <c r="F8" s="5">
        <v>50000</v>
      </c>
      <c r="G8" s="5">
        <v>30000</v>
      </c>
      <c r="H8" s="43">
        <v>56666.666666666664</v>
      </c>
      <c r="I8" s="43">
        <v>80000</v>
      </c>
      <c r="J8" s="43">
        <v>60000</v>
      </c>
      <c r="K8" s="43">
        <v>30000</v>
      </c>
    </row>
    <row r="9" spans="1:11" x14ac:dyDescent="0.2">
      <c r="B9" s="101"/>
      <c r="C9" s="11" t="s">
        <v>14</v>
      </c>
      <c r="D9" s="5">
        <v>466666.66666666669</v>
      </c>
      <c r="E9" s="5">
        <v>200000</v>
      </c>
      <c r="F9" s="5">
        <v>700000</v>
      </c>
      <c r="G9" s="5">
        <v>500000</v>
      </c>
      <c r="H9" s="43">
        <v>533333.33333333337</v>
      </c>
      <c r="I9" s="43">
        <v>600000</v>
      </c>
      <c r="J9" s="43">
        <v>700000</v>
      </c>
      <c r="K9" s="43">
        <v>300000</v>
      </c>
    </row>
    <row r="10" spans="1:11" x14ac:dyDescent="0.2">
      <c r="B10" s="101"/>
      <c r="C10" s="11" t="s">
        <v>15</v>
      </c>
      <c r="D10" s="5">
        <v>1666666.6666666667</v>
      </c>
      <c r="E10" s="5">
        <v>3000000</v>
      </c>
      <c r="F10" s="5">
        <v>1000000</v>
      </c>
      <c r="G10" s="5">
        <v>1000000</v>
      </c>
      <c r="H10" s="43">
        <v>1333333.3333333333</v>
      </c>
      <c r="I10" s="43">
        <v>2000000</v>
      </c>
      <c r="J10" s="43">
        <v>1000000</v>
      </c>
      <c r="K10" s="43">
        <v>1000000</v>
      </c>
    </row>
    <row r="11" spans="1:11" x14ac:dyDescent="0.2">
      <c r="B11" s="101"/>
      <c r="C11" s="11" t="s">
        <v>16</v>
      </c>
      <c r="D11" s="5">
        <v>3333333.3333333335</v>
      </c>
      <c r="E11" s="5">
        <v>4000000</v>
      </c>
      <c r="F11" s="5">
        <v>2000000</v>
      </c>
      <c r="G11" s="5">
        <v>4000000</v>
      </c>
      <c r="H11" s="43">
        <v>2666666.6666666665</v>
      </c>
      <c r="I11" s="43">
        <v>4000000</v>
      </c>
      <c r="J11" s="43">
        <v>2000000</v>
      </c>
      <c r="K11" s="43">
        <v>2000000</v>
      </c>
    </row>
    <row r="12" spans="1:11" ht="18" x14ac:dyDescent="0.25">
      <c r="B12" s="126" t="s">
        <v>78</v>
      </c>
      <c r="C12" s="127"/>
      <c r="D12" s="125" t="s">
        <v>64</v>
      </c>
      <c r="E12" s="104"/>
      <c r="F12" s="104"/>
      <c r="G12" s="104"/>
      <c r="H12" s="105" t="s">
        <v>71</v>
      </c>
      <c r="I12" s="105"/>
      <c r="J12" s="105"/>
      <c r="K12" s="105"/>
    </row>
    <row r="13" spans="1:11" x14ac:dyDescent="0.2">
      <c r="B13" s="126"/>
      <c r="C13" s="127"/>
      <c r="D13" s="5">
        <v>233333.33333333334</v>
      </c>
      <c r="E13" s="5">
        <v>200000</v>
      </c>
      <c r="F13" s="5">
        <v>100000</v>
      </c>
      <c r="G13" s="5">
        <v>400000</v>
      </c>
      <c r="H13" s="43">
        <v>26666.666666666668</v>
      </c>
      <c r="I13" s="43">
        <v>20000</v>
      </c>
      <c r="J13" s="43">
        <v>50000</v>
      </c>
      <c r="K13" s="43">
        <v>10000</v>
      </c>
    </row>
    <row r="14" spans="1:11" x14ac:dyDescent="0.2">
      <c r="B14" s="126"/>
      <c r="C14" s="127"/>
      <c r="D14" s="5">
        <v>733333.33333333337</v>
      </c>
      <c r="E14" s="5">
        <v>900000</v>
      </c>
      <c r="F14" s="5">
        <v>500000</v>
      </c>
      <c r="G14" s="5">
        <v>800000</v>
      </c>
      <c r="H14" s="43">
        <v>53333.333333333336</v>
      </c>
      <c r="I14" s="43">
        <v>30000</v>
      </c>
      <c r="J14" s="43">
        <v>80000</v>
      </c>
      <c r="K14" s="43">
        <v>50000</v>
      </c>
    </row>
    <row r="15" spans="1:11" ht="18" x14ac:dyDescent="0.25">
      <c r="B15" s="126"/>
      <c r="C15" s="127"/>
      <c r="D15" s="125" t="s">
        <v>65</v>
      </c>
      <c r="E15" s="104"/>
      <c r="F15" s="104"/>
      <c r="G15" s="104"/>
      <c r="H15" s="105" t="s">
        <v>72</v>
      </c>
      <c r="I15" s="105"/>
      <c r="J15" s="105"/>
      <c r="K15" s="105"/>
    </row>
    <row r="16" spans="1:11" x14ac:dyDescent="0.2">
      <c r="B16" s="126"/>
      <c r="C16" s="127"/>
      <c r="D16" s="5">
        <v>366666.66666666669</v>
      </c>
      <c r="E16" s="5">
        <v>200000</v>
      </c>
      <c r="F16" s="5">
        <v>400000</v>
      </c>
      <c r="G16" s="5">
        <v>500000</v>
      </c>
      <c r="H16" s="43">
        <v>26666.666666666668</v>
      </c>
      <c r="I16" s="43">
        <v>20000</v>
      </c>
      <c r="J16" s="43">
        <v>50000</v>
      </c>
      <c r="K16" s="43">
        <v>10000</v>
      </c>
    </row>
    <row r="17" spans="2:11" x14ac:dyDescent="0.2">
      <c r="B17" s="126"/>
      <c r="C17" s="127"/>
      <c r="D17" s="5">
        <v>1566666.6666666667</v>
      </c>
      <c r="E17" s="5">
        <v>700000</v>
      </c>
      <c r="F17" s="5">
        <v>2000000</v>
      </c>
      <c r="G17" s="5">
        <v>2000000</v>
      </c>
      <c r="H17" s="43">
        <v>146666.66666666666</v>
      </c>
      <c r="I17" s="43">
        <v>400000</v>
      </c>
      <c r="J17" s="43">
        <v>30000</v>
      </c>
      <c r="K17" s="43">
        <v>10000</v>
      </c>
    </row>
    <row r="18" spans="2:11" ht="18" x14ac:dyDescent="0.25">
      <c r="B18" s="126"/>
      <c r="C18" s="127"/>
      <c r="D18" s="125" t="s">
        <v>66</v>
      </c>
      <c r="E18" s="104"/>
      <c r="F18" s="104"/>
      <c r="G18" s="104"/>
      <c r="H18" s="105" t="s">
        <v>73</v>
      </c>
      <c r="I18" s="105"/>
      <c r="J18" s="105"/>
      <c r="K18" s="105"/>
    </row>
    <row r="19" spans="2:11" x14ac:dyDescent="0.2">
      <c r="B19" s="126"/>
      <c r="C19" s="127"/>
      <c r="D19" s="5">
        <v>333333.33333333331</v>
      </c>
      <c r="E19" s="5">
        <v>500000</v>
      </c>
      <c r="F19" s="5">
        <v>300000</v>
      </c>
      <c r="G19" s="5">
        <v>200000</v>
      </c>
      <c r="H19" s="43">
        <v>60000</v>
      </c>
      <c r="I19" s="43">
        <v>50000</v>
      </c>
      <c r="J19" s="43">
        <v>60000</v>
      </c>
      <c r="K19" s="43">
        <v>70000</v>
      </c>
    </row>
    <row r="20" spans="2:11" x14ac:dyDescent="0.2">
      <c r="B20" s="126"/>
      <c r="C20" s="127"/>
      <c r="D20" s="5">
        <v>1433333.3333333333</v>
      </c>
      <c r="E20" s="5">
        <v>4000000</v>
      </c>
      <c r="F20" s="5">
        <v>200000</v>
      </c>
      <c r="G20" s="5">
        <v>100000</v>
      </c>
      <c r="H20" s="43">
        <v>140000</v>
      </c>
      <c r="I20" s="43">
        <v>100000</v>
      </c>
      <c r="J20" s="43">
        <v>200000</v>
      </c>
      <c r="K20" s="43">
        <v>120000</v>
      </c>
    </row>
    <row r="21" spans="2:11" ht="18" x14ac:dyDescent="0.25">
      <c r="B21" s="126"/>
      <c r="C21" s="127"/>
      <c r="D21" s="125" t="s">
        <v>67</v>
      </c>
      <c r="E21" s="104"/>
      <c r="F21" s="104"/>
      <c r="G21" s="104"/>
      <c r="H21" s="105" t="s">
        <v>74</v>
      </c>
      <c r="I21" s="105"/>
      <c r="J21" s="105"/>
      <c r="K21" s="105"/>
    </row>
    <row r="22" spans="2:11" x14ac:dyDescent="0.2">
      <c r="B22" s="101" t="s">
        <v>28</v>
      </c>
      <c r="C22" s="11" t="s">
        <v>12</v>
      </c>
      <c r="D22" s="5">
        <v>150000</v>
      </c>
      <c r="E22" s="5">
        <v>300000</v>
      </c>
      <c r="F22" s="5">
        <v>100000</v>
      </c>
      <c r="G22" s="5">
        <v>50000</v>
      </c>
      <c r="H22" s="43">
        <v>20000</v>
      </c>
      <c r="I22" s="43">
        <v>30000</v>
      </c>
      <c r="J22" s="43">
        <v>10000</v>
      </c>
      <c r="K22" s="43">
        <v>20000</v>
      </c>
    </row>
    <row r="23" spans="2:11" x14ac:dyDescent="0.2">
      <c r="B23" s="101"/>
      <c r="C23" s="11" t="s">
        <v>14</v>
      </c>
      <c r="D23" s="5">
        <v>3966666.6666666665</v>
      </c>
      <c r="E23" s="5">
        <v>8000000</v>
      </c>
      <c r="F23" s="5">
        <v>3000000</v>
      </c>
      <c r="G23" s="5">
        <v>900000</v>
      </c>
      <c r="H23" s="43">
        <v>800000</v>
      </c>
      <c r="I23" s="43">
        <v>1200000</v>
      </c>
      <c r="J23" s="43">
        <v>700000</v>
      </c>
      <c r="K23" s="43">
        <v>500000</v>
      </c>
    </row>
    <row r="24" spans="2:11" x14ac:dyDescent="0.2">
      <c r="B24" s="101"/>
      <c r="C24" s="11" t="s">
        <v>15</v>
      </c>
      <c r="D24" s="5">
        <v>2666666.6666666665</v>
      </c>
      <c r="E24" s="5">
        <v>1000000</v>
      </c>
      <c r="F24" s="5">
        <v>5000000</v>
      </c>
      <c r="G24" s="5">
        <v>2000000</v>
      </c>
      <c r="H24" s="43">
        <v>4666666.666666667</v>
      </c>
      <c r="I24" s="43">
        <v>9000000</v>
      </c>
      <c r="J24" s="43">
        <v>4000000</v>
      </c>
      <c r="K24" s="43">
        <v>1000000</v>
      </c>
    </row>
    <row r="25" spans="2:11" x14ac:dyDescent="0.2">
      <c r="B25" s="101"/>
      <c r="C25" s="11" t="s">
        <v>16</v>
      </c>
      <c r="D25" s="5">
        <v>5000000</v>
      </c>
      <c r="E25" s="5">
        <v>3000000</v>
      </c>
      <c r="F25" s="5">
        <v>10000000</v>
      </c>
      <c r="G25" s="5">
        <v>2000000</v>
      </c>
      <c r="H25" s="43">
        <v>5333333.333333333</v>
      </c>
      <c r="I25" s="43">
        <v>5000000</v>
      </c>
      <c r="J25" s="43">
        <v>3000000</v>
      </c>
      <c r="K25" s="43">
        <v>8000000</v>
      </c>
    </row>
  </sheetData>
  <mergeCells count="14">
    <mergeCell ref="B22:B25"/>
    <mergeCell ref="B7:B11"/>
    <mergeCell ref="H18:K18"/>
    <mergeCell ref="D21:G21"/>
    <mergeCell ref="H21:K21"/>
    <mergeCell ref="D5:G5"/>
    <mergeCell ref="H5:K5"/>
    <mergeCell ref="B6:C6"/>
    <mergeCell ref="B12:C21"/>
    <mergeCell ref="D12:G12"/>
    <mergeCell ref="H12:K12"/>
    <mergeCell ref="D15:G15"/>
    <mergeCell ref="H15:K15"/>
    <mergeCell ref="D18:G18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D7079-1755-FF43-9FC3-6EC0B8DF472A}">
  <dimension ref="A1:E8"/>
  <sheetViews>
    <sheetView workbookViewId="0">
      <selection activeCell="E9" sqref="E9"/>
    </sheetView>
  </sheetViews>
  <sheetFormatPr baseColWidth="10" defaultRowHeight="16" x14ac:dyDescent="0.2"/>
  <cols>
    <col min="1" max="1" width="10.6640625" customWidth="1"/>
    <col min="2" max="2" width="32.33203125" customWidth="1"/>
  </cols>
  <sheetData>
    <row r="1" spans="1:5" x14ac:dyDescent="0.2">
      <c r="A1" s="74" t="s">
        <v>96</v>
      </c>
    </row>
    <row r="3" spans="1:5" x14ac:dyDescent="0.2">
      <c r="B3" s="75" t="s">
        <v>42</v>
      </c>
    </row>
    <row r="4" spans="1:5" x14ac:dyDescent="0.2">
      <c r="B4" s="6"/>
      <c r="C4" s="67" t="s">
        <v>17</v>
      </c>
      <c r="D4" s="67" t="s">
        <v>20</v>
      </c>
      <c r="E4" s="67" t="s">
        <v>22</v>
      </c>
    </row>
    <row r="5" spans="1:5" x14ac:dyDescent="0.2">
      <c r="B5" s="99" t="s">
        <v>104</v>
      </c>
      <c r="C5">
        <v>340000000</v>
      </c>
      <c r="D5">
        <v>55000000</v>
      </c>
      <c r="E5">
        <v>155000000</v>
      </c>
    </row>
    <row r="6" spans="1:5" x14ac:dyDescent="0.2">
      <c r="B6" s="99" t="s">
        <v>1</v>
      </c>
      <c r="C6">
        <v>310000000</v>
      </c>
      <c r="D6">
        <v>105000000</v>
      </c>
      <c r="E6">
        <v>170000000</v>
      </c>
    </row>
    <row r="7" spans="1:5" x14ac:dyDescent="0.2">
      <c r="B7" s="99" t="s">
        <v>5</v>
      </c>
      <c r="C7">
        <v>30000000</v>
      </c>
      <c r="D7">
        <v>11000000</v>
      </c>
      <c r="E7">
        <v>15500000</v>
      </c>
    </row>
    <row r="8" spans="1:5" x14ac:dyDescent="0.2">
      <c r="B8" s="99" t="s">
        <v>10</v>
      </c>
      <c r="C8">
        <v>680000000</v>
      </c>
      <c r="D8">
        <v>171000000</v>
      </c>
      <c r="E8">
        <f>E5+E6+E7</f>
        <v>340500000</v>
      </c>
    </row>
  </sheetData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61974-C85C-2849-B03C-017044ED72B1}">
  <dimension ref="A1:I12"/>
  <sheetViews>
    <sheetView workbookViewId="0">
      <selection activeCell="M34" sqref="M34"/>
    </sheetView>
  </sheetViews>
  <sheetFormatPr baseColWidth="10" defaultRowHeight="16" x14ac:dyDescent="0.2"/>
  <sheetData>
    <row r="1" spans="1:9" x14ac:dyDescent="0.2">
      <c r="A1" s="74" t="s">
        <v>89</v>
      </c>
      <c r="C1" s="15"/>
      <c r="D1" s="15"/>
      <c r="E1" s="15"/>
      <c r="F1" s="15"/>
    </row>
    <row r="2" spans="1:9" x14ac:dyDescent="0.2">
      <c r="A2" s="74" t="s">
        <v>127</v>
      </c>
      <c r="C2" s="16" t="s">
        <v>78</v>
      </c>
      <c r="D2" s="106" t="s">
        <v>6</v>
      </c>
      <c r="E2" s="106"/>
      <c r="F2" s="106"/>
      <c r="G2" s="128" t="s">
        <v>29</v>
      </c>
      <c r="H2" s="128"/>
      <c r="I2" s="128"/>
    </row>
    <row r="3" spans="1:9" x14ac:dyDescent="0.2">
      <c r="C3" s="14"/>
      <c r="D3" s="3" t="s">
        <v>17</v>
      </c>
      <c r="E3" s="3" t="s">
        <v>20</v>
      </c>
      <c r="F3" s="3" t="s">
        <v>22</v>
      </c>
      <c r="G3" s="42" t="s">
        <v>19</v>
      </c>
      <c r="H3" s="42" t="s">
        <v>21</v>
      </c>
      <c r="I3" s="42" t="s">
        <v>23</v>
      </c>
    </row>
    <row r="4" spans="1:9" x14ac:dyDescent="0.2">
      <c r="C4" s="6" t="s">
        <v>34</v>
      </c>
      <c r="D4" s="12">
        <v>80400000</v>
      </c>
      <c r="E4" s="12">
        <v>89000000</v>
      </c>
      <c r="F4" s="12">
        <v>90300000</v>
      </c>
      <c r="G4" s="43">
        <v>51700000</v>
      </c>
      <c r="H4" s="43">
        <v>66200000</v>
      </c>
      <c r="I4" s="43">
        <v>64000000</v>
      </c>
    </row>
    <row r="5" spans="1:9" x14ac:dyDescent="0.2">
      <c r="D5" s="14"/>
      <c r="E5" s="14"/>
      <c r="F5" s="14"/>
      <c r="G5" s="44"/>
      <c r="H5" s="44"/>
      <c r="I5" s="44"/>
    </row>
    <row r="6" spans="1:9" x14ac:dyDescent="0.2">
      <c r="D6" s="14"/>
      <c r="E6" s="14"/>
      <c r="F6" s="14"/>
      <c r="G6" s="44"/>
      <c r="H6" s="44"/>
      <c r="I6" s="44"/>
    </row>
    <row r="7" spans="1:9" x14ac:dyDescent="0.2">
      <c r="D7" s="106" t="s">
        <v>6</v>
      </c>
      <c r="E7" s="106"/>
      <c r="F7" s="106"/>
      <c r="G7" s="128" t="s">
        <v>29</v>
      </c>
      <c r="H7" s="128"/>
      <c r="I7" s="128"/>
    </row>
    <row r="8" spans="1:9" x14ac:dyDescent="0.2">
      <c r="C8" s="20" t="s">
        <v>42</v>
      </c>
      <c r="D8" s="3" t="s">
        <v>17</v>
      </c>
      <c r="E8" s="3" t="s">
        <v>20</v>
      </c>
      <c r="F8" s="3" t="s">
        <v>22</v>
      </c>
      <c r="G8" s="42" t="s">
        <v>19</v>
      </c>
      <c r="H8" s="42" t="s">
        <v>21</v>
      </c>
      <c r="I8" s="42" t="s">
        <v>23</v>
      </c>
    </row>
    <row r="9" spans="1:9" x14ac:dyDescent="0.2">
      <c r="C9" s="19" t="s">
        <v>18</v>
      </c>
      <c r="D9" s="5">
        <v>400000</v>
      </c>
      <c r="E9" s="5">
        <v>20000000</v>
      </c>
      <c r="F9" s="5">
        <v>300000</v>
      </c>
      <c r="G9" s="43">
        <v>1000000</v>
      </c>
      <c r="H9" s="43">
        <v>1200000</v>
      </c>
      <c r="I9" s="43">
        <v>1000000</v>
      </c>
    </row>
    <row r="10" spans="1:9" x14ac:dyDescent="0.2">
      <c r="C10" s="19" t="s">
        <v>1</v>
      </c>
      <c r="D10" s="5">
        <v>70000000</v>
      </c>
      <c r="E10" s="5">
        <v>60000000</v>
      </c>
      <c r="F10" s="5">
        <v>70000000</v>
      </c>
      <c r="G10" s="43">
        <v>50000000</v>
      </c>
      <c r="H10" s="43">
        <v>60000000</v>
      </c>
      <c r="I10" s="43">
        <v>60000000</v>
      </c>
    </row>
    <row r="11" spans="1:9" x14ac:dyDescent="0.2">
      <c r="C11" s="19" t="s">
        <v>5</v>
      </c>
      <c r="D11" s="5">
        <v>10000000</v>
      </c>
      <c r="E11" s="5">
        <v>9000000</v>
      </c>
      <c r="F11" s="5">
        <v>20000000</v>
      </c>
      <c r="G11" s="43">
        <v>700000</v>
      </c>
      <c r="H11" s="43">
        <v>5000000</v>
      </c>
      <c r="I11" s="43">
        <v>3000000</v>
      </c>
    </row>
    <row r="12" spans="1:9" x14ac:dyDescent="0.2">
      <c r="C12" s="19" t="s">
        <v>10</v>
      </c>
      <c r="D12" s="5">
        <f t="shared" ref="D12:I12" si="0">D9+D10+D11</f>
        <v>80400000</v>
      </c>
      <c r="E12" s="5">
        <f t="shared" si="0"/>
        <v>89000000</v>
      </c>
      <c r="F12" s="5">
        <f t="shared" si="0"/>
        <v>90300000</v>
      </c>
      <c r="G12" s="43">
        <f t="shared" si="0"/>
        <v>51700000</v>
      </c>
      <c r="H12" s="43">
        <f t="shared" si="0"/>
        <v>66200000</v>
      </c>
      <c r="I12" s="43">
        <f t="shared" si="0"/>
        <v>64000000</v>
      </c>
    </row>
  </sheetData>
  <mergeCells count="4">
    <mergeCell ref="D2:F2"/>
    <mergeCell ref="G2:I2"/>
    <mergeCell ref="D7:F7"/>
    <mergeCell ref="G7:I7"/>
  </mergeCells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BA222-E075-B64D-9650-391FA9B449D4}">
  <dimension ref="A1:U24"/>
  <sheetViews>
    <sheetView workbookViewId="0">
      <selection activeCell="A2" sqref="A2"/>
    </sheetView>
  </sheetViews>
  <sheetFormatPr baseColWidth="10" defaultRowHeight="16" x14ac:dyDescent="0.2"/>
  <cols>
    <col min="10" max="10" width="10.83203125" customWidth="1"/>
  </cols>
  <sheetData>
    <row r="1" spans="1:21" x14ac:dyDescent="0.2">
      <c r="A1" s="74" t="s">
        <v>124</v>
      </c>
    </row>
    <row r="2" spans="1:21" x14ac:dyDescent="0.2">
      <c r="A2" s="74" t="s">
        <v>128</v>
      </c>
    </row>
    <row r="4" spans="1:21" x14ac:dyDescent="0.2">
      <c r="B4" s="26" t="s">
        <v>43</v>
      </c>
      <c r="C4" s="26"/>
      <c r="D4" s="26"/>
      <c r="E4" s="26"/>
      <c r="F4" s="26"/>
      <c r="G4" s="26"/>
      <c r="H4" s="26"/>
      <c r="I4" s="26"/>
      <c r="J4" s="26"/>
    </row>
    <row r="5" spans="1:21" ht="51" x14ac:dyDescent="0.2">
      <c r="B5" s="23"/>
      <c r="C5" s="26"/>
      <c r="D5" s="24" t="s">
        <v>45</v>
      </c>
      <c r="E5" s="27" t="s">
        <v>48</v>
      </c>
      <c r="F5" s="27" t="s">
        <v>47</v>
      </c>
      <c r="G5" s="27" t="s">
        <v>46</v>
      </c>
      <c r="H5" s="26"/>
      <c r="I5" s="26"/>
      <c r="J5" s="26"/>
    </row>
    <row r="6" spans="1:21" x14ac:dyDescent="0.2">
      <c r="B6" s="23"/>
      <c r="C6" s="108" t="s">
        <v>44</v>
      </c>
      <c r="D6" s="25">
        <v>1</v>
      </c>
      <c r="E6" s="5">
        <v>600000000</v>
      </c>
      <c r="F6" s="5">
        <v>10000</v>
      </c>
      <c r="G6" s="26">
        <f>F6/E6*100</f>
        <v>1.6666666666666668E-3</v>
      </c>
      <c r="H6" s="26"/>
      <c r="I6" s="26"/>
      <c r="J6" s="26"/>
    </row>
    <row r="7" spans="1:21" x14ac:dyDescent="0.2">
      <c r="B7" s="23"/>
      <c r="C7" s="108"/>
      <c r="D7" s="25">
        <v>2</v>
      </c>
      <c r="E7" s="5">
        <v>300000000</v>
      </c>
      <c r="F7" s="5">
        <v>20000</v>
      </c>
      <c r="G7" s="26">
        <f>F7/E7*100</f>
        <v>6.6666666666666671E-3</v>
      </c>
      <c r="H7" s="26"/>
      <c r="I7" s="26"/>
      <c r="J7" s="26"/>
    </row>
    <row r="8" spans="1:21" x14ac:dyDescent="0.2">
      <c r="B8" s="23"/>
      <c r="C8" s="108"/>
      <c r="D8" s="25">
        <v>3</v>
      </c>
      <c r="E8" s="5">
        <v>500000000</v>
      </c>
      <c r="F8" s="5">
        <v>40000</v>
      </c>
      <c r="G8" s="26">
        <f>F8/E8*100</f>
        <v>8.0000000000000002E-3</v>
      </c>
      <c r="H8" s="26"/>
      <c r="I8" s="26" t="s">
        <v>53</v>
      </c>
      <c r="J8" s="26">
        <f>(G6+G7+G8)/3</f>
        <v>5.4444444444444436E-3</v>
      </c>
    </row>
    <row r="11" spans="1:21" x14ac:dyDescent="0.2">
      <c r="A11" s="23" t="s">
        <v>49</v>
      </c>
      <c r="B11" s="28"/>
      <c r="C11" s="113" t="s">
        <v>6</v>
      </c>
      <c r="D11" s="113"/>
      <c r="E11" s="113"/>
      <c r="F11" s="113"/>
      <c r="G11" s="113"/>
      <c r="H11" s="113"/>
      <c r="I11" s="113"/>
      <c r="J11" s="113"/>
      <c r="K11" s="113"/>
      <c r="L11" s="129" t="s">
        <v>29</v>
      </c>
      <c r="M11" s="129"/>
      <c r="N11" s="129"/>
      <c r="O11" s="129"/>
      <c r="P11" s="129"/>
      <c r="Q11" s="129"/>
      <c r="R11" s="129"/>
      <c r="S11" s="129"/>
      <c r="T11" s="129"/>
    </row>
    <row r="12" spans="1:21" x14ac:dyDescent="0.2">
      <c r="A12" s="23"/>
      <c r="B12" s="28"/>
      <c r="C12" s="110" t="s">
        <v>2</v>
      </c>
      <c r="D12" s="110"/>
      <c r="E12" s="110"/>
      <c r="F12" s="110" t="s">
        <v>3</v>
      </c>
      <c r="G12" s="110"/>
      <c r="H12" s="110"/>
      <c r="I12" s="110" t="s">
        <v>4</v>
      </c>
      <c r="J12" s="110"/>
      <c r="K12" s="110"/>
      <c r="L12" s="130" t="s">
        <v>50</v>
      </c>
      <c r="M12" s="130"/>
      <c r="N12" s="130"/>
      <c r="O12" s="130" t="s">
        <v>51</v>
      </c>
      <c r="P12" s="130"/>
      <c r="Q12" s="130"/>
      <c r="R12" s="130" t="s">
        <v>52</v>
      </c>
      <c r="S12" s="130"/>
      <c r="T12" s="130"/>
    </row>
    <row r="13" spans="1:21" x14ac:dyDescent="0.2">
      <c r="A13" s="23"/>
      <c r="B13" s="28"/>
      <c r="C13" s="26" t="s">
        <v>11</v>
      </c>
      <c r="D13" s="26" t="s">
        <v>54</v>
      </c>
      <c r="E13" s="32" t="s">
        <v>83</v>
      </c>
      <c r="F13" s="26" t="s">
        <v>11</v>
      </c>
      <c r="G13" s="26" t="s">
        <v>54</v>
      </c>
      <c r="H13" s="32" t="s">
        <v>83</v>
      </c>
      <c r="I13" s="26" t="s">
        <v>11</v>
      </c>
      <c r="J13" s="26" t="s">
        <v>54</v>
      </c>
      <c r="K13" s="26" t="s">
        <v>83</v>
      </c>
      <c r="L13" s="41" t="s">
        <v>11</v>
      </c>
      <c r="M13" s="41" t="s">
        <v>54</v>
      </c>
      <c r="N13" s="53" t="s">
        <v>83</v>
      </c>
      <c r="O13" s="41" t="s">
        <v>11</v>
      </c>
      <c r="P13" s="41" t="s">
        <v>54</v>
      </c>
      <c r="Q13" s="53" t="s">
        <v>83</v>
      </c>
      <c r="R13" s="41" t="s">
        <v>11</v>
      </c>
      <c r="S13" s="41" t="s">
        <v>54</v>
      </c>
      <c r="T13" s="41" t="s">
        <v>83</v>
      </c>
    </row>
    <row r="14" spans="1:21" x14ac:dyDescent="0.2">
      <c r="A14" s="23"/>
      <c r="B14" s="28" t="s">
        <v>43</v>
      </c>
      <c r="C14" s="26"/>
      <c r="D14" s="26"/>
      <c r="E14" s="38">
        <v>5.4444444444444436E-3</v>
      </c>
      <c r="F14" s="26"/>
      <c r="G14" s="26"/>
      <c r="H14" s="38">
        <v>5.4444444444444436E-3</v>
      </c>
      <c r="I14" s="26"/>
      <c r="J14" s="26"/>
      <c r="K14" s="38">
        <v>5.4444444444444436E-3</v>
      </c>
      <c r="L14" s="54"/>
      <c r="M14" s="54"/>
      <c r="N14" s="66">
        <v>5.4444444444444436E-3</v>
      </c>
      <c r="O14" s="54"/>
      <c r="P14" s="54"/>
      <c r="Q14" s="66">
        <v>5.4444444444444436E-3</v>
      </c>
      <c r="R14" s="54"/>
      <c r="S14" s="54"/>
      <c r="T14" s="66">
        <v>5.4444444444444436E-3</v>
      </c>
      <c r="U14" s="65"/>
    </row>
    <row r="15" spans="1:21" x14ac:dyDescent="0.2">
      <c r="A15" s="23"/>
      <c r="B15" s="28" t="s">
        <v>90</v>
      </c>
      <c r="C15" s="5">
        <v>4000000</v>
      </c>
      <c r="D15" s="49">
        <v>200</v>
      </c>
      <c r="E15" s="45">
        <f>D15/C15*100</f>
        <v>5.0000000000000001E-3</v>
      </c>
      <c r="F15" s="5">
        <v>2000000</v>
      </c>
      <c r="G15" s="5">
        <v>100</v>
      </c>
      <c r="H15" s="45">
        <f t="shared" ref="H15:H18" si="0">G15/F15*100</f>
        <v>5.0000000000000001E-3</v>
      </c>
      <c r="I15" s="5">
        <v>4000000</v>
      </c>
      <c r="J15" s="5">
        <v>100</v>
      </c>
      <c r="K15" s="45">
        <f t="shared" ref="K15:K18" si="1">J15/I15*100</f>
        <v>2.5000000000000001E-3</v>
      </c>
      <c r="L15" s="43">
        <v>4000000</v>
      </c>
      <c r="M15" s="43">
        <v>400</v>
      </c>
      <c r="N15" s="55">
        <f t="shared" ref="N15:N18" si="2">M15/L15*100</f>
        <v>0.01</v>
      </c>
      <c r="O15" s="43">
        <v>2000000</v>
      </c>
      <c r="P15" s="43">
        <v>100</v>
      </c>
      <c r="Q15" s="55">
        <f t="shared" ref="Q15:Q18" si="3">P15/O15*100</f>
        <v>5.0000000000000001E-3</v>
      </c>
      <c r="R15" s="56">
        <v>2000000</v>
      </c>
      <c r="S15" s="43">
        <v>100</v>
      </c>
      <c r="T15" s="55">
        <f t="shared" ref="T15:T17" si="4">S15/R15*100</f>
        <v>5.0000000000000001E-3</v>
      </c>
    </row>
    <row r="16" spans="1:21" x14ac:dyDescent="0.2">
      <c r="A16" s="23"/>
      <c r="B16" s="28" t="s">
        <v>57</v>
      </c>
      <c r="C16" s="5">
        <v>8000000</v>
      </c>
      <c r="D16" s="5">
        <v>200</v>
      </c>
      <c r="E16" s="45">
        <f t="shared" ref="E16:E18" si="5">D16/C16*100</f>
        <v>2.5000000000000001E-3</v>
      </c>
      <c r="F16" s="5">
        <v>3000000</v>
      </c>
      <c r="G16" s="5">
        <v>2000</v>
      </c>
      <c r="H16" s="45">
        <f t="shared" si="0"/>
        <v>6.6666666666666666E-2</v>
      </c>
      <c r="I16" s="5">
        <v>900000</v>
      </c>
      <c r="J16" s="5">
        <v>100</v>
      </c>
      <c r="K16" s="45">
        <f t="shared" si="1"/>
        <v>1.1111111111111112E-2</v>
      </c>
      <c r="L16" s="43">
        <v>1200000</v>
      </c>
      <c r="M16" s="43">
        <v>100</v>
      </c>
      <c r="N16" s="55">
        <f t="shared" si="2"/>
        <v>8.3333333333333332E-3</v>
      </c>
      <c r="O16" s="43">
        <v>700000</v>
      </c>
      <c r="P16" s="43">
        <v>10000</v>
      </c>
      <c r="Q16" s="55">
        <f t="shared" si="3"/>
        <v>1.4285714285714286</v>
      </c>
      <c r="R16" s="43">
        <v>500000</v>
      </c>
      <c r="S16" s="43">
        <v>3000</v>
      </c>
      <c r="T16" s="55">
        <f t="shared" si="4"/>
        <v>0.6</v>
      </c>
    </row>
    <row r="17" spans="1:20" x14ac:dyDescent="0.2">
      <c r="A17" s="23"/>
      <c r="B17" s="28" t="s">
        <v>58</v>
      </c>
      <c r="C17" s="5">
        <v>1000000</v>
      </c>
      <c r="D17" s="5">
        <v>800</v>
      </c>
      <c r="E17" s="45">
        <f t="shared" si="5"/>
        <v>0.08</v>
      </c>
      <c r="F17" s="5">
        <v>5000000</v>
      </c>
      <c r="G17" s="5">
        <v>3000</v>
      </c>
      <c r="H17" s="45">
        <f t="shared" si="0"/>
        <v>0.06</v>
      </c>
      <c r="I17" s="5">
        <v>2000000</v>
      </c>
      <c r="J17" s="5">
        <v>300</v>
      </c>
      <c r="K17" s="45">
        <f t="shared" si="1"/>
        <v>1.4999999999999999E-2</v>
      </c>
      <c r="L17" s="43">
        <v>9000000</v>
      </c>
      <c r="M17" s="43">
        <v>800</v>
      </c>
      <c r="N17" s="55">
        <f t="shared" si="2"/>
        <v>8.8888888888888889E-3</v>
      </c>
      <c r="O17" s="43">
        <v>4000000</v>
      </c>
      <c r="P17" s="43">
        <v>4000</v>
      </c>
      <c r="Q17" s="55">
        <f t="shared" si="3"/>
        <v>0.1</v>
      </c>
      <c r="R17" s="43">
        <v>1000000</v>
      </c>
      <c r="S17" s="43">
        <v>10000</v>
      </c>
      <c r="T17" s="55">
        <f t="shared" si="4"/>
        <v>1</v>
      </c>
    </row>
    <row r="18" spans="1:20" ht="16" customHeight="1" x14ac:dyDescent="0.2">
      <c r="A18" s="23"/>
      <c r="B18" s="28" t="s">
        <v>59</v>
      </c>
      <c r="C18" s="5">
        <v>3000000</v>
      </c>
      <c r="D18" s="5">
        <v>2000</v>
      </c>
      <c r="E18" s="45">
        <f t="shared" si="5"/>
        <v>6.6666666666666666E-2</v>
      </c>
      <c r="F18" s="5">
        <v>10000000</v>
      </c>
      <c r="G18" s="5">
        <v>1000</v>
      </c>
      <c r="H18" s="45">
        <f t="shared" si="0"/>
        <v>0.01</v>
      </c>
      <c r="I18" s="5">
        <v>2000000</v>
      </c>
      <c r="J18" s="5">
        <v>2000</v>
      </c>
      <c r="K18" s="45">
        <f t="shared" si="1"/>
        <v>0.1</v>
      </c>
      <c r="L18" s="43">
        <v>5000000</v>
      </c>
      <c r="M18" s="43">
        <v>1000</v>
      </c>
      <c r="N18" s="55">
        <f t="shared" si="2"/>
        <v>0.02</v>
      </c>
      <c r="O18" s="43">
        <v>3000000</v>
      </c>
      <c r="P18" s="43">
        <v>12000</v>
      </c>
      <c r="Q18" s="55">
        <f t="shared" si="3"/>
        <v>0.4</v>
      </c>
      <c r="R18" s="43">
        <v>8000000</v>
      </c>
      <c r="S18" s="43">
        <v>20000</v>
      </c>
      <c r="T18" s="55">
        <f>S18/R18*100</f>
        <v>0.25</v>
      </c>
    </row>
    <row r="19" spans="1:20" x14ac:dyDescent="0.2">
      <c r="A19" s="23"/>
      <c r="B19" s="28" t="s">
        <v>81</v>
      </c>
      <c r="C19" s="5">
        <v>80400000</v>
      </c>
      <c r="D19" s="5">
        <v>21200</v>
      </c>
      <c r="E19" s="45">
        <v>2.6368159203980102E-2</v>
      </c>
      <c r="F19" s="5">
        <v>89000000</v>
      </c>
      <c r="G19" s="5">
        <v>61000</v>
      </c>
      <c r="H19" s="45">
        <v>6.8539325842696633E-2</v>
      </c>
      <c r="I19" s="5">
        <v>90300000</v>
      </c>
      <c r="J19" s="5">
        <v>10700</v>
      </c>
      <c r="K19" s="45">
        <v>1.1849390919158362E-2</v>
      </c>
      <c r="L19" s="43">
        <v>51700000</v>
      </c>
      <c r="M19" s="43">
        <v>7300</v>
      </c>
      <c r="N19" s="55">
        <v>1.411992263056093E-2</v>
      </c>
      <c r="O19" s="43">
        <v>66200000</v>
      </c>
      <c r="P19" s="43">
        <v>400400</v>
      </c>
      <c r="Q19" s="55">
        <v>0.60483383685800596</v>
      </c>
      <c r="R19" s="43">
        <v>64000000</v>
      </c>
      <c r="S19" s="43">
        <v>1004000</v>
      </c>
      <c r="T19" s="55">
        <v>1.5687500000000001</v>
      </c>
    </row>
    <row r="20" spans="1:20" x14ac:dyDescent="0.2">
      <c r="A20" s="23"/>
      <c r="B20" s="28"/>
      <c r="C20" s="26"/>
      <c r="D20" s="49"/>
      <c r="E20" s="45"/>
      <c r="F20" s="26"/>
      <c r="G20" s="49"/>
      <c r="H20" s="45"/>
      <c r="I20" s="26"/>
      <c r="J20" s="50"/>
      <c r="K20" s="46"/>
      <c r="L20" s="54"/>
      <c r="M20" s="54"/>
      <c r="N20" s="55"/>
      <c r="O20" s="54"/>
      <c r="P20" s="54"/>
      <c r="Q20" s="55"/>
      <c r="R20" s="54"/>
      <c r="S20" s="54"/>
      <c r="T20" s="57"/>
    </row>
    <row r="21" spans="1:20" x14ac:dyDescent="0.2">
      <c r="A21" s="115" t="s">
        <v>80</v>
      </c>
      <c r="B21" s="28" t="s">
        <v>0</v>
      </c>
      <c r="C21" s="5">
        <v>400000</v>
      </c>
      <c r="D21" s="5">
        <v>200</v>
      </c>
      <c r="E21" s="45">
        <f t="shared" ref="E21:E23" si="6">D21/C21*100</f>
        <v>0.05</v>
      </c>
      <c r="F21" s="5">
        <v>20000000</v>
      </c>
      <c r="G21" s="5">
        <v>8000</v>
      </c>
      <c r="H21" s="45">
        <f t="shared" ref="H21:H23" si="7">G21/F21*100</f>
        <v>0.04</v>
      </c>
      <c r="I21" s="5">
        <v>300000</v>
      </c>
      <c r="J21" s="5">
        <v>200</v>
      </c>
      <c r="K21" s="45">
        <f t="shared" ref="K21:K23" si="8">J21/I21*100</f>
        <v>6.6666666666666666E-2</v>
      </c>
      <c r="L21" s="43">
        <v>1000000</v>
      </c>
      <c r="M21" s="43">
        <v>200</v>
      </c>
      <c r="N21" s="55">
        <f t="shared" ref="N21:N23" si="9">M21/L21*100</f>
        <v>0.02</v>
      </c>
      <c r="O21" s="43">
        <v>1200000</v>
      </c>
      <c r="P21" s="43">
        <v>400</v>
      </c>
      <c r="Q21" s="55">
        <f t="shared" ref="Q21:Q23" si="10">P21/O21*100</f>
        <v>3.3333333333333333E-2</v>
      </c>
      <c r="R21" s="43">
        <v>1000000</v>
      </c>
      <c r="S21" s="43">
        <v>1000</v>
      </c>
      <c r="T21" s="55">
        <f t="shared" ref="T21:T23" si="11">S21/R21*100</f>
        <v>0.1</v>
      </c>
    </row>
    <row r="22" spans="1:20" x14ac:dyDescent="0.2">
      <c r="A22" s="115"/>
      <c r="B22" s="28" t="s">
        <v>1</v>
      </c>
      <c r="C22" s="5">
        <v>70000000</v>
      </c>
      <c r="D22" s="5">
        <v>20000</v>
      </c>
      <c r="E22" s="45">
        <f t="shared" si="6"/>
        <v>2.8571428571428574E-2</v>
      </c>
      <c r="F22" s="5">
        <v>60000000</v>
      </c>
      <c r="G22" s="5">
        <v>50000</v>
      </c>
      <c r="H22" s="45">
        <f t="shared" si="7"/>
        <v>8.3333333333333343E-2</v>
      </c>
      <c r="I22" s="5">
        <v>70000000</v>
      </c>
      <c r="J22" s="5">
        <v>10000</v>
      </c>
      <c r="K22" s="45">
        <f t="shared" si="8"/>
        <v>1.4285714285714287E-2</v>
      </c>
      <c r="L22" s="43">
        <v>50000000</v>
      </c>
      <c r="M22" s="43">
        <v>7000</v>
      </c>
      <c r="N22" s="55">
        <f t="shared" si="9"/>
        <v>1.3999999999999999E-2</v>
      </c>
      <c r="O22" s="43">
        <v>60000000</v>
      </c>
      <c r="P22" s="43">
        <v>200000</v>
      </c>
      <c r="Q22" s="55">
        <f t="shared" si="10"/>
        <v>0.33333333333333337</v>
      </c>
      <c r="R22" s="43">
        <v>60000000</v>
      </c>
      <c r="S22" s="43">
        <v>1000000</v>
      </c>
      <c r="T22" s="55">
        <f t="shared" si="11"/>
        <v>1.6666666666666667</v>
      </c>
    </row>
    <row r="23" spans="1:20" x14ac:dyDescent="0.2">
      <c r="A23" s="115"/>
      <c r="B23" s="28" t="s">
        <v>5</v>
      </c>
      <c r="C23" s="5">
        <v>10000000</v>
      </c>
      <c r="D23" s="5">
        <v>1000</v>
      </c>
      <c r="E23" s="45">
        <f t="shared" si="6"/>
        <v>0.01</v>
      </c>
      <c r="F23" s="5">
        <v>9000000</v>
      </c>
      <c r="G23" s="5">
        <v>3000</v>
      </c>
      <c r="H23" s="45">
        <f t="shared" si="7"/>
        <v>3.3333333333333333E-2</v>
      </c>
      <c r="I23" s="5">
        <v>20000000</v>
      </c>
      <c r="J23" s="5">
        <v>500</v>
      </c>
      <c r="K23" s="45">
        <f t="shared" si="8"/>
        <v>2.5000000000000001E-3</v>
      </c>
      <c r="L23" s="43">
        <v>700000</v>
      </c>
      <c r="M23" s="43">
        <v>100</v>
      </c>
      <c r="N23" s="55">
        <f t="shared" si="9"/>
        <v>1.4285714285714287E-2</v>
      </c>
      <c r="O23" s="43">
        <v>5000000</v>
      </c>
      <c r="P23" s="43">
        <v>200000</v>
      </c>
      <c r="Q23" s="55">
        <f t="shared" si="10"/>
        <v>4</v>
      </c>
      <c r="R23" s="43">
        <v>3000000</v>
      </c>
      <c r="S23" s="43">
        <v>3000</v>
      </c>
      <c r="T23" s="55">
        <f t="shared" si="11"/>
        <v>0.1</v>
      </c>
    </row>
    <row r="24" spans="1:20" x14ac:dyDescent="0.2">
      <c r="A24" s="115"/>
      <c r="B24" s="28" t="s">
        <v>10</v>
      </c>
      <c r="C24" s="5">
        <v>80400000</v>
      </c>
      <c r="D24" s="5">
        <v>21200</v>
      </c>
      <c r="E24" s="45">
        <v>2.6368159203980102E-2</v>
      </c>
      <c r="F24" s="5">
        <v>89000000</v>
      </c>
      <c r="G24" s="5">
        <v>61000</v>
      </c>
      <c r="H24" s="45">
        <v>6.8539325842696633E-2</v>
      </c>
      <c r="I24" s="5">
        <v>90300000</v>
      </c>
      <c r="J24" s="5">
        <v>10700</v>
      </c>
      <c r="K24" s="45">
        <v>1.1849390919158362E-2</v>
      </c>
      <c r="L24" s="43">
        <v>51700000</v>
      </c>
      <c r="M24" s="43">
        <v>7300</v>
      </c>
      <c r="N24" s="55">
        <v>1.411992263056093E-2</v>
      </c>
      <c r="O24" s="43">
        <v>66200000</v>
      </c>
      <c r="P24" s="43">
        <v>400400</v>
      </c>
      <c r="Q24" s="55">
        <v>0.60483383685800596</v>
      </c>
      <c r="R24" s="43">
        <v>64000000</v>
      </c>
      <c r="S24" s="43">
        <v>1004000</v>
      </c>
      <c r="T24" s="55">
        <v>1.5687500000000001</v>
      </c>
    </row>
  </sheetData>
  <mergeCells count="10">
    <mergeCell ref="A21:A24"/>
    <mergeCell ref="C6:C8"/>
    <mergeCell ref="C11:K11"/>
    <mergeCell ref="L11:T11"/>
    <mergeCell ref="C12:E12"/>
    <mergeCell ref="F12:H12"/>
    <mergeCell ref="I12:K12"/>
    <mergeCell ref="L12:N12"/>
    <mergeCell ref="O12:Q12"/>
    <mergeCell ref="R12:T12"/>
  </mergeCells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6F3F-D270-1847-9615-FA14E7F8F91B}">
  <dimension ref="A1:AB18"/>
  <sheetViews>
    <sheetView workbookViewId="0">
      <selection sqref="A1:XFD1"/>
    </sheetView>
  </sheetViews>
  <sheetFormatPr baseColWidth="10" defaultRowHeight="16" x14ac:dyDescent="0.2"/>
  <cols>
    <col min="2" max="28" width="5.83203125" customWidth="1"/>
  </cols>
  <sheetData>
    <row r="1" spans="1:28" x14ac:dyDescent="0.2">
      <c r="A1" s="74" t="s">
        <v>129</v>
      </c>
      <c r="B1" t="s">
        <v>91</v>
      </c>
    </row>
    <row r="2" spans="1:28" x14ac:dyDescent="0.2">
      <c r="A2" s="74" t="s">
        <v>140</v>
      </c>
    </row>
    <row r="3" spans="1:28" x14ac:dyDescent="0.2">
      <c r="C3" s="120" t="s">
        <v>6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</row>
    <row r="4" spans="1:28" x14ac:dyDescent="0.2">
      <c r="C4" s="121" t="s">
        <v>17</v>
      </c>
      <c r="D4" s="121"/>
      <c r="E4" s="121"/>
      <c r="F4" s="121"/>
      <c r="G4" s="121"/>
      <c r="H4" s="121"/>
      <c r="I4" s="121"/>
      <c r="J4" s="121"/>
      <c r="K4" s="2"/>
      <c r="L4" s="121" t="s">
        <v>20</v>
      </c>
      <c r="M4" s="121"/>
      <c r="N4" s="121"/>
      <c r="O4" s="121"/>
      <c r="P4" s="121"/>
      <c r="Q4" s="121"/>
      <c r="R4" s="121"/>
      <c r="S4" s="121"/>
      <c r="T4" s="2"/>
      <c r="U4" s="121" t="s">
        <v>22</v>
      </c>
      <c r="V4" s="121"/>
      <c r="W4" s="121"/>
      <c r="X4" s="121"/>
      <c r="Y4" s="121"/>
      <c r="Z4" s="121"/>
      <c r="AA4" s="121"/>
      <c r="AB4" s="121"/>
    </row>
    <row r="5" spans="1:28" x14ac:dyDescent="0.2">
      <c r="C5" s="122" t="s">
        <v>11</v>
      </c>
      <c r="D5" s="122"/>
      <c r="E5" s="122"/>
      <c r="F5" s="122"/>
      <c r="G5" s="123" t="s">
        <v>61</v>
      </c>
      <c r="H5" s="123"/>
      <c r="I5" s="123"/>
      <c r="J5" s="123"/>
      <c r="K5" s="2"/>
      <c r="L5" s="122" t="s">
        <v>11</v>
      </c>
      <c r="M5" s="122"/>
      <c r="N5" s="122"/>
      <c r="O5" s="122"/>
      <c r="P5" s="124" t="s">
        <v>61</v>
      </c>
      <c r="Q5" s="124"/>
      <c r="R5" s="124"/>
      <c r="S5" s="124"/>
      <c r="T5" s="2"/>
      <c r="U5" s="122" t="s">
        <v>11</v>
      </c>
      <c r="V5" s="122"/>
      <c r="W5" s="122"/>
      <c r="X5" s="122"/>
      <c r="Y5" s="123" t="s">
        <v>61</v>
      </c>
      <c r="Z5" s="123"/>
      <c r="AA5" s="123"/>
      <c r="AB5" s="123"/>
    </row>
    <row r="6" spans="1:28" x14ac:dyDescent="0.2">
      <c r="C6" s="3" t="s">
        <v>133</v>
      </c>
      <c r="D6" s="3" t="s">
        <v>134</v>
      </c>
      <c r="E6" s="3" t="s">
        <v>135</v>
      </c>
      <c r="F6" s="3" t="s">
        <v>136</v>
      </c>
      <c r="G6" s="83" t="s">
        <v>133</v>
      </c>
      <c r="H6" s="83" t="s">
        <v>134</v>
      </c>
      <c r="I6" s="83" t="s">
        <v>135</v>
      </c>
      <c r="J6" s="83" t="s">
        <v>136</v>
      </c>
      <c r="K6" s="84"/>
      <c r="L6" s="3" t="s">
        <v>133</v>
      </c>
      <c r="M6" s="3" t="s">
        <v>134</v>
      </c>
      <c r="N6" s="3" t="s">
        <v>135</v>
      </c>
      <c r="O6" s="3" t="s">
        <v>136</v>
      </c>
      <c r="P6" s="85" t="s">
        <v>133</v>
      </c>
      <c r="Q6" s="85" t="s">
        <v>134</v>
      </c>
      <c r="R6" s="85" t="s">
        <v>135</v>
      </c>
      <c r="S6" s="85" t="s">
        <v>136</v>
      </c>
      <c r="T6" s="84"/>
      <c r="U6" s="3" t="s">
        <v>133</v>
      </c>
      <c r="V6" s="3" t="s">
        <v>134</v>
      </c>
      <c r="W6" s="3" t="s">
        <v>135</v>
      </c>
      <c r="X6" s="3" t="s">
        <v>136</v>
      </c>
      <c r="Y6" s="83" t="s">
        <v>133</v>
      </c>
      <c r="Z6" s="83" t="s">
        <v>134</v>
      </c>
      <c r="AA6" s="83" t="s">
        <v>135</v>
      </c>
      <c r="AB6" s="83" t="s">
        <v>136</v>
      </c>
    </row>
    <row r="7" spans="1:28" x14ac:dyDescent="0.2">
      <c r="B7" s="75" t="s">
        <v>137</v>
      </c>
      <c r="C7" s="26">
        <v>16</v>
      </c>
      <c r="D7" s="26">
        <v>16</v>
      </c>
      <c r="E7" s="26">
        <v>16</v>
      </c>
      <c r="F7" s="26">
        <v>16</v>
      </c>
      <c r="G7" s="28">
        <v>4</v>
      </c>
      <c r="H7" s="28">
        <v>4</v>
      </c>
      <c r="I7" s="28">
        <v>4</v>
      </c>
      <c r="J7" s="28">
        <v>4</v>
      </c>
      <c r="K7" s="23"/>
      <c r="L7" s="26">
        <v>16</v>
      </c>
      <c r="M7" s="26">
        <v>16</v>
      </c>
      <c r="N7" s="26">
        <v>16</v>
      </c>
      <c r="O7" s="26">
        <v>16</v>
      </c>
      <c r="P7" s="28">
        <v>4</v>
      </c>
      <c r="Q7" s="28">
        <v>4</v>
      </c>
      <c r="R7" s="28">
        <v>4</v>
      </c>
      <c r="S7" s="28">
        <v>4</v>
      </c>
      <c r="T7" s="23"/>
      <c r="U7" s="26">
        <v>16</v>
      </c>
      <c r="V7" s="26">
        <v>16</v>
      </c>
      <c r="W7" s="26">
        <v>16</v>
      </c>
      <c r="X7" s="26">
        <v>16</v>
      </c>
      <c r="Y7" s="28">
        <v>4</v>
      </c>
      <c r="Z7" s="28">
        <v>4</v>
      </c>
      <c r="AA7" s="28">
        <v>4</v>
      </c>
      <c r="AB7" s="28">
        <v>4</v>
      </c>
    </row>
    <row r="8" spans="1:28" x14ac:dyDescent="0.2">
      <c r="B8" s="75" t="s">
        <v>1</v>
      </c>
      <c r="C8" s="26">
        <v>16</v>
      </c>
      <c r="D8" s="26">
        <v>16</v>
      </c>
      <c r="E8" s="26">
        <v>16</v>
      </c>
      <c r="F8" s="26">
        <v>16</v>
      </c>
      <c r="G8" s="28">
        <v>4</v>
      </c>
      <c r="H8" s="28">
        <v>4</v>
      </c>
      <c r="I8" s="28">
        <v>4</v>
      </c>
      <c r="J8" s="28">
        <v>4</v>
      </c>
      <c r="K8" s="23"/>
      <c r="L8" s="26">
        <v>16</v>
      </c>
      <c r="M8" s="26">
        <v>16</v>
      </c>
      <c r="N8" s="26">
        <v>16</v>
      </c>
      <c r="O8" s="26">
        <v>16</v>
      </c>
      <c r="P8" s="28">
        <v>4</v>
      </c>
      <c r="Q8" s="28">
        <v>4</v>
      </c>
      <c r="R8" s="28">
        <v>4</v>
      </c>
      <c r="S8" s="28">
        <v>4</v>
      </c>
      <c r="T8" s="23"/>
      <c r="U8" s="26">
        <v>16</v>
      </c>
      <c r="V8" s="26">
        <v>16</v>
      </c>
      <c r="W8" s="26">
        <v>16</v>
      </c>
      <c r="X8" s="26">
        <v>16</v>
      </c>
      <c r="Y8" s="28">
        <v>4</v>
      </c>
      <c r="Z8" s="28">
        <v>4</v>
      </c>
      <c r="AA8" s="28">
        <v>4</v>
      </c>
      <c r="AB8" s="28">
        <v>4</v>
      </c>
    </row>
    <row r="9" spans="1:28" x14ac:dyDescent="0.2">
      <c r="B9" s="75" t="s">
        <v>5</v>
      </c>
      <c r="C9" s="26">
        <v>16</v>
      </c>
      <c r="D9" s="26">
        <v>16</v>
      </c>
      <c r="E9" s="26">
        <v>16</v>
      </c>
      <c r="F9" s="26">
        <v>16</v>
      </c>
      <c r="G9" s="28">
        <v>4</v>
      </c>
      <c r="H9" s="28">
        <v>4</v>
      </c>
      <c r="I9" s="28">
        <v>4</v>
      </c>
      <c r="J9" s="28">
        <v>4</v>
      </c>
      <c r="K9" s="23"/>
      <c r="L9" s="26">
        <v>16</v>
      </c>
      <c r="M9" s="26">
        <v>16</v>
      </c>
      <c r="N9" s="26">
        <v>16</v>
      </c>
      <c r="O9" s="26">
        <v>16</v>
      </c>
      <c r="P9" s="28">
        <v>4</v>
      </c>
      <c r="Q9" s="28">
        <v>4</v>
      </c>
      <c r="R9" s="28">
        <v>4</v>
      </c>
      <c r="S9" s="28">
        <v>4</v>
      </c>
      <c r="T9" s="23"/>
      <c r="U9" s="26">
        <v>16</v>
      </c>
      <c r="V9" s="26">
        <v>16</v>
      </c>
      <c r="W9" s="26">
        <v>16</v>
      </c>
      <c r="X9" s="26">
        <v>16</v>
      </c>
      <c r="Y9" s="28">
        <v>4</v>
      </c>
      <c r="Z9" s="28">
        <v>4</v>
      </c>
      <c r="AA9" s="28">
        <v>4</v>
      </c>
      <c r="AB9" s="28">
        <v>4</v>
      </c>
    </row>
    <row r="12" spans="1:28" x14ac:dyDescent="0.2">
      <c r="C12" s="135" t="s">
        <v>29</v>
      </c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</row>
    <row r="13" spans="1:28" x14ac:dyDescent="0.2">
      <c r="C13" s="131" t="s">
        <v>19</v>
      </c>
      <c r="D13" s="131"/>
      <c r="E13" s="131"/>
      <c r="F13" s="131"/>
      <c r="G13" s="131"/>
      <c r="H13" s="131"/>
      <c r="I13" s="131"/>
      <c r="J13" s="131"/>
      <c r="K13" s="91"/>
      <c r="L13" s="131" t="s">
        <v>21</v>
      </c>
      <c r="M13" s="131"/>
      <c r="N13" s="131"/>
      <c r="O13" s="131"/>
      <c r="P13" s="131"/>
      <c r="Q13" s="131"/>
      <c r="R13" s="131"/>
      <c r="S13" s="131"/>
      <c r="T13" s="91"/>
      <c r="U13" s="131" t="s">
        <v>23</v>
      </c>
      <c r="V13" s="131"/>
      <c r="W13" s="131"/>
      <c r="X13" s="131"/>
      <c r="Y13" s="131"/>
      <c r="Z13" s="131"/>
      <c r="AA13" s="131"/>
      <c r="AB13" s="131"/>
    </row>
    <row r="14" spans="1:28" x14ac:dyDescent="0.2">
      <c r="C14" s="132" t="s">
        <v>11</v>
      </c>
      <c r="D14" s="132"/>
      <c r="E14" s="132"/>
      <c r="F14" s="132"/>
      <c r="G14" s="133" t="s">
        <v>61</v>
      </c>
      <c r="H14" s="133"/>
      <c r="I14" s="133"/>
      <c r="J14" s="133"/>
      <c r="K14" s="91"/>
      <c r="L14" s="132" t="s">
        <v>11</v>
      </c>
      <c r="M14" s="132"/>
      <c r="N14" s="132"/>
      <c r="O14" s="132"/>
      <c r="P14" s="133" t="s">
        <v>61</v>
      </c>
      <c r="Q14" s="133"/>
      <c r="R14" s="133"/>
      <c r="S14" s="133"/>
      <c r="T14" s="91"/>
      <c r="U14" s="132" t="s">
        <v>11</v>
      </c>
      <c r="V14" s="132"/>
      <c r="W14" s="132"/>
      <c r="X14" s="132"/>
      <c r="Y14" s="133" t="s">
        <v>61</v>
      </c>
      <c r="Z14" s="133"/>
      <c r="AA14" s="133"/>
      <c r="AB14" s="133"/>
    </row>
    <row r="15" spans="1:28" x14ac:dyDescent="0.2">
      <c r="C15" s="92" t="s">
        <v>133</v>
      </c>
      <c r="D15" s="92" t="s">
        <v>134</v>
      </c>
      <c r="E15" s="92" t="s">
        <v>135</v>
      </c>
      <c r="F15" s="92" t="s">
        <v>136</v>
      </c>
      <c r="G15" s="93" t="s">
        <v>133</v>
      </c>
      <c r="H15" s="93" t="s">
        <v>134</v>
      </c>
      <c r="I15" s="93" t="s">
        <v>135</v>
      </c>
      <c r="J15" s="93" t="s">
        <v>136</v>
      </c>
      <c r="K15" s="90"/>
      <c r="L15" s="92" t="s">
        <v>133</v>
      </c>
      <c r="M15" s="92" t="s">
        <v>134</v>
      </c>
      <c r="N15" s="92" t="s">
        <v>135</v>
      </c>
      <c r="O15" s="92" t="s">
        <v>136</v>
      </c>
      <c r="P15" s="93" t="s">
        <v>133</v>
      </c>
      <c r="Q15" s="93" t="s">
        <v>134</v>
      </c>
      <c r="R15" s="93" t="s">
        <v>135</v>
      </c>
      <c r="S15" s="93" t="s">
        <v>136</v>
      </c>
      <c r="T15" s="90"/>
      <c r="U15" s="92" t="s">
        <v>133</v>
      </c>
      <c r="V15" s="92" t="s">
        <v>134</v>
      </c>
      <c r="W15" s="92" t="s">
        <v>135</v>
      </c>
      <c r="X15" s="92" t="s">
        <v>136</v>
      </c>
      <c r="Y15" s="93" t="s">
        <v>133</v>
      </c>
      <c r="Z15" s="93" t="s">
        <v>134</v>
      </c>
      <c r="AA15" s="93" t="s">
        <v>135</v>
      </c>
      <c r="AB15" s="93" t="s">
        <v>136</v>
      </c>
    </row>
    <row r="16" spans="1:28" x14ac:dyDescent="0.2">
      <c r="B16" s="75" t="s">
        <v>137</v>
      </c>
      <c r="C16" s="94">
        <v>16</v>
      </c>
      <c r="D16" s="94">
        <v>16</v>
      </c>
      <c r="E16" s="94">
        <v>16</v>
      </c>
      <c r="F16" s="94">
        <v>16</v>
      </c>
      <c r="G16" s="95">
        <v>4</v>
      </c>
      <c r="H16" s="95">
        <v>4</v>
      </c>
      <c r="I16" s="95">
        <v>4</v>
      </c>
      <c r="J16" s="95">
        <v>4</v>
      </c>
      <c r="K16" s="96"/>
      <c r="L16" s="94">
        <v>16</v>
      </c>
      <c r="M16" s="94">
        <v>16</v>
      </c>
      <c r="N16" s="94">
        <v>16</v>
      </c>
      <c r="O16" s="94">
        <v>16</v>
      </c>
      <c r="P16" s="95">
        <v>4</v>
      </c>
      <c r="Q16" s="95">
        <v>4</v>
      </c>
      <c r="R16" s="95">
        <v>4</v>
      </c>
      <c r="S16" s="95">
        <v>4</v>
      </c>
      <c r="T16" s="96"/>
      <c r="U16" s="94">
        <v>16</v>
      </c>
      <c r="V16" s="94">
        <v>16</v>
      </c>
      <c r="W16" s="94">
        <v>16</v>
      </c>
      <c r="X16" s="94">
        <v>16</v>
      </c>
      <c r="Y16" s="95">
        <v>4</v>
      </c>
      <c r="Z16" s="95">
        <v>4</v>
      </c>
      <c r="AA16" s="95">
        <v>4</v>
      </c>
      <c r="AB16" s="95">
        <v>4</v>
      </c>
    </row>
    <row r="17" spans="2:28" x14ac:dyDescent="0.2">
      <c r="B17" s="75" t="s">
        <v>1</v>
      </c>
      <c r="C17" s="94">
        <v>16</v>
      </c>
      <c r="D17" s="94">
        <v>16</v>
      </c>
      <c r="E17" s="94">
        <v>16</v>
      </c>
      <c r="F17" s="94">
        <v>16</v>
      </c>
      <c r="G17" s="95">
        <v>4</v>
      </c>
      <c r="H17" s="95">
        <v>4</v>
      </c>
      <c r="I17" s="95">
        <v>4</v>
      </c>
      <c r="J17" s="95">
        <v>4</v>
      </c>
      <c r="K17" s="96"/>
      <c r="L17" s="94">
        <v>24</v>
      </c>
      <c r="M17" s="94">
        <v>24</v>
      </c>
      <c r="N17" s="94">
        <v>16</v>
      </c>
      <c r="O17" s="94">
        <v>24</v>
      </c>
      <c r="P17" s="95">
        <v>6</v>
      </c>
      <c r="Q17" s="95">
        <v>6</v>
      </c>
      <c r="R17" s="95">
        <v>4</v>
      </c>
      <c r="S17" s="95">
        <v>6</v>
      </c>
      <c r="T17" s="96"/>
      <c r="U17" s="94">
        <v>24</v>
      </c>
      <c r="V17" s="94">
        <v>24</v>
      </c>
      <c r="W17" s="94">
        <v>24</v>
      </c>
      <c r="X17" s="94">
        <v>24</v>
      </c>
      <c r="Y17" s="95">
        <v>6</v>
      </c>
      <c r="Z17" s="95">
        <v>6</v>
      </c>
      <c r="AA17" s="95">
        <v>6</v>
      </c>
      <c r="AB17" s="95">
        <v>6</v>
      </c>
    </row>
    <row r="18" spans="2:28" x14ac:dyDescent="0.2">
      <c r="B18" s="75" t="s">
        <v>5</v>
      </c>
      <c r="C18" s="94">
        <v>16</v>
      </c>
      <c r="D18" s="94">
        <v>16</v>
      </c>
      <c r="E18" s="94">
        <v>16</v>
      </c>
      <c r="F18" s="94">
        <v>16</v>
      </c>
      <c r="G18" s="95">
        <v>4</v>
      </c>
      <c r="H18" s="95">
        <v>4</v>
      </c>
      <c r="I18" s="95">
        <v>4</v>
      </c>
      <c r="J18" s="95">
        <v>4</v>
      </c>
      <c r="K18" s="96"/>
      <c r="L18" s="94">
        <v>24</v>
      </c>
      <c r="M18" s="94">
        <v>24</v>
      </c>
      <c r="N18" s="94">
        <v>24</v>
      </c>
      <c r="O18" s="94">
        <v>24</v>
      </c>
      <c r="P18" s="95">
        <v>6</v>
      </c>
      <c r="Q18" s="95">
        <v>6</v>
      </c>
      <c r="R18" s="95">
        <v>6</v>
      </c>
      <c r="S18" s="95">
        <v>6</v>
      </c>
      <c r="T18" s="96"/>
      <c r="U18" s="94">
        <v>16</v>
      </c>
      <c r="V18" s="94">
        <v>16</v>
      </c>
      <c r="W18" s="94">
        <v>16</v>
      </c>
      <c r="X18" s="94">
        <v>16</v>
      </c>
      <c r="Y18" s="95">
        <v>4</v>
      </c>
      <c r="Z18" s="95">
        <v>4</v>
      </c>
      <c r="AA18" s="95">
        <v>4</v>
      </c>
      <c r="AB18" s="95">
        <v>4</v>
      </c>
    </row>
  </sheetData>
  <mergeCells count="20">
    <mergeCell ref="C3:AB3"/>
    <mergeCell ref="C4:J4"/>
    <mergeCell ref="L4:S4"/>
    <mergeCell ref="U4:AB4"/>
    <mergeCell ref="C5:F5"/>
    <mergeCell ref="G5:J5"/>
    <mergeCell ref="L5:O5"/>
    <mergeCell ref="P5:S5"/>
    <mergeCell ref="U5:X5"/>
    <mergeCell ref="Y5:AB5"/>
    <mergeCell ref="C12:AB12"/>
    <mergeCell ref="C13:J13"/>
    <mergeCell ref="L13:S13"/>
    <mergeCell ref="U13:AB13"/>
    <mergeCell ref="C14:F14"/>
    <mergeCell ref="G14:J14"/>
    <mergeCell ref="L14:O14"/>
    <mergeCell ref="P14:S14"/>
    <mergeCell ref="U14:X14"/>
    <mergeCell ref="Y14:AB14"/>
  </mergeCells>
  <pageMargins left="0.7" right="0.7" top="0.75" bottom="0.75" header="0.3" footer="0.3"/>
  <pageSetup paperSize="9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821CB-28B6-A943-8646-D46F80F48208}">
  <dimension ref="A1:F13"/>
  <sheetViews>
    <sheetView workbookViewId="0">
      <selection activeCell="A9" sqref="A9"/>
    </sheetView>
  </sheetViews>
  <sheetFormatPr baseColWidth="10" defaultRowHeight="16" x14ac:dyDescent="0.2"/>
  <sheetData>
    <row r="1" spans="1:6" x14ac:dyDescent="0.2">
      <c r="A1" s="74" t="s">
        <v>125</v>
      </c>
    </row>
    <row r="2" spans="1:6" x14ac:dyDescent="0.2">
      <c r="C2" t="s">
        <v>2</v>
      </c>
      <c r="D2" t="s">
        <v>3</v>
      </c>
      <c r="E2" t="s">
        <v>4</v>
      </c>
    </row>
    <row r="3" spans="1:6" x14ac:dyDescent="0.2">
      <c r="B3">
        <v>1</v>
      </c>
      <c r="C3">
        <v>10000</v>
      </c>
      <c r="D3">
        <v>5000</v>
      </c>
      <c r="E3">
        <v>14000</v>
      </c>
    </row>
    <row r="4" spans="1:6" x14ac:dyDescent="0.2">
      <c r="B4">
        <v>4</v>
      </c>
      <c r="C4">
        <v>30000</v>
      </c>
      <c r="D4">
        <v>40000</v>
      </c>
      <c r="E4">
        <v>100000</v>
      </c>
    </row>
    <row r="5" spans="1:6" x14ac:dyDescent="0.2">
      <c r="B5">
        <v>24</v>
      </c>
      <c r="C5">
        <v>150000</v>
      </c>
      <c r="D5">
        <v>900000</v>
      </c>
      <c r="E5">
        <v>600000</v>
      </c>
    </row>
    <row r="6" spans="1:6" x14ac:dyDescent="0.2">
      <c r="B6">
        <v>48</v>
      </c>
      <c r="C6">
        <v>1600000</v>
      </c>
      <c r="D6">
        <v>5000000</v>
      </c>
      <c r="E6">
        <v>4000000</v>
      </c>
    </row>
    <row r="7" spans="1:6" x14ac:dyDescent="0.2">
      <c r="B7">
        <v>72</v>
      </c>
      <c r="C7">
        <v>2000000</v>
      </c>
      <c r="D7">
        <v>15000000</v>
      </c>
      <c r="E7">
        <v>16000000</v>
      </c>
    </row>
    <row r="9" spans="1:6" x14ac:dyDescent="0.2">
      <c r="A9" s="74" t="s">
        <v>126</v>
      </c>
    </row>
    <row r="10" spans="1:6" x14ac:dyDescent="0.2">
      <c r="C10" t="s">
        <v>10</v>
      </c>
      <c r="D10" t="s">
        <v>0</v>
      </c>
      <c r="E10" t="s">
        <v>1</v>
      </c>
      <c r="F10" t="s">
        <v>5</v>
      </c>
    </row>
    <row r="11" spans="1:6" x14ac:dyDescent="0.2">
      <c r="B11" t="s">
        <v>2</v>
      </c>
      <c r="C11">
        <f>D11+E11+F11</f>
        <v>6600000</v>
      </c>
      <c r="D11">
        <v>600000</v>
      </c>
      <c r="E11">
        <v>4000000</v>
      </c>
      <c r="F11">
        <v>2000000</v>
      </c>
    </row>
    <row r="12" spans="1:6" x14ac:dyDescent="0.2">
      <c r="B12" t="s">
        <v>3</v>
      </c>
      <c r="C12">
        <f t="shared" ref="C12" si="0">D12+E12+F12</f>
        <v>20300000</v>
      </c>
      <c r="D12">
        <v>300000</v>
      </c>
      <c r="E12">
        <v>16000000</v>
      </c>
      <c r="F12">
        <v>4000000</v>
      </c>
    </row>
    <row r="13" spans="1:6" x14ac:dyDescent="0.2">
      <c r="B13" t="s">
        <v>4</v>
      </c>
      <c r="C13">
        <f>D13+E13+F13</f>
        <v>23500000</v>
      </c>
      <c r="D13">
        <v>500000</v>
      </c>
      <c r="E13">
        <v>20000000</v>
      </c>
      <c r="F13">
        <v>3000000</v>
      </c>
    </row>
  </sheetData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D6F2A-620A-B84F-B989-A4818AADD4EA}">
  <dimension ref="A1:I12"/>
  <sheetViews>
    <sheetView workbookViewId="0">
      <selection activeCell="A2" sqref="A2"/>
    </sheetView>
  </sheetViews>
  <sheetFormatPr baseColWidth="10" defaultRowHeight="16" x14ac:dyDescent="0.2"/>
  <sheetData>
    <row r="1" spans="1:9" x14ac:dyDescent="0.2">
      <c r="A1" s="74" t="s">
        <v>92</v>
      </c>
      <c r="C1" s="15"/>
      <c r="D1" s="15"/>
      <c r="E1" s="15"/>
      <c r="F1" s="15"/>
    </row>
    <row r="2" spans="1:9" x14ac:dyDescent="0.2">
      <c r="A2" s="74" t="s">
        <v>131</v>
      </c>
      <c r="C2" s="16" t="s">
        <v>78</v>
      </c>
      <c r="D2" s="106" t="s">
        <v>6</v>
      </c>
      <c r="E2" s="106"/>
      <c r="F2" s="106"/>
      <c r="G2" s="128" t="s">
        <v>29</v>
      </c>
      <c r="H2" s="128"/>
      <c r="I2" s="128"/>
    </row>
    <row r="3" spans="1:9" x14ac:dyDescent="0.2">
      <c r="C3" s="14"/>
      <c r="D3" s="3" t="s">
        <v>17</v>
      </c>
      <c r="E3" s="3" t="s">
        <v>20</v>
      </c>
      <c r="F3" s="3" t="s">
        <v>22</v>
      </c>
      <c r="G3" s="42" t="s">
        <v>19</v>
      </c>
      <c r="H3" s="42" t="s">
        <v>21</v>
      </c>
      <c r="I3" s="42" t="s">
        <v>23</v>
      </c>
    </row>
    <row r="4" spans="1:9" x14ac:dyDescent="0.2">
      <c r="C4" s="6" t="s">
        <v>34</v>
      </c>
      <c r="D4" s="5">
        <v>840000</v>
      </c>
      <c r="E4" s="5">
        <v>4800000</v>
      </c>
      <c r="F4" s="5">
        <v>10300000</v>
      </c>
      <c r="G4" s="43">
        <v>5700000</v>
      </c>
      <c r="H4" s="43">
        <v>13000</v>
      </c>
      <c r="I4" s="43">
        <v>1000</v>
      </c>
    </row>
    <row r="5" spans="1:9" x14ac:dyDescent="0.2">
      <c r="D5" s="14"/>
      <c r="E5" s="14"/>
      <c r="F5" s="14"/>
      <c r="G5" s="44"/>
      <c r="H5" s="44"/>
      <c r="I5" s="44"/>
    </row>
    <row r="6" spans="1:9" x14ac:dyDescent="0.2">
      <c r="D6" s="14"/>
      <c r="E6" s="14"/>
      <c r="F6" s="14"/>
      <c r="G6" s="44"/>
      <c r="H6" s="44"/>
      <c r="I6" s="44"/>
    </row>
    <row r="7" spans="1:9" x14ac:dyDescent="0.2">
      <c r="D7" s="106" t="s">
        <v>6</v>
      </c>
      <c r="E7" s="106"/>
      <c r="F7" s="106"/>
      <c r="G7" s="128" t="s">
        <v>29</v>
      </c>
      <c r="H7" s="128"/>
      <c r="I7" s="128"/>
    </row>
    <row r="8" spans="1:9" x14ac:dyDescent="0.2">
      <c r="C8" s="20" t="s">
        <v>42</v>
      </c>
      <c r="D8" s="3" t="s">
        <v>17</v>
      </c>
      <c r="E8" s="3" t="s">
        <v>20</v>
      </c>
      <c r="F8" s="3" t="s">
        <v>22</v>
      </c>
      <c r="G8" s="42" t="s">
        <v>19</v>
      </c>
      <c r="H8" s="42" t="s">
        <v>21</v>
      </c>
      <c r="I8" s="42" t="s">
        <v>23</v>
      </c>
    </row>
    <row r="9" spans="1:9" x14ac:dyDescent="0.2">
      <c r="C9" s="19" t="s">
        <v>18</v>
      </c>
      <c r="D9" s="5">
        <v>800000</v>
      </c>
      <c r="E9" s="12">
        <v>500000</v>
      </c>
      <c r="F9" s="12">
        <v>300000</v>
      </c>
      <c r="G9" s="43">
        <v>100000</v>
      </c>
      <c r="H9" s="43">
        <v>3000</v>
      </c>
      <c r="I9" s="43">
        <v>0</v>
      </c>
    </row>
    <row r="10" spans="1:9" x14ac:dyDescent="0.2">
      <c r="C10" s="19" t="s">
        <v>1</v>
      </c>
      <c r="D10" s="5">
        <v>20000</v>
      </c>
      <c r="E10" s="12">
        <v>300000</v>
      </c>
      <c r="F10" s="12">
        <v>3000000</v>
      </c>
      <c r="G10" s="43">
        <v>600000</v>
      </c>
      <c r="H10" s="43">
        <v>0</v>
      </c>
      <c r="I10" s="43">
        <v>0</v>
      </c>
    </row>
    <row r="11" spans="1:9" x14ac:dyDescent="0.2">
      <c r="C11" s="19" t="s">
        <v>5</v>
      </c>
      <c r="D11" s="5">
        <v>20000</v>
      </c>
      <c r="E11" s="12">
        <v>4000000</v>
      </c>
      <c r="F11" s="12">
        <v>7000000</v>
      </c>
      <c r="G11" s="43">
        <v>5000000</v>
      </c>
      <c r="H11" s="43">
        <v>10000</v>
      </c>
      <c r="I11" s="43">
        <v>1000</v>
      </c>
    </row>
    <row r="12" spans="1:9" x14ac:dyDescent="0.2">
      <c r="C12" s="19" t="s">
        <v>10</v>
      </c>
      <c r="D12" s="5">
        <v>840000</v>
      </c>
      <c r="E12" s="5">
        <v>4800000</v>
      </c>
      <c r="F12" s="5">
        <v>10300000</v>
      </c>
      <c r="G12" s="43">
        <v>5700000</v>
      </c>
      <c r="H12" s="43">
        <v>13000</v>
      </c>
      <c r="I12" s="43">
        <v>1000</v>
      </c>
    </row>
  </sheetData>
  <mergeCells count="4">
    <mergeCell ref="D2:F2"/>
    <mergeCell ref="G2:I2"/>
    <mergeCell ref="D7:F7"/>
    <mergeCell ref="G7:I7"/>
  </mergeCells>
  <pageMargins left="0.7" right="0.7" top="0.75" bottom="0.75" header="0.3" footer="0.3"/>
  <pageSetup paperSize="9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49FD-2EAA-8749-851B-49998DB18D2D}">
  <dimension ref="A1:T19"/>
  <sheetViews>
    <sheetView workbookViewId="0">
      <selection activeCell="A2" sqref="A2"/>
    </sheetView>
  </sheetViews>
  <sheetFormatPr baseColWidth="10" defaultRowHeight="16" x14ac:dyDescent="0.2"/>
  <sheetData>
    <row r="1" spans="1:20" x14ac:dyDescent="0.2">
      <c r="A1" s="74" t="s">
        <v>146</v>
      </c>
    </row>
    <row r="2" spans="1:20" x14ac:dyDescent="0.2">
      <c r="A2" s="74" t="s">
        <v>132</v>
      </c>
    </row>
    <row r="3" spans="1:20" x14ac:dyDescent="0.2">
      <c r="B3" s="26" t="s">
        <v>43</v>
      </c>
      <c r="C3" s="26"/>
      <c r="D3" s="26"/>
      <c r="E3" s="26"/>
      <c r="F3" s="26"/>
      <c r="G3" s="26"/>
      <c r="H3" s="26"/>
      <c r="I3" s="26"/>
      <c r="J3" s="26"/>
    </row>
    <row r="4" spans="1:20" ht="51" x14ac:dyDescent="0.2">
      <c r="B4" s="23"/>
      <c r="C4" s="26"/>
      <c r="D4" s="24" t="s">
        <v>45</v>
      </c>
      <c r="E4" s="27" t="s">
        <v>48</v>
      </c>
      <c r="F4" s="27" t="s">
        <v>47</v>
      </c>
      <c r="G4" s="27" t="s">
        <v>46</v>
      </c>
      <c r="H4" s="26"/>
      <c r="I4" s="26"/>
      <c r="J4" s="26"/>
    </row>
    <row r="5" spans="1:20" x14ac:dyDescent="0.2">
      <c r="B5" s="23"/>
      <c r="C5" s="108" t="s">
        <v>44</v>
      </c>
      <c r="D5" s="25">
        <v>1</v>
      </c>
      <c r="E5">
        <v>300000000</v>
      </c>
      <c r="F5">
        <v>30000</v>
      </c>
      <c r="G5" s="26">
        <f>F5/E5*100</f>
        <v>0.01</v>
      </c>
      <c r="H5" s="26"/>
      <c r="I5" s="26"/>
      <c r="J5" s="26"/>
    </row>
    <row r="6" spans="1:20" x14ac:dyDescent="0.2">
      <c r="B6" s="23"/>
      <c r="C6" s="108"/>
      <c r="D6" s="25">
        <v>2</v>
      </c>
      <c r="E6">
        <v>100000000</v>
      </c>
      <c r="F6">
        <v>40000</v>
      </c>
      <c r="G6" s="26">
        <f>F6/E6*100</f>
        <v>0.04</v>
      </c>
      <c r="H6" s="26"/>
      <c r="I6" s="26"/>
      <c r="J6" s="26"/>
    </row>
    <row r="7" spans="1:20" x14ac:dyDescent="0.2">
      <c r="B7" s="23"/>
      <c r="C7" s="108"/>
      <c r="D7" s="25">
        <v>3</v>
      </c>
      <c r="E7">
        <v>500000000</v>
      </c>
      <c r="F7">
        <v>20000</v>
      </c>
      <c r="G7" s="26">
        <f>F7/E7*100</f>
        <v>4.0000000000000001E-3</v>
      </c>
      <c r="H7" s="26"/>
      <c r="I7" s="26" t="s">
        <v>53</v>
      </c>
      <c r="J7" s="26">
        <v>1.8000000000000002E-2</v>
      </c>
    </row>
    <row r="10" spans="1:20" x14ac:dyDescent="0.2">
      <c r="A10" s="23" t="s">
        <v>49</v>
      </c>
      <c r="B10" s="28"/>
      <c r="C10" s="113" t="s">
        <v>6</v>
      </c>
      <c r="D10" s="113"/>
      <c r="E10" s="113"/>
      <c r="F10" s="113"/>
      <c r="G10" s="113"/>
      <c r="H10" s="113"/>
      <c r="I10" s="113"/>
      <c r="J10" s="113"/>
      <c r="K10" s="113"/>
      <c r="L10" s="129" t="s">
        <v>29</v>
      </c>
      <c r="M10" s="129"/>
      <c r="N10" s="129"/>
      <c r="O10" s="129"/>
      <c r="P10" s="129"/>
      <c r="Q10" s="129"/>
      <c r="R10" s="129"/>
      <c r="S10" s="129"/>
      <c r="T10" s="129"/>
    </row>
    <row r="11" spans="1:20" x14ac:dyDescent="0.2">
      <c r="A11" s="23"/>
      <c r="B11" s="28"/>
      <c r="C11" s="110" t="s">
        <v>2</v>
      </c>
      <c r="D11" s="110"/>
      <c r="E11" s="110"/>
      <c r="F11" s="110" t="s">
        <v>3</v>
      </c>
      <c r="G11" s="110"/>
      <c r="H11" s="110"/>
      <c r="I11" s="110" t="s">
        <v>4</v>
      </c>
      <c r="J11" s="110"/>
      <c r="K11" s="110"/>
      <c r="L11" s="130" t="s">
        <v>50</v>
      </c>
      <c r="M11" s="130"/>
      <c r="N11" s="130"/>
      <c r="O11" s="130" t="s">
        <v>51</v>
      </c>
      <c r="P11" s="130"/>
      <c r="Q11" s="130"/>
      <c r="R11" s="130" t="s">
        <v>52</v>
      </c>
      <c r="S11" s="130"/>
      <c r="T11" s="130"/>
    </row>
    <row r="12" spans="1:20" x14ac:dyDescent="0.2">
      <c r="A12" s="23"/>
      <c r="B12" s="28"/>
      <c r="C12" s="26" t="s">
        <v>11</v>
      </c>
      <c r="D12" s="26" t="s">
        <v>54</v>
      </c>
      <c r="E12" s="32" t="s">
        <v>83</v>
      </c>
      <c r="F12" s="26" t="s">
        <v>11</v>
      </c>
      <c r="G12" s="26" t="s">
        <v>54</v>
      </c>
      <c r="H12" s="32" t="s">
        <v>83</v>
      </c>
      <c r="I12" s="26" t="s">
        <v>11</v>
      </c>
      <c r="J12" s="26" t="s">
        <v>54</v>
      </c>
      <c r="K12" s="59" t="s">
        <v>83</v>
      </c>
      <c r="L12" s="41" t="s">
        <v>11</v>
      </c>
      <c r="M12" s="41" t="s">
        <v>54</v>
      </c>
      <c r="N12" s="53" t="s">
        <v>83</v>
      </c>
      <c r="O12" s="41" t="s">
        <v>11</v>
      </c>
      <c r="P12" s="41" t="s">
        <v>54</v>
      </c>
      <c r="Q12" s="53" t="s">
        <v>83</v>
      </c>
      <c r="R12" s="41" t="s">
        <v>11</v>
      </c>
      <c r="S12" s="41" t="s">
        <v>54</v>
      </c>
      <c r="T12" s="61" t="s">
        <v>83</v>
      </c>
    </row>
    <row r="13" spans="1:20" x14ac:dyDescent="0.2">
      <c r="A13" s="23"/>
      <c r="B13" s="62" t="s">
        <v>43</v>
      </c>
      <c r="C13" s="26"/>
      <c r="D13" s="26"/>
      <c r="E13" s="26">
        <v>1.8000000000000002E-2</v>
      </c>
      <c r="F13" s="58"/>
      <c r="G13" s="26"/>
      <c r="H13" s="26">
        <v>1.8000000000000002E-2</v>
      </c>
      <c r="I13" s="58"/>
      <c r="J13" s="26"/>
      <c r="K13" s="26">
        <v>1.8000000000000002E-2</v>
      </c>
      <c r="L13" s="60"/>
      <c r="M13" s="54"/>
      <c r="N13" s="41">
        <v>1.8000000000000002E-2</v>
      </c>
      <c r="O13" s="60"/>
      <c r="P13" s="54"/>
      <c r="Q13" s="41">
        <v>1.8000000000000002E-2</v>
      </c>
      <c r="R13" s="60"/>
      <c r="S13" s="54"/>
      <c r="T13" s="41">
        <v>1.8000000000000002E-2</v>
      </c>
    </row>
    <row r="14" spans="1:20" x14ac:dyDescent="0.2">
      <c r="A14" s="23"/>
      <c r="B14" s="62" t="s">
        <v>81</v>
      </c>
      <c r="C14" s="5">
        <v>840000</v>
      </c>
      <c r="D14" s="5">
        <v>270</v>
      </c>
      <c r="E14" s="45">
        <v>3.214285714285714E-2</v>
      </c>
      <c r="F14" s="5">
        <v>4800000</v>
      </c>
      <c r="G14" s="5">
        <v>270</v>
      </c>
      <c r="H14" s="45">
        <v>5.6249999999999998E-3</v>
      </c>
      <c r="I14" s="5">
        <v>10300000</v>
      </c>
      <c r="J14" s="5">
        <v>270</v>
      </c>
      <c r="K14" s="45">
        <v>2.6213592233009708E-3</v>
      </c>
      <c r="L14" s="43">
        <v>5700000</v>
      </c>
      <c r="M14" s="43">
        <v>480000</v>
      </c>
      <c r="N14" s="55">
        <v>8.4210526315789469</v>
      </c>
      <c r="O14" s="43">
        <v>13000</v>
      </c>
      <c r="P14" s="43">
        <v>2000</v>
      </c>
      <c r="Q14" s="55">
        <v>15.384615384615385</v>
      </c>
      <c r="R14" s="43">
        <v>1000</v>
      </c>
      <c r="S14" s="43">
        <v>300</v>
      </c>
      <c r="T14" s="55">
        <v>30</v>
      </c>
    </row>
    <row r="15" spans="1:20" x14ac:dyDescent="0.2">
      <c r="A15" s="23"/>
      <c r="B15" s="62"/>
      <c r="C15" s="26"/>
      <c r="D15" s="49"/>
      <c r="E15" s="45"/>
      <c r="F15" s="26"/>
      <c r="G15" s="49"/>
      <c r="H15" s="45"/>
      <c r="I15" s="26"/>
      <c r="J15" s="50"/>
      <c r="K15" s="46"/>
      <c r="L15" s="60"/>
      <c r="M15" s="54"/>
      <c r="N15" s="55"/>
      <c r="O15" s="54"/>
      <c r="P15" s="54"/>
      <c r="Q15" s="55"/>
      <c r="R15" s="54"/>
      <c r="S15" s="54"/>
      <c r="T15" s="57"/>
    </row>
    <row r="16" spans="1:20" x14ac:dyDescent="0.2">
      <c r="A16" s="115" t="s">
        <v>80</v>
      </c>
      <c r="B16" s="62" t="s">
        <v>0</v>
      </c>
      <c r="C16" s="5">
        <v>800000</v>
      </c>
      <c r="D16" s="5">
        <v>90</v>
      </c>
      <c r="E16" s="45">
        <f>D16/C16*100</f>
        <v>1.125E-2</v>
      </c>
      <c r="F16" s="63">
        <v>500000</v>
      </c>
      <c r="G16" s="5">
        <v>90</v>
      </c>
      <c r="H16" s="45">
        <f t="shared" ref="H16:H19" si="0">G16/F16*100</f>
        <v>1.8000000000000002E-2</v>
      </c>
      <c r="I16" s="63">
        <v>300000</v>
      </c>
      <c r="J16" s="5">
        <v>90</v>
      </c>
      <c r="K16" s="45">
        <f t="shared" ref="K16:K19" si="1">J16/I16*100</f>
        <v>0.03</v>
      </c>
      <c r="L16" s="64">
        <v>100000</v>
      </c>
      <c r="M16" s="43">
        <v>80000</v>
      </c>
      <c r="N16" s="55">
        <f t="shared" ref="N16:N19" si="2">M16/L16*100</f>
        <v>80</v>
      </c>
      <c r="O16" s="64">
        <v>3000</v>
      </c>
      <c r="P16" s="43">
        <v>1100</v>
      </c>
      <c r="Q16" s="55">
        <f t="shared" ref="Q16:Q19" si="3">P16/O16*100</f>
        <v>36.666666666666664</v>
      </c>
      <c r="R16" s="43">
        <v>0</v>
      </c>
      <c r="S16" s="43">
        <v>0</v>
      </c>
      <c r="T16" s="55"/>
    </row>
    <row r="17" spans="1:20" x14ac:dyDescent="0.2">
      <c r="A17" s="115"/>
      <c r="B17" s="62" t="s">
        <v>1</v>
      </c>
      <c r="C17" s="5">
        <v>20000</v>
      </c>
      <c r="D17" s="5">
        <v>90</v>
      </c>
      <c r="E17" s="45">
        <f t="shared" ref="E17:E19" si="4">D17/C17*100</f>
        <v>0.44999999999999996</v>
      </c>
      <c r="F17" s="63">
        <v>300000</v>
      </c>
      <c r="G17" s="5">
        <v>90</v>
      </c>
      <c r="H17" s="45">
        <f t="shared" si="0"/>
        <v>0.03</v>
      </c>
      <c r="I17" s="63">
        <v>3000000</v>
      </c>
      <c r="J17" s="5">
        <v>90</v>
      </c>
      <c r="K17" s="45">
        <f t="shared" si="1"/>
        <v>3.0000000000000001E-3</v>
      </c>
      <c r="L17" s="64">
        <v>600000</v>
      </c>
      <c r="M17" s="43">
        <v>300000</v>
      </c>
      <c r="N17" s="55">
        <f t="shared" si="2"/>
        <v>50</v>
      </c>
      <c r="O17" s="64">
        <v>0</v>
      </c>
      <c r="P17" s="43">
        <v>0</v>
      </c>
      <c r="Q17" s="55"/>
      <c r="R17" s="43">
        <v>0</v>
      </c>
      <c r="S17" s="43">
        <v>0</v>
      </c>
      <c r="T17" s="55"/>
    </row>
    <row r="18" spans="1:20" x14ac:dyDescent="0.2">
      <c r="A18" s="115"/>
      <c r="B18" s="62" t="s">
        <v>5</v>
      </c>
      <c r="C18" s="5">
        <v>20000</v>
      </c>
      <c r="D18" s="5">
        <v>90</v>
      </c>
      <c r="E18" s="45">
        <f t="shared" si="4"/>
        <v>0.44999999999999996</v>
      </c>
      <c r="F18" s="63">
        <v>4000000</v>
      </c>
      <c r="G18" s="5">
        <v>90</v>
      </c>
      <c r="H18" s="45">
        <f t="shared" si="0"/>
        <v>2.2500000000000003E-3</v>
      </c>
      <c r="I18" s="63">
        <v>7000000</v>
      </c>
      <c r="J18" s="5">
        <v>90</v>
      </c>
      <c r="K18" s="45">
        <f t="shared" si="1"/>
        <v>1.2857142857142856E-3</v>
      </c>
      <c r="L18" s="64">
        <v>5000000</v>
      </c>
      <c r="M18" s="43">
        <v>100000</v>
      </c>
      <c r="N18" s="55">
        <f t="shared" si="2"/>
        <v>2</v>
      </c>
      <c r="O18" s="64">
        <v>10000</v>
      </c>
      <c r="P18" s="43">
        <v>900</v>
      </c>
      <c r="Q18" s="55">
        <f t="shared" si="3"/>
        <v>9</v>
      </c>
      <c r="R18" s="43">
        <v>1000</v>
      </c>
      <c r="S18" s="43">
        <v>300</v>
      </c>
      <c r="T18" s="55">
        <f t="shared" ref="T18:T19" si="5">S18/R18*100</f>
        <v>30</v>
      </c>
    </row>
    <row r="19" spans="1:20" x14ac:dyDescent="0.2">
      <c r="A19" s="115"/>
      <c r="B19" s="62" t="s">
        <v>10</v>
      </c>
      <c r="C19" s="5">
        <f>C16+C17+C18</f>
        <v>840000</v>
      </c>
      <c r="D19" s="5">
        <f>D16+D17+D18</f>
        <v>270</v>
      </c>
      <c r="E19" s="45">
        <f t="shared" si="4"/>
        <v>3.214285714285714E-2</v>
      </c>
      <c r="F19" s="5">
        <f>F16+F17+F18</f>
        <v>4800000</v>
      </c>
      <c r="G19" s="5">
        <f>G16+G17+G18</f>
        <v>270</v>
      </c>
      <c r="H19" s="45">
        <f t="shared" si="0"/>
        <v>5.6249999999999998E-3</v>
      </c>
      <c r="I19" s="5">
        <f>I16+I17+I18</f>
        <v>10300000</v>
      </c>
      <c r="J19" s="5">
        <f>J16+J17+J18</f>
        <v>270</v>
      </c>
      <c r="K19" s="45">
        <f t="shared" si="1"/>
        <v>2.6213592233009708E-3</v>
      </c>
      <c r="L19" s="43">
        <f>L16+L17+L18</f>
        <v>5700000</v>
      </c>
      <c r="M19" s="43">
        <f>M16+M17+M18</f>
        <v>480000</v>
      </c>
      <c r="N19" s="55">
        <f t="shared" si="2"/>
        <v>8.4210526315789469</v>
      </c>
      <c r="O19" s="43">
        <f>O16+O17+O18</f>
        <v>13000</v>
      </c>
      <c r="P19" s="43">
        <f>P16+P17+P18</f>
        <v>2000</v>
      </c>
      <c r="Q19" s="55">
        <f t="shared" si="3"/>
        <v>15.384615384615385</v>
      </c>
      <c r="R19" s="43">
        <f>R16+R17+R18</f>
        <v>1000</v>
      </c>
      <c r="S19" s="43">
        <f>S16+S17+S18</f>
        <v>300</v>
      </c>
      <c r="T19" s="55">
        <f t="shared" si="5"/>
        <v>30</v>
      </c>
    </row>
  </sheetData>
  <mergeCells count="10">
    <mergeCell ref="A16:A19"/>
    <mergeCell ref="C5:C7"/>
    <mergeCell ref="C10:K10"/>
    <mergeCell ref="L10:T10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508C8-49DA-674A-A09A-A057F44593B1}">
  <dimension ref="A1:AB18"/>
  <sheetViews>
    <sheetView workbookViewId="0">
      <selection activeCell="N25" sqref="N25"/>
    </sheetView>
  </sheetViews>
  <sheetFormatPr baseColWidth="10" defaultRowHeight="16" x14ac:dyDescent="0.2"/>
  <cols>
    <col min="2" max="28" width="5.83203125" customWidth="1"/>
  </cols>
  <sheetData>
    <row r="1" spans="1:28" x14ac:dyDescent="0.2">
      <c r="A1" s="74" t="s">
        <v>130</v>
      </c>
      <c r="B1" t="s">
        <v>91</v>
      </c>
    </row>
    <row r="2" spans="1:28" x14ac:dyDescent="0.2">
      <c r="A2" s="74" t="s">
        <v>141</v>
      </c>
    </row>
    <row r="3" spans="1:28" x14ac:dyDescent="0.2">
      <c r="C3" s="120" t="s">
        <v>6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</row>
    <row r="4" spans="1:28" x14ac:dyDescent="0.2">
      <c r="C4" s="121" t="s">
        <v>17</v>
      </c>
      <c r="D4" s="121"/>
      <c r="E4" s="121"/>
      <c r="F4" s="121"/>
      <c r="G4" s="121"/>
      <c r="H4" s="121"/>
      <c r="I4" s="121"/>
      <c r="J4" s="121"/>
      <c r="K4" s="2"/>
      <c r="L4" s="121" t="s">
        <v>20</v>
      </c>
      <c r="M4" s="121"/>
      <c r="N4" s="121"/>
      <c r="O4" s="121"/>
      <c r="P4" s="121"/>
      <c r="Q4" s="121"/>
      <c r="R4" s="121"/>
      <c r="S4" s="121"/>
      <c r="T4" s="2"/>
      <c r="U4" s="121" t="s">
        <v>22</v>
      </c>
      <c r="V4" s="121"/>
      <c r="W4" s="121"/>
      <c r="X4" s="121"/>
      <c r="Y4" s="121"/>
      <c r="Z4" s="121"/>
      <c r="AA4" s="121"/>
      <c r="AB4" s="121"/>
    </row>
    <row r="5" spans="1:28" x14ac:dyDescent="0.2">
      <c r="C5" s="122" t="s">
        <v>11</v>
      </c>
      <c r="D5" s="122"/>
      <c r="E5" s="122"/>
      <c r="F5" s="122"/>
      <c r="G5" s="123" t="s">
        <v>61</v>
      </c>
      <c r="H5" s="123"/>
      <c r="I5" s="123"/>
      <c r="J5" s="123"/>
      <c r="K5" s="2"/>
      <c r="L5" s="122" t="s">
        <v>11</v>
      </c>
      <c r="M5" s="122"/>
      <c r="N5" s="122"/>
      <c r="O5" s="122"/>
      <c r="P5" s="124" t="s">
        <v>61</v>
      </c>
      <c r="Q5" s="124"/>
      <c r="R5" s="124"/>
      <c r="S5" s="124"/>
      <c r="T5" s="2"/>
      <c r="U5" s="122" t="s">
        <v>11</v>
      </c>
      <c r="V5" s="122"/>
      <c r="W5" s="122"/>
      <c r="X5" s="122"/>
      <c r="Y5" s="123" t="s">
        <v>61</v>
      </c>
      <c r="Z5" s="123"/>
      <c r="AA5" s="123"/>
      <c r="AB5" s="123"/>
    </row>
    <row r="6" spans="1:28" x14ac:dyDescent="0.2">
      <c r="C6" s="3" t="s">
        <v>133</v>
      </c>
      <c r="D6" s="3" t="s">
        <v>134</v>
      </c>
      <c r="E6" s="3" t="s">
        <v>135</v>
      </c>
      <c r="F6" s="3" t="s">
        <v>136</v>
      </c>
      <c r="G6" s="83" t="s">
        <v>133</v>
      </c>
      <c r="H6" s="83" t="s">
        <v>134</v>
      </c>
      <c r="I6" s="83" t="s">
        <v>135</v>
      </c>
      <c r="J6" s="83" t="s">
        <v>136</v>
      </c>
      <c r="K6" s="84"/>
      <c r="L6" s="3" t="s">
        <v>133</v>
      </c>
      <c r="M6" s="3" t="s">
        <v>134</v>
      </c>
      <c r="N6" s="3" t="s">
        <v>135</v>
      </c>
      <c r="O6" s="3" t="s">
        <v>136</v>
      </c>
      <c r="P6" s="85" t="s">
        <v>133</v>
      </c>
      <c r="Q6" s="85" t="s">
        <v>134</v>
      </c>
      <c r="R6" s="85" t="s">
        <v>135</v>
      </c>
      <c r="S6" s="85" t="s">
        <v>136</v>
      </c>
      <c r="T6" s="84"/>
      <c r="U6" s="3" t="s">
        <v>133</v>
      </c>
      <c r="V6" s="3" t="s">
        <v>134</v>
      </c>
      <c r="W6" s="3" t="s">
        <v>135</v>
      </c>
      <c r="X6" s="3" t="s">
        <v>136</v>
      </c>
      <c r="Y6" s="83" t="s">
        <v>133</v>
      </c>
      <c r="Z6" s="83" t="s">
        <v>134</v>
      </c>
      <c r="AA6" s="83" t="s">
        <v>135</v>
      </c>
      <c r="AB6" s="83" t="s">
        <v>136</v>
      </c>
    </row>
    <row r="7" spans="1:28" x14ac:dyDescent="0.2">
      <c r="B7" s="75" t="s">
        <v>137</v>
      </c>
      <c r="C7" s="26">
        <v>16</v>
      </c>
      <c r="D7" s="26">
        <v>16</v>
      </c>
      <c r="E7" s="26">
        <v>16</v>
      </c>
      <c r="F7" s="26">
        <v>16</v>
      </c>
      <c r="G7" s="28">
        <v>4</v>
      </c>
      <c r="H7" s="28">
        <v>4</v>
      </c>
      <c r="I7" s="28">
        <v>4</v>
      </c>
      <c r="J7" s="28">
        <v>4</v>
      </c>
      <c r="K7" s="23"/>
      <c r="L7" s="26">
        <v>16</v>
      </c>
      <c r="M7" s="26">
        <v>16</v>
      </c>
      <c r="N7" s="26">
        <v>16</v>
      </c>
      <c r="O7" s="26">
        <v>16</v>
      </c>
      <c r="P7" s="28">
        <v>4</v>
      </c>
      <c r="Q7" s="28">
        <v>4</v>
      </c>
      <c r="R7" s="28">
        <v>4</v>
      </c>
      <c r="S7" s="28">
        <v>4</v>
      </c>
      <c r="T7" s="23"/>
      <c r="U7" s="26">
        <v>16</v>
      </c>
      <c r="V7" s="26">
        <v>16</v>
      </c>
      <c r="W7" s="26">
        <v>16</v>
      </c>
      <c r="X7" s="26">
        <v>16</v>
      </c>
      <c r="Y7" s="28">
        <v>4</v>
      </c>
      <c r="Z7" s="28">
        <v>4</v>
      </c>
      <c r="AA7" s="28">
        <v>4</v>
      </c>
      <c r="AB7" s="28">
        <v>4</v>
      </c>
    </row>
    <row r="8" spans="1:28" x14ac:dyDescent="0.2">
      <c r="B8" s="75" t="s">
        <v>1</v>
      </c>
      <c r="C8" s="26">
        <v>16</v>
      </c>
      <c r="D8" s="26">
        <v>16</v>
      </c>
      <c r="E8" s="26">
        <v>16</v>
      </c>
      <c r="F8" s="26">
        <v>16</v>
      </c>
      <c r="G8" s="28">
        <v>4</v>
      </c>
      <c r="H8" s="28">
        <v>4</v>
      </c>
      <c r="I8" s="28">
        <v>4</v>
      </c>
      <c r="J8" s="28">
        <v>4</v>
      </c>
      <c r="K8" s="23"/>
      <c r="L8" s="26">
        <v>16</v>
      </c>
      <c r="M8" s="26">
        <v>16</v>
      </c>
      <c r="N8" s="26">
        <v>16</v>
      </c>
      <c r="O8" s="26">
        <v>16</v>
      </c>
      <c r="P8" s="28">
        <v>4</v>
      </c>
      <c r="Q8" s="28">
        <v>4</v>
      </c>
      <c r="R8" s="28">
        <v>4</v>
      </c>
      <c r="S8" s="28">
        <v>4</v>
      </c>
      <c r="T8" s="23"/>
      <c r="U8" s="26">
        <v>16</v>
      </c>
      <c r="V8" s="26">
        <v>16</v>
      </c>
      <c r="W8" s="26">
        <v>16</v>
      </c>
      <c r="X8" s="26">
        <v>16</v>
      </c>
      <c r="Y8" s="28">
        <v>4</v>
      </c>
      <c r="Z8" s="28">
        <v>4</v>
      </c>
      <c r="AA8" s="28">
        <v>4</v>
      </c>
      <c r="AB8" s="28">
        <v>4</v>
      </c>
    </row>
    <row r="9" spans="1:28" x14ac:dyDescent="0.2">
      <c r="B9" s="75" t="s">
        <v>5</v>
      </c>
      <c r="C9" s="26">
        <v>16</v>
      </c>
      <c r="D9" s="26">
        <v>16</v>
      </c>
      <c r="E9" s="26">
        <v>16</v>
      </c>
      <c r="F9" s="26">
        <v>16</v>
      </c>
      <c r="G9" s="28">
        <v>4</v>
      </c>
      <c r="H9" s="28">
        <v>4</v>
      </c>
      <c r="I9" s="28">
        <v>4</v>
      </c>
      <c r="J9" s="28">
        <v>4</v>
      </c>
      <c r="K9" s="23"/>
      <c r="L9" s="26">
        <v>16</v>
      </c>
      <c r="M9" s="26">
        <v>16</v>
      </c>
      <c r="N9" s="26">
        <v>16</v>
      </c>
      <c r="O9" s="26">
        <v>16</v>
      </c>
      <c r="P9" s="28">
        <v>4</v>
      </c>
      <c r="Q9" s="28">
        <v>4</v>
      </c>
      <c r="R9" s="28">
        <v>4</v>
      </c>
      <c r="S9" s="28">
        <v>4</v>
      </c>
      <c r="T9" s="23"/>
      <c r="U9" s="26">
        <v>16</v>
      </c>
      <c r="V9" s="26">
        <v>16</v>
      </c>
      <c r="W9" s="26">
        <v>16</v>
      </c>
      <c r="X9" s="26">
        <v>16</v>
      </c>
      <c r="Y9" s="28">
        <v>4</v>
      </c>
      <c r="Z9" s="28">
        <v>4</v>
      </c>
      <c r="AA9" s="28">
        <v>4</v>
      </c>
      <c r="AB9" s="28">
        <v>4</v>
      </c>
    </row>
    <row r="12" spans="1:28" x14ac:dyDescent="0.2">
      <c r="C12" s="131" t="s">
        <v>29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</row>
    <row r="13" spans="1:28" x14ac:dyDescent="0.2">
      <c r="C13" s="131" t="s">
        <v>19</v>
      </c>
      <c r="D13" s="131"/>
      <c r="E13" s="131"/>
      <c r="F13" s="131"/>
      <c r="G13" s="131"/>
      <c r="H13" s="131"/>
      <c r="I13" s="131"/>
      <c r="J13" s="131"/>
      <c r="K13" s="91"/>
      <c r="L13" s="131" t="s">
        <v>21</v>
      </c>
      <c r="M13" s="131"/>
      <c r="N13" s="131"/>
      <c r="O13" s="131"/>
      <c r="P13" s="131"/>
      <c r="Q13" s="131"/>
      <c r="R13" s="131"/>
      <c r="S13" s="131"/>
      <c r="T13" s="91"/>
      <c r="U13" s="131" t="s">
        <v>23</v>
      </c>
      <c r="V13" s="131"/>
      <c r="W13" s="131"/>
      <c r="X13" s="131"/>
      <c r="Y13" s="131"/>
      <c r="Z13" s="131"/>
      <c r="AA13" s="131"/>
      <c r="AB13" s="131"/>
    </row>
    <row r="14" spans="1:28" x14ac:dyDescent="0.2">
      <c r="C14" s="132" t="s">
        <v>11</v>
      </c>
      <c r="D14" s="132"/>
      <c r="E14" s="132"/>
      <c r="F14" s="132"/>
      <c r="G14" s="133" t="s">
        <v>61</v>
      </c>
      <c r="H14" s="133"/>
      <c r="I14" s="133"/>
      <c r="J14" s="133"/>
      <c r="K14" s="91"/>
      <c r="L14" s="132" t="s">
        <v>11</v>
      </c>
      <c r="M14" s="132"/>
      <c r="N14" s="132"/>
      <c r="O14" s="132"/>
      <c r="P14" s="133" t="s">
        <v>61</v>
      </c>
      <c r="Q14" s="133"/>
      <c r="R14" s="133"/>
      <c r="S14" s="133"/>
      <c r="T14" s="91"/>
      <c r="U14" s="132" t="s">
        <v>11</v>
      </c>
      <c r="V14" s="132"/>
      <c r="W14" s="132"/>
      <c r="X14" s="132"/>
      <c r="Y14" s="133" t="s">
        <v>61</v>
      </c>
      <c r="Z14" s="133"/>
      <c r="AA14" s="133"/>
      <c r="AB14" s="133"/>
    </row>
    <row r="15" spans="1:28" x14ac:dyDescent="0.2">
      <c r="C15" s="92" t="s">
        <v>133</v>
      </c>
      <c r="D15" s="92" t="s">
        <v>134</v>
      </c>
      <c r="E15" s="92" t="s">
        <v>135</v>
      </c>
      <c r="F15" s="92" t="s">
        <v>136</v>
      </c>
      <c r="G15" s="93" t="s">
        <v>133</v>
      </c>
      <c r="H15" s="93" t="s">
        <v>134</v>
      </c>
      <c r="I15" s="93" t="s">
        <v>135</v>
      </c>
      <c r="J15" s="93" t="s">
        <v>136</v>
      </c>
      <c r="K15" s="90"/>
      <c r="L15" s="92" t="s">
        <v>133</v>
      </c>
      <c r="M15" s="92" t="s">
        <v>134</v>
      </c>
      <c r="N15" s="92" t="s">
        <v>135</v>
      </c>
      <c r="O15" s="92" t="s">
        <v>136</v>
      </c>
      <c r="P15" s="93" t="s">
        <v>133</v>
      </c>
      <c r="Q15" s="93" t="s">
        <v>134</v>
      </c>
      <c r="R15" s="93" t="s">
        <v>135</v>
      </c>
      <c r="S15" s="93" t="s">
        <v>136</v>
      </c>
      <c r="T15" s="90"/>
      <c r="U15" s="92" t="s">
        <v>133</v>
      </c>
      <c r="V15" s="92" t="s">
        <v>134</v>
      </c>
      <c r="W15" s="92" t="s">
        <v>135</v>
      </c>
      <c r="X15" s="92" t="s">
        <v>136</v>
      </c>
      <c r="Y15" s="93" t="s">
        <v>133</v>
      </c>
      <c r="Z15" s="93" t="s">
        <v>134</v>
      </c>
      <c r="AA15" s="93" t="s">
        <v>135</v>
      </c>
      <c r="AB15" s="93" t="s">
        <v>136</v>
      </c>
    </row>
    <row r="16" spans="1:28" x14ac:dyDescent="0.2">
      <c r="B16" s="75" t="s">
        <v>137</v>
      </c>
      <c r="C16" s="94">
        <v>24</v>
      </c>
      <c r="D16" s="94">
        <v>24</v>
      </c>
      <c r="E16" s="94">
        <v>24</v>
      </c>
      <c r="F16" s="94">
        <v>24</v>
      </c>
      <c r="G16" s="95">
        <v>6</v>
      </c>
      <c r="H16" s="95">
        <v>6</v>
      </c>
      <c r="I16" s="95">
        <v>6</v>
      </c>
      <c r="J16" s="95">
        <v>6</v>
      </c>
      <c r="K16" s="96"/>
      <c r="L16" s="94">
        <v>24</v>
      </c>
      <c r="M16" s="94">
        <v>24</v>
      </c>
      <c r="N16" s="94">
        <v>24</v>
      </c>
      <c r="O16" s="94">
        <v>24</v>
      </c>
      <c r="P16" s="95">
        <v>6</v>
      </c>
      <c r="Q16" s="95">
        <v>6</v>
      </c>
      <c r="R16" s="95">
        <v>6</v>
      </c>
      <c r="S16" s="95">
        <v>6</v>
      </c>
      <c r="T16" s="96"/>
      <c r="U16" s="94" t="s">
        <v>62</v>
      </c>
      <c r="V16" s="94" t="s">
        <v>62</v>
      </c>
      <c r="W16" s="94" t="s">
        <v>62</v>
      </c>
      <c r="X16" s="94" t="s">
        <v>62</v>
      </c>
      <c r="Y16" s="95" t="s">
        <v>62</v>
      </c>
      <c r="Z16" s="95" t="s">
        <v>62</v>
      </c>
      <c r="AA16" s="95" t="s">
        <v>62</v>
      </c>
      <c r="AB16" s="95" t="s">
        <v>62</v>
      </c>
    </row>
    <row r="17" spans="2:28" x14ac:dyDescent="0.2">
      <c r="B17" s="75" t="s">
        <v>1</v>
      </c>
      <c r="C17" s="94">
        <v>24</v>
      </c>
      <c r="D17" s="94">
        <v>24</v>
      </c>
      <c r="E17" s="94">
        <v>24</v>
      </c>
      <c r="F17" s="94">
        <v>24</v>
      </c>
      <c r="G17" s="95">
        <v>6</v>
      </c>
      <c r="H17" s="95">
        <v>6</v>
      </c>
      <c r="I17" s="95">
        <v>6</v>
      </c>
      <c r="J17" s="95">
        <v>6</v>
      </c>
      <c r="K17" s="96"/>
      <c r="L17" s="94" t="s">
        <v>62</v>
      </c>
      <c r="M17" s="94" t="s">
        <v>62</v>
      </c>
      <c r="N17" s="94" t="s">
        <v>62</v>
      </c>
      <c r="O17" s="94" t="s">
        <v>62</v>
      </c>
      <c r="P17" s="95" t="s">
        <v>62</v>
      </c>
      <c r="Q17" s="95" t="s">
        <v>62</v>
      </c>
      <c r="R17" s="95" t="s">
        <v>62</v>
      </c>
      <c r="S17" s="95" t="s">
        <v>62</v>
      </c>
      <c r="T17" s="96"/>
      <c r="U17" s="94" t="s">
        <v>62</v>
      </c>
      <c r="V17" s="94" t="s">
        <v>62</v>
      </c>
      <c r="W17" s="94" t="s">
        <v>62</v>
      </c>
      <c r="X17" s="94" t="s">
        <v>62</v>
      </c>
      <c r="Y17" s="95" t="s">
        <v>62</v>
      </c>
      <c r="Z17" s="95" t="s">
        <v>62</v>
      </c>
      <c r="AA17" s="95" t="s">
        <v>62</v>
      </c>
      <c r="AB17" s="95" t="s">
        <v>62</v>
      </c>
    </row>
    <row r="18" spans="2:28" x14ac:dyDescent="0.2">
      <c r="B18" s="75" t="s">
        <v>5</v>
      </c>
      <c r="C18" s="94">
        <v>24</v>
      </c>
      <c r="D18" s="94">
        <v>24</v>
      </c>
      <c r="E18" s="94">
        <v>24</v>
      </c>
      <c r="F18" s="94">
        <v>24</v>
      </c>
      <c r="G18" s="95">
        <v>6</v>
      </c>
      <c r="H18" s="95">
        <v>6</v>
      </c>
      <c r="I18" s="95">
        <v>6</v>
      </c>
      <c r="J18" s="95">
        <v>6</v>
      </c>
      <c r="K18" s="96"/>
      <c r="L18" s="94">
        <v>16</v>
      </c>
      <c r="M18" s="94">
        <v>16</v>
      </c>
      <c r="N18" s="94">
        <v>24</v>
      </c>
      <c r="O18" s="94">
        <v>24</v>
      </c>
      <c r="P18" s="95">
        <v>4</v>
      </c>
      <c r="Q18" s="95">
        <v>4</v>
      </c>
      <c r="R18" s="95">
        <v>6</v>
      </c>
      <c r="S18" s="95">
        <v>6</v>
      </c>
      <c r="T18" s="96"/>
      <c r="U18" s="94">
        <v>96</v>
      </c>
      <c r="V18" s="94">
        <v>96</v>
      </c>
      <c r="W18" s="94">
        <v>96</v>
      </c>
      <c r="X18" s="94">
        <v>96</v>
      </c>
      <c r="Y18" s="95">
        <v>24</v>
      </c>
      <c r="Z18" s="95">
        <v>24</v>
      </c>
      <c r="AA18" s="95">
        <v>24</v>
      </c>
      <c r="AB18" s="95">
        <v>24</v>
      </c>
    </row>
  </sheetData>
  <mergeCells count="20">
    <mergeCell ref="C3:AB3"/>
    <mergeCell ref="C4:J4"/>
    <mergeCell ref="L4:S4"/>
    <mergeCell ref="U4:AB4"/>
    <mergeCell ref="C5:F5"/>
    <mergeCell ref="G5:J5"/>
    <mergeCell ref="L5:O5"/>
    <mergeCell ref="P5:S5"/>
    <mergeCell ref="U5:X5"/>
    <mergeCell ref="Y5:AB5"/>
    <mergeCell ref="C12:AB12"/>
    <mergeCell ref="C13:J13"/>
    <mergeCell ref="L13:S13"/>
    <mergeCell ref="U13:AB13"/>
    <mergeCell ref="C14:F14"/>
    <mergeCell ref="G14:J14"/>
    <mergeCell ref="L14:O14"/>
    <mergeCell ref="P14:S14"/>
    <mergeCell ref="U14:X14"/>
    <mergeCell ref="Y14:A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1E96-DA99-864E-A39D-558DF10C85F1}">
  <dimension ref="A1:R12"/>
  <sheetViews>
    <sheetView tabSelected="1" workbookViewId="0">
      <selection activeCell="O17" sqref="O17"/>
    </sheetView>
  </sheetViews>
  <sheetFormatPr baseColWidth="10" defaultRowHeight="16" x14ac:dyDescent="0.2"/>
  <sheetData>
    <row r="1" spans="1:18" x14ac:dyDescent="0.2">
      <c r="A1" s="74" t="s">
        <v>107</v>
      </c>
    </row>
    <row r="3" spans="1:18" x14ac:dyDescent="0.2">
      <c r="C3" s="106" t="s">
        <v>6</v>
      </c>
      <c r="D3" s="106"/>
      <c r="E3" s="106"/>
      <c r="F3" s="106"/>
      <c r="G3" s="103" t="s">
        <v>7</v>
      </c>
      <c r="H3" s="103"/>
      <c r="I3" s="103"/>
      <c r="J3" s="103"/>
      <c r="K3" s="102" t="s">
        <v>8</v>
      </c>
      <c r="L3" s="102"/>
      <c r="M3" s="102"/>
      <c r="N3" s="102"/>
      <c r="O3" s="103" t="s">
        <v>9</v>
      </c>
      <c r="P3" s="103"/>
      <c r="Q3" s="103"/>
      <c r="R3" s="103"/>
    </row>
    <row r="4" spans="1:18" x14ac:dyDescent="0.2">
      <c r="A4" s="100" t="s">
        <v>26</v>
      </c>
      <c r="B4" s="100"/>
      <c r="C4" s="4" t="s">
        <v>24</v>
      </c>
      <c r="D4" s="3" t="s">
        <v>17</v>
      </c>
      <c r="E4" s="3" t="s">
        <v>20</v>
      </c>
      <c r="F4" s="3" t="s">
        <v>22</v>
      </c>
      <c r="G4" s="8" t="s">
        <v>98</v>
      </c>
      <c r="H4" s="8" t="s">
        <v>19</v>
      </c>
      <c r="I4" s="8" t="s">
        <v>21</v>
      </c>
      <c r="J4" s="8" t="s">
        <v>23</v>
      </c>
      <c r="K4" s="69" t="s">
        <v>99</v>
      </c>
      <c r="L4" s="68" t="s">
        <v>17</v>
      </c>
      <c r="M4" s="68" t="s">
        <v>20</v>
      </c>
      <c r="N4" s="68" t="s">
        <v>22</v>
      </c>
      <c r="O4" s="8" t="s">
        <v>100</v>
      </c>
      <c r="P4" s="8" t="s">
        <v>19</v>
      </c>
      <c r="Q4" s="8" t="s">
        <v>21</v>
      </c>
      <c r="R4" s="8" t="s">
        <v>23</v>
      </c>
    </row>
    <row r="5" spans="1:18" x14ac:dyDescent="0.2">
      <c r="A5" s="101" t="s">
        <v>27</v>
      </c>
      <c r="B5" s="11" t="s">
        <v>12</v>
      </c>
      <c r="C5" s="5">
        <f>(D5+E5+F5)/3</f>
        <v>10</v>
      </c>
      <c r="D5" s="78">
        <v>10</v>
      </c>
      <c r="E5" s="63">
        <v>10</v>
      </c>
      <c r="F5" s="63">
        <v>10</v>
      </c>
      <c r="G5" s="9">
        <f t="shared" ref="G5:G8" si="0">(H5+I5+J5)/3</f>
        <v>20</v>
      </c>
      <c r="H5" s="71">
        <v>30</v>
      </c>
      <c r="I5" s="71">
        <v>20</v>
      </c>
      <c r="J5" s="71">
        <v>10</v>
      </c>
      <c r="K5" s="70">
        <f t="shared" ref="K5:K8" si="1">(L5+M5+N5)/3</f>
        <v>26.666666666666668</v>
      </c>
      <c r="L5" s="72">
        <v>50</v>
      </c>
      <c r="M5" s="72">
        <v>20</v>
      </c>
      <c r="N5" s="79">
        <v>10</v>
      </c>
      <c r="O5" s="9">
        <f t="shared" ref="O5:O8" si="2">(P5+Q5+R5)/3</f>
        <v>16.666666666666668</v>
      </c>
      <c r="P5" s="79">
        <v>10</v>
      </c>
      <c r="Q5" s="71">
        <v>10</v>
      </c>
      <c r="R5" s="71">
        <v>30</v>
      </c>
    </row>
    <row r="6" spans="1:18" x14ac:dyDescent="0.2">
      <c r="A6" s="101"/>
      <c r="B6" s="11" t="s">
        <v>13</v>
      </c>
      <c r="C6" s="5">
        <f t="shared" ref="C6:C8" si="3">(D6+E6+F6)/3</f>
        <v>256.66666666666669</v>
      </c>
      <c r="D6" s="63">
        <v>270</v>
      </c>
      <c r="E6" s="63">
        <v>100</v>
      </c>
      <c r="F6" s="63">
        <v>400</v>
      </c>
      <c r="G6" s="9">
        <f t="shared" si="0"/>
        <v>580</v>
      </c>
      <c r="H6" s="71">
        <v>370</v>
      </c>
      <c r="I6" s="71">
        <v>870</v>
      </c>
      <c r="J6" s="71">
        <v>500</v>
      </c>
      <c r="K6" s="70">
        <f t="shared" si="1"/>
        <v>460</v>
      </c>
      <c r="L6" s="72">
        <v>100</v>
      </c>
      <c r="M6" s="72">
        <v>480</v>
      </c>
      <c r="N6" s="72">
        <v>800</v>
      </c>
      <c r="O6" s="9">
        <f t="shared" si="2"/>
        <v>633.33333333333337</v>
      </c>
      <c r="P6" s="71">
        <v>600</v>
      </c>
      <c r="Q6" s="71">
        <v>900</v>
      </c>
      <c r="R6" s="71">
        <v>400</v>
      </c>
    </row>
    <row r="7" spans="1:18" x14ac:dyDescent="0.2">
      <c r="A7" s="101"/>
      <c r="B7" s="11" t="s">
        <v>14</v>
      </c>
      <c r="C7" s="5">
        <f t="shared" si="3"/>
        <v>193333333.33333334</v>
      </c>
      <c r="D7" s="63">
        <v>500000000</v>
      </c>
      <c r="E7" s="63">
        <v>30000000</v>
      </c>
      <c r="F7" s="63">
        <v>50000000</v>
      </c>
      <c r="G7" s="9">
        <f t="shared" si="0"/>
        <v>160000000</v>
      </c>
      <c r="H7" s="71">
        <v>180000000</v>
      </c>
      <c r="I7" s="71">
        <v>240000000</v>
      </c>
      <c r="J7" s="71">
        <v>60000000</v>
      </c>
      <c r="K7" s="70">
        <f t="shared" si="1"/>
        <v>110000000</v>
      </c>
      <c r="L7" s="72">
        <v>100000000</v>
      </c>
      <c r="M7" s="72">
        <v>150000000</v>
      </c>
      <c r="N7" s="72">
        <v>80000000</v>
      </c>
      <c r="O7" s="9">
        <f t="shared" si="2"/>
        <v>70000000</v>
      </c>
      <c r="P7" s="71">
        <v>80000000</v>
      </c>
      <c r="Q7" s="71">
        <v>90000000</v>
      </c>
      <c r="R7" s="71">
        <v>40000000</v>
      </c>
    </row>
    <row r="8" spans="1:18" x14ac:dyDescent="0.2">
      <c r="A8" s="101"/>
      <c r="B8" s="11" t="s">
        <v>15</v>
      </c>
      <c r="C8" s="5">
        <f t="shared" si="3"/>
        <v>633333333.33333337</v>
      </c>
      <c r="D8" s="63">
        <v>700000000</v>
      </c>
      <c r="E8" s="63">
        <v>600000000</v>
      </c>
      <c r="F8" s="63">
        <v>600000000</v>
      </c>
      <c r="G8" s="9">
        <f t="shared" si="0"/>
        <v>533333333.33333331</v>
      </c>
      <c r="H8" s="71">
        <v>500000000</v>
      </c>
      <c r="I8" s="71">
        <v>600000000</v>
      </c>
      <c r="J8" s="71">
        <v>500000000</v>
      </c>
      <c r="K8" s="70">
        <f t="shared" si="1"/>
        <v>300000000</v>
      </c>
      <c r="L8" s="72">
        <v>700000000</v>
      </c>
      <c r="M8" s="72">
        <v>100000000</v>
      </c>
      <c r="N8" s="72">
        <v>100000000</v>
      </c>
      <c r="O8" s="9">
        <f t="shared" si="2"/>
        <v>466666666.66666669</v>
      </c>
      <c r="P8" s="71">
        <v>500000000</v>
      </c>
      <c r="Q8" s="71">
        <v>300000000</v>
      </c>
      <c r="R8" s="71">
        <v>600000000</v>
      </c>
    </row>
    <row r="9" spans="1:18" ht="18" x14ac:dyDescent="0.25">
      <c r="A9" s="7"/>
      <c r="B9" s="13"/>
      <c r="C9" s="104" t="s">
        <v>97</v>
      </c>
      <c r="D9" s="104"/>
      <c r="E9" s="104"/>
      <c r="F9" s="104"/>
      <c r="G9" s="105" t="s">
        <v>101</v>
      </c>
      <c r="H9" s="105"/>
      <c r="I9" s="105"/>
      <c r="J9" s="105"/>
      <c r="K9" s="104" t="s">
        <v>102</v>
      </c>
      <c r="L9" s="104"/>
      <c r="M9" s="104"/>
      <c r="N9" s="104"/>
      <c r="O9" s="105" t="s">
        <v>103</v>
      </c>
      <c r="P9" s="105"/>
      <c r="Q9" s="105"/>
      <c r="R9" s="105"/>
    </row>
    <row r="10" spans="1:18" x14ac:dyDescent="0.2">
      <c r="A10" s="35" t="s">
        <v>28</v>
      </c>
      <c r="B10" s="11" t="s">
        <v>12</v>
      </c>
      <c r="C10" s="5">
        <f>(D10+E10+F10)/3</f>
        <v>11333333.333333334</v>
      </c>
      <c r="D10" s="63">
        <v>16000000</v>
      </c>
      <c r="E10" s="63">
        <v>8000000</v>
      </c>
      <c r="F10" s="63">
        <v>10000000</v>
      </c>
      <c r="G10" s="9">
        <f>(H10+I10+J10)/3</f>
        <v>10333333.333333334</v>
      </c>
      <c r="H10" s="71">
        <v>19000000</v>
      </c>
      <c r="I10" s="71">
        <v>9000000</v>
      </c>
      <c r="J10" s="71">
        <v>3000000</v>
      </c>
      <c r="K10" s="70">
        <f>(L10+M10+N10)/3</f>
        <v>2700000</v>
      </c>
      <c r="L10" s="72">
        <v>2000000</v>
      </c>
      <c r="M10" s="72">
        <v>6000000</v>
      </c>
      <c r="N10" s="72">
        <v>100000</v>
      </c>
      <c r="O10" s="9">
        <f>(P10+Q10+R10)/3</f>
        <v>266.66666666666669</v>
      </c>
      <c r="P10" s="71">
        <v>100</v>
      </c>
      <c r="Q10" s="71">
        <v>600</v>
      </c>
      <c r="R10" s="71">
        <v>100</v>
      </c>
    </row>
    <row r="12" spans="1:18" x14ac:dyDescent="0.2">
      <c r="C12" s="77" t="s">
        <v>142</v>
      </c>
      <c r="D12" s="77"/>
      <c r="E12" s="77"/>
      <c r="F12" s="77"/>
      <c r="G12" s="77"/>
      <c r="H12" s="77"/>
    </row>
  </sheetData>
  <mergeCells count="10">
    <mergeCell ref="A4:B4"/>
    <mergeCell ref="A5:A8"/>
    <mergeCell ref="K3:N3"/>
    <mergeCell ref="O3:R3"/>
    <mergeCell ref="C9:F9"/>
    <mergeCell ref="G9:J9"/>
    <mergeCell ref="K9:N9"/>
    <mergeCell ref="O9:R9"/>
    <mergeCell ref="C3:F3"/>
    <mergeCell ref="G3:J3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D779-B327-7D4D-AB5D-0401B7680C91}">
  <dimension ref="A1:N13"/>
  <sheetViews>
    <sheetView workbookViewId="0">
      <selection activeCell="J12" sqref="J12"/>
    </sheetView>
  </sheetViews>
  <sheetFormatPr baseColWidth="10" defaultRowHeight="16" x14ac:dyDescent="0.2"/>
  <sheetData>
    <row r="1" spans="1:14" x14ac:dyDescent="0.2">
      <c r="A1" s="74" t="s">
        <v>106</v>
      </c>
    </row>
    <row r="2" spans="1:14" x14ac:dyDescent="0.2">
      <c r="B2" s="15"/>
      <c r="C2" s="15"/>
      <c r="D2" s="15"/>
      <c r="E2" s="15"/>
    </row>
    <row r="3" spans="1:14" x14ac:dyDescent="0.2">
      <c r="B3" s="16" t="s">
        <v>105</v>
      </c>
      <c r="C3" s="106" t="s">
        <v>6</v>
      </c>
      <c r="D3" s="106"/>
      <c r="E3" s="106"/>
      <c r="F3" s="103" t="s">
        <v>7</v>
      </c>
      <c r="G3" s="103"/>
      <c r="H3" s="103"/>
      <c r="I3" s="102" t="s">
        <v>8</v>
      </c>
      <c r="J3" s="102"/>
      <c r="K3" s="102"/>
      <c r="L3" s="103" t="s">
        <v>9</v>
      </c>
      <c r="M3" s="103"/>
      <c r="N3" s="103"/>
    </row>
    <row r="4" spans="1:14" x14ac:dyDescent="0.2">
      <c r="B4" s="14"/>
      <c r="C4" s="3" t="s">
        <v>17</v>
      </c>
      <c r="D4" s="3" t="s">
        <v>20</v>
      </c>
      <c r="E4" s="3" t="s">
        <v>22</v>
      </c>
      <c r="F4" s="68" t="s">
        <v>17</v>
      </c>
      <c r="G4" s="68" t="s">
        <v>20</v>
      </c>
      <c r="H4" s="68" t="s">
        <v>22</v>
      </c>
      <c r="I4" s="68" t="s">
        <v>17</v>
      </c>
      <c r="J4" s="68" t="s">
        <v>20</v>
      </c>
      <c r="K4" s="68" t="s">
        <v>22</v>
      </c>
      <c r="L4" s="68" t="s">
        <v>17</v>
      </c>
      <c r="M4" s="68" t="s">
        <v>20</v>
      </c>
      <c r="N4" s="68" t="s">
        <v>22</v>
      </c>
    </row>
    <row r="5" spans="1:14" x14ac:dyDescent="0.2">
      <c r="B5" s="73" t="s">
        <v>34</v>
      </c>
      <c r="C5" s="12">
        <v>114000000</v>
      </c>
      <c r="D5" s="12">
        <v>90300000</v>
      </c>
      <c r="E5" s="12">
        <v>110400000</v>
      </c>
      <c r="F5" s="70">
        <v>900000</v>
      </c>
      <c r="G5" s="70">
        <v>17000000</v>
      </c>
      <c r="H5" s="70">
        <v>5360000</v>
      </c>
      <c r="I5" s="70">
        <v>360000</v>
      </c>
      <c r="J5" s="70">
        <v>1660000</v>
      </c>
      <c r="K5" s="70">
        <v>130000</v>
      </c>
      <c r="L5" s="70">
        <v>6590</v>
      </c>
      <c r="M5" s="70">
        <v>8300</v>
      </c>
      <c r="N5" s="70">
        <v>10090</v>
      </c>
    </row>
    <row r="6" spans="1:14" x14ac:dyDescent="0.2">
      <c r="C6" s="14"/>
      <c r="D6" s="14"/>
      <c r="E6" s="14"/>
      <c r="F6" s="17"/>
      <c r="G6" s="17"/>
      <c r="H6" s="17"/>
      <c r="I6" s="14"/>
      <c r="J6" s="14"/>
      <c r="K6" s="14"/>
      <c r="L6" s="17"/>
      <c r="M6" s="17"/>
      <c r="N6" s="17"/>
    </row>
    <row r="7" spans="1:14" x14ac:dyDescent="0.2">
      <c r="C7" s="14"/>
      <c r="D7" s="14"/>
      <c r="E7" s="14"/>
      <c r="F7" s="17"/>
      <c r="G7" s="17"/>
      <c r="H7" s="17"/>
      <c r="I7" s="14"/>
      <c r="J7" s="14"/>
      <c r="K7" s="14"/>
      <c r="L7" s="17"/>
      <c r="M7" s="17"/>
      <c r="N7" s="17"/>
    </row>
    <row r="8" spans="1:14" x14ac:dyDescent="0.2">
      <c r="C8" s="106" t="s">
        <v>6</v>
      </c>
      <c r="D8" s="106"/>
      <c r="E8" s="106"/>
      <c r="F8" s="103" t="s">
        <v>7</v>
      </c>
      <c r="G8" s="103"/>
      <c r="H8" s="103"/>
      <c r="I8" s="102" t="s">
        <v>8</v>
      </c>
      <c r="J8" s="102"/>
      <c r="K8" s="102"/>
      <c r="L8" s="103" t="s">
        <v>9</v>
      </c>
      <c r="M8" s="103"/>
      <c r="N8" s="103"/>
    </row>
    <row r="9" spans="1:14" x14ac:dyDescent="0.2">
      <c r="B9" s="20" t="s">
        <v>42</v>
      </c>
      <c r="C9" s="3" t="s">
        <v>17</v>
      </c>
      <c r="D9" s="3" t="s">
        <v>20</v>
      </c>
      <c r="E9" s="3" t="s">
        <v>22</v>
      </c>
      <c r="F9" s="68" t="s">
        <v>17</v>
      </c>
      <c r="G9" s="68" t="s">
        <v>20</v>
      </c>
      <c r="H9" s="68" t="s">
        <v>22</v>
      </c>
      <c r="I9" s="68" t="s">
        <v>17</v>
      </c>
      <c r="J9" s="68" t="s">
        <v>20</v>
      </c>
      <c r="K9" s="68" t="s">
        <v>22</v>
      </c>
      <c r="L9" s="18" t="s">
        <v>19</v>
      </c>
      <c r="M9" s="18" t="s">
        <v>21</v>
      </c>
      <c r="N9" s="18" t="s">
        <v>23</v>
      </c>
    </row>
    <row r="10" spans="1:14" x14ac:dyDescent="0.2">
      <c r="B10" s="19" t="s">
        <v>18</v>
      </c>
      <c r="C10">
        <v>110000000</v>
      </c>
      <c r="D10">
        <v>30000000</v>
      </c>
      <c r="E10">
        <v>30000000</v>
      </c>
      <c r="F10" s="17">
        <v>500000</v>
      </c>
      <c r="G10" s="17">
        <v>4000000</v>
      </c>
      <c r="H10" s="17">
        <v>60000</v>
      </c>
      <c r="I10" s="17">
        <v>100000</v>
      </c>
      <c r="J10" s="17">
        <v>60000</v>
      </c>
      <c r="K10" s="17">
        <v>20000</v>
      </c>
      <c r="L10" s="17">
        <v>6000</v>
      </c>
      <c r="M10" s="17">
        <v>200</v>
      </c>
      <c r="N10" s="17">
        <v>5000</v>
      </c>
    </row>
    <row r="11" spans="1:14" x14ac:dyDescent="0.2">
      <c r="B11" s="19" t="s">
        <v>1</v>
      </c>
      <c r="C11">
        <v>4000000</v>
      </c>
      <c r="D11">
        <v>60000000</v>
      </c>
      <c r="E11">
        <v>80000000</v>
      </c>
      <c r="F11" s="17">
        <v>400000</v>
      </c>
      <c r="G11" s="17">
        <v>13000000</v>
      </c>
      <c r="H11" s="17">
        <v>5000000</v>
      </c>
      <c r="I11" s="17">
        <v>260000</v>
      </c>
      <c r="J11" s="17">
        <v>1600000</v>
      </c>
      <c r="K11" s="17">
        <v>100000</v>
      </c>
      <c r="L11" s="17">
        <v>500</v>
      </c>
      <c r="M11" s="17">
        <v>8000</v>
      </c>
      <c r="N11" s="17">
        <v>5000</v>
      </c>
    </row>
    <row r="12" spans="1:14" x14ac:dyDescent="0.2">
      <c r="B12" s="19" t="s">
        <v>5</v>
      </c>
      <c r="C12">
        <v>0</v>
      </c>
      <c r="D12">
        <v>300000</v>
      </c>
      <c r="E12">
        <v>400000</v>
      </c>
      <c r="F12" s="17">
        <v>0</v>
      </c>
      <c r="G12" s="17">
        <v>0</v>
      </c>
      <c r="H12" s="17">
        <v>300000</v>
      </c>
      <c r="I12" s="17">
        <v>0</v>
      </c>
      <c r="J12" s="17">
        <v>0</v>
      </c>
      <c r="K12" s="17">
        <v>10000</v>
      </c>
      <c r="L12" s="17">
        <v>90</v>
      </c>
      <c r="M12" s="17">
        <v>100</v>
      </c>
      <c r="N12" s="17">
        <v>90</v>
      </c>
    </row>
    <row r="13" spans="1:14" x14ac:dyDescent="0.2">
      <c r="B13" s="19" t="s">
        <v>10</v>
      </c>
      <c r="C13" s="97">
        <v>114000000</v>
      </c>
      <c r="D13" s="97">
        <v>90300000</v>
      </c>
      <c r="E13" s="97">
        <v>110400000</v>
      </c>
      <c r="F13" s="98">
        <v>900000</v>
      </c>
      <c r="G13" s="98">
        <v>17000000</v>
      </c>
      <c r="H13" s="98">
        <v>5360000</v>
      </c>
      <c r="I13" s="98">
        <v>360000</v>
      </c>
      <c r="J13" s="98">
        <v>1660000</v>
      </c>
      <c r="K13" s="98">
        <v>130000</v>
      </c>
      <c r="L13" s="98">
        <f t="shared" ref="L13:N13" si="0">L10+L11+L12</f>
        <v>6590</v>
      </c>
      <c r="M13" s="98">
        <f t="shared" si="0"/>
        <v>8300</v>
      </c>
      <c r="N13" s="98">
        <f t="shared" si="0"/>
        <v>10090</v>
      </c>
    </row>
  </sheetData>
  <mergeCells count="8">
    <mergeCell ref="C8:E8"/>
    <mergeCell ref="F8:H8"/>
    <mergeCell ref="I3:K3"/>
    <mergeCell ref="L3:N3"/>
    <mergeCell ref="I8:K8"/>
    <mergeCell ref="L8:N8"/>
    <mergeCell ref="C3:E3"/>
    <mergeCell ref="F3:H3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26A47-0159-F644-97E5-5642E8516561}">
  <dimension ref="A1:L23"/>
  <sheetViews>
    <sheetView workbookViewId="0">
      <selection activeCell="H17" sqref="H17:L17"/>
    </sheetView>
  </sheetViews>
  <sheetFormatPr baseColWidth="10" defaultRowHeight="16" x14ac:dyDescent="0.2"/>
  <cols>
    <col min="4" max="4" width="11.1640625" bestFit="1" customWidth="1"/>
    <col min="5" max="5" width="11.6640625" bestFit="1" customWidth="1"/>
    <col min="6" max="7" width="12.83203125" bestFit="1" customWidth="1"/>
    <col min="8" max="8" width="12.1640625" bestFit="1" customWidth="1"/>
    <col min="9" max="10" width="11.6640625" bestFit="1" customWidth="1"/>
    <col min="11" max="11" width="12.83203125" bestFit="1" customWidth="1"/>
  </cols>
  <sheetData>
    <row r="1" spans="1:11" x14ac:dyDescent="0.2">
      <c r="A1" s="74" t="s">
        <v>30</v>
      </c>
    </row>
    <row r="2" spans="1:11" x14ac:dyDescent="0.2">
      <c r="B2" t="s">
        <v>32</v>
      </c>
    </row>
    <row r="3" spans="1:11" x14ac:dyDescent="0.2">
      <c r="D3" s="106" t="s">
        <v>6</v>
      </c>
      <c r="E3" s="106"/>
      <c r="F3" s="106"/>
      <c r="G3" s="106"/>
      <c r="H3" s="103" t="s">
        <v>29</v>
      </c>
      <c r="I3" s="103"/>
      <c r="J3" s="103"/>
      <c r="K3" s="103"/>
    </row>
    <row r="4" spans="1:11" x14ac:dyDescent="0.2">
      <c r="B4" s="100" t="s">
        <v>26</v>
      </c>
      <c r="C4" s="100"/>
      <c r="D4" s="4" t="s">
        <v>24</v>
      </c>
      <c r="E4" s="3" t="s">
        <v>17</v>
      </c>
      <c r="F4" s="3" t="s">
        <v>20</v>
      </c>
      <c r="G4" s="3" t="s">
        <v>22</v>
      </c>
      <c r="H4" s="8" t="s">
        <v>25</v>
      </c>
      <c r="I4" s="8" t="s">
        <v>19</v>
      </c>
      <c r="J4" s="8" t="s">
        <v>21</v>
      </c>
      <c r="K4" s="8" t="s">
        <v>23</v>
      </c>
    </row>
    <row r="5" spans="1:11" x14ac:dyDescent="0.2">
      <c r="B5" s="101" t="s">
        <v>27</v>
      </c>
      <c r="C5" s="11" t="s">
        <v>12</v>
      </c>
      <c r="D5" s="5">
        <v>55</v>
      </c>
      <c r="E5" s="12">
        <v>35</v>
      </c>
      <c r="F5" s="12">
        <v>70</v>
      </c>
      <c r="G5" s="12">
        <v>60</v>
      </c>
      <c r="H5" s="9">
        <f>(I5+J5+K5)/3</f>
        <v>18.333333333333332</v>
      </c>
      <c r="I5" s="9">
        <v>10</v>
      </c>
      <c r="J5" s="9">
        <v>10</v>
      </c>
      <c r="K5" s="9">
        <v>35</v>
      </c>
    </row>
    <row r="6" spans="1:11" x14ac:dyDescent="0.2">
      <c r="B6" s="101"/>
      <c r="C6" s="11" t="s">
        <v>13</v>
      </c>
      <c r="D6" s="5">
        <v>300</v>
      </c>
      <c r="E6" s="12">
        <v>600</v>
      </c>
      <c r="F6" s="12">
        <v>100</v>
      </c>
      <c r="G6" s="12">
        <v>200</v>
      </c>
      <c r="H6" s="9">
        <f>(I6+J6+K6)/3</f>
        <v>800</v>
      </c>
      <c r="I6" s="9">
        <v>800</v>
      </c>
      <c r="J6" s="9">
        <v>100</v>
      </c>
      <c r="K6" s="9">
        <v>1500</v>
      </c>
    </row>
    <row r="7" spans="1:11" x14ac:dyDescent="0.2">
      <c r="B7" s="101"/>
      <c r="C7" s="11" t="s">
        <v>14</v>
      </c>
      <c r="D7" s="5">
        <v>133333333.33333333</v>
      </c>
      <c r="E7" s="12">
        <v>70000000</v>
      </c>
      <c r="F7" s="12">
        <v>170000000</v>
      </c>
      <c r="G7" s="12">
        <v>160000000</v>
      </c>
      <c r="H7" s="9">
        <f>(I7+J7+K7)/3</f>
        <v>93333333.333333328</v>
      </c>
      <c r="I7" s="9">
        <v>70000000</v>
      </c>
      <c r="J7" s="9">
        <v>110000000</v>
      </c>
      <c r="K7" s="9">
        <v>100000000</v>
      </c>
    </row>
    <row r="8" spans="1:11" x14ac:dyDescent="0.2">
      <c r="B8" s="101"/>
      <c r="C8" s="11" t="s">
        <v>15</v>
      </c>
      <c r="D8" s="5">
        <v>316666666.66666669</v>
      </c>
      <c r="E8" s="12">
        <v>300000000</v>
      </c>
      <c r="F8" s="12">
        <v>330000000</v>
      </c>
      <c r="G8" s="12">
        <v>320000000</v>
      </c>
      <c r="H8" s="9">
        <f>(I8+J8+K8)/3</f>
        <v>466666666.66666669</v>
      </c>
      <c r="I8" s="9">
        <v>300000000</v>
      </c>
      <c r="J8" s="9">
        <v>100000000</v>
      </c>
      <c r="K8" s="9">
        <v>1000000000</v>
      </c>
    </row>
    <row r="9" spans="1:11" ht="18" x14ac:dyDescent="0.25">
      <c r="B9" s="7"/>
      <c r="C9" s="13"/>
      <c r="D9" s="104" t="s">
        <v>38</v>
      </c>
      <c r="E9" s="104"/>
      <c r="F9" s="104"/>
      <c r="G9" s="104"/>
      <c r="H9" s="105" t="s">
        <v>39</v>
      </c>
      <c r="I9" s="105"/>
      <c r="J9" s="105"/>
      <c r="K9" s="105"/>
    </row>
    <row r="10" spans="1:11" x14ac:dyDescent="0.2">
      <c r="B10" s="101" t="s">
        <v>28</v>
      </c>
      <c r="C10" s="11" t="s">
        <v>12</v>
      </c>
      <c r="D10" s="5">
        <v>453333.33333333331</v>
      </c>
      <c r="E10" s="12">
        <v>1100000</v>
      </c>
      <c r="F10" s="12">
        <v>170000</v>
      </c>
      <c r="G10" s="12">
        <v>90000</v>
      </c>
      <c r="H10" s="80">
        <v>10</v>
      </c>
      <c r="I10" s="80">
        <v>10</v>
      </c>
      <c r="J10" s="80">
        <v>10</v>
      </c>
      <c r="K10" s="80">
        <v>10</v>
      </c>
    </row>
    <row r="11" spans="1:11" x14ac:dyDescent="0.2">
      <c r="B11" s="101"/>
      <c r="C11" s="11" t="s">
        <v>13</v>
      </c>
      <c r="D11" s="5">
        <v>5333333.333333333</v>
      </c>
      <c r="E11" s="12">
        <v>5000000</v>
      </c>
      <c r="F11" s="12">
        <v>6000000</v>
      </c>
      <c r="G11" s="12">
        <v>5000000</v>
      </c>
      <c r="H11" s="80">
        <v>10</v>
      </c>
      <c r="I11" s="80">
        <v>10</v>
      </c>
      <c r="J11" s="80">
        <v>10</v>
      </c>
      <c r="K11" s="80">
        <v>10</v>
      </c>
    </row>
    <row r="12" spans="1:11" x14ac:dyDescent="0.2">
      <c r="B12" s="101"/>
      <c r="C12" s="11" t="s">
        <v>14</v>
      </c>
      <c r="D12" s="5">
        <v>1100000000</v>
      </c>
      <c r="E12" s="12">
        <v>600000000</v>
      </c>
      <c r="F12" s="12">
        <v>1500000000</v>
      </c>
      <c r="G12" s="12">
        <v>1200000000</v>
      </c>
      <c r="H12" s="80">
        <v>10</v>
      </c>
      <c r="I12" s="80">
        <v>10</v>
      </c>
      <c r="J12" s="80">
        <v>10</v>
      </c>
      <c r="K12" s="80">
        <v>10</v>
      </c>
    </row>
    <row r="13" spans="1:11" x14ac:dyDescent="0.2">
      <c r="B13" s="101"/>
      <c r="C13" s="11" t="s">
        <v>15</v>
      </c>
      <c r="D13" s="5">
        <v>146666666.66666666</v>
      </c>
      <c r="E13" s="12">
        <v>60000000</v>
      </c>
      <c r="F13" s="12">
        <v>260000000</v>
      </c>
      <c r="G13" s="12">
        <v>120000000</v>
      </c>
      <c r="H13" s="80">
        <v>10</v>
      </c>
      <c r="I13" s="80">
        <v>10</v>
      </c>
      <c r="J13" s="80">
        <v>10</v>
      </c>
      <c r="K13" s="80">
        <v>10</v>
      </c>
    </row>
    <row r="14" spans="1:11" x14ac:dyDescent="0.2">
      <c r="B14" s="101"/>
      <c r="C14" s="11" t="s">
        <v>16</v>
      </c>
      <c r="D14" s="5">
        <v>156666666.66666666</v>
      </c>
      <c r="E14" s="12">
        <v>180000000</v>
      </c>
      <c r="F14" s="12">
        <v>190000000</v>
      </c>
      <c r="G14" s="12">
        <v>100000000</v>
      </c>
      <c r="H14" s="80">
        <v>10</v>
      </c>
      <c r="I14" s="80">
        <v>10</v>
      </c>
      <c r="J14" s="80">
        <v>10</v>
      </c>
      <c r="K14" s="80">
        <v>10</v>
      </c>
    </row>
    <row r="17" spans="8:12" x14ac:dyDescent="0.2">
      <c r="H17" s="77" t="s">
        <v>142</v>
      </c>
      <c r="I17" s="77"/>
      <c r="J17" s="77"/>
      <c r="K17" s="77"/>
      <c r="L17" s="77"/>
    </row>
    <row r="23" spans="8:12" x14ac:dyDescent="0.2">
      <c r="H23" s="2"/>
    </row>
  </sheetData>
  <mergeCells count="7">
    <mergeCell ref="B10:B14"/>
    <mergeCell ref="D3:G3"/>
    <mergeCell ref="H3:K3"/>
    <mergeCell ref="H9:K9"/>
    <mergeCell ref="D9:G9"/>
    <mergeCell ref="B4:C4"/>
    <mergeCell ref="B5:B8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1665-1122-7E44-85B8-A30DAF4514FD}">
  <dimension ref="A1:M15"/>
  <sheetViews>
    <sheetView workbookViewId="0">
      <selection activeCell="I32" sqref="I32"/>
    </sheetView>
  </sheetViews>
  <sheetFormatPr baseColWidth="10" defaultRowHeight="16" x14ac:dyDescent="0.2"/>
  <cols>
    <col min="4" max="4" width="11.1640625" bestFit="1" customWidth="1"/>
    <col min="5" max="5" width="12.83203125" bestFit="1" customWidth="1"/>
    <col min="6" max="7" width="11.6640625" bestFit="1" customWidth="1"/>
    <col min="8" max="8" width="12.1640625" bestFit="1" customWidth="1"/>
    <col min="9" max="9" width="13.1640625" bestFit="1" customWidth="1"/>
    <col min="10" max="11" width="12" bestFit="1" customWidth="1"/>
  </cols>
  <sheetData>
    <row r="1" spans="1:13" x14ac:dyDescent="0.2">
      <c r="A1" s="74" t="s">
        <v>31</v>
      </c>
    </row>
    <row r="2" spans="1:13" x14ac:dyDescent="0.2">
      <c r="B2" t="s">
        <v>32</v>
      </c>
    </row>
    <row r="3" spans="1:13" x14ac:dyDescent="0.2">
      <c r="D3" s="106" t="s">
        <v>6</v>
      </c>
      <c r="E3" s="106"/>
      <c r="F3" s="106"/>
      <c r="G3" s="106"/>
      <c r="H3" s="103" t="s">
        <v>29</v>
      </c>
      <c r="I3" s="103"/>
      <c r="J3" s="103"/>
      <c r="K3" s="103"/>
    </row>
    <row r="4" spans="1:13" x14ac:dyDescent="0.2">
      <c r="B4" s="100" t="s">
        <v>26</v>
      </c>
      <c r="C4" s="100"/>
      <c r="D4" s="4" t="s">
        <v>24</v>
      </c>
      <c r="E4" s="3" t="s">
        <v>17</v>
      </c>
      <c r="F4" s="3" t="s">
        <v>20</v>
      </c>
      <c r="G4" s="3" t="s">
        <v>22</v>
      </c>
      <c r="H4" s="8" t="s">
        <v>25</v>
      </c>
      <c r="I4" s="8" t="s">
        <v>19</v>
      </c>
      <c r="J4" s="8" t="s">
        <v>21</v>
      </c>
      <c r="K4" s="8" t="s">
        <v>23</v>
      </c>
    </row>
    <row r="5" spans="1:13" x14ac:dyDescent="0.2">
      <c r="B5" s="101" t="s">
        <v>27</v>
      </c>
      <c r="C5" s="11" t="s">
        <v>12</v>
      </c>
      <c r="D5" s="5">
        <f>(E5+F5+G5)/3</f>
        <v>36.666666666666664</v>
      </c>
      <c r="E5">
        <v>30</v>
      </c>
      <c r="F5">
        <v>35</v>
      </c>
      <c r="G5">
        <v>45</v>
      </c>
      <c r="H5" s="9">
        <v>13.333333333333334</v>
      </c>
      <c r="I5" s="76">
        <v>10</v>
      </c>
      <c r="J5" s="76">
        <v>10</v>
      </c>
      <c r="K5" s="21">
        <v>20</v>
      </c>
    </row>
    <row r="6" spans="1:13" x14ac:dyDescent="0.2">
      <c r="B6" s="101"/>
      <c r="C6" s="11" t="s">
        <v>13</v>
      </c>
      <c r="D6" s="5">
        <f t="shared" ref="D6:D8" si="0">(E6+F6+G6)/3</f>
        <v>933.33333333333337</v>
      </c>
      <c r="E6">
        <v>1100</v>
      </c>
      <c r="F6">
        <v>700</v>
      </c>
      <c r="G6">
        <v>1000</v>
      </c>
      <c r="H6" s="9">
        <v>766.66666666666663</v>
      </c>
      <c r="I6" s="21">
        <v>400</v>
      </c>
      <c r="J6" s="21">
        <v>1000</v>
      </c>
      <c r="K6" s="21">
        <v>900</v>
      </c>
    </row>
    <row r="7" spans="1:13" x14ac:dyDescent="0.2">
      <c r="B7" s="101"/>
      <c r="C7" s="11" t="s">
        <v>14</v>
      </c>
      <c r="D7" s="5">
        <f t="shared" si="0"/>
        <v>73333333.333333328</v>
      </c>
      <c r="E7">
        <v>50000000</v>
      </c>
      <c r="F7">
        <v>90000000</v>
      </c>
      <c r="G7">
        <v>80000000</v>
      </c>
      <c r="H7" s="9">
        <v>93333333.333333328</v>
      </c>
      <c r="I7" s="21">
        <v>60000000</v>
      </c>
      <c r="J7" s="21">
        <v>140000000</v>
      </c>
      <c r="K7" s="21">
        <v>80000000</v>
      </c>
    </row>
    <row r="8" spans="1:13" x14ac:dyDescent="0.2">
      <c r="B8" s="101"/>
      <c r="C8" s="11" t="s">
        <v>15</v>
      </c>
      <c r="D8" s="5">
        <f t="shared" si="0"/>
        <v>1033333333.3333334</v>
      </c>
      <c r="E8">
        <v>900000000</v>
      </c>
      <c r="F8">
        <v>1000000000</v>
      </c>
      <c r="G8">
        <v>1200000000</v>
      </c>
      <c r="H8" s="9">
        <v>800000000</v>
      </c>
      <c r="I8" s="21">
        <v>600000000</v>
      </c>
      <c r="J8" s="21">
        <v>400000000</v>
      </c>
      <c r="K8" s="21">
        <v>1400000000</v>
      </c>
    </row>
    <row r="9" spans="1:13" ht="18" x14ac:dyDescent="0.25">
      <c r="B9" s="7"/>
      <c r="C9" s="13"/>
      <c r="D9" s="104" t="s">
        <v>40</v>
      </c>
      <c r="E9" s="104"/>
      <c r="F9" s="104"/>
      <c r="G9" s="104"/>
      <c r="H9" s="105" t="s">
        <v>41</v>
      </c>
      <c r="I9" s="105"/>
      <c r="J9" s="105"/>
      <c r="K9" s="105"/>
    </row>
    <row r="10" spans="1:13" x14ac:dyDescent="0.2">
      <c r="B10" s="101" t="s">
        <v>28</v>
      </c>
      <c r="C10" s="11" t="s">
        <v>12</v>
      </c>
      <c r="D10" s="5">
        <f t="shared" ref="D10:D13" si="1">(E10+F10+G10)/3</f>
        <v>1533333.3333333333</v>
      </c>
      <c r="E10">
        <v>3000000</v>
      </c>
      <c r="F10">
        <v>1000000</v>
      </c>
      <c r="G10">
        <v>600000</v>
      </c>
      <c r="H10" s="9">
        <v>10</v>
      </c>
      <c r="I10" s="77">
        <v>10</v>
      </c>
      <c r="J10" s="77">
        <v>10</v>
      </c>
      <c r="K10" s="77">
        <v>10</v>
      </c>
    </row>
    <row r="11" spans="1:13" x14ac:dyDescent="0.2">
      <c r="B11" s="101"/>
      <c r="C11" s="11" t="s">
        <v>14</v>
      </c>
      <c r="D11" s="5">
        <f t="shared" si="1"/>
        <v>166666666.66666666</v>
      </c>
      <c r="E11">
        <v>200000000</v>
      </c>
      <c r="F11">
        <v>200000000</v>
      </c>
      <c r="G11">
        <v>100000000</v>
      </c>
      <c r="H11" s="9">
        <v>230000000</v>
      </c>
      <c r="I11">
        <v>40000000</v>
      </c>
      <c r="J11">
        <v>50000000</v>
      </c>
      <c r="K11">
        <v>600000000</v>
      </c>
    </row>
    <row r="12" spans="1:13" x14ac:dyDescent="0.2">
      <c r="B12" s="101"/>
      <c r="C12" s="11" t="s">
        <v>15</v>
      </c>
      <c r="D12" s="5">
        <f t="shared" si="1"/>
        <v>233333333.33333334</v>
      </c>
      <c r="E12">
        <v>300000000</v>
      </c>
      <c r="F12">
        <v>100000000</v>
      </c>
      <c r="G12">
        <v>300000000</v>
      </c>
      <c r="H12" s="9">
        <v>2200000000</v>
      </c>
      <c r="I12">
        <v>300000000</v>
      </c>
      <c r="J12">
        <v>6000000000</v>
      </c>
      <c r="K12">
        <v>300000000</v>
      </c>
    </row>
    <row r="13" spans="1:13" x14ac:dyDescent="0.2">
      <c r="B13" s="101"/>
      <c r="C13" s="11" t="s">
        <v>16</v>
      </c>
      <c r="D13" s="5">
        <f t="shared" si="1"/>
        <v>193333333.33333334</v>
      </c>
      <c r="E13">
        <v>80000000</v>
      </c>
      <c r="F13">
        <v>200000000</v>
      </c>
      <c r="G13">
        <v>300000000</v>
      </c>
      <c r="H13" s="9">
        <v>166666666.66666666</v>
      </c>
      <c r="I13">
        <v>80000000</v>
      </c>
      <c r="J13">
        <v>300000000</v>
      </c>
      <c r="K13">
        <v>120000000</v>
      </c>
    </row>
    <row r="15" spans="1:13" x14ac:dyDescent="0.2">
      <c r="I15" s="77" t="s">
        <v>142</v>
      </c>
      <c r="J15" s="77"/>
      <c r="K15" s="77"/>
      <c r="L15" s="77"/>
      <c r="M15" s="77"/>
    </row>
  </sheetData>
  <mergeCells count="7">
    <mergeCell ref="B5:B8"/>
    <mergeCell ref="D9:G9"/>
    <mergeCell ref="H9:K9"/>
    <mergeCell ref="B10:B13"/>
    <mergeCell ref="D3:G3"/>
    <mergeCell ref="H3:K3"/>
    <mergeCell ref="B4:C4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C34A-A93A-F048-9A48-DCF0719711F6}">
  <dimension ref="A1:J14"/>
  <sheetViews>
    <sheetView workbookViewId="0">
      <selection activeCell="F14" sqref="F14:J14"/>
    </sheetView>
  </sheetViews>
  <sheetFormatPr baseColWidth="10" defaultRowHeight="16" x14ac:dyDescent="0.2"/>
  <cols>
    <col min="1" max="1" width="11.1640625" bestFit="1" customWidth="1"/>
    <col min="2" max="2" width="22.1640625" customWidth="1"/>
    <col min="3" max="3" width="12.83203125" bestFit="1" customWidth="1"/>
    <col min="4" max="4" width="11.6640625" bestFit="1" customWidth="1"/>
    <col min="5" max="5" width="12.83203125" bestFit="1" customWidth="1"/>
    <col min="6" max="8" width="11" bestFit="1" customWidth="1"/>
  </cols>
  <sheetData>
    <row r="1" spans="1:10" x14ac:dyDescent="0.2">
      <c r="A1" s="74" t="s">
        <v>33</v>
      </c>
      <c r="B1" s="15"/>
      <c r="C1" s="15"/>
      <c r="D1" s="15"/>
      <c r="E1" s="15"/>
    </row>
    <row r="2" spans="1:10" x14ac:dyDescent="0.2">
      <c r="B2" s="16" t="s">
        <v>36</v>
      </c>
      <c r="C2" s="106" t="s">
        <v>6</v>
      </c>
      <c r="D2" s="106"/>
      <c r="E2" s="106"/>
      <c r="F2" s="103" t="s">
        <v>29</v>
      </c>
      <c r="G2" s="103"/>
      <c r="H2" s="103"/>
    </row>
    <row r="3" spans="1:10" x14ac:dyDescent="0.2">
      <c r="B3" s="14"/>
      <c r="C3" s="3" t="s">
        <v>17</v>
      </c>
      <c r="D3" s="3" t="s">
        <v>20</v>
      </c>
      <c r="E3" s="3" t="s">
        <v>22</v>
      </c>
      <c r="F3" s="8" t="s">
        <v>19</v>
      </c>
      <c r="G3" s="8" t="s">
        <v>21</v>
      </c>
      <c r="H3" s="8" t="s">
        <v>23</v>
      </c>
    </row>
    <row r="4" spans="1:10" x14ac:dyDescent="0.2">
      <c r="B4" s="6" t="s">
        <v>34</v>
      </c>
      <c r="C4" s="12">
        <v>1100000000</v>
      </c>
      <c r="D4" s="12">
        <v>530000000</v>
      </c>
      <c r="E4" s="12">
        <v>2900000000</v>
      </c>
      <c r="F4" s="80">
        <v>10</v>
      </c>
      <c r="G4" s="80">
        <v>10</v>
      </c>
      <c r="H4" s="80">
        <v>10</v>
      </c>
    </row>
    <row r="5" spans="1:10" x14ac:dyDescent="0.2">
      <c r="C5" s="14"/>
      <c r="D5" s="14"/>
      <c r="E5" s="14"/>
      <c r="F5" s="17"/>
      <c r="G5" s="17"/>
      <c r="H5" s="17"/>
    </row>
    <row r="6" spans="1:10" x14ac:dyDescent="0.2">
      <c r="C6" s="14"/>
      <c r="D6" s="14"/>
      <c r="E6" s="14"/>
      <c r="F6" s="17"/>
      <c r="G6" s="17"/>
      <c r="H6" s="17"/>
    </row>
    <row r="7" spans="1:10" x14ac:dyDescent="0.2">
      <c r="C7" s="106" t="s">
        <v>6</v>
      </c>
      <c r="D7" s="106"/>
      <c r="E7" s="106"/>
      <c r="F7" s="107" t="s">
        <v>29</v>
      </c>
      <c r="G7" s="107"/>
      <c r="H7" s="107"/>
    </row>
    <row r="8" spans="1:10" x14ac:dyDescent="0.2">
      <c r="B8" s="20" t="s">
        <v>42</v>
      </c>
      <c r="C8" s="3" t="s">
        <v>17</v>
      </c>
      <c r="D8" s="3" t="s">
        <v>20</v>
      </c>
      <c r="E8" s="3" t="s">
        <v>22</v>
      </c>
      <c r="F8" s="18" t="s">
        <v>19</v>
      </c>
      <c r="G8" s="18" t="s">
        <v>21</v>
      </c>
      <c r="H8" s="18" t="s">
        <v>23</v>
      </c>
    </row>
    <row r="9" spans="1:10" x14ac:dyDescent="0.2">
      <c r="B9" s="19" t="s">
        <v>18</v>
      </c>
      <c r="C9" s="5">
        <v>600000000</v>
      </c>
      <c r="D9" s="5">
        <v>300000000</v>
      </c>
      <c r="E9" s="5">
        <v>600000000</v>
      </c>
      <c r="F9" s="17">
        <v>0</v>
      </c>
      <c r="G9" s="17">
        <v>0</v>
      </c>
      <c r="H9" s="17">
        <v>0</v>
      </c>
    </row>
    <row r="10" spans="1:10" x14ac:dyDescent="0.2">
      <c r="B10" s="19" t="s">
        <v>1</v>
      </c>
      <c r="C10" s="5">
        <v>500000000</v>
      </c>
      <c r="D10" s="5">
        <v>200000000</v>
      </c>
      <c r="E10" s="5">
        <v>1500000000</v>
      </c>
      <c r="F10" s="17">
        <v>0</v>
      </c>
      <c r="G10" s="17">
        <v>0</v>
      </c>
      <c r="H10" s="17">
        <v>0</v>
      </c>
    </row>
    <row r="11" spans="1:10" x14ac:dyDescent="0.2">
      <c r="B11" s="19" t="s">
        <v>5</v>
      </c>
      <c r="C11" s="5">
        <v>0</v>
      </c>
      <c r="D11" s="5">
        <v>30000000</v>
      </c>
      <c r="E11" s="5">
        <v>800000000</v>
      </c>
      <c r="F11" s="17">
        <v>0</v>
      </c>
      <c r="G11" s="17">
        <v>0</v>
      </c>
      <c r="H11" s="17">
        <v>0</v>
      </c>
    </row>
    <row r="12" spans="1:10" x14ac:dyDescent="0.2">
      <c r="B12" s="19" t="s">
        <v>10</v>
      </c>
      <c r="C12" s="12">
        <v>1100000000</v>
      </c>
      <c r="D12" s="12">
        <v>530000000</v>
      </c>
      <c r="E12" s="12">
        <v>2900000000</v>
      </c>
      <c r="F12" s="80">
        <v>10</v>
      </c>
      <c r="G12" s="80">
        <v>10</v>
      </c>
      <c r="H12" s="80">
        <v>10</v>
      </c>
    </row>
    <row r="14" spans="1:10" x14ac:dyDescent="0.2">
      <c r="F14" s="77" t="s">
        <v>142</v>
      </c>
      <c r="G14" s="77"/>
      <c r="H14" s="77"/>
      <c r="I14" s="77"/>
      <c r="J14" s="77"/>
    </row>
  </sheetData>
  <mergeCells count="4">
    <mergeCell ref="C2:E2"/>
    <mergeCell ref="F2:H2"/>
    <mergeCell ref="C7:E7"/>
    <mergeCell ref="F7:H7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ECCE0-115F-1E4F-94C0-128BBB7B920C}">
  <dimension ref="A1:H20"/>
  <sheetViews>
    <sheetView workbookViewId="0">
      <selection activeCell="F19" sqref="F19"/>
    </sheetView>
  </sheetViews>
  <sheetFormatPr baseColWidth="10" defaultRowHeight="16" x14ac:dyDescent="0.2"/>
  <cols>
    <col min="2" max="2" width="24" customWidth="1"/>
    <col min="3" max="4" width="12.83203125" bestFit="1" customWidth="1"/>
    <col min="5" max="5" width="11.6640625" bestFit="1" customWidth="1"/>
    <col min="6" max="7" width="12.83203125" bestFit="1" customWidth="1"/>
    <col min="8" max="8" width="11.6640625" bestFit="1" customWidth="1"/>
  </cols>
  <sheetData>
    <row r="1" spans="1:8" x14ac:dyDescent="0.2">
      <c r="A1" s="74" t="s">
        <v>35</v>
      </c>
    </row>
    <row r="2" spans="1:8" x14ac:dyDescent="0.2">
      <c r="B2" s="16" t="s">
        <v>37</v>
      </c>
      <c r="C2" s="106" t="s">
        <v>6</v>
      </c>
      <c r="D2" s="106"/>
      <c r="E2" s="106"/>
      <c r="F2" s="103" t="s">
        <v>29</v>
      </c>
      <c r="G2" s="103"/>
      <c r="H2" s="103"/>
    </row>
    <row r="3" spans="1:8" x14ac:dyDescent="0.2">
      <c r="B3" s="14"/>
      <c r="C3" s="3" t="s">
        <v>17</v>
      </c>
      <c r="D3" s="3" t="s">
        <v>20</v>
      </c>
      <c r="E3" s="3" t="s">
        <v>22</v>
      </c>
      <c r="F3" s="8" t="s">
        <v>19</v>
      </c>
      <c r="G3" s="8" t="s">
        <v>21</v>
      </c>
      <c r="H3" s="8" t="s">
        <v>23</v>
      </c>
    </row>
    <row r="4" spans="1:8" x14ac:dyDescent="0.2">
      <c r="B4" s="6" t="s">
        <v>34</v>
      </c>
      <c r="C4" s="12">
        <v>3000000000</v>
      </c>
      <c r="D4" s="12">
        <v>2004000000</v>
      </c>
      <c r="E4" s="12">
        <v>110000000</v>
      </c>
      <c r="F4" s="9">
        <v>4500000300</v>
      </c>
      <c r="G4" s="9">
        <v>500000000</v>
      </c>
      <c r="H4" s="9">
        <v>330600000</v>
      </c>
    </row>
    <row r="5" spans="1:8" x14ac:dyDescent="0.2">
      <c r="C5" s="14"/>
      <c r="D5" s="14"/>
      <c r="E5" s="14"/>
      <c r="F5" s="17"/>
      <c r="G5" s="17"/>
      <c r="H5" s="17"/>
    </row>
    <row r="6" spans="1:8" x14ac:dyDescent="0.2">
      <c r="C6" s="14"/>
      <c r="D6" s="14"/>
      <c r="E6" s="14"/>
      <c r="F6" s="17"/>
      <c r="G6" s="17"/>
      <c r="H6" s="17"/>
    </row>
    <row r="7" spans="1:8" x14ac:dyDescent="0.2">
      <c r="A7" s="74" t="s">
        <v>110</v>
      </c>
      <c r="C7" s="14"/>
      <c r="D7" s="14"/>
      <c r="E7" s="14"/>
      <c r="F7" s="17"/>
      <c r="G7" s="17"/>
      <c r="H7" s="17"/>
    </row>
    <row r="8" spans="1:8" x14ac:dyDescent="0.2">
      <c r="C8" s="106" t="s">
        <v>6</v>
      </c>
      <c r="D8" s="106"/>
      <c r="E8" s="106"/>
      <c r="F8" s="107" t="s">
        <v>29</v>
      </c>
      <c r="G8" s="107"/>
      <c r="H8" s="107"/>
    </row>
    <row r="9" spans="1:8" x14ac:dyDescent="0.2">
      <c r="B9" s="20" t="s">
        <v>42</v>
      </c>
      <c r="C9" s="3" t="s">
        <v>17</v>
      </c>
      <c r="D9" s="3" t="s">
        <v>20</v>
      </c>
      <c r="E9" s="3" t="s">
        <v>22</v>
      </c>
      <c r="F9" s="18" t="s">
        <v>19</v>
      </c>
      <c r="G9" s="18" t="s">
        <v>21</v>
      </c>
      <c r="H9" s="18" t="s">
        <v>23</v>
      </c>
    </row>
    <row r="10" spans="1:8" x14ac:dyDescent="0.2">
      <c r="B10" s="19" t="s">
        <v>18</v>
      </c>
      <c r="C10" s="5">
        <v>2000000000</v>
      </c>
      <c r="D10" s="5">
        <v>600000000</v>
      </c>
      <c r="E10" s="5">
        <v>70000000</v>
      </c>
      <c r="F10" s="9">
        <v>500000000</v>
      </c>
      <c r="G10" s="9">
        <v>100000000</v>
      </c>
      <c r="H10" s="9">
        <v>600000</v>
      </c>
    </row>
    <row r="11" spans="1:8" x14ac:dyDescent="0.2">
      <c r="B11" s="19" t="s">
        <v>1</v>
      </c>
      <c r="C11" s="5">
        <v>1000000000</v>
      </c>
      <c r="D11" s="5">
        <v>1400000000</v>
      </c>
      <c r="E11" s="5">
        <v>40000000</v>
      </c>
      <c r="F11" s="9">
        <v>4000000000</v>
      </c>
      <c r="G11" s="9">
        <v>400000000</v>
      </c>
      <c r="H11" s="22">
        <v>150000000</v>
      </c>
    </row>
    <row r="12" spans="1:8" x14ac:dyDescent="0.2">
      <c r="B12" s="19" t="s">
        <v>5</v>
      </c>
      <c r="C12" s="5">
        <v>0</v>
      </c>
      <c r="D12" s="5">
        <v>4000000</v>
      </c>
      <c r="E12" s="5">
        <v>0</v>
      </c>
      <c r="F12" s="9">
        <v>300</v>
      </c>
      <c r="G12" s="9">
        <v>0</v>
      </c>
      <c r="H12" s="22">
        <v>180000000</v>
      </c>
    </row>
    <row r="13" spans="1:8" x14ac:dyDescent="0.2">
      <c r="B13" s="19" t="s">
        <v>10</v>
      </c>
      <c r="C13" s="12">
        <f>C10+C11</f>
        <v>3000000000</v>
      </c>
      <c r="D13" s="12">
        <f>D10+D11+D12</f>
        <v>2004000000</v>
      </c>
      <c r="E13" s="12">
        <f>E10+E11</f>
        <v>110000000</v>
      </c>
      <c r="F13" s="9">
        <v>4500000300</v>
      </c>
      <c r="G13" s="9">
        <v>500000000</v>
      </c>
      <c r="H13" s="9">
        <v>330600000</v>
      </c>
    </row>
    <row r="16" spans="1:8" x14ac:dyDescent="0.2">
      <c r="C16" s="10"/>
    </row>
    <row r="17" spans="3:5" x14ac:dyDescent="0.2">
      <c r="C17" s="10"/>
    </row>
    <row r="18" spans="3:5" x14ac:dyDescent="0.2">
      <c r="C18" s="10"/>
    </row>
    <row r="20" spans="3:5" x14ac:dyDescent="0.2">
      <c r="C20" s="10"/>
      <c r="D20" s="10"/>
      <c r="E20" s="10"/>
    </row>
  </sheetData>
  <mergeCells count="4">
    <mergeCell ref="C2:E2"/>
    <mergeCell ref="F2:H2"/>
    <mergeCell ref="C8:E8"/>
    <mergeCell ref="F8:H8"/>
  </mergeCell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8823-870A-1644-A3DC-611F90E5E2A2}">
  <dimension ref="A1:U26"/>
  <sheetViews>
    <sheetView workbookViewId="0">
      <selection activeCell="B5" sqref="B5"/>
    </sheetView>
  </sheetViews>
  <sheetFormatPr baseColWidth="10" defaultRowHeight="16" x14ac:dyDescent="0.2"/>
  <cols>
    <col min="1" max="1" width="10.83203125" style="23"/>
    <col min="2" max="10" width="10.83203125" style="23" customWidth="1"/>
    <col min="11" max="12" width="10.83203125" style="23"/>
    <col min="13" max="13" width="11.33203125" style="23" bestFit="1" customWidth="1"/>
    <col min="14" max="15" width="11" style="23" bestFit="1" customWidth="1"/>
    <col min="16" max="16" width="11.1640625" style="23" bestFit="1" customWidth="1"/>
    <col min="17" max="18" width="11" style="23" bestFit="1" customWidth="1"/>
    <col min="19" max="19" width="11.1640625" style="23" bestFit="1" customWidth="1"/>
    <col min="20" max="21" width="11" style="23" bestFit="1" customWidth="1"/>
    <col min="22" max="16384" width="10.83203125" style="23"/>
  </cols>
  <sheetData>
    <row r="1" spans="1:21" x14ac:dyDescent="0.2">
      <c r="A1" s="74" t="s">
        <v>108</v>
      </c>
    </row>
    <row r="2" spans="1:21" x14ac:dyDescent="0.2">
      <c r="A2" s="74" t="s">
        <v>144</v>
      </c>
    </row>
    <row r="4" spans="1:21" x14ac:dyDescent="0.2">
      <c r="B4" s="26" t="s">
        <v>43</v>
      </c>
      <c r="C4" s="26"/>
      <c r="D4" s="26"/>
      <c r="E4" s="26"/>
      <c r="F4" s="26"/>
      <c r="G4" s="26"/>
      <c r="H4" s="26"/>
      <c r="I4" s="26"/>
      <c r="J4" s="26"/>
    </row>
    <row r="5" spans="1:21" ht="51" x14ac:dyDescent="0.2">
      <c r="C5" s="26"/>
      <c r="D5" s="24" t="s">
        <v>45</v>
      </c>
      <c r="E5" s="27" t="s">
        <v>48</v>
      </c>
      <c r="F5" s="27" t="s">
        <v>47</v>
      </c>
      <c r="G5" s="27" t="s">
        <v>46</v>
      </c>
      <c r="H5" s="26"/>
      <c r="I5" s="26"/>
      <c r="J5" s="26"/>
    </row>
    <row r="6" spans="1:21" x14ac:dyDescent="0.2">
      <c r="C6" s="108" t="s">
        <v>44</v>
      </c>
      <c r="D6" s="25">
        <v>1</v>
      </c>
      <c r="E6" s="26">
        <v>7000000000</v>
      </c>
      <c r="F6" s="26">
        <v>400000</v>
      </c>
      <c r="G6" s="26">
        <v>5.7142857142857143E-3</v>
      </c>
      <c r="H6" s="26"/>
      <c r="I6" s="26"/>
      <c r="J6" s="26"/>
    </row>
    <row r="7" spans="1:21" x14ac:dyDescent="0.2">
      <c r="C7" s="108"/>
      <c r="D7" s="25">
        <v>2</v>
      </c>
      <c r="E7" s="26">
        <v>6000000000</v>
      </c>
      <c r="F7" s="26">
        <v>300000</v>
      </c>
      <c r="G7" s="26">
        <v>5.0000000000000001E-3</v>
      </c>
      <c r="H7" s="26"/>
      <c r="I7" s="26"/>
      <c r="J7" s="26"/>
    </row>
    <row r="8" spans="1:21" x14ac:dyDescent="0.2">
      <c r="C8" s="108"/>
      <c r="D8" s="25">
        <v>3</v>
      </c>
      <c r="E8" s="26">
        <v>5000000000</v>
      </c>
      <c r="F8" s="26">
        <v>200000</v>
      </c>
      <c r="G8" s="26">
        <v>4.0000000000000001E-3</v>
      </c>
      <c r="H8" s="26"/>
      <c r="I8" s="26" t="s">
        <v>53</v>
      </c>
      <c r="J8" s="26">
        <v>4.9047619047619048E-3</v>
      </c>
    </row>
    <row r="11" spans="1:21" x14ac:dyDescent="0.2">
      <c r="A11" s="81" t="s">
        <v>111</v>
      </c>
    </row>
    <row r="13" spans="1:21" x14ac:dyDescent="0.2">
      <c r="B13" s="23" t="s">
        <v>49</v>
      </c>
      <c r="C13" s="28"/>
      <c r="D13" s="113" t="s">
        <v>6</v>
      </c>
      <c r="E13" s="113"/>
      <c r="F13" s="113"/>
      <c r="G13" s="113"/>
      <c r="H13" s="113"/>
      <c r="I13" s="113"/>
      <c r="J13" s="113"/>
      <c r="K13" s="113"/>
      <c r="L13" s="113"/>
      <c r="M13" s="114" t="s">
        <v>29</v>
      </c>
      <c r="N13" s="114"/>
      <c r="O13" s="114"/>
      <c r="P13" s="114"/>
      <c r="Q13" s="114"/>
      <c r="R13" s="114"/>
      <c r="S13" s="114"/>
      <c r="T13" s="114"/>
      <c r="U13" s="114"/>
    </row>
    <row r="14" spans="1:21" x14ac:dyDescent="0.2">
      <c r="C14" s="28"/>
      <c r="D14" s="109" t="s">
        <v>2</v>
      </c>
      <c r="E14" s="110"/>
      <c r="F14" s="110"/>
      <c r="G14" s="110" t="s">
        <v>3</v>
      </c>
      <c r="H14" s="110"/>
      <c r="I14" s="110"/>
      <c r="J14" s="110" t="s">
        <v>4</v>
      </c>
      <c r="K14" s="110"/>
      <c r="L14" s="110"/>
      <c r="M14" s="111" t="s">
        <v>50</v>
      </c>
      <c r="N14" s="111"/>
      <c r="O14" s="111"/>
      <c r="P14" s="111" t="s">
        <v>51</v>
      </c>
      <c r="Q14" s="111"/>
      <c r="R14" s="111"/>
      <c r="S14" s="111" t="s">
        <v>52</v>
      </c>
      <c r="T14" s="111"/>
      <c r="U14" s="112"/>
    </row>
    <row r="15" spans="1:21" x14ac:dyDescent="0.2">
      <c r="C15" s="28"/>
      <c r="D15" s="26" t="s">
        <v>11</v>
      </c>
      <c r="E15" s="26" t="s">
        <v>54</v>
      </c>
      <c r="F15" s="32" t="s">
        <v>55</v>
      </c>
      <c r="G15" s="26" t="s">
        <v>11</v>
      </c>
      <c r="H15" s="26" t="s">
        <v>54</v>
      </c>
      <c r="I15" s="32" t="s">
        <v>55</v>
      </c>
      <c r="J15" s="26" t="s">
        <v>11</v>
      </c>
      <c r="K15" s="26" t="s">
        <v>54</v>
      </c>
      <c r="L15" s="26" t="s">
        <v>55</v>
      </c>
      <c r="M15" s="33" t="s">
        <v>11</v>
      </c>
      <c r="N15" s="33" t="s">
        <v>54</v>
      </c>
      <c r="O15" s="34" t="s">
        <v>55</v>
      </c>
      <c r="P15" s="33" t="s">
        <v>11</v>
      </c>
      <c r="Q15" s="33" t="s">
        <v>54</v>
      </c>
      <c r="R15" s="34" t="s">
        <v>55</v>
      </c>
      <c r="S15" s="33" t="s">
        <v>11</v>
      </c>
      <c r="T15" s="33" t="s">
        <v>54</v>
      </c>
      <c r="U15" s="33" t="s">
        <v>55</v>
      </c>
    </row>
    <row r="16" spans="1:21" x14ac:dyDescent="0.2">
      <c r="C16" s="28" t="s">
        <v>43</v>
      </c>
      <c r="D16" s="26"/>
      <c r="E16" s="26"/>
      <c r="F16" s="37">
        <v>4.9047619047619048E-3</v>
      </c>
      <c r="G16" s="26"/>
      <c r="H16" s="26"/>
      <c r="I16" s="37">
        <v>4.9047619047619048E-3</v>
      </c>
      <c r="J16" s="26"/>
      <c r="K16" s="26"/>
      <c r="L16" s="38">
        <v>4.9047619047619048E-3</v>
      </c>
      <c r="M16" s="33"/>
      <c r="N16" s="33"/>
      <c r="O16" s="39">
        <v>4.9047619047619048E-3</v>
      </c>
      <c r="P16" s="33"/>
      <c r="Q16" s="33"/>
      <c r="R16" s="39">
        <v>4.9047619047619048E-3</v>
      </c>
      <c r="S16" s="33"/>
      <c r="T16" s="33"/>
      <c r="U16" s="39">
        <v>4.9047619047619048E-3</v>
      </c>
    </row>
    <row r="17" spans="2:21" ht="34" x14ac:dyDescent="0.2">
      <c r="C17" s="29" t="s">
        <v>56</v>
      </c>
      <c r="D17" s="26">
        <v>900000000</v>
      </c>
      <c r="E17" s="26">
        <v>100000</v>
      </c>
      <c r="F17" s="37">
        <v>1.1111111111111112E-2</v>
      </c>
      <c r="G17" s="26">
        <v>1000000000</v>
      </c>
      <c r="H17" s="26">
        <v>180000</v>
      </c>
      <c r="I17" s="37">
        <v>1.8000000000000002E-2</v>
      </c>
      <c r="J17" s="26">
        <v>1200000000</v>
      </c>
      <c r="K17" s="31">
        <v>180000</v>
      </c>
      <c r="L17" s="38">
        <v>1.2500000000000001E-2</v>
      </c>
      <c r="M17" s="33">
        <v>600000000</v>
      </c>
      <c r="N17" s="33">
        <v>110000</v>
      </c>
      <c r="O17" s="39">
        <v>1.8333333333333333E-2</v>
      </c>
      <c r="P17" s="33">
        <v>400000000</v>
      </c>
      <c r="Q17" s="33">
        <v>150000</v>
      </c>
      <c r="R17" s="39">
        <v>3.7499999999999999E-2</v>
      </c>
      <c r="S17" s="33">
        <v>1400000000</v>
      </c>
      <c r="T17" s="33">
        <v>200000</v>
      </c>
      <c r="U17" s="40">
        <v>1.4285714285714287E-2</v>
      </c>
    </row>
    <row r="18" spans="2:21" ht="34" x14ac:dyDescent="0.2">
      <c r="C18" s="29" t="s">
        <v>57</v>
      </c>
      <c r="D18" s="26">
        <v>200000000</v>
      </c>
      <c r="E18" s="26">
        <v>200000</v>
      </c>
      <c r="F18" s="37">
        <v>0.1</v>
      </c>
      <c r="G18" s="26">
        <v>200000000</v>
      </c>
      <c r="H18" s="26">
        <v>500000</v>
      </c>
      <c r="I18" s="37">
        <v>0.25</v>
      </c>
      <c r="J18" s="26">
        <v>100000000</v>
      </c>
      <c r="K18" s="26">
        <v>90000</v>
      </c>
      <c r="L18" s="38">
        <v>0.09</v>
      </c>
      <c r="M18" s="33">
        <v>40000000</v>
      </c>
      <c r="N18" s="33">
        <v>7000</v>
      </c>
      <c r="O18" s="39">
        <v>1.7499999999999998E-2</v>
      </c>
      <c r="P18" s="33">
        <v>50000000</v>
      </c>
      <c r="Q18" s="33">
        <v>11000</v>
      </c>
      <c r="R18" s="39">
        <v>2.2000000000000002E-2</v>
      </c>
      <c r="S18" s="33">
        <v>600000000</v>
      </c>
      <c r="T18" s="33">
        <v>100000</v>
      </c>
      <c r="U18" s="40">
        <v>1.6666666666666666E-2</v>
      </c>
    </row>
    <row r="19" spans="2:21" ht="34" x14ac:dyDescent="0.2">
      <c r="C19" s="29" t="s">
        <v>58</v>
      </c>
      <c r="D19" s="26">
        <v>300000000</v>
      </c>
      <c r="E19" s="26">
        <v>100000</v>
      </c>
      <c r="F19" s="37">
        <v>3.3333333333333333E-2</v>
      </c>
      <c r="G19" s="26">
        <v>100000000</v>
      </c>
      <c r="H19" s="26">
        <v>80000</v>
      </c>
      <c r="I19" s="37">
        <v>0.08</v>
      </c>
      <c r="J19" s="26">
        <v>300000000</v>
      </c>
      <c r="K19" s="26">
        <v>800000</v>
      </c>
      <c r="L19" s="38">
        <v>0.26666666666666666</v>
      </c>
      <c r="M19" s="33">
        <v>300000000</v>
      </c>
      <c r="N19" s="33">
        <v>1000000</v>
      </c>
      <c r="O19" s="39">
        <v>0.33333333333333337</v>
      </c>
      <c r="P19" s="33">
        <v>6000000000</v>
      </c>
      <c r="Q19" s="33">
        <v>900000</v>
      </c>
      <c r="R19" s="39">
        <v>1.4999999999999999E-2</v>
      </c>
      <c r="S19" s="33">
        <v>300000000</v>
      </c>
      <c r="T19" s="33">
        <v>500000</v>
      </c>
      <c r="U19" s="40">
        <v>0.16666666666666669</v>
      </c>
    </row>
    <row r="20" spans="2:21" ht="34" x14ac:dyDescent="0.2">
      <c r="C20" s="30" t="s">
        <v>59</v>
      </c>
      <c r="D20" s="26">
        <v>80000000</v>
      </c>
      <c r="E20" s="26">
        <v>40000</v>
      </c>
      <c r="F20" s="37">
        <v>0.05</v>
      </c>
      <c r="G20" s="26">
        <v>200000000</v>
      </c>
      <c r="H20" s="26">
        <v>60000</v>
      </c>
      <c r="I20" s="37">
        <v>0.03</v>
      </c>
      <c r="J20" s="26">
        <v>300000000</v>
      </c>
      <c r="K20" s="26">
        <v>60000</v>
      </c>
      <c r="L20" s="38">
        <v>0.02</v>
      </c>
      <c r="M20" s="33">
        <v>80000000</v>
      </c>
      <c r="N20" s="33">
        <v>40000</v>
      </c>
      <c r="O20" s="39">
        <v>0.05</v>
      </c>
      <c r="P20" s="33">
        <v>300000000</v>
      </c>
      <c r="Q20" s="33">
        <v>200000</v>
      </c>
      <c r="R20" s="39">
        <v>6.6666666666666666E-2</v>
      </c>
      <c r="S20" s="33">
        <v>120000000</v>
      </c>
      <c r="T20" s="33">
        <v>140000</v>
      </c>
      <c r="U20" s="40">
        <v>0.11666666666666668</v>
      </c>
    </row>
    <row r="21" spans="2:21" x14ac:dyDescent="0.2">
      <c r="C21" s="28" t="s">
        <v>60</v>
      </c>
      <c r="D21" s="26">
        <v>3000000000</v>
      </c>
      <c r="E21" s="26">
        <v>800000</v>
      </c>
      <c r="F21" s="37">
        <v>2.6666666666666668E-2</v>
      </c>
      <c r="G21" s="26">
        <v>2004000000</v>
      </c>
      <c r="H21" s="26">
        <v>1301100</v>
      </c>
      <c r="I21" s="37">
        <v>6.4925149700598803E-2</v>
      </c>
      <c r="J21" s="26">
        <v>110000000</v>
      </c>
      <c r="K21" s="26">
        <v>36000</v>
      </c>
      <c r="L21" s="38">
        <v>3.272727272727273E-2</v>
      </c>
      <c r="M21" s="33">
        <v>4500000300</v>
      </c>
      <c r="N21" s="33">
        <v>1000000</v>
      </c>
      <c r="O21" s="39">
        <v>2.2222220740740838E-2</v>
      </c>
      <c r="P21" s="33">
        <v>500000000</v>
      </c>
      <c r="Q21" s="33">
        <v>100000</v>
      </c>
      <c r="R21" s="39">
        <v>0.02</v>
      </c>
      <c r="S21" s="33">
        <v>330600000</v>
      </c>
      <c r="T21" s="33">
        <v>151200</v>
      </c>
      <c r="U21" s="40">
        <v>4.5735027223230494E-2</v>
      </c>
    </row>
    <row r="22" spans="2:21" x14ac:dyDescent="0.2">
      <c r="C22" s="28"/>
      <c r="D22" s="26"/>
      <c r="E22" s="26"/>
      <c r="F22" s="37"/>
      <c r="G22" s="26"/>
      <c r="H22" s="26"/>
      <c r="I22" s="37"/>
      <c r="J22" s="26"/>
      <c r="K22" s="26"/>
      <c r="L22" s="38"/>
      <c r="M22" s="33"/>
      <c r="N22" s="33"/>
      <c r="O22" s="39"/>
      <c r="P22" s="33"/>
      <c r="Q22" s="33"/>
      <c r="R22" s="39"/>
      <c r="S22" s="33"/>
      <c r="T22" s="33"/>
      <c r="U22" s="40"/>
    </row>
    <row r="23" spans="2:21" x14ac:dyDescent="0.2">
      <c r="B23" s="115" t="s">
        <v>80</v>
      </c>
      <c r="C23" s="28" t="s">
        <v>0</v>
      </c>
      <c r="D23" s="26">
        <v>2000000000</v>
      </c>
      <c r="E23" s="26">
        <v>400000</v>
      </c>
      <c r="F23" s="32">
        <v>0.02</v>
      </c>
      <c r="G23" s="26">
        <v>600000000</v>
      </c>
      <c r="H23" s="26">
        <v>700000</v>
      </c>
      <c r="I23" s="32">
        <v>0.11666666666666668</v>
      </c>
      <c r="J23" s="26">
        <v>70000000</v>
      </c>
      <c r="K23" s="26">
        <v>6000</v>
      </c>
      <c r="L23" s="26">
        <v>8.5714285714285719E-3</v>
      </c>
      <c r="M23" s="33">
        <v>500000000</v>
      </c>
      <c r="N23" s="33">
        <v>400000</v>
      </c>
      <c r="O23" s="34">
        <v>0.08</v>
      </c>
      <c r="P23" s="33">
        <v>100000000</v>
      </c>
      <c r="Q23" s="33">
        <v>40000</v>
      </c>
      <c r="R23" s="34">
        <v>0.04</v>
      </c>
      <c r="S23" s="33">
        <v>600000</v>
      </c>
      <c r="T23" s="33">
        <v>1200</v>
      </c>
      <c r="U23" s="33">
        <v>0.2</v>
      </c>
    </row>
    <row r="24" spans="2:21" x14ac:dyDescent="0.2">
      <c r="B24" s="115"/>
      <c r="C24" s="28" t="s">
        <v>1</v>
      </c>
      <c r="D24" s="26">
        <v>1000000000</v>
      </c>
      <c r="E24" s="26">
        <v>400000</v>
      </c>
      <c r="F24" s="32">
        <v>0.04</v>
      </c>
      <c r="G24" s="26">
        <v>1400000000</v>
      </c>
      <c r="H24" s="26">
        <v>600000</v>
      </c>
      <c r="I24" s="32">
        <v>4.2857142857142858E-2</v>
      </c>
      <c r="J24" s="26">
        <v>40000000</v>
      </c>
      <c r="K24" s="26">
        <v>30000</v>
      </c>
      <c r="L24" s="26">
        <v>7.4999999999999997E-2</v>
      </c>
      <c r="M24" s="33">
        <v>4000000000</v>
      </c>
      <c r="N24" s="33">
        <v>600000</v>
      </c>
      <c r="O24" s="34">
        <v>1.4999999999999999E-2</v>
      </c>
      <c r="P24" s="33">
        <v>400000000</v>
      </c>
      <c r="Q24" s="33">
        <v>60000</v>
      </c>
      <c r="R24" s="34">
        <v>1.4999999999999999E-2</v>
      </c>
      <c r="S24" s="33">
        <v>150000000</v>
      </c>
      <c r="T24" s="33">
        <v>80000</v>
      </c>
      <c r="U24" s="33">
        <v>5.3333333333333337E-2</v>
      </c>
    </row>
    <row r="25" spans="2:21" x14ac:dyDescent="0.2">
      <c r="B25" s="115"/>
      <c r="C25" s="28" t="s">
        <v>5</v>
      </c>
      <c r="D25" s="26">
        <v>0</v>
      </c>
      <c r="E25" s="26">
        <v>0</v>
      </c>
      <c r="F25" s="32" t="s">
        <v>62</v>
      </c>
      <c r="G25" s="26">
        <v>4000000</v>
      </c>
      <c r="H25" s="26">
        <v>1100</v>
      </c>
      <c r="I25" s="32">
        <v>2.75E-2</v>
      </c>
      <c r="J25" s="26">
        <v>0</v>
      </c>
      <c r="K25" s="26">
        <v>0</v>
      </c>
      <c r="L25" s="26" t="s">
        <v>62</v>
      </c>
      <c r="M25" s="33">
        <v>300</v>
      </c>
      <c r="N25" s="33">
        <v>0</v>
      </c>
      <c r="O25" s="34">
        <v>0</v>
      </c>
      <c r="P25" s="33">
        <v>0</v>
      </c>
      <c r="Q25" s="33">
        <v>0</v>
      </c>
      <c r="R25" s="34" t="s">
        <v>62</v>
      </c>
      <c r="S25" s="33">
        <v>180000000</v>
      </c>
      <c r="T25" s="33">
        <v>70000</v>
      </c>
      <c r="U25" s="33">
        <v>3.888888888888889E-2</v>
      </c>
    </row>
    <row r="26" spans="2:21" x14ac:dyDescent="0.2">
      <c r="B26" s="115"/>
      <c r="C26" s="28" t="s">
        <v>10</v>
      </c>
      <c r="D26" s="26">
        <v>3000000000</v>
      </c>
      <c r="E26" s="26">
        <v>800000</v>
      </c>
      <c r="F26" s="37">
        <v>2.6666666666666668E-2</v>
      </c>
      <c r="G26" s="26">
        <v>2004000000</v>
      </c>
      <c r="H26" s="26">
        <v>1301100</v>
      </c>
      <c r="I26" s="37">
        <v>6.4925149700598803E-2</v>
      </c>
      <c r="J26" s="26">
        <v>110000000</v>
      </c>
      <c r="K26" s="26">
        <v>36000</v>
      </c>
      <c r="L26" s="38">
        <v>3.272727272727273E-2</v>
      </c>
      <c r="M26" s="33">
        <v>4500000300</v>
      </c>
      <c r="N26" s="33">
        <v>1000000</v>
      </c>
      <c r="O26" s="39">
        <v>2.2222220740740838E-2</v>
      </c>
      <c r="P26" s="33">
        <v>500000000</v>
      </c>
      <c r="Q26" s="33">
        <v>100000</v>
      </c>
      <c r="R26" s="39">
        <v>0.02</v>
      </c>
      <c r="S26" s="33">
        <v>330600000</v>
      </c>
      <c r="T26" s="33">
        <v>151200</v>
      </c>
      <c r="U26" s="40">
        <v>4.5735027223230494E-2</v>
      </c>
    </row>
  </sheetData>
  <mergeCells count="10">
    <mergeCell ref="P14:R14"/>
    <mergeCell ref="S14:U14"/>
    <mergeCell ref="D13:L13"/>
    <mergeCell ref="M13:U13"/>
    <mergeCell ref="B23:B26"/>
    <mergeCell ref="C6:C8"/>
    <mergeCell ref="D14:F14"/>
    <mergeCell ref="G14:I14"/>
    <mergeCell ref="J14:L14"/>
    <mergeCell ref="M14:O1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Fig. S1c</vt:lpstr>
      <vt:lpstr>Fig. S1d</vt:lpstr>
      <vt:lpstr>Fig. S1e</vt:lpstr>
      <vt:lpstr>Fig. S1f</vt:lpstr>
      <vt:lpstr>Fig. 1c</vt:lpstr>
      <vt:lpstr>Fig. 1d</vt:lpstr>
      <vt:lpstr>Fig. 1e</vt:lpstr>
      <vt:lpstr>Fig. 1f &amp; Fig. S2a</vt:lpstr>
      <vt:lpstr>Fig. 1g &amp; Fig.S2b</vt:lpstr>
      <vt:lpstr>Fig. 1h &amp; Fig. S2c</vt:lpstr>
      <vt:lpstr>Fig. 2b &amp; Fig. S3a</vt:lpstr>
      <vt:lpstr>Fig. 2c &amp; Fig. S3e</vt:lpstr>
      <vt:lpstr>Fig. 2d &amp; Fig. S3b</vt:lpstr>
      <vt:lpstr>Fig. 2e &amp; Fig. S3f</vt:lpstr>
      <vt:lpstr>Fig. 2f &amp; Fig. S3c</vt:lpstr>
      <vt:lpstr>Fig. 2g &amp; Fig. S3g</vt:lpstr>
      <vt:lpstr>Fig. 2h &amp; Fig. S3d</vt:lpstr>
      <vt:lpstr>Fig. 2i &amp; Fig. S3h</vt:lpstr>
      <vt:lpstr>Fig. 3b &amp; Fig. S4d</vt:lpstr>
      <vt:lpstr>Fig. 3c &amp; Fig. S4f</vt:lpstr>
      <vt:lpstr>Fig. 3e &amp; Fig. S4g</vt:lpstr>
      <vt:lpstr>Fig. 3f &amp; Fig. S4h</vt:lpstr>
      <vt:lpstr>Fig. S4a &amp; Fig. S4b</vt:lpstr>
      <vt:lpstr>Fig. 4d &amp; Fig. S5b</vt:lpstr>
      <vt:lpstr>Fig. 4e &amp; Fig. S5c</vt:lpstr>
      <vt:lpstr>Fig. 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Yutaka YOSHII</cp:lastModifiedBy>
  <cp:lastPrinted>2025-04-20T09:52:07Z</cp:lastPrinted>
  <dcterms:created xsi:type="dcterms:W3CDTF">2023-01-27T15:26:11Z</dcterms:created>
  <dcterms:modified xsi:type="dcterms:W3CDTF">2025-05-02T11:25:26Z</dcterms:modified>
</cp:coreProperties>
</file>